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Day 1" sheetId="1" state="visible" r:id="rId2"/>
    <sheet name="Day 2" sheetId="2" state="visible" r:id="rId3"/>
    <sheet name="Day 3" sheetId="3" state="visible" r:id="rId4"/>
    <sheet name="Day 4" sheetId="4" state="visible" r:id="rId5"/>
    <sheet name="Day 1 Cleaned" sheetId="5" state="visible" r:id="rId6"/>
    <sheet name="Day 2 Cleaned" sheetId="6" state="visible" r:id="rId7"/>
    <sheet name="Day 3 Cleaned" sheetId="7" state="visible" r:id="rId8"/>
    <sheet name="Day 4 Cleaned" sheetId="8" state="visible" r:id="rId9"/>
    <sheet name="Bug &amp; Nya results" sheetId="9" state="visible" r:id="rId10"/>
    <sheet name="Kay paper results" sheetId="10" state="visible" r:id="rId11"/>
    <sheet name="KAY results" sheetId="11" state="visible" r:id="rId12"/>
    <sheet name="Total results" sheetId="12" state="visible" r:id="rId13"/>
    <sheet name="Data checks" sheetId="13" state="visible" r:id="rId14"/>
  </sheets>
  <definedNames>
    <definedName function="false" hidden="false" localSheetId="5" name="_xlnm._FilterDatabase" vbProcedure="false">'Day 2 Cleaned'!$A$1:$FF$85</definedName>
    <definedName function="false" hidden="false" localSheetId="6" name="_xlnm._FilterDatabase" vbProcedure="false">'Day 3 Cleaned'!$A$1:$FC$85</definedName>
    <definedName function="false" hidden="false" localSheetId="7" name="_xlnm._FilterDatabase" vbProcedure="false">'Day 4 Cleaned'!$A$1:$FD$85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<sst xmlns="http://schemas.openxmlformats.org/spreadsheetml/2006/main" count="26114" uniqueCount="3986">
  <si>
    <t xml:space="preserve">start</t>
  </si>
  <si>
    <t xml:space="preserve">end</t>
  </si>
  <si>
    <t xml:space="preserve">today</t>
  </si>
  <si>
    <t xml:space="preserve">Enumerator</t>
  </si>
  <si>
    <t xml:space="preserve">The KPT involves visiting a household over four days to measure the amount of fuel used to cook within the household (including all stoves used by the household).</t>
  </si>
  <si>
    <t xml:space="preserve">This document is for surveying households on Day 1 and is used to prepare them for the test. This includes gathering pile(s) or container(s) of fuel for use during the test which are then measured. The measurements of fuel use occur on the following three consecutive days.</t>
  </si>
  <si>
    <t xml:space="preserve">As a summary, the following is required today: visit and brief the household, define USE pile(s)/container(s) and COLLECT pile(s)/container(s) for each fuel type used, and weigh initial USE pile(s)/container(s) of each fuel.</t>
  </si>
  <si>
    <t xml:space="preserve">House number</t>
  </si>
  <si>
    <t xml:space="preserve">Confirm all fuels used by the household will be measured and included in the survey.</t>
  </si>
  <si>
    <t xml:space="preserve">Confirm there are no events or special occasions taking place over the 4 day survey that might affect fuel use.</t>
  </si>
  <si>
    <t xml:space="preserve">Confirm that the 4 day survey will not be conducted on a Saturday or a Sunday, as fuel use tends to be higher than average on these days.</t>
  </si>
  <si>
    <t xml:space="preserve">Confirm you have been provided with adequate training to complete the survey and you have the following equipment: list of households to survey, scales accurate to 0.01kg for weighing fuel and string or netting to hold fuel in bundles for weighing.</t>
  </si>
  <si>
    <t xml:space="preserve">Confirm households will be visited and their fuel weighed at roughly the same time each day.</t>
  </si>
  <si>
    <t xml:space="preserve">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</si>
  <si>
    <t xml:space="preserve">Do you consent to completing the survey?</t>
  </si>
  <si>
    <t xml:space="preserve">Please terminate the interview as the household has not agreed to participate and move onto the next household. Thank them for their time.</t>
  </si>
  <si>
    <t xml:space="preserve">Select today's date:</t>
  </si>
  <si>
    <t xml:space="preserve">Select the current time:</t>
  </si>
  <si>
    <t xml:space="preserve">Record the current weather.</t>
  </si>
  <si>
    <t xml:space="preserve">Request the household's cooking practice remains as close to normal as possible for the duration of the 4 day test.</t>
  </si>
  <si>
    <t xml:space="preserve">Name of the Head of Household?</t>
  </si>
  <si>
    <t xml:space="preserve">Name of survey respondent.</t>
  </si>
  <si>
    <t xml:space="preserve">Phone number of survey respondent?</t>
  </si>
  <si>
    <t xml:space="preserve">Region?</t>
  </si>
  <si>
    <t xml:space="preserve">District?</t>
  </si>
  <si>
    <t xml:space="preserve">Sector?</t>
  </si>
  <si>
    <t xml:space="preserve">Cell</t>
  </si>
  <si>
    <t xml:space="preserve">Village?</t>
  </si>
  <si>
    <t xml:space="preserve">GPS?</t>
  </si>
  <si>
    <t xml:space="preserve">_GPS?_latitude</t>
  </si>
  <si>
    <t xml:space="preserve">_GPS?_longitude</t>
  </si>
  <si>
    <t xml:space="preserve">_GPS?_altitude</t>
  </si>
  <si>
    <t xml:space="preserve">_GPS?_precision</t>
  </si>
  <si>
    <t xml:space="preserve">How many types of stove does the household use?</t>
  </si>
  <si>
    <t xml:space="preserve">Select all stoves used for cooking by the household:</t>
  </si>
  <si>
    <t xml:space="preserve">Select all stoves used for cooking by the household:/Traditional 3 stone fire</t>
  </si>
  <si>
    <t xml:space="preserve">Select all stoves used for cooking by the household:/Improved wood stove</t>
  </si>
  <si>
    <t xml:space="preserve">Select all stoves used for cooking by the household:/Improved charcoal stove</t>
  </si>
  <si>
    <t xml:space="preserve">Select all stoves used for cooking by the household:/Biogas/LPG stove</t>
  </si>
  <si>
    <t xml:space="preserve">Select all stoves used for cooking by the household:/Ethanol/alcohol stove</t>
  </si>
  <si>
    <t xml:space="preserve">Select all stoves used for cooking by the household:/Kerosene stove</t>
  </si>
  <si>
    <t xml:space="preserve">Select all stoves used for cooking by the household:/Solar stove</t>
  </si>
  <si>
    <t xml:space="preserve">Select all stoves used for cooking by the household:/Electric stove</t>
  </si>
  <si>
    <t xml:space="preserve">Select all stoves used for cooking by the household:/Other</t>
  </si>
  <si>
    <t xml:space="preserve">Please specify what other type of stove is used in your household.</t>
  </si>
  <si>
    <t xml:space="preserve">Take a photo of the traditional 3 stone fire</t>
  </si>
  <si>
    <t xml:space="preserve">Take a photo of the traditional 3 stone fire_URL</t>
  </si>
  <si>
    <t xml:space="preserve">Take a photo of the improved wood stove</t>
  </si>
  <si>
    <t xml:space="preserve">Take a photo of the improved wood stove_URL</t>
  </si>
  <si>
    <t xml:space="preserve">Take a photo of the improved charcoal stove</t>
  </si>
  <si>
    <t xml:space="preserve">Take a photo of the improved charcoal stove_URL</t>
  </si>
  <si>
    <t xml:space="preserve">Take a photo of the biogas/LPG stove</t>
  </si>
  <si>
    <t xml:space="preserve">Take a photo of the biogas/LPG stove_URL</t>
  </si>
  <si>
    <t xml:space="preserve">Take a photo of the ethanol/alcohol stove</t>
  </si>
  <si>
    <t xml:space="preserve">Take a photo of the ethanol/alcohol stove_URL</t>
  </si>
  <si>
    <t xml:space="preserve">Take a photo of the kerosene stove</t>
  </si>
  <si>
    <t xml:space="preserve">Take a photo of the kerosene stove_URL</t>
  </si>
  <si>
    <t xml:space="preserve">Take a photo of the solar stove</t>
  </si>
  <si>
    <t xml:space="preserve">Take a photo of the solar stove_URL</t>
  </si>
  <si>
    <t xml:space="preserve">Take a photo of the electric stove</t>
  </si>
  <si>
    <t xml:space="preserve">Take a photo of the electric stove_URL</t>
  </si>
  <si>
    <t xml:space="preserve">Take a photo of the other stove(s) used by the household for cooking</t>
  </si>
  <si>
    <t xml:space="preserve">Take a photo of the other stove(s) used by the household for cooking_URL</t>
  </si>
  <si>
    <t xml:space="preserve">Select all fuels used for cooking by the household:</t>
  </si>
  <si>
    <t xml:space="preserve">Select all fuels used for cooking by the household:/Wood</t>
  </si>
  <si>
    <t xml:space="preserve">Select all fuels used for cooking by the household:/Charcoal</t>
  </si>
  <si>
    <t xml:space="preserve">Select all fuels used for cooking by the household:/Briquettes/pellets</t>
  </si>
  <si>
    <t xml:space="preserve">Select all fuels used for cooking by the household:/Crop residues</t>
  </si>
  <si>
    <t xml:space="preserve">Select all fuels used for cooking by the household:/Animal dung</t>
  </si>
  <si>
    <t xml:space="preserve">Select all fuels used for cooking by the household:/Coal</t>
  </si>
  <si>
    <t xml:space="preserve">Select all fuels used for cooking by the household:/Biogas</t>
  </si>
  <si>
    <t xml:space="preserve">Select all fuels used for cooking by the household:/LPG</t>
  </si>
  <si>
    <t xml:space="preserve">Select all fuels used for cooking by the household:/Kerosene</t>
  </si>
  <si>
    <t xml:space="preserve">Select all fuels used for cooking by the household:/Ethanol/alcohol</t>
  </si>
  <si>
    <t xml:space="preserve">Select all fuels used for cooking by the household:/Electricity</t>
  </si>
  <si>
    <t xml:space="preserve">Select all fuels used for cooking by the household:/Solar (energy captured directly via solar cooker NOT solar panels)</t>
  </si>
  <si>
    <t xml:space="preserve">Select all fuels used for cooking by the household:/Other</t>
  </si>
  <si>
    <t xml:space="preserve">Confirm two areas have been defined with the housheold for storing wood during the test. The first area is the wood USE pile for cooking over the next 24 hours. The second area is for wood collected or purchased in the next 24 hours.</t>
  </si>
  <si>
    <t xml:space="preserve">Request how much wood the household expects to use in one day; once they tell you, ensure that roughly double this amount is present in their wood USE pile.</t>
  </si>
  <si>
    <t xml:space="preserve">Request the household use wood for cooking from the USE pile only throughout the test. All newly collected or purchased wood fuel must be kept in the separate wood COLLECT pile. Ensure they are far enough apart to avoid any wood being mistakenly weighed from the incorrect pile.</t>
  </si>
  <si>
    <t xml:space="preserve">Weigh the contents of the wood USE pile.</t>
  </si>
  <si>
    <t xml:space="preserve">Take a photo of the wood USE pile.</t>
  </si>
  <si>
    <t xml:space="preserve">Take a photo of the wood USE pile._URL</t>
  </si>
  <si>
    <t xml:space="preserve">Is there any other which are not here?</t>
  </si>
  <si>
    <t xml:space="preserve">Take a photo of the wood COLLECT pile (or where it will be if).</t>
  </si>
  <si>
    <t xml:space="preserve">Take a photo of the wood COLLECT pile (or where it will be if)._URL</t>
  </si>
  <si>
    <t xml:space="preserve">Any additional comments?</t>
  </si>
  <si>
    <t xml:space="preserve">Confirm two areas have been defined with the housheold for storing charcoal during the test. The first area is the charcoal USE pile for cooking over the next 24 hours. The second area is for charcoal collected or purchased in the next 24 hours.</t>
  </si>
  <si>
    <t xml:space="preserve">Request how much charcoal the Household expects to use in one day; once they tell you, ensure that roughly double this amount is present in their USE pile.</t>
  </si>
  <si>
    <t xml:space="preserve">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</si>
  <si>
    <t xml:space="preserve">Weigh the contents of the charcoal USE pile.</t>
  </si>
  <si>
    <t xml:space="preserve">Take a photo of the charcoal USE pile.</t>
  </si>
  <si>
    <t xml:space="preserve">Take a photo of the charcoal USE pile._URL</t>
  </si>
  <si>
    <t xml:space="preserve">Confirm two areas have been defined with the housheold for storing briquettes/pellets during the test. The first area is the briquettes/pellets USE pile for cooking over the next 24 hours. The second area is for briquettes/pellets collected or purchased in the next 24 hours.</t>
  </si>
  <si>
    <t xml:space="preserve">Request how much briquettes/pellets the household expects to use in one day; once they tell you, ensure that roughly double this amount is present in their USE pile.</t>
  </si>
  <si>
    <t xml:space="preserve">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</si>
  <si>
    <t xml:space="preserve">Weigh the contents of the briquettes/pellets USE pile.</t>
  </si>
  <si>
    <t xml:space="preserve">Take a photo of the briquettes/pellets USE pile.</t>
  </si>
  <si>
    <t xml:space="preserve">Take a photo of the briquettes/pellets USE pile._URL</t>
  </si>
  <si>
    <t xml:space="preserve">Take a photo of the briquettes/pellets COLLECT pile (or where it will be if).</t>
  </si>
  <si>
    <t xml:space="preserve">Take a photo of the briquettes/pellets COLLECT pile (or where it will be if)._URL</t>
  </si>
  <si>
    <t xml:space="preserve">Confirm two areas have been defined with the housheold for storing crop residue during the test. The first area is the crop residue USE pile for cooking over the next 24 hours. The second area is for crop residue collected or purchased in the next 24 hours.</t>
  </si>
  <si>
    <t xml:space="preserve">Request how much crop residue the household expects to use in one day; once they tell you, ensure that roughly double this amount is present in their USE pile.</t>
  </si>
  <si>
    <t xml:space="preserve">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</si>
  <si>
    <t xml:space="preserve">Weigh the contents of the crop residue fuel USE pile.</t>
  </si>
  <si>
    <t xml:space="preserve">Take a photo of the crop residue fuel USE pile.</t>
  </si>
  <si>
    <t xml:space="preserve">Take a photo of the crop residue fuel USE pile._URL</t>
  </si>
  <si>
    <t xml:space="preserve">Take a photo of the crop residue fuel COLLECT pile (or where it will be if).</t>
  </si>
  <si>
    <t xml:space="preserve">Take a photo of the crop residue fuel COLLECT pile (or where it will be if)._URL</t>
  </si>
  <si>
    <t xml:space="preserve">Confirm two areas have been defined with the housheold for storing animal dung during the test. The first area is the animal dung USE pile for cooking over the next 24 hours. The second area is for animal dung collected or purchased in the next 24 hours.</t>
  </si>
  <si>
    <t xml:space="preserve">Request how much animal dung the household expects to use in one day; once they tell you, ensure that roughly double this amount is present in their USE pile.</t>
  </si>
  <si>
    <t xml:space="preserve">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</si>
  <si>
    <t xml:space="preserve">Weigh the contents of the animal dung fuel USE pile.</t>
  </si>
  <si>
    <t xml:space="preserve">Take a photo of the animal dung fuel USE pile.</t>
  </si>
  <si>
    <t xml:space="preserve">Take a photo of the animal dung fuel USE pile._URL</t>
  </si>
  <si>
    <t xml:space="preserve">Take a photo of the animal dung fuel COLLECT pile (or where it will be if).</t>
  </si>
  <si>
    <t xml:space="preserve">Take a photo of the animal dung fuel COLLECT pile (or where it will be if)._URL</t>
  </si>
  <si>
    <t xml:space="preserve">Confirm two areas have been defined with the housheold for storing coal during the test. The first area is the coal USE pile for cooking over the next 24 hours. The second area is for coal collected or purchased in the next 24 hours.</t>
  </si>
  <si>
    <t xml:space="preserve">Request how much coal the household expects to use in one day; once they tell you, ensure that roughly double this amount is present in their USE pile.</t>
  </si>
  <si>
    <t xml:space="preserve">Request the household use coal for cooking from the USE pile only throughout the test. All newly collected or purchased coal must be kept in the separate coal COLLECT pile. Ensure they are far enough apart to avoid any coal being mistakenly weighed from the incorrect pile.</t>
  </si>
  <si>
    <t xml:space="preserve">Weigh the contents of the coal USE pile.</t>
  </si>
  <si>
    <t xml:space="preserve">Take a photo of the coal USE pile.</t>
  </si>
  <si>
    <t xml:space="preserve">Take a photo of the coal USE pile._URL</t>
  </si>
  <si>
    <t xml:space="preserve">Take a photo of the coal COLLECT pile (or where it will be if).</t>
  </si>
  <si>
    <t xml:space="preserve">Take a photo of the coal COLLECT pile (or where it will be if)._URL</t>
  </si>
  <si>
    <t xml:space="preserve">Confirm two containers have been defined with the housheold for storing biogas during the test (if needed). The first container is the biogas USE container for cooking over the next 24 hours. The second container is for biogas collected or purchased in the next 24 hours.</t>
  </si>
  <si>
    <t xml:space="preserve">Request how much biogas the household expects to use in one day; once they tell you, ensure that roughly double this amount is present in their USE container.</t>
  </si>
  <si>
    <t xml:space="preserve">Request the household use biogas for cooking from the USE container only throughout the test. All newly purchased biogas must be kept in the separate biogas COLLECT container. Ensure they are far enough apart to avoid mistakenly weighing the incorrect container.</t>
  </si>
  <si>
    <t xml:space="preserve">Weigh the contents of the biogas USE container.</t>
  </si>
  <si>
    <t xml:space="preserve">Take a photo of the biogas USE container.</t>
  </si>
  <si>
    <t xml:space="preserve">Take a photo of the biogas USE container._URL</t>
  </si>
  <si>
    <t xml:space="preserve">Take a photo of the biogas COLLECT container (or where it will be if).</t>
  </si>
  <si>
    <t xml:space="preserve">Take a photo of the biogas COLLECT container (or where it will be if)._URL</t>
  </si>
  <si>
    <t xml:space="preserve">Confirm two containers have been defined with the housheold for storing LPG during the test (if needed). The first container is the LPD USE container for cooking over the next 24 hours. The second container is for LPD purchased in the next 24 hours.</t>
  </si>
  <si>
    <t xml:space="preserve">Request how much LPD the household expects to use in one day; once they tell you, ensure that roughly double this amount is present in their USE container.</t>
  </si>
  <si>
    <t xml:space="preserve">Request the household use LPD for cooking from the USE container only throughout the test. All newly purchased LPD must be kept in the separate LPD COLLECT container. Ensure they are far enough apart to avoid mistakenly weighing the incorrect container.</t>
  </si>
  <si>
    <t xml:space="preserve">Weigh the contents of the LPG USE container.</t>
  </si>
  <si>
    <t xml:space="preserve">Take a photo of the LPG USE container.</t>
  </si>
  <si>
    <t xml:space="preserve">Take a photo of the LPG USE container._URL</t>
  </si>
  <si>
    <t xml:space="preserve">Take a photo of the LPG COLLECT container (or where it will be if).</t>
  </si>
  <si>
    <t xml:space="preserve">Take a photo of the LPG COLLECT container (or where it will be if)._URL</t>
  </si>
  <si>
    <t xml:space="preserve">Confirm two containers have been defined with the housheold for storing kerosene during the test (if needed). The first container is the kerosene USE container for cooking over the next 24 hours. The second container is for kerosene purchased in the next 24 hours.</t>
  </si>
  <si>
    <t xml:space="preserve">Request how much kerosene the household expects to use in one day; once they tell you, ensure that roughly double this amount is present in their USE container.</t>
  </si>
  <si>
    <t xml:space="preserve">Request the household use kerosene for cooking from the USE container only throughout the test. All newly purchased kerosene must be kept in the separate kerosene COLLECT container. Ensure they are far enough apart to avoid mistakenly weighing the incorrect container.</t>
  </si>
  <si>
    <t xml:space="preserve">Weigh the contents of the kerosene USE container.</t>
  </si>
  <si>
    <t xml:space="preserve">Take a photo of the kerosene USE container.</t>
  </si>
  <si>
    <t xml:space="preserve">Take a photo of the kerosene USE container._URL</t>
  </si>
  <si>
    <t xml:space="preserve">Take a photo of the kerosene COLLECT container (or where it will be if).</t>
  </si>
  <si>
    <t xml:space="preserve">Take a photo of the kerosene COLLECT container (or where it will be if)._URL</t>
  </si>
  <si>
    <t xml:space="preserve">Confirm two containers have been defined with the housheold for storing ethanol/alcohol during the test (if needed). The first container is the ethanol/alcohol USE container for cooking over the next 24 hours. The second container is for ethanol/alcohol purchased in the next 24 hours.</t>
  </si>
  <si>
    <t xml:space="preserve">Request how much ethanol/alcohol the household expects to use in one day; once they tell you, ensure that roughly double this amount is present in their ethanol/alcohol USE container.</t>
  </si>
  <si>
    <t xml:space="preserve">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</si>
  <si>
    <t xml:space="preserve">Weigh the contents of the ethanol/alcohol USE container.</t>
  </si>
  <si>
    <t xml:space="preserve">Take a photo of the ethanol/alcohol USE container.</t>
  </si>
  <si>
    <t xml:space="preserve">Take a photo of the ethanol/alcohol USE container._URL</t>
  </si>
  <si>
    <t xml:space="preserve">Take a photo of the ethanol/alcohol COLLECT container (or where it will be if).</t>
  </si>
  <si>
    <t xml:space="preserve">Take a photo of the ethanol/alcohol COLLECT container (or where it will be if)._URL</t>
  </si>
  <si>
    <t xml:space="preserve">Does the household have an eletricity meter?</t>
  </si>
  <si>
    <t xml:space="preserve">Please take an electricity meter reading (if possible)</t>
  </si>
  <si>
    <t xml:space="preserve">How long per day does the household use electricity for cooking?</t>
  </si>
  <si>
    <t xml:space="preserve">What is the energy consumption of the electric stove?</t>
  </si>
  <si>
    <t xml:space="preserve">How long per day does the household use a solar cooker?</t>
  </si>
  <si>
    <t xml:space="preserve">Please specify what other fuel the household uses</t>
  </si>
  <si>
    <t xml:space="preserve">If possible, confirm two areas have been defined with the housheold for storing the ${fuel_other} during the test. The first area is the ${fuel_other} USE pile for cooking over the next 24 hours. The second area is for ${fuel_other} collected or purchased in the next 24 hours.</t>
  </si>
  <si>
    <t xml:space="preserve">Request how much ${fuel_other} the household expects to use in one day; once they tell you, ensure that roughly double this amount is present in their ${fuel_other} USE pile.</t>
  </si>
  <si>
    <t xml:space="preserve">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</si>
  <si>
    <t xml:space="preserve">Weigh the contents of the ${fuel_other} USE pile.</t>
  </si>
  <si>
    <t xml:space="preserve">Take a photo of the ${fuel_other} USE pile.</t>
  </si>
  <si>
    <t xml:space="preserve">Take a photo of the ${fuel_other} USE pile._URL</t>
  </si>
  <si>
    <t xml:space="preserve">Take a photo of the ${fuel_other} COLLECT pile (or where it will be if).</t>
  </si>
  <si>
    <t xml:space="preserve">Take a photo of the ${fuel_other} COLLECT pile (or where it will be if)._URL</t>
  </si>
  <si>
    <t xml:space="preserve">Thank the respondent for their time and inform them you will return at roughly the same time tomorrow to continue the survey.</t>
  </si>
  <si>
    <t xml:space="preserve">"I hereby confirm that Day 1 of the KPT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</si>
  <si>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</si>
  <si>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</si>
  <si>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</si>
  <si>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__version__</t>
  </si>
  <si>
    <t xml:space="preserve">_version_</t>
  </si>
  <si>
    <t xml:space="preserve">_version__001</t>
  </si>
  <si>
    <t xml:space="preserve">respondent</t>
  </si>
  <si>
    <t xml:space="preserve">District</t>
  </si>
  <si>
    <t xml:space="preserve">Take a photo of the charcoal COLLECT pile (or where it will be if).</t>
  </si>
  <si>
    <t xml:space="preserve">Take a photo of the charcoal COLLECT pile (or where it will be if)._URL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</si>
  <si>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</si>
  <si>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</si>
  <si>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</si>
  <si>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</si>
  <si>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</si>
  <si>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</si>
  <si>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</si>
  <si>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</si>
  <si>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</si>
  <si>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Corneille Nkunzurwanda</t>
  </si>
  <si>
    <t xml:space="preserve">2304071201</t>
  </si>
  <si>
    <t xml:space="preserve">OK</t>
  </si>
  <si>
    <t xml:space="preserve">Yes</t>
  </si>
  <si>
    <t xml:space="preserve">09:55:00.000+02:00</t>
  </si>
  <si>
    <t xml:space="preserve">Harashyushye</t>
  </si>
  <si>
    <t xml:space="preserve">Nyirishema Augustin</t>
  </si>
  <si>
    <t xml:space="preserve">Nyiransabimana Marie Therese</t>
  </si>
  <si>
    <t xml:space="preserve">0782298382</t>
  </si>
  <si>
    <t xml:space="preserve">Western</t>
  </si>
  <si>
    <t xml:space="preserve">Nyamasheke</t>
  </si>
  <si>
    <t xml:space="preserve">Kanjongo</t>
  </si>
  <si>
    <t xml:space="preserve">Kibogora</t>
  </si>
  <si>
    <t xml:space="preserve">Bizenga</t>
  </si>
  <si>
    <t xml:space="preserve">-2.3326026 29.1385882 1544.9015168896588 6.0</t>
  </si>
  <si>
    <t xml:space="preserve">Improved wood stove</t>
  </si>
  <si>
    <t xml:space="preserve">1663661519554.jpg</t>
  </si>
  <si>
    <t xml:space="preserve">https://kc.kobotoolbox.org/media/original?media_file=co2rwanda_rpp%2Fattachments%2F5e7adf3e3db845c6aefef4d241ab0769%2F04aed99f-9abb-4775-b98a-c2730ecdce8f%2F1663661519554.jpg</t>
  </si>
  <si>
    <t xml:space="preserve">Wood</t>
  </si>
  <si>
    <t xml:space="preserve">1663661402327.jpg</t>
  </si>
  <si>
    <t xml:space="preserve">https://kc.kobotoolbox.org/media/original?media_file=co2rwanda_rpp%2Fattachments%2F5e7adf3e3db845c6aefef4d241ab0769%2F04aed99f-9abb-4775-b98a-c2730ecdce8f%2F1663661402327.jpg</t>
  </si>
  <si>
    <t xml:space="preserve">No</t>
  </si>
  <si>
    <t xml:space="preserve">Mugikoni ntabwo habonaga hari hijimye gufotora byagoranye</t>
  </si>
  <si>
    <t xml:space="preserve">1663661453155.jpg</t>
  </si>
  <si>
    <t xml:space="preserve">https://kc.kobotoolbox.org/media/original?media_file=co2rwanda_rpp%2Fattachments%2F5e7adf3e3db845c6aefef4d241ab0769%2F04aed99f-9abb-4775-b98a-c2730ecdce8f%2F1663661453155.jpg</t>
  </si>
  <si>
    <t xml:space="preserve">vQoVVA8ZJ9AyD76EwgtVQE</t>
  </si>
  <si>
    <t xml:space="preserve">v9H6KTgxaJFDhgfQf4U45X</t>
  </si>
  <si>
    <t xml:space="preserve">v8tu7KcrbetW3hKzEvqGEA</t>
  </si>
  <si>
    <t xml:space="preserve">04aed99f-9abb-4775-b98a-c2730ecdce8f</t>
  </si>
  <si>
    <t xml:space="preserve">submitted_via_web</t>
  </si>
  <si>
    <t xml:space="preserve">ciarwanda</t>
  </si>
  <si>
    <t xml:space="preserve">2304071202</t>
  </si>
  <si>
    <t xml:space="preserve">10:26:00.000+02:00</t>
  </si>
  <si>
    <t xml:space="preserve">Habyarimana Theobard</t>
  </si>
  <si>
    <t xml:space="preserve">Yambabariye Helalie</t>
  </si>
  <si>
    <t xml:space="preserve">0782094046</t>
  </si>
  <si>
    <t xml:space="preserve">-2.3349042 29.1393176 1495.6171496470354 4.444</t>
  </si>
  <si>
    <t xml:space="preserve">Improved charcoal stove</t>
  </si>
  <si>
    <t xml:space="preserve">1663662746291.jpg</t>
  </si>
  <si>
    <t xml:space="preserve">https://kc.kobotoolbox.org/media/original?media_file=co2rwanda_rpp%2Fattachments%2F5e7adf3e3db845c6aefef4d241ab0769%2Fe272f241-5e40-48a1-b983-09bbffabd32f%2F1663662746291.jpg</t>
  </si>
  <si>
    <t xml:space="preserve">Charcoal</t>
  </si>
  <si>
    <t xml:space="preserve">1663663180236.jpg</t>
  </si>
  <si>
    <t xml:space="preserve">https://kc.kobotoolbox.org/media/original?media_file=co2rwanda_rpp%2Fattachments%2F5e7adf3e3db845c6aefef4d241ab0769%2Fe272f241-5e40-48a1-b983-09bbffabd32f%2F1663663180236.jpg</t>
  </si>
  <si>
    <t xml:space="preserve">Byagenze neza bacana kumbabura</t>
  </si>
  <si>
    <t xml:space="preserve">1663663241765.jpg</t>
  </si>
  <si>
    <t xml:space="preserve">https://kc.kobotoolbox.org/media/original?media_file=co2rwanda_rpp%2Fattachments%2F5e7adf3e3db845c6aefef4d241ab0769%2Fe272f241-5e40-48a1-b983-09bbffabd32f%2F1663663241765.jpg</t>
  </si>
  <si>
    <t xml:space="preserve">e272f241-5e40-48a1-b983-09bbffabd32f</t>
  </si>
  <si>
    <t xml:space="preserve">2304071203</t>
  </si>
  <si>
    <t xml:space="preserve">10:48:00.000+02:00</t>
  </si>
  <si>
    <t xml:space="preserve">Niyorembo Benjamin</t>
  </si>
  <si>
    <t xml:space="preserve">Uwamahoro Vessiane</t>
  </si>
  <si>
    <t xml:space="preserve">0781602744</t>
  </si>
  <si>
    <t xml:space="preserve">-2.3343978 29.1402568 1489.3042429666475 6.0</t>
  </si>
  <si>
    <t xml:space="preserve">Traditional 3 stone fire</t>
  </si>
  <si>
    <t xml:space="preserve">1663664007162.jpg</t>
  </si>
  <si>
    <t xml:space="preserve">https://kc.kobotoolbox.org/media/original?media_file=co2rwanda_rpp%2Fattachments%2F5e7adf3e3db845c6aefef4d241ab0769%2Fc01f781c-c360-48b8-a2dc-8a4dff8669b7%2F1663664007162.jpg</t>
  </si>
  <si>
    <t xml:space="preserve">1663664332753.jpg</t>
  </si>
  <si>
    <t xml:space="preserve">https://kc.kobotoolbox.org/media/original?media_file=co2rwanda_rpp%2Fattachments%2F5e7adf3e3db845c6aefef4d241ab0769%2Fc01f781c-c360-48b8-a2dc-8a4dff8669b7%2F1663664332753.jpg</t>
  </si>
  <si>
    <t xml:space="preserve">Mbere yakoreshaga imbabura gusa ariko ubu ari gucana inkwi kubera ari kubaka afite inkwi ari gucanq kumashyiga</t>
  </si>
  <si>
    <t xml:space="preserve">1663664923189.jpg</t>
  </si>
  <si>
    <t xml:space="preserve">https://kc.kobotoolbox.org/media/original?media_file=co2rwanda_rpp%2Fattachments%2F5e7adf3e3db845c6aefef4d241ab0769%2Fc01f781c-c360-48b8-a2dc-8a4dff8669b7%2F1663664923189.jpg</t>
  </si>
  <si>
    <t xml:space="preserve">c01f781c-c360-48b8-a2dc-8a4dff8669b7</t>
  </si>
  <si>
    <t xml:space="preserve">2304071204</t>
  </si>
  <si>
    <t xml:space="preserve">11:31:00.000+02:00</t>
  </si>
  <si>
    <t xml:space="preserve">Ruberizesa Dinatien</t>
  </si>
  <si>
    <t xml:space="preserve">Mukarukaka Thanasie</t>
  </si>
  <si>
    <t xml:space="preserve">0789560099</t>
  </si>
  <si>
    <t xml:space="preserve">-2.333099 29.1415614 1532.9137013871223 6.0</t>
  </si>
  <si>
    <t xml:space="preserve">1663666462068.jpg</t>
  </si>
  <si>
    <t xml:space="preserve">https://kc.kobotoolbox.org/media/original?media_file=co2rwanda_rpp%2Fattachments%2F5e7adf3e3db845c6aefef4d241ab0769%2Fd0807d61-177f-49ca-a6d0-8c25046c5757%2F1663666462068.jpg</t>
  </si>
  <si>
    <t xml:space="preserve">1663666530776.jpg</t>
  </si>
  <si>
    <t xml:space="preserve">https://kc.kobotoolbox.org/media/original?media_file=co2rwanda_rpp%2Fattachments%2F5e7adf3e3db845c6aefef4d241ab0769%2Fd0807d61-177f-49ca-a6d0-8c25046c5757%2F1663666530776.jpg</t>
  </si>
  <si>
    <t xml:space="preserve">1663666559511.jpg</t>
  </si>
  <si>
    <t xml:space="preserve">https://kc.kobotoolbox.org/media/original?media_file=co2rwanda_rpp%2Fattachments%2F5e7adf3e3db845c6aefef4d241ab0769%2Fd0807d61-177f-49ca-a6d0-8c25046c5757%2F1663666559511.jpg</t>
  </si>
  <si>
    <t xml:space="preserve">d0807d61-177f-49ca-a6d0-8c25046c5757</t>
  </si>
  <si>
    <t xml:space="preserve">2304071205</t>
  </si>
  <si>
    <t xml:space="preserve">11:52:00.000+02:00</t>
  </si>
  <si>
    <t xml:space="preserve">Bimenyimana Felecien</t>
  </si>
  <si>
    <t xml:space="preserve">0785278138</t>
  </si>
  <si>
    <t xml:space="preserve">-2.3291958 29.1425167 1517.8892445439592 4.8</t>
  </si>
  <si>
    <t xml:space="preserve">1663667695322.jpg</t>
  </si>
  <si>
    <t xml:space="preserve">https://kc.kobotoolbox.org/media/original?media_file=co2rwanda_rpp%2Fattachments%2F5e7adf3e3db845c6aefef4d241ab0769%2Fa6392970-55db-439b-aa21-7253f112e5c1%2F1663667695322.jpg</t>
  </si>
  <si>
    <t xml:space="preserve">1663667759292.jpg</t>
  </si>
  <si>
    <t xml:space="preserve">https://kc.kobotoolbox.org/media/original?media_file=co2rwanda_rpp%2Fattachments%2F5e7adf3e3db845c6aefef4d241ab0769%2Fa6392970-55db-439b-aa21-7253f112e5c1%2F1663667759292.jpg</t>
  </si>
  <si>
    <t xml:space="preserve">Mugikoni hari hijimye cyane gufotora byagoranye</t>
  </si>
  <si>
    <t xml:space="preserve">1663667938184.jpg</t>
  </si>
  <si>
    <t xml:space="preserve">https://kc.kobotoolbox.org/media/original?media_file=co2rwanda_rpp%2Fattachments%2F5e7adf3e3db845c6aefef4d241ab0769%2Fa6392970-55db-439b-aa21-7253f112e5c1%2F1663667938184.jpg</t>
  </si>
  <si>
    <t xml:space="preserve">a6392970-55db-439b-aa21-7253f112e5c1</t>
  </si>
  <si>
    <t xml:space="preserve">2304071206</t>
  </si>
  <si>
    <t xml:space="preserve">13:03:00.000+02:00</t>
  </si>
  <si>
    <t xml:space="preserve">Bayisenge Noel</t>
  </si>
  <si>
    <t xml:space="preserve">Mukeshimana Olive</t>
  </si>
  <si>
    <t xml:space="preserve">0783712829</t>
  </si>
  <si>
    <t xml:space="preserve">-2.3293648 29.139069 1549.9155341667376 6.0</t>
  </si>
  <si>
    <t xml:space="preserve">1663672215798.jpg</t>
  </si>
  <si>
    <t xml:space="preserve">https://kc.kobotoolbox.org/media/original?media_file=co2rwanda_rpp%2Fattachments%2F5e7adf3e3db845c6aefef4d241ab0769%2F1c3fab5e-8516-4ef2-a029-5d4063c95101%2F1663672215798.jpg</t>
  </si>
  <si>
    <t xml:space="preserve">1663672245620.jpg</t>
  </si>
  <si>
    <t xml:space="preserve">https://kc.kobotoolbox.org/media/original?media_file=co2rwanda_rpp%2Fattachments%2F5e7adf3e3db845c6aefef4d241ab0769%2F1c3fab5e-8516-4ef2-a029-5d4063c95101%2F1663672245620.jpg</t>
  </si>
  <si>
    <t xml:space="preserve">Bacana kumbabura yamakara ariko icomekwa kumashanyarazi kugirango yake vuba</t>
  </si>
  <si>
    <t xml:space="preserve">1663672548941.jpg</t>
  </si>
  <si>
    <t xml:space="preserve">https://kc.kobotoolbox.org/media/original?media_file=co2rwanda_rpp%2Fattachments%2F5e7adf3e3db845c6aefef4d241ab0769%2F1c3fab5e-8516-4ef2-a029-5d4063c95101%2F1663672548941.jpg</t>
  </si>
  <si>
    <t xml:space="preserve">1c3fab5e-8516-4ef2-a029-5d4063c95101</t>
  </si>
  <si>
    <t xml:space="preserve">Wilson Nsabimana</t>
  </si>
  <si>
    <t xml:space="preserve">2506111101</t>
  </si>
  <si>
    <t xml:space="preserve">08:29:00.000+02:00</t>
  </si>
  <si>
    <t xml:space="preserve">Ntakirutimana Ferederic</t>
  </si>
  <si>
    <t xml:space="preserve">Ishimwe Sandrine</t>
  </si>
  <si>
    <t xml:space="preserve">0782322494</t>
  </si>
  <si>
    <t xml:space="preserve">Nyabitekeri</t>
  </si>
  <si>
    <t xml:space="preserve">Kigabiro</t>
  </si>
  <si>
    <t xml:space="preserve">Bunyenga</t>
  </si>
  <si>
    <t xml:space="preserve">-2.3276875 29.0412209 1661.8999999999999 5.0</t>
  </si>
  <si>
    <t xml:space="preserve">1663655590372.jpg</t>
  </si>
  <si>
    <t xml:space="preserve">https://kc.kobotoolbox.org/media/original?media_file=co2rwanda_rpp%2Fattachments%2F5e7adf3e3db845c6aefef4d241ab0769%2F10eddc18-973c-4ce3-bb99-6aaf619ce967%2F1663655590372.jpg</t>
  </si>
  <si>
    <t xml:space="preserve">1663656550292.jpg</t>
  </si>
  <si>
    <t xml:space="preserve">https://kc.kobotoolbox.org/media/original?media_file=co2rwanda_rpp%2Fattachments%2F5e7adf3e3db845c6aefef4d241ab0769%2F10eddc18-973c-4ce3-bb99-6aaf619ce967%2F1663656550292.jpg</t>
  </si>
  <si>
    <t xml:space="preserve">Ntacyo</t>
  </si>
  <si>
    <t xml:space="preserve">Nsabimana Jean Wilson</t>
  </si>
  <si>
    <t xml:space="preserve">1663656605673.jpg</t>
  </si>
  <si>
    <t xml:space="preserve">https://kc.kobotoolbox.org/media/original?media_file=co2rwanda_rpp%2Fattachments%2F5e7adf3e3db845c6aefef4d241ab0769%2F10eddc18-973c-4ce3-bb99-6aaf619ce967%2F1663656605673.jpg</t>
  </si>
  <si>
    <t xml:space="preserve">10eddc18-973c-4ce3-bb99-6aaf619ce967</t>
  </si>
  <si>
    <t xml:space="preserve">2506111102</t>
  </si>
  <si>
    <t xml:space="preserve">09:02:00.000+02:00</t>
  </si>
  <si>
    <t xml:space="preserve">Ntawumenyumunsi Theophile</t>
  </si>
  <si>
    <t xml:space="preserve">Nyirabaritonda Fortune</t>
  </si>
  <si>
    <t xml:space="preserve">0786245818</t>
  </si>
  <si>
    <t xml:space="preserve">-2.3246263 29.041296 1641.3 4.66</t>
  </si>
  <si>
    <t xml:space="preserve">1663657614641.jpg</t>
  </si>
  <si>
    <t xml:space="preserve">https://kc.kobotoolbox.org/media/original?media_file=co2rwanda_rpp%2Fattachments%2F5e7adf3e3db845c6aefef4d241ab0769%2F9e03f390-bce0-4f5a-888d-cc0506cb5e93%2F1663657614641.jpg</t>
  </si>
  <si>
    <t xml:space="preserve">1663658169396.jpg</t>
  </si>
  <si>
    <t xml:space="preserve">https://kc.kobotoolbox.org/media/original?media_file=co2rwanda_rpp%2Fattachments%2F5e7adf3e3db845c6aefef4d241ab0769%2F9e03f390-bce0-4f5a-888d-cc0506cb5e93%2F1663658169396.jpg</t>
  </si>
  <si>
    <t xml:space="preserve">Oya</t>
  </si>
  <si>
    <t xml:space="preserve">1663658241798.jpg</t>
  </si>
  <si>
    <t xml:space="preserve">https://kc.kobotoolbox.org/media/original?media_file=co2rwanda_rpp%2Fattachments%2F5e7adf3e3db845c6aefef4d241ab0769%2F9e03f390-bce0-4f5a-888d-cc0506cb5e93%2F1663658241798.jpg</t>
  </si>
  <si>
    <t xml:space="preserve">9e03f390-bce0-4f5a-888d-cc0506cb5e93</t>
  </si>
  <si>
    <t xml:space="preserve">2506111103</t>
  </si>
  <si>
    <t xml:space="preserve">09:30:00.000+02:00</t>
  </si>
  <si>
    <t xml:space="preserve">Habyarimana Fabien</t>
  </si>
  <si>
    <t xml:space="preserve">Nyirabantu Daphrose</t>
  </si>
  <si>
    <t xml:space="preserve">0789140698</t>
  </si>
  <si>
    <t xml:space="preserve">-2.3260707 29.0397804 1649.0 4.8</t>
  </si>
  <si>
    <t xml:space="preserve">1663659188743.jpg</t>
  </si>
  <si>
    <t xml:space="preserve">https://kc.kobotoolbox.org/media/original?media_file=co2rwanda_rpp%2Fattachments%2F5e7adf3e3db845c6aefef4d241ab0769%2F633dbe66-c995-4798-9a4d-e65fd9626e75%2F1663659188743.jpg</t>
  </si>
  <si>
    <t xml:space="preserve">1663659645349.jpg</t>
  </si>
  <si>
    <t xml:space="preserve">https://kc.kobotoolbox.org/media/original?media_file=co2rwanda_rpp%2Fattachments%2F5e7adf3e3db845c6aefef4d241ab0769%2F633dbe66-c995-4798-9a4d-e65fd9626e75%2F1663659645349.jpg</t>
  </si>
  <si>
    <t xml:space="preserve">1663659691675.jpg</t>
  </si>
  <si>
    <t xml:space="preserve">https://kc.kobotoolbox.org/media/original?media_file=co2rwanda_rpp%2Fattachments%2F5e7adf3e3db845c6aefef4d241ab0769%2F633dbe66-c995-4798-9a4d-e65fd9626e75%2F1663659691675.jpg</t>
  </si>
  <si>
    <t xml:space="preserve">633dbe66-c995-4798-9a4d-e65fd9626e75</t>
  </si>
  <si>
    <t xml:space="preserve">2506111105</t>
  </si>
  <si>
    <t xml:space="preserve">10:12:00.000+02:00</t>
  </si>
  <si>
    <t xml:space="preserve">Uwihoreye Ferederic</t>
  </si>
  <si>
    <t xml:space="preserve">Nyirakubwimana Josiane</t>
  </si>
  <si>
    <t xml:space="preserve">0781857775</t>
  </si>
  <si>
    <t xml:space="preserve">-2.3280267 29.0391752 1674.8999999999999 4.52</t>
  </si>
  <si>
    <t xml:space="preserve">1663661788993.jpg</t>
  </si>
  <si>
    <t xml:space="preserve">https://kc.kobotoolbox.org/media/original?media_file=co2rwanda_rpp%2Fattachments%2F5e7adf3e3db845c6aefef4d241ab0769%2F3a42ec1e-542a-4dc6-931b-ec9df74d54b7%2F1663661788993.jpg</t>
  </si>
  <si>
    <t xml:space="preserve">1663662605879.jpg</t>
  </si>
  <si>
    <t xml:space="preserve">https://kc.kobotoolbox.org/media/original?media_file=co2rwanda_rpp%2Fattachments%2F5e7adf3e3db845c6aefef4d241ab0769%2F3a42ec1e-542a-4dc6-931b-ec9df74d54b7%2F1663662605879.jpg</t>
  </si>
  <si>
    <t xml:space="preserve">1663662651708.jpg</t>
  </si>
  <si>
    <t xml:space="preserve">https://kc.kobotoolbox.org/media/original?media_file=co2rwanda_rpp%2Fattachments%2F5e7adf3e3db845c6aefef4d241ab0769%2F3a42ec1e-542a-4dc6-931b-ec9df74d54b7%2F1663662651708.jpg</t>
  </si>
  <si>
    <t xml:space="preserve">3a42ec1e-542a-4dc6-931b-ec9df74d54b7</t>
  </si>
  <si>
    <t xml:space="preserve">2506111106</t>
  </si>
  <si>
    <t xml:space="preserve">10:42:00.000+02:00</t>
  </si>
  <si>
    <t xml:space="preserve">Mugirwanake Andre</t>
  </si>
  <si>
    <t xml:space="preserve">Niyomukiza joyeuse</t>
  </si>
  <si>
    <t xml:space="preserve">0788992533</t>
  </si>
  <si>
    <t xml:space="preserve">-2.3274415 29.0402338 1682.3 4.24</t>
  </si>
  <si>
    <t xml:space="preserve">1663663532202.jpg</t>
  </si>
  <si>
    <t xml:space="preserve">https://kc.kobotoolbox.org/media/original?media_file=co2rwanda_rpp%2Fattachments%2F5e7adf3e3db845c6aefef4d241ab0769%2F745f82f9-8f27-42bc-abe5-0a8fa940a639%2F1663663532202.jpg</t>
  </si>
  <si>
    <t xml:space="preserve">1663663672592.jpg</t>
  </si>
  <si>
    <t xml:space="preserve">https://kc.kobotoolbox.org/media/original?media_file=co2rwanda_rpp%2Fattachments%2F5e7adf3e3db845c6aefef4d241ab0769%2F745f82f9-8f27-42bc-abe5-0a8fa940a639%2F1663663672592.jpg</t>
  </si>
  <si>
    <t xml:space="preserve">1663663741253.jpg</t>
  </si>
  <si>
    <t xml:space="preserve">https://kc.kobotoolbox.org/media/original?media_file=co2rwanda_rpp%2Fattachments%2F5e7adf3e3db845c6aefef4d241ab0769%2F745f82f9-8f27-42bc-abe5-0a8fa940a639%2F1663663741253.jpg</t>
  </si>
  <si>
    <t xml:space="preserve">745f82f9-8f27-42bc-abe5-0a8fa940a639</t>
  </si>
  <si>
    <t xml:space="preserve">2506111104</t>
  </si>
  <si>
    <t xml:space="preserve">11:23:00.000+02:00</t>
  </si>
  <si>
    <t xml:space="preserve">Harashushye</t>
  </si>
  <si>
    <t xml:space="preserve">Ukwimanishatse Raban</t>
  </si>
  <si>
    <t xml:space="preserve">Abayisenga Clementine</t>
  </si>
  <si>
    <t xml:space="preserve">0781098027</t>
  </si>
  <si>
    <t xml:space="preserve">-2.3282432 29.0365581 1631.6 4.34</t>
  </si>
  <si>
    <t xml:space="preserve">1663665983299.jpg</t>
  </si>
  <si>
    <t xml:space="preserve">https://kc.kobotoolbox.org/media/original?media_file=co2rwanda_rpp%2Fattachments%2F5e7adf3e3db845c6aefef4d241ab0769%2F890d2b68-64fd-4226-9288-405799ac35a6%2F1663665983299.jpg</t>
  </si>
  <si>
    <t xml:space="preserve">1663666294098.jpg</t>
  </si>
  <si>
    <t xml:space="preserve">https://kc.kobotoolbox.org/media/original?media_file=co2rwanda_rpp%2Fattachments%2F5e7adf3e3db845c6aefef4d241ab0769%2F890d2b68-64fd-4226-9288-405799ac35a6%2F1663666294098.jpg</t>
  </si>
  <si>
    <t xml:space="preserve">1663666387624.jpg</t>
  </si>
  <si>
    <t xml:space="preserve">https://kc.kobotoolbox.org/media/original?media_file=co2rwanda_rpp%2Fattachments%2F5e7adf3e3db845c6aefef4d241ab0769%2F890d2b68-64fd-4226-9288-405799ac35a6%2F1663666387624.jpg</t>
  </si>
  <si>
    <t xml:space="preserve">890d2b68-64fd-4226-9288-405799ac35a6</t>
  </si>
  <si>
    <t xml:space="preserve">Uwase Belyse</t>
  </si>
  <si>
    <t xml:space="preserve">2101022701</t>
  </si>
  <si>
    <t xml:space="preserve">08:53:00.000+02:00</t>
  </si>
  <si>
    <t xml:space="preserve">Ikirere kiraringaniye</t>
  </si>
  <si>
    <t xml:space="preserve">Usabamungu Yohana</t>
  </si>
  <si>
    <t xml:space="preserve">Mukasimoni Florida</t>
  </si>
  <si>
    <t xml:space="preserve">Bushekeri</t>
  </si>
  <si>
    <t xml:space="preserve">Ngoma</t>
  </si>
  <si>
    <t xml:space="preserve">Buhembe</t>
  </si>
  <si>
    <t xml:space="preserve">-2.3977641 29.0661204 1623.0 4.9</t>
  </si>
  <si>
    <t xml:space="preserve">1663657480116.jpg</t>
  </si>
  <si>
    <t xml:space="preserve">https://kc.kobotoolbox.org/media/original?media_file=co2rwanda_rpp%2Fattachments%2F5e7adf3e3db845c6aefef4d241ab0769%2F9d2ffa95-f3d0-439b-b926-b171650a6e34%2F1663657480116.jpg</t>
  </si>
  <si>
    <t xml:space="preserve">1663658044053.jpg</t>
  </si>
  <si>
    <t xml:space="preserve">https://kc.kobotoolbox.org/media/original?media_file=co2rwanda_rpp%2Fattachments%2F5e7adf3e3db845c6aefef4d241ab0769%2F9d2ffa95-f3d0-439b-b926-b171650a6e34%2F1663658044053.jpg</t>
  </si>
  <si>
    <t xml:space="preserve">Uwase Belyse </t>
  </si>
  <si>
    <t xml:space="preserve">1663657942695.jpg</t>
  </si>
  <si>
    <t xml:space="preserve">https://kc.kobotoolbox.org/media/original?media_file=co2rwanda_rpp%2Fattachments%2F5e7adf3e3db845c6aefef4d241ab0769%2F9d2ffa95-f3d0-439b-b926-b171650a6e34%2F1663657942695.jpg</t>
  </si>
  <si>
    <t xml:space="preserve">9d2ffa95-f3d0-439b-b926-b171650a6e34</t>
  </si>
  <si>
    <t xml:space="preserve">2101022702</t>
  </si>
  <si>
    <t xml:space="preserve">09:38:00.000+02:00</t>
  </si>
  <si>
    <t xml:space="preserve">Muhundwangeyo Calixte Nason</t>
  </si>
  <si>
    <t xml:space="preserve">Tuyisenge Dorcas</t>
  </si>
  <si>
    <t xml:space="preserve">0791110785</t>
  </si>
  <si>
    <t xml:space="preserve">-2.397743 29.0684651 1682.0 5.0</t>
  </si>
  <si>
    <t xml:space="preserve">1663659836847.jpg</t>
  </si>
  <si>
    <t xml:space="preserve">https://kc.kobotoolbox.org/media/original?media_file=co2rwanda_rpp%2Fattachments%2F5e7adf3e3db845c6aefef4d241ab0769%2F134e376f-ac8d-40cc-887a-5d6443a5b23b%2F1663659836847.jpg</t>
  </si>
  <si>
    <t xml:space="preserve">1663661336646.jpg</t>
  </si>
  <si>
    <t xml:space="preserve">https://kc.kobotoolbox.org/media/original?media_file=co2rwanda_rpp%2Fattachments%2F5e7adf3e3db845c6aefef4d241ab0769%2F134e376f-ac8d-40cc-887a-5d6443a5b23b%2F1663661336646.jpg</t>
  </si>
  <si>
    <t xml:space="preserve">1663661378174.jpg</t>
  </si>
  <si>
    <t xml:space="preserve">https://kc.kobotoolbox.org/media/original?media_file=co2rwanda_rpp%2Fattachments%2F5e7adf3e3db845c6aefef4d241ab0769%2F134e376f-ac8d-40cc-887a-5d6443a5b23b%2F1663661378174.jpg</t>
  </si>
  <si>
    <t xml:space="preserve">134e376f-ac8d-40cc-887a-5d6443a5b23b</t>
  </si>
  <si>
    <t xml:space="preserve">2101022703</t>
  </si>
  <si>
    <t xml:space="preserve">10:31:00.000+02:00</t>
  </si>
  <si>
    <t xml:space="preserve">Kiraringaniye</t>
  </si>
  <si>
    <t xml:space="preserve">Ngendabanyika Emmanuel</t>
  </si>
  <si>
    <t xml:space="preserve">0783340007</t>
  </si>
  <si>
    <t xml:space="preserve">-2.3955922 29.0709989 1712.0 4.928</t>
  </si>
  <si>
    <t xml:space="preserve">Improved charcoal stove Improved wood stove</t>
  </si>
  <si>
    <t xml:space="preserve">1663662884483.jpg</t>
  </si>
  <si>
    <t xml:space="preserve">https://kc.kobotoolbox.org/media/original?media_file=co2rwanda_rpp%2Fattachments%2F5e7adf3e3db845c6aefef4d241ab0769%2Fbc9ed8b3-8f69-49c6-bbe8-1191ef4d9713%2F1663662884483.jpg</t>
  </si>
  <si>
    <t xml:space="preserve">1663662910967.jpg</t>
  </si>
  <si>
    <t xml:space="preserve">https://kc.kobotoolbox.org/media/original?media_file=co2rwanda_rpp%2Fattachments%2F5e7adf3e3db845c6aefef4d241ab0769%2Fbc9ed8b3-8f69-49c6-bbe8-1191ef4d9713%2F1663662910967.jpg</t>
  </si>
  <si>
    <t xml:space="preserve">Wood Charcoal</t>
  </si>
  <si>
    <t xml:space="preserve">1663663918927.jpg</t>
  </si>
  <si>
    <t xml:space="preserve">https://kc.kobotoolbox.org/media/original?media_file=co2rwanda_rpp%2Fattachments%2F5e7adf3e3db845c6aefef4d241ab0769%2Fbc9ed8b3-8f69-49c6-bbe8-1191ef4d9713%2F1663663918927.jpg</t>
  </si>
  <si>
    <t xml:space="preserve">1663663968310.jpg</t>
  </si>
  <si>
    <t xml:space="preserve">https://kc.kobotoolbox.org/media/original?media_file=co2rwanda_rpp%2Fattachments%2F5e7adf3e3db845c6aefef4d241ab0769%2Fbc9ed8b3-8f69-49c6-bbe8-1191ef4d9713%2F1663663968310.jpg</t>
  </si>
  <si>
    <t xml:space="preserve">1663664005202.jpg</t>
  </si>
  <si>
    <t xml:space="preserve">https://kc.kobotoolbox.org/media/original?media_file=co2rwanda_rpp%2Fattachments%2F5e7adf3e3db845c6aefef4d241ab0769%2Fbc9ed8b3-8f69-49c6-bbe8-1191ef4d9713%2F1663664005202.jpg</t>
  </si>
  <si>
    <t xml:space="preserve">bc9ed8b3-8f69-49c6-bbe8-1191ef4d9713</t>
  </si>
  <si>
    <t xml:space="preserve">2101022704</t>
  </si>
  <si>
    <t xml:space="preserve">11:07:00.000+02:00</t>
  </si>
  <si>
    <t xml:space="preserve">Sobugingo Alphonse</t>
  </si>
  <si>
    <t xml:space="preserve">0785986053</t>
  </si>
  <si>
    <t xml:space="preserve">-2.3979153 29.0712787 1735.0 3.9</t>
  </si>
  <si>
    <t xml:space="preserve">1663665322361.jpg</t>
  </si>
  <si>
    <t xml:space="preserve">https://kc.kobotoolbox.org/media/original?media_file=co2rwanda_rpp%2Fattachments%2F5e7adf3e3db845c6aefef4d241ab0769%2Fecefa8ee-73bd-4e5d-9e81-91251d5e3cf6%2F1663665322361.jpg</t>
  </si>
  <si>
    <t xml:space="preserve">1663665862118.jpg</t>
  </si>
  <si>
    <t xml:space="preserve">https://kc.kobotoolbox.org/media/original?media_file=co2rwanda_rpp%2Fattachments%2F5e7adf3e3db845c6aefef4d241ab0769%2Fecefa8ee-73bd-4e5d-9e81-91251d5e3cf6%2F1663665862118.jpg</t>
  </si>
  <si>
    <t xml:space="preserve">1663665887018.jpg</t>
  </si>
  <si>
    <t xml:space="preserve">https://kc.kobotoolbox.org/media/original?media_file=co2rwanda_rpp%2Fattachments%2F5e7adf3e3db845c6aefef4d241ab0769%2Fecefa8ee-73bd-4e5d-9e81-91251d5e3cf6%2F1663665887018.jpg</t>
  </si>
  <si>
    <t xml:space="preserve">ecefa8ee-73bd-4e5d-9e81-91251d5e3cf6</t>
  </si>
  <si>
    <t xml:space="preserve">2101022705</t>
  </si>
  <si>
    <t xml:space="preserve">11:48:00.000+02:00</t>
  </si>
  <si>
    <t xml:space="preserve">Gatera Fidele</t>
  </si>
  <si>
    <t xml:space="preserve">Nyiransabimana Beatha</t>
  </si>
  <si>
    <t xml:space="preserve">0785775435</t>
  </si>
  <si>
    <t xml:space="preserve">-2.4067796 29.0671224 1719.0 5.0</t>
  </si>
  <si>
    <t xml:space="preserve">1663667508040.jpg</t>
  </si>
  <si>
    <t xml:space="preserve">https://kc.kobotoolbox.org/media/original?media_file=co2rwanda_rpp%2Fattachments%2F5e7adf3e3db845c6aefef4d241ab0769%2Fbe841dec-7793-4965-b788-2a3324f29989%2F1663667508040.jpg</t>
  </si>
  <si>
    <t xml:space="preserve">1663667552288.jpg</t>
  </si>
  <si>
    <t xml:space="preserve">https://kc.kobotoolbox.org/media/original?media_file=co2rwanda_rpp%2Fattachments%2F5e7adf3e3db845c6aefef4d241ab0769%2Fbe841dec-7793-4965-b788-2a3324f29989%2F1663667552288.jpg</t>
  </si>
  <si>
    <t xml:space="preserve">1663668415468.jpg</t>
  </si>
  <si>
    <t xml:space="preserve">https://kc.kobotoolbox.org/media/original?media_file=co2rwanda_rpp%2Fattachments%2F5e7adf3e3db845c6aefef4d241ab0769%2Fbe841dec-7793-4965-b788-2a3324f29989%2F1663668415468.jpg</t>
  </si>
  <si>
    <t xml:space="preserve">be841dec-7793-4965-b788-2a3324f29989</t>
  </si>
  <si>
    <t xml:space="preserve">2101022706</t>
  </si>
  <si>
    <t xml:space="preserve">12:19:00.000+02:00</t>
  </si>
  <si>
    <t xml:space="preserve">Dushimimana Enock </t>
  </si>
  <si>
    <t xml:space="preserve">Irabizi Janvier</t>
  </si>
  <si>
    <t xml:space="preserve">-2.4087353 29.0646923 1699.0 5.0</t>
  </si>
  <si>
    <t xml:space="preserve">1663669486679.jpg</t>
  </si>
  <si>
    <t xml:space="preserve">https://kc.kobotoolbox.org/media/original?media_file=co2rwanda_rpp%2Fattachments%2F5e7adf3e3db845c6aefef4d241ab0769%2Fd3edb7ee-9d8d-40f7-ad70-d86c7ee7f4b2%2F1663669486679.jpg</t>
  </si>
  <si>
    <t xml:space="preserve">1663670500227.jpg</t>
  </si>
  <si>
    <t xml:space="preserve">https://kc.kobotoolbox.org/media/original?media_file=co2rwanda_rpp%2Fattachments%2F5e7adf3e3db845c6aefef4d241ab0769%2Fd3edb7ee-9d8d-40f7-ad70-d86c7ee7f4b2%2F1663670500227.jpg</t>
  </si>
  <si>
    <t xml:space="preserve">1663670533945.jpg</t>
  </si>
  <si>
    <t xml:space="preserve">https://kc.kobotoolbox.org/media/original?media_file=co2rwanda_rpp%2Fattachments%2F5e7adf3e3db845c6aefef4d241ab0769%2Fd3edb7ee-9d8d-40f7-ad70-d86c7ee7f4b2%2F1663670533945.jpg</t>
  </si>
  <si>
    <t xml:space="preserve">d3edb7ee-9d8d-40f7-ad70-d86c7ee7f4b2</t>
  </si>
  <si>
    <t xml:space="preserve">CEDRICK Kayitare</t>
  </si>
  <si>
    <t xml:space="preserve">2709181803</t>
  </si>
  <si>
    <t xml:space="preserve">10:16:00.000+02:00</t>
  </si>
  <si>
    <t xml:space="preserve">Hara konje</t>
  </si>
  <si>
    <t xml:space="preserve">Ngendabanyuka innocent</t>
  </si>
  <si>
    <t xml:space="preserve">0724792862</t>
  </si>
  <si>
    <t xml:space="preserve">Ruharambuga</t>
  </si>
  <si>
    <t xml:space="preserve">Wimana</t>
  </si>
  <si>
    <t xml:space="preserve">Gakomeye</t>
  </si>
  <si>
    <t xml:space="preserve">-2.5027309 29.0397602 1601.25439453125 4.282</t>
  </si>
  <si>
    <t xml:space="preserve">1663660386020.jpg</t>
  </si>
  <si>
    <t xml:space="preserve">https://kc.kobotoolbox.org/media/original?media_file=co2rwanda_rpp%2Fattachments%2F5e7adf3e3db845c6aefef4d241ab0769%2Fdb122e56-8c78-4fca-ad0c-32b8fcfbab59%2F1663660386020.jpg</t>
  </si>
  <si>
    <t xml:space="preserve">1663668067520.jpg</t>
  </si>
  <si>
    <t xml:space="preserve">https://kc.kobotoolbox.org/media/original?media_file=co2rwanda_rpp%2Fattachments%2F5e7adf3e3db845c6aefef4d241ab0769%2Fdb122e56-8c78-4fca-ad0c-32b8fcfbab59%2F1663668067520.jpg</t>
  </si>
  <si>
    <t xml:space="preserve">Ibyo biri hejuro  nibyo ateganya gukoresha mu minsi ine</t>
  </si>
  <si>
    <t xml:space="preserve">Kayitare cedrick</t>
  </si>
  <si>
    <t xml:space="preserve">1663660411735.jpg</t>
  </si>
  <si>
    <t xml:space="preserve">https://kc.kobotoolbox.org/media/original?media_file=co2rwanda_rpp%2Fattachments%2F5e7adf3e3db845c6aefef4d241ab0769%2Fdb122e56-8c78-4fca-ad0c-32b8fcfbab59%2F1663660411735.jpg</t>
  </si>
  <si>
    <t xml:space="preserve">db122e56-8c78-4fca-ad0c-32b8fcfbab59</t>
  </si>
  <si>
    <t xml:space="preserve">Tuyisenge Steven</t>
  </si>
  <si>
    <t xml:space="preserve">2709181805</t>
  </si>
  <si>
    <t xml:space="preserve">11:24:00.000+02:00</t>
  </si>
  <si>
    <t xml:space="preserve">Bigirimana alex</t>
  </si>
  <si>
    <t xml:space="preserve">0780522177</t>
  </si>
  <si>
    <t xml:space="preserve">-2.507516 29.0398699 1575.580078125 4.349</t>
  </si>
  <si>
    <t xml:space="preserve">1663665353096.jpg</t>
  </si>
  <si>
    <t xml:space="preserve">https://kc.kobotoolbox.org/media/original?media_file=co2rwanda_rpp%2Fattachments%2F5e7adf3e3db845c6aefef4d241ab0769%2F901c1fab-b714-473f-97c2-4aff701283b5%2F1663665353096.jpg</t>
  </si>
  <si>
    <t xml:space="preserve">1663665619943.jpg</t>
  </si>
  <si>
    <t xml:space="preserve">https://kc.kobotoolbox.org/media/original?media_file=co2rwanda_rpp%2Fattachments%2F5e7adf3e3db845c6aefef4d241ab0769%2F901c1fab-b714-473f-97c2-4aff701283b5%2F1663665619943.jpg</t>
  </si>
  <si>
    <t xml:space="preserve">Yateganyije izi azakoresha mu minsi inene</t>
  </si>
  <si>
    <t xml:space="preserve">1663666830663.jpg</t>
  </si>
  <si>
    <t xml:space="preserve">https://kc.kobotoolbox.org/media/original?media_file=co2rwanda_rpp%2Fattachments%2F5e7adf3e3db845c6aefef4d241ab0769%2F901c1fab-b714-473f-97c2-4aff701283b5%2F1663666830663.jpg</t>
  </si>
  <si>
    <t xml:space="preserve">901c1fab-b714-473f-97c2-4aff701283b5</t>
  </si>
  <si>
    <t xml:space="preserve">2709181806</t>
  </si>
  <si>
    <t xml:space="preserve">11:02:00.000+02:00</t>
  </si>
  <si>
    <t xml:space="preserve">Ntuyemubanzi damaceni </t>
  </si>
  <si>
    <t xml:space="preserve">Nyirahakizimana odetta</t>
  </si>
  <si>
    <t xml:space="preserve">0790192420</t>
  </si>
  <si>
    <t xml:space="preserve">-2.5069978 29.0360267 1535.127197265625 4.063</t>
  </si>
  <si>
    <t xml:space="preserve">1663672766480.jpg</t>
  </si>
  <si>
    <t xml:space="preserve">https://kc.kobotoolbox.org/media/original?media_file=co2rwanda_rpp%2Fattachments%2F5e7adf3e3db845c6aefef4d241ab0769%2Feaed7c56-9b64-4304-b6a0-da0fc20f5074%2F1663672766480.jpg</t>
  </si>
  <si>
    <t xml:space="preserve">1663671801782.jpg</t>
  </si>
  <si>
    <t xml:space="preserve">https://kc.kobotoolbox.org/media/original?media_file=co2rwanda_rpp%2Fattachments%2F5e7adf3e3db845c6aefef4d241ab0769%2Feaed7c56-9b64-4304-b6a0-da0fc20f5074%2F1663671801782.jpg</t>
  </si>
  <si>
    <t xml:space="preserve">1663672658720.jpg</t>
  </si>
  <si>
    <t xml:space="preserve">https://kc.kobotoolbox.org/media/original?media_file=co2rwanda_rpp%2Fattachments%2F5e7adf3e3db845c6aefef4d241ab0769%2Feaed7c56-9b64-4304-b6a0-da0fc20f5074%2F1663672658720.jpg</t>
  </si>
  <si>
    <t xml:space="preserve">Afite indi store yinkwi</t>
  </si>
  <si>
    <t xml:space="preserve">Kayitare  cedrick </t>
  </si>
  <si>
    <t xml:space="preserve">1663672726554.jpg</t>
  </si>
  <si>
    <t xml:space="preserve">https://kc.kobotoolbox.org/media/original?media_file=co2rwanda_rpp%2Fattachments%2F5e7adf3e3db845c6aefef4d241ab0769%2Feaed7c56-9b64-4304-b6a0-da0fc20f5074%2F1663672726554.jpg</t>
  </si>
  <si>
    <t xml:space="preserve">eaed7c56-9b64-4304-b6a0-da0fc20f5074</t>
  </si>
  <si>
    <t xml:space="preserve">2709181804</t>
  </si>
  <si>
    <t xml:space="preserve">Mukamusoni konsore</t>
  </si>
  <si>
    <t xml:space="preserve">0726309754</t>
  </si>
  <si>
    <t xml:space="preserve">-2.5033558 29.0389618 1603.6279296875 4.724</t>
  </si>
  <si>
    <t xml:space="preserve">1663673851017.jpg</t>
  </si>
  <si>
    <t xml:space="preserve">https://kc.kobotoolbox.org/media/original?media_file=co2rwanda_rpp%2Fattachments%2F5e7adf3e3db845c6aefef4d241ab0769%2F4d75e9d9-9963-4889-b778-99ce753ae33c%2F1663673851017.jpg</t>
  </si>
  <si>
    <t xml:space="preserve">1663673892733.jpg</t>
  </si>
  <si>
    <t xml:space="preserve">https://kc.kobotoolbox.org/media/original?media_file=co2rwanda_rpp%2Fattachments%2F5e7adf3e3db845c6aefef4d241ab0769%2F4d75e9d9-9963-4889-b778-99ce753ae33c%2F1663673892733.jpg</t>
  </si>
  <si>
    <t xml:space="preserve">Kayitare cedrick </t>
  </si>
  <si>
    <t xml:space="preserve">1663674693499.jpg</t>
  </si>
  <si>
    <t xml:space="preserve">https://kc.kobotoolbox.org/media/original?media_file=co2rwanda_rpp%2Fattachments%2F5e7adf3e3db845c6aefef4d241ab0769%2F4d75e9d9-9963-4889-b778-99ce753ae33c%2F1663674693499.jpg</t>
  </si>
  <si>
    <t xml:space="preserve">4d75e9d9-9963-4889-b778-99ce753ae33c</t>
  </si>
  <si>
    <t xml:space="preserve">2709181802</t>
  </si>
  <si>
    <t xml:space="preserve">09:34:00.000+02:00</t>
  </si>
  <si>
    <t xml:space="preserve">Bakundukize jean</t>
  </si>
  <si>
    <t xml:space="preserve">Nyiraneza Rahabu</t>
  </si>
  <si>
    <t xml:space="preserve">0780069407</t>
  </si>
  <si>
    <t xml:space="preserve">-2.499232 29.0388849 1619.9033203125 4.116</t>
  </si>
  <si>
    <t xml:space="preserve">1663657126377.jpg</t>
  </si>
  <si>
    <t xml:space="preserve">https://kc.kobotoolbox.org/media/original?media_file=co2rwanda_rpp%2Fattachments%2F5e7adf3e3db845c6aefef4d241ab0769%2F5f7dd251-fad9-47e7-a2d1-a09dd53101ec%2F1663657126377.jpg</t>
  </si>
  <si>
    <t xml:space="preserve">1663675623485.jpg</t>
  </si>
  <si>
    <t xml:space="preserve">https://kc.kobotoolbox.org/media/original?media_file=co2rwanda_rpp%2Fattachments%2F5e7adf3e3db845c6aefef4d241ab0769%2F5f7dd251-fad9-47e7-a2d1-a09dd53101ec%2F1663675623485.jpg</t>
  </si>
  <si>
    <t xml:space="preserve">Afite inkwi  zakusanyijwe zizakoresha mu minsi 4</t>
  </si>
  <si>
    <t xml:space="preserve">1663658207527.jpg</t>
  </si>
  <si>
    <t xml:space="preserve">https://kc.kobotoolbox.org/media/original?media_file=co2rwanda_rpp%2Fattachments%2F5e7adf3e3db845c6aefef4d241ab0769%2F5f7dd251-fad9-47e7-a2d1-a09dd53101ec%2F1663658207527.jpg</t>
  </si>
  <si>
    <t xml:space="preserve">5f7dd251-fad9-47e7-a2d1-a09dd53101ec</t>
  </si>
  <si>
    <t xml:space="preserve">2507141901</t>
  </si>
  <si>
    <t xml:space="preserve">07:57:00.000+02:00</t>
  </si>
  <si>
    <t xml:space="preserve">Ntamarerero phenias </t>
  </si>
  <si>
    <t xml:space="preserve">Nyiraminani Thanasie</t>
  </si>
  <si>
    <t xml:space="preserve">0786437141</t>
  </si>
  <si>
    <t xml:space="preserve">Muyange</t>
  </si>
  <si>
    <t xml:space="preserve">Bukiro</t>
  </si>
  <si>
    <t xml:space="preserve">-2.3343172 29.0443105 1480.4 4.86</t>
  </si>
  <si>
    <t xml:space="preserve">1663653731616.jpg</t>
  </si>
  <si>
    <t xml:space="preserve">https://kc.kobotoolbox.org/media/original?media_file=co2rwanda_rpp%2Fattachments%2F5e7adf3e3db845c6aefef4d241ab0769%2F7dae0ab4-2c72-4b34-9a5a-afee51356dbc%2F1663653731616.jpg</t>
  </si>
  <si>
    <t xml:space="preserve">1663654733071.jpg</t>
  </si>
  <si>
    <t xml:space="preserve">https://kc.kobotoolbox.org/media/original?media_file=co2rwanda_rpp%2Fattachments%2F5e7adf3e3db845c6aefef4d241ab0769%2F7dae0ab4-2c72-4b34-9a5a-afee51356dbc%2F1663654733071.jpg</t>
  </si>
  <si>
    <t xml:space="preserve">1663654788216.jpg</t>
  </si>
  <si>
    <t xml:space="preserve">https://kc.kobotoolbox.org/media/original?media_file=co2rwanda_rpp%2Fattachments%2F5e7adf3e3db845c6aefef4d241ab0769%2F7dae0ab4-2c72-4b34-9a5a-afee51356dbc%2F1663654788216.jpg</t>
  </si>
  <si>
    <t xml:space="preserve">Tuyisenge Steven </t>
  </si>
  <si>
    <t xml:space="preserve">1663654846838.jpg</t>
  </si>
  <si>
    <t xml:space="preserve">https://kc.kobotoolbox.org/media/original?media_file=co2rwanda_rpp%2Fattachments%2F5e7adf3e3db845c6aefef4d241ab0769%2F7dae0ab4-2c72-4b34-9a5a-afee51356dbc%2F1663654846838.jpg</t>
  </si>
  <si>
    <t xml:space="preserve">7dae0ab4-2c72-4b34-9a5a-afee51356dbc</t>
  </si>
  <si>
    <t xml:space="preserve">2507141902</t>
  </si>
  <si>
    <t xml:space="preserve">08:31:00.000+02:00</t>
  </si>
  <si>
    <t xml:space="preserve">Nyihanze Amaso Asiel</t>
  </si>
  <si>
    <t xml:space="preserve">Nyiransengiyumva Anonciata</t>
  </si>
  <si>
    <t xml:space="preserve">0790713071</t>
  </si>
  <si>
    <t xml:space="preserve">-2.3333349 29.0423492 1530.8 4.98</t>
  </si>
  <si>
    <t xml:space="preserve">1663655711677.jpg</t>
  </si>
  <si>
    <t xml:space="preserve">https://kc.kobotoolbox.org/media/original?media_file=co2rwanda_rpp%2Fattachments%2F5e7adf3e3db845c6aefef4d241ab0769%2F006075c4-4780-4b20-a479-55b3e97eef2e%2F1663655711677.jpg</t>
  </si>
  <si>
    <t xml:space="preserve">1663656955237.jpg</t>
  </si>
  <si>
    <t xml:space="preserve">https://kc.kobotoolbox.org/media/original?media_file=co2rwanda_rpp%2Fattachments%2F5e7adf3e3db845c6aefef4d241ab0769%2F006075c4-4780-4b20-a479-55b3e97eef2e%2F1663656955237.jpg</t>
  </si>
  <si>
    <t xml:space="preserve">1663657005995.jpg</t>
  </si>
  <si>
    <t xml:space="preserve">https://kc.kobotoolbox.org/media/original?media_file=co2rwanda_rpp%2Fattachments%2F5e7adf3e3db845c6aefef4d241ab0769%2F006075c4-4780-4b20-a479-55b3e97eef2e%2F1663657005995.jpg</t>
  </si>
  <si>
    <t xml:space="preserve">1663657075954.jpg</t>
  </si>
  <si>
    <t xml:space="preserve">https://kc.kobotoolbox.org/media/original?media_file=co2rwanda_rpp%2Fattachments%2F5e7adf3e3db845c6aefef4d241ab0769%2F006075c4-4780-4b20-a479-55b3e97eef2e%2F1663657075954.jpg</t>
  </si>
  <si>
    <t xml:space="preserve">006075c4-4780-4b20-a479-55b3e97eef2e</t>
  </si>
  <si>
    <t xml:space="preserve">2507141903</t>
  </si>
  <si>
    <t xml:space="preserve">09:16:00.000+02:00</t>
  </si>
  <si>
    <t xml:space="preserve">Ntuyahaga Gerald </t>
  </si>
  <si>
    <t xml:space="preserve">Dusabe Marie Vestine </t>
  </si>
  <si>
    <t xml:space="preserve">0785385977</t>
  </si>
  <si>
    <t xml:space="preserve">-2.3345608 29.0388803 1572.2 5.0</t>
  </si>
  <si>
    <t xml:space="preserve">1663658430852.jpg</t>
  </si>
  <si>
    <t xml:space="preserve">https://kc.kobotoolbox.org/media/original?media_file=co2rwanda_rpp%2Fattachments%2F5e7adf3e3db845c6aefef4d241ab0769%2F0b8bb026-78d2-4d66-a716-ca5669018153%2F1663658430852.jpg</t>
  </si>
  <si>
    <t xml:space="preserve">1663660588252.jpg</t>
  </si>
  <si>
    <t xml:space="preserve">https://kc.kobotoolbox.org/media/original?media_file=co2rwanda_rpp%2Fattachments%2F5e7adf3e3db845c6aefef4d241ab0769%2F0b8bb026-78d2-4d66-a716-ca5669018153%2F1663660588252.jpg</t>
  </si>
  <si>
    <t xml:space="preserve">1663660625254.jpg</t>
  </si>
  <si>
    <t xml:space="preserve">https://kc.kobotoolbox.org/media/original?media_file=co2rwanda_rpp%2Fattachments%2F5e7adf3e3db845c6aefef4d241ab0769%2F0b8bb026-78d2-4d66-a716-ca5669018153%2F1663660625254.jpg</t>
  </si>
  <si>
    <t xml:space="preserve">Ntacyo </t>
  </si>
  <si>
    <t xml:space="preserve">1663660721770.jpg</t>
  </si>
  <si>
    <t xml:space="preserve">https://kc.kobotoolbox.org/media/original?media_file=co2rwanda_rpp%2Fattachments%2F5e7adf3e3db845c6aefef4d241ab0769%2F0b8bb026-78d2-4d66-a716-ca5669018153%2F1663660721770.jpg</t>
  </si>
  <si>
    <t xml:space="preserve">0b8bb026-78d2-4d66-a716-ca5669018153</t>
  </si>
  <si>
    <t xml:space="preserve">Viviane Sylivie</t>
  </si>
  <si>
    <t xml:space="preserve">2507141904</t>
  </si>
  <si>
    <t xml:space="preserve">10:19:00.000+02:00</t>
  </si>
  <si>
    <t xml:space="preserve">Shikama Aloys</t>
  </si>
  <si>
    <t xml:space="preserve">Nyirampakaniye Seraphine </t>
  </si>
  <si>
    <t xml:space="preserve">0789980637</t>
  </si>
  <si>
    <t xml:space="preserve">-2.3354907 29.0413389 1503.9 4.84</t>
  </si>
  <si>
    <t xml:space="preserve">1663662141638.jpg</t>
  </si>
  <si>
    <t xml:space="preserve">https://kc.kobotoolbox.org/media/original?media_file=co2rwanda_rpp%2Fattachments%2F5e7adf3e3db845c6aefef4d241ab0769%2Fd500d841-1b1e-4e83-81e9-419a7a4033f8%2F1663662141638.jpg</t>
  </si>
  <si>
    <t xml:space="preserve">1663663632228.jpg</t>
  </si>
  <si>
    <t xml:space="preserve">https://kc.kobotoolbox.org/media/original?media_file=co2rwanda_rpp%2Fattachments%2F5e7adf3e3db845c6aefef4d241ab0769%2Fd500d841-1b1e-4e83-81e9-419a7a4033f8%2F1663663632228.jpg</t>
  </si>
  <si>
    <t xml:space="preserve">1663663688606.jpg</t>
  </si>
  <si>
    <t xml:space="preserve">https://kc.kobotoolbox.org/media/original?media_file=co2rwanda_rpp%2Fattachments%2F5e7adf3e3db845c6aefef4d241ab0769%2Fd500d841-1b1e-4e83-81e9-419a7a4033f8%2F1663663688606.jpg</t>
  </si>
  <si>
    <t xml:space="preserve">1663663748013.jpg</t>
  </si>
  <si>
    <t xml:space="preserve">https://kc.kobotoolbox.org/media/original?media_file=co2rwanda_rpp%2Fattachments%2F5e7adf3e3db845c6aefef4d241ab0769%2Fd500d841-1b1e-4e83-81e9-419a7a4033f8%2F1663663748013.jpg</t>
  </si>
  <si>
    <t xml:space="preserve">d500d841-1b1e-4e83-81e9-419a7a4033f8</t>
  </si>
  <si>
    <t xml:space="preserve">2507141905</t>
  </si>
  <si>
    <t xml:space="preserve">11:04:00.000+02:00</t>
  </si>
  <si>
    <t xml:space="preserve">Simpunga Feleciane </t>
  </si>
  <si>
    <t xml:space="preserve">Mukanzabaza Fausta</t>
  </si>
  <si>
    <t xml:space="preserve">0784778421</t>
  </si>
  <si>
    <t xml:space="preserve">-2.3353291 29.0425401 1534.2 4.92</t>
  </si>
  <si>
    <t xml:space="preserve">1663664971633.jpg</t>
  </si>
  <si>
    <t xml:space="preserve">https://kc.kobotoolbox.org/media/original?media_file=co2rwanda_rpp%2Fattachments%2F5e7adf3e3db845c6aefef4d241ab0769%2F7984428f-ff4c-4560-9c69-d3112fe5ef83%2F1663664971633.jpg</t>
  </si>
  <si>
    <t xml:space="preserve">1663666608360.jpg</t>
  </si>
  <si>
    <t xml:space="preserve">https://kc.kobotoolbox.org/media/original?media_file=co2rwanda_rpp%2Fattachments%2F5e7adf3e3db845c6aefef4d241ab0769%2F7984428f-ff4c-4560-9c69-d3112fe5ef83%2F1663666608360.jpg</t>
  </si>
  <si>
    <t xml:space="preserve">1663666656164.jpg</t>
  </si>
  <si>
    <t xml:space="preserve">https://kc.kobotoolbox.org/media/original?media_file=co2rwanda_rpp%2Fattachments%2F5e7adf3e3db845c6aefef4d241ab0769%2F7984428f-ff4c-4560-9c69-d3112fe5ef83%2F1663666656164.jpg</t>
  </si>
  <si>
    <t xml:space="preserve">7984428f-ff4c-4560-9c69-d3112fe5ef83</t>
  </si>
  <si>
    <t xml:space="preserve">2507141906</t>
  </si>
  <si>
    <t xml:space="preserve">12:20:00.000+02:00</t>
  </si>
  <si>
    <t xml:space="preserve">Nisabwe Abiase </t>
  </si>
  <si>
    <t xml:space="preserve">Nyirabizimana Onoline</t>
  </si>
  <si>
    <t xml:space="preserve">0789991899</t>
  </si>
  <si>
    <t xml:space="preserve">-2.3356867 29.0445167 1462.2 5.0</t>
  </si>
  <si>
    <t xml:space="preserve">Other</t>
  </si>
  <si>
    <t xml:space="preserve">Ishyiga ryinkwi ryibyondo </t>
  </si>
  <si>
    <t xml:space="preserve">1663669610119.jpg</t>
  </si>
  <si>
    <t xml:space="preserve">https://kc.kobotoolbox.org/media/original?media_file=co2rwanda_rpp%2Fattachments%2F5e7adf3e3db845c6aefef4d241ab0769%2Fda02d205-e72a-4b8d-a5d4-4fa17be1779f%2F1663669610119.jpg</t>
  </si>
  <si>
    <t xml:space="preserve">1663670472689.jpg</t>
  </si>
  <si>
    <t xml:space="preserve">https://kc.kobotoolbox.org/media/original?media_file=co2rwanda_rpp%2Fattachments%2F5e7adf3e3db845c6aefef4d241ab0769%2Fda02d205-e72a-4b8d-a5d4-4fa17be1779f%2F1663670472689.jpg</t>
  </si>
  <si>
    <t xml:space="preserve">1663670511232.jpg</t>
  </si>
  <si>
    <t xml:space="preserve">https://kc.kobotoolbox.org/media/original?media_file=co2rwanda_rpp%2Fattachments%2F5e7adf3e3db845c6aefef4d241ab0769%2Fda02d205-e72a-4b8d-a5d4-4fa17be1779f%2F1663670511232.jpg</t>
  </si>
  <si>
    <t xml:space="preserve">1663670568565.jpg</t>
  </si>
  <si>
    <t xml:space="preserve">https://kc.kobotoolbox.org/media/original?media_file=co2rwanda_rpp%2Fattachments%2F5e7adf3e3db845c6aefef4d241ab0769%2Fda02d205-e72a-4b8d-a5d4-4fa17be1779f%2F1663670568565.jpg</t>
  </si>
  <si>
    <t xml:space="preserve">da02d205-e72a-4b8d-a5d4-4fa17be1779f</t>
  </si>
  <si>
    <t xml:space="preserve">2709181801</t>
  </si>
  <si>
    <t xml:space="preserve">08:58:00.000+02:00</t>
  </si>
  <si>
    <t xml:space="preserve">Nyirandorimana Beretirida</t>
  </si>
  <si>
    <t xml:space="preserve">0722655710</t>
  </si>
  <si>
    <t xml:space="preserve">-2.4986267 29.0394048 1630.9348819740874 4.754</t>
  </si>
  <si>
    <t xml:space="preserve">1663655755115.jpg</t>
  </si>
  <si>
    <t xml:space="preserve">https://kc.kobotoolbox.org/media/original?media_file=co2rwanda_rpp%2Fattachments%2F5e7adf3e3db845c6aefef4d241ab0769%2F3bc7d802-9c23-47f1-86da-e61445fb6621%2F1663655755115.jpg</t>
  </si>
  <si>
    <t xml:space="preserve">1663656398116.jpg</t>
  </si>
  <si>
    <t xml:space="preserve">https://kc.kobotoolbox.org/media/original?media_file=co2rwanda_rpp%2Fattachments%2F5e7adf3e3db845c6aefef4d241ab0769%2F3bc7d802-9c23-47f1-86da-e61445fb6621%2F1663656398116.jpg</t>
  </si>
  <si>
    <t xml:space="preserve">Nasanze adafati ubushobozi bwo gushaka inkwi  ziminsi ine bitewe nakazi akora  ko gusoroma icyayi abona inkwi akoresha zigashira</t>
  </si>
  <si>
    <t xml:space="preserve">Kayitare  cedrick</t>
  </si>
  <si>
    <t xml:space="preserve">1663656507492.jpg</t>
  </si>
  <si>
    <t xml:space="preserve">https://kc.kobotoolbox.org/media/original?media_file=co2rwanda_rpp%2Fattachments%2F5e7adf3e3db845c6aefef4d241ab0769%2F3bc7d802-9c23-47f1-86da-e61445fb6621%2F1663656507492.jpg</t>
  </si>
  <si>
    <t xml:space="preserve">3bc7d802-9c23-47f1-86da-e61445fb6621</t>
  </si>
  <si>
    <t xml:space="preserve">Theoneste Mugiraneza</t>
  </si>
  <si>
    <t xml:space="preserve">2810193501</t>
  </si>
  <si>
    <t xml:space="preserve">08:40:00.000+02:00</t>
  </si>
  <si>
    <t xml:space="preserve">Hari umucyo cg agasusuruko</t>
  </si>
  <si>
    <t xml:space="preserve">Karekezi Zachar</t>
  </si>
  <si>
    <t xml:space="preserve">Mukagakwaya Annonciathe</t>
  </si>
  <si>
    <t xml:space="preserve">0785156901</t>
  </si>
  <si>
    <t xml:space="preserve">Shangi</t>
  </si>
  <si>
    <t xml:space="preserve">Mugera</t>
  </si>
  <si>
    <t xml:space="preserve">Bweranyange</t>
  </si>
  <si>
    <t xml:space="preserve">-2.3719229 29.0357857 1606.6123046875 4.878</t>
  </si>
  <si>
    <t xml:space="preserve">1663656281374.jpg</t>
  </si>
  <si>
    <t xml:space="preserve">https://kc.kobotoolbox.org/media/original?media_file=co2rwanda_rpp%2Fattachments%2F5e7adf3e3db845c6aefef4d241ab0769%2Ff7f56b0a-b70c-4a0e-b049-99ff9cdc7aa5%2F1663656281374.jpg</t>
  </si>
  <si>
    <t xml:space="preserve">1663656788248.jpg</t>
  </si>
  <si>
    <t xml:space="preserve">https://kc.kobotoolbox.org/media/original?media_file=co2rwanda_rpp%2Fattachments%2F5e7adf3e3db845c6aefef4d241ab0769%2Ff7f56b0a-b70c-4a0e-b049-99ff9cdc7aa5%2F1663656788248.jpg</t>
  </si>
  <si>
    <t xml:space="preserve">1663656843498.jpg</t>
  </si>
  <si>
    <t xml:space="preserve">https://kc.kobotoolbox.org/media/original?media_file=co2rwanda_rpp%2Fattachments%2F5e7adf3e3db845c6aefef4d241ab0769%2Ff7f56b0a-b70c-4a0e-b049-99ff9cdc7aa5%2F1663656843498.jpg</t>
  </si>
  <si>
    <t xml:space="preserve">Aho kuzibika ntihasakaye</t>
  </si>
  <si>
    <t xml:space="preserve">Théoneste MUGIRANEZA </t>
  </si>
  <si>
    <t xml:space="preserve">1663656920989.jpg</t>
  </si>
  <si>
    <t xml:space="preserve">https://kc.kobotoolbox.org/media/original?media_file=co2rwanda_rpp%2Fattachments%2F5e7adf3e3db845c6aefef4d241ab0769%2Ff7f56b0a-b70c-4a0e-b049-99ff9cdc7aa5%2F1663656920989.jpg</t>
  </si>
  <si>
    <t xml:space="preserve">f7f56b0a-b70c-4a0e-b049-99ff9cdc7aa5</t>
  </si>
  <si>
    <t xml:space="preserve">2810193502</t>
  </si>
  <si>
    <t xml:space="preserve">09:20:00.000+02:00</t>
  </si>
  <si>
    <t xml:space="preserve">Hari umucyo cg agasurusuruko</t>
  </si>
  <si>
    <t xml:space="preserve">Uwimana Jonathan </t>
  </si>
  <si>
    <t xml:space="preserve">Nyiraneza Foïbi</t>
  </si>
  <si>
    <t xml:space="preserve">0791571091</t>
  </si>
  <si>
    <t xml:space="preserve">-2.3680329 29.0343978 1544.5440673828125 4.9</t>
  </si>
  <si>
    <t xml:space="preserve">1663658860830.jpg</t>
  </si>
  <si>
    <t xml:space="preserve">https://kc.kobotoolbox.org/media/original?media_file=co2rwanda_rpp%2Fattachments%2F5e7adf3e3db845c6aefef4d241ab0769%2F45766a2a-7e3b-4f3f-a182-5d400ef92a26%2F1663658860830.jpg</t>
  </si>
  <si>
    <t xml:space="preserve">1663659837660.jpg</t>
  </si>
  <si>
    <t xml:space="preserve">https://kc.kobotoolbox.org/media/original?media_file=co2rwanda_rpp%2Fattachments%2F5e7adf3e3db845c6aefef4d241ab0769%2F45766a2a-7e3b-4f3f-a182-5d400ef92a26%2F1663659837660.jpg</t>
  </si>
  <si>
    <t xml:space="preserve">Ntazakusanyijwe</t>
  </si>
  <si>
    <t xml:space="preserve">1663659903799.jpg</t>
  </si>
  <si>
    <t xml:space="preserve">https://kc.kobotoolbox.org/media/original?media_file=co2rwanda_rpp%2Fattachments%2F5e7adf3e3db845c6aefef4d241ab0769%2F45766a2a-7e3b-4f3f-a182-5d400ef92a26%2F1663659903799.jpg</t>
  </si>
  <si>
    <t xml:space="preserve">45766a2a-7e3b-4f3f-a182-5d400ef92a26</t>
  </si>
  <si>
    <t xml:space="preserve">2810193503</t>
  </si>
  <si>
    <t xml:space="preserve">Agasusuruko cg umucyo,hari izuba nyuma y'imvura ihise</t>
  </si>
  <si>
    <t xml:space="preserve">Ndayisabye Siel</t>
  </si>
  <si>
    <t xml:space="preserve">Mukacanderi Pascasie</t>
  </si>
  <si>
    <t xml:space="preserve">0783451279</t>
  </si>
  <si>
    <t xml:space="preserve">-2.3744143 29.0336102 1590.402099609375 4.906</t>
  </si>
  <si>
    <t xml:space="preserve">1663662705057.jpg</t>
  </si>
  <si>
    <t xml:space="preserve">https://kc.kobotoolbox.org/media/original?media_file=co2rwanda_rpp%2Fattachments%2F5e7adf3e3db845c6aefef4d241ab0769%2F38422287-1fa7-49f1-9fb6-73ffa443fcdc%2F1663662705057.jpg</t>
  </si>
  <si>
    <t xml:space="preserve">1663663352951.jpg</t>
  </si>
  <si>
    <t xml:space="preserve">https://kc.kobotoolbox.org/media/original?media_file=co2rwanda_rpp%2Fattachments%2F5e7adf3e3db845c6aefef4d241ab0769%2F38422287-1fa7-49f1-9fb6-73ffa443fcdc%2F1663663352951.jpg</t>
  </si>
  <si>
    <t xml:space="preserve">1663663431450.jpg</t>
  </si>
  <si>
    <t xml:space="preserve">https://kc.kobotoolbox.org/media/original?media_file=co2rwanda_rpp%2Fattachments%2F5e7adf3e3db845c6aefef4d241ab0769%2F38422287-1fa7-49f1-9fb6-73ffa443fcdc%2F1663663431450.jpg</t>
  </si>
  <si>
    <t xml:space="preserve">Bikozwe neza</t>
  </si>
  <si>
    <t xml:space="preserve">1663663530458.jpg</t>
  </si>
  <si>
    <t xml:space="preserve">https://kc.kobotoolbox.org/media/original?media_file=co2rwanda_rpp%2Fattachments%2F5e7adf3e3db845c6aefef4d241ab0769%2F38422287-1fa7-49f1-9fb6-73ffa443fcdc%2F1663663530458.jpg</t>
  </si>
  <si>
    <t xml:space="preserve">38422287-1fa7-49f1-9fb6-73ffa443fcdc</t>
  </si>
  <si>
    <t xml:space="preserve">2810193504</t>
  </si>
  <si>
    <t xml:space="preserve">11:22:00.000+02:00</t>
  </si>
  <si>
    <t xml:space="preserve">Ubushyuhe</t>
  </si>
  <si>
    <t xml:space="preserve">Hategeka Bernard</t>
  </si>
  <si>
    <t xml:space="preserve">Nyiranizeyimana Veredianne</t>
  </si>
  <si>
    <t xml:space="preserve">0782617616</t>
  </si>
  <si>
    <t xml:space="preserve">-2.3745996 29.0358031 1632.66015625 4.485</t>
  </si>
  <si>
    <t xml:space="preserve">1663665961206.jpg</t>
  </si>
  <si>
    <t xml:space="preserve">https://kc.kobotoolbox.org/media/original?media_file=co2rwanda_rpp%2Fattachments%2F5e7adf3e3db845c6aefef4d241ab0769%2F42544be2-d16e-4108-b1ec-7e3726c5d688%2F1663665961206.jpg</t>
  </si>
  <si>
    <t xml:space="preserve">1663666945445.jpg</t>
  </si>
  <si>
    <t xml:space="preserve">https://kc.kobotoolbox.org/media/original?media_file=co2rwanda_rpp%2Fattachments%2F5e7adf3e3db845c6aefef4d241ab0769%2F42544be2-d16e-4108-b1ec-7e3726c5d688%2F1663666945445.jpg</t>
  </si>
  <si>
    <t xml:space="preserve">1663667000967.jpg</t>
  </si>
  <si>
    <t xml:space="preserve">https://kc.kobotoolbox.org/media/original?media_file=co2rwanda_rpp%2Fattachments%2F5e7adf3e3db845c6aefef4d241ab0769%2F42544be2-d16e-4108-b1ec-7e3726c5d688%2F1663667000967.jpg</t>
  </si>
  <si>
    <t xml:space="preserve">Théoneste MUGIRANEZA</t>
  </si>
  <si>
    <t xml:space="preserve">1663666454369.jpg</t>
  </si>
  <si>
    <t xml:space="preserve">https://kc.kobotoolbox.org/media/original?media_file=co2rwanda_rpp%2Fattachments%2F5e7adf3e3db845c6aefef4d241ab0769%2F42544be2-d16e-4108-b1ec-7e3726c5d688%2F1663666454369.jpg</t>
  </si>
  <si>
    <t xml:space="preserve">42544be2-d16e-4108-b1ec-7e3726c5d688</t>
  </si>
  <si>
    <t xml:space="preserve">2810193505</t>
  </si>
  <si>
    <t xml:space="preserve">12:30:00.000+02:00</t>
  </si>
  <si>
    <t xml:space="preserve">Nzamurambaho Vincent </t>
  </si>
  <si>
    <t xml:space="preserve">Niyogushimwa Blaise</t>
  </si>
  <si>
    <t xml:space="preserve">0785552148</t>
  </si>
  <si>
    <t xml:space="preserve">-2.3805537 29.0356514 1659.0986328125 4.47</t>
  </si>
  <si>
    <t xml:space="preserve">1663669924069.jpg</t>
  </si>
  <si>
    <t xml:space="preserve">https://kc.kobotoolbox.org/media/original?media_file=co2rwanda_rpp%2Fattachments%2F5e7adf3e3db845c6aefef4d241ab0769%2F3154da50-5147-46d1-9867-35092c1a710f%2F1663669924069.jpg</t>
  </si>
  <si>
    <t xml:space="preserve">1663670220369.jpg</t>
  </si>
  <si>
    <t xml:space="preserve">https://kc.kobotoolbox.org/media/original?media_file=co2rwanda_rpp%2Fattachments%2F5e7adf3e3db845c6aefef4d241ab0769%2F3154da50-5147-46d1-9867-35092c1a710f%2F1663670220369.jpg</t>
  </si>
  <si>
    <t xml:space="preserve">Ntakusanyijwe</t>
  </si>
  <si>
    <t xml:space="preserve">1663670298781.jpg</t>
  </si>
  <si>
    <t xml:space="preserve">https://kc.kobotoolbox.org/media/original?media_file=co2rwanda_rpp%2Fattachments%2F5e7adf3e3db845c6aefef4d241ab0769%2F3154da50-5147-46d1-9867-35092c1a710f%2F1663670298781.jpg</t>
  </si>
  <si>
    <t xml:space="preserve">3154da50-5147-46d1-9867-35092c1a710f</t>
  </si>
  <si>
    <t xml:space="preserve">2810193506</t>
  </si>
  <si>
    <t xml:space="preserve">12:53:00.000+02:00</t>
  </si>
  <si>
    <t xml:space="preserve">Mukankusi Verene</t>
  </si>
  <si>
    <t xml:space="preserve">Uwase Deborah </t>
  </si>
  <si>
    <t xml:space="preserve">0788871191</t>
  </si>
  <si>
    <t xml:space="preserve">-2.3834331 29.0351701 1683.47314453125 3.9</t>
  </si>
  <si>
    <t xml:space="preserve">1663671466115.jpg</t>
  </si>
  <si>
    <t xml:space="preserve">https://kc.kobotoolbox.org/media/original?media_file=co2rwanda_rpp%2Fattachments%2F5e7adf3e3db845c6aefef4d241ab0769%2F1f14afaa-14ab-4b08-b444-341441aca44c%2F1663671466115.jpg</t>
  </si>
  <si>
    <t xml:space="preserve">1663671790924.jpg</t>
  </si>
  <si>
    <t xml:space="preserve">https://kc.kobotoolbox.org/media/original?media_file=co2rwanda_rpp%2Fattachments%2F5e7adf3e3db845c6aefef4d241ab0769%2F1f14afaa-14ab-4b08-b444-341441aca44c%2F1663671790924.jpg</t>
  </si>
  <si>
    <t xml:space="preserve">1663671772183.jpg</t>
  </si>
  <si>
    <t xml:space="preserve">https://kc.kobotoolbox.org/media/original?media_file=co2rwanda_rpp%2Fattachments%2F5e7adf3e3db845c6aefef4d241ab0769%2F1f14afaa-14ab-4b08-b444-341441aca44c%2F1663671772183.jpg</t>
  </si>
  <si>
    <t xml:space="preserve">1663671825893.jpg</t>
  </si>
  <si>
    <t xml:space="preserve">https://kc.kobotoolbox.org/media/original?media_file=co2rwanda_rpp%2Fattachments%2F5e7adf3e3db845c6aefef4d241ab0769%2F1f14afaa-14ab-4b08-b444-341441aca44c%2F1663671825893.jpg</t>
  </si>
  <si>
    <t xml:space="preserve">1f14afaa-14ab-4b08-b444-341441aca44c</t>
  </si>
  <si>
    <t xml:space="preserve">Pitie Gilbert</t>
  </si>
  <si>
    <t xml:space="preserve">2405102501</t>
  </si>
  <si>
    <t xml:space="preserve">08:05:00.000+02:00</t>
  </si>
  <si>
    <t xml:space="preserve">Mukanyonga Esperance</t>
  </si>
  <si>
    <t xml:space="preserve">0787455555</t>
  </si>
  <si>
    <t xml:space="preserve">Karambi</t>
  </si>
  <si>
    <t xml:space="preserve">Kagarama</t>
  </si>
  <si>
    <t xml:space="preserve">Cyankuba</t>
  </si>
  <si>
    <t xml:space="preserve">-2.3036964 29.2539054 1852.7 4.85</t>
  </si>
  <si>
    <t xml:space="preserve">1663654243652.jpg</t>
  </si>
  <si>
    <t xml:space="preserve">https://kc.kobotoolbox.org/media/original?media_file=co2rwanda_rpp%2Fattachments%2F5e7adf3e3db845c6aefef4d241ab0769%2Fc2cc8348-1558-4915-b559-3ccbc6b82140%2F1663654243652.jpg</t>
  </si>
  <si>
    <t xml:space="preserve">1663654274337.jpg</t>
  </si>
  <si>
    <t xml:space="preserve">https://kc.kobotoolbox.org/media/original?media_file=co2rwanda_rpp%2Fattachments%2F5e7adf3e3db845c6aefef4d241ab0769%2Fc2cc8348-1558-4915-b559-3ccbc6b82140%2F1663654274337.jpg</t>
  </si>
  <si>
    <t xml:space="preserve">Charcoal Wood</t>
  </si>
  <si>
    <t xml:space="preserve">1663655493025.jpg</t>
  </si>
  <si>
    <t xml:space="preserve">https://kc.kobotoolbox.org/media/original?media_file=co2rwanda_rpp%2Fattachments%2F5e7adf3e3db845c6aefef4d241ab0769%2Fc2cc8348-1558-4915-b559-3ccbc6b82140%2F1663655493025.jpg</t>
  </si>
  <si>
    <t xml:space="preserve">1663654673860.jpg</t>
  </si>
  <si>
    <t xml:space="preserve">https://kc.kobotoolbox.org/media/original?media_file=co2rwanda_rpp%2Fattachments%2F5e7adf3e3db845c6aefef4d241ab0769%2Fc2cc8348-1558-4915-b559-3ccbc6b82140%2F1663654673860.jpg</t>
  </si>
  <si>
    <t xml:space="preserve">Izi nkwi ziri kumutswa kuko zizafatikanya n'amakara gukoreshwa muri iyi minsi </t>
  </si>
  <si>
    <t xml:space="preserve">1663654799820.jpg</t>
  </si>
  <si>
    <t xml:space="preserve">https://kc.kobotoolbox.org/media/original?media_file=co2rwanda_rpp%2Fattachments%2F5e7adf3e3db845c6aefef4d241ab0769%2Fc2cc8348-1558-4915-b559-3ccbc6b82140%2F1663654799820.jpg</t>
  </si>
  <si>
    <t xml:space="preserve">Aya makara azafatanya n'inkwi guteka muri iyi minsi 4</t>
  </si>
  <si>
    <t xml:space="preserve">1663655826711.jpg</t>
  </si>
  <si>
    <t xml:space="preserve">https://kc.kobotoolbox.org/media/original?media_file=co2rwanda_rpp%2Fattachments%2F5e7adf3e3db845c6aefef4d241ab0769%2Fc2cc8348-1558-4915-b559-3ccbc6b82140%2F1663655826711.jpg</t>
  </si>
  <si>
    <t xml:space="preserve">c2cc8348-1558-4915-b559-3ccbc6b82140</t>
  </si>
  <si>
    <t xml:space="preserve">2405102502</t>
  </si>
  <si>
    <t xml:space="preserve">08:55:00.000+02:00</t>
  </si>
  <si>
    <t xml:space="preserve">Ndahimana Innocent</t>
  </si>
  <si>
    <t xml:space="preserve">Nyiravuganeza Deborah</t>
  </si>
  <si>
    <t xml:space="preserve">0785028921</t>
  </si>
  <si>
    <t xml:space="preserve">-2.3025381 29.2574119 1922.8 4.866</t>
  </si>
  <si>
    <t xml:space="preserve">1663657267016.jpg</t>
  </si>
  <si>
    <t xml:space="preserve">https://kc.kobotoolbox.org/media/original?media_file=co2rwanda_rpp%2Fattachments%2F5e7adf3e3db845c6aefef4d241ab0769%2F073f7999-fe0b-49a4-9696-de59bc0cd375%2F1663657267016.jpg</t>
  </si>
  <si>
    <t xml:space="preserve">1663657372955.jpg</t>
  </si>
  <si>
    <t xml:space="preserve">https://kc.kobotoolbox.org/media/original?media_file=co2rwanda_rpp%2Fattachments%2F5e7adf3e3db845c6aefef4d241ab0769%2F073f7999-fe0b-49a4-9696-de59bc0cd375%2F1663657372955.jpg</t>
  </si>
  <si>
    <t xml:space="preserve">1663657443475.jpg</t>
  </si>
  <si>
    <t xml:space="preserve">https://kc.kobotoolbox.org/media/original?media_file=co2rwanda_rpp%2Fattachments%2F5e7adf3e3db845c6aefef4d241ab0769%2F073f7999-fe0b-49a4-9696-de59bc0cd375%2F1663657443475.jpg</t>
  </si>
  <si>
    <t xml:space="preserve">Inkwi ziri gukoreshwa zifite ibice 2 byaho zirunze, zafashwe ibipimo zose</t>
  </si>
  <si>
    <t xml:space="preserve">1663657993631.jpg</t>
  </si>
  <si>
    <t xml:space="preserve">https://kc.kobotoolbox.org/media/original?media_file=co2rwanda_rpp%2Fattachments%2F5e7adf3e3db845c6aefef4d241ab0769%2F073f7999-fe0b-49a4-9696-de59bc0cd375%2F1663657993631.jpg</t>
  </si>
  <si>
    <t xml:space="preserve">073f7999-fe0b-49a4-9696-de59bc0cd375</t>
  </si>
  <si>
    <t xml:space="preserve">2405102503</t>
  </si>
  <si>
    <t xml:space="preserve">09:33:00.000+02:00</t>
  </si>
  <si>
    <t xml:space="preserve">Munyagishari Amoni</t>
  </si>
  <si>
    <t xml:space="preserve">Nyiramasuka Thabea</t>
  </si>
  <si>
    <t xml:space="preserve">0785562849</t>
  </si>
  <si>
    <t xml:space="preserve">-2.3046077 29.2570175 1930.1 4.857</t>
  </si>
  <si>
    <t xml:space="preserve">1663659220522.jpg</t>
  </si>
  <si>
    <t xml:space="preserve">https://kc.kobotoolbox.org/media/original?media_file=co2rwanda_rpp%2Fattachments%2F5e7adf3e3db845c6aefef4d241ab0769%2Fe5c80b7a-4d9f-4f71-9fe1-e394e052e7ce%2F1663659220522.jpg</t>
  </si>
  <si>
    <t xml:space="preserve">1663659274213.jpg</t>
  </si>
  <si>
    <t xml:space="preserve">https://kc.kobotoolbox.org/media/original?media_file=co2rwanda_rpp%2Fattachments%2F5e7adf3e3db845c6aefef4d241ab0769%2Fe5c80b7a-4d9f-4f71-9fe1-e394e052e7ce%2F1663659274213.jpg</t>
  </si>
  <si>
    <t xml:space="preserve">Bateguye izo gukoresha iminsi 4 gusa nkuko nabibasabye</t>
  </si>
  <si>
    <t xml:space="preserve">1663659484211.jpg</t>
  </si>
  <si>
    <t xml:space="preserve">https://kc.kobotoolbox.org/media/original?media_file=co2rwanda_rpp%2Fattachments%2F5e7adf3e3db845c6aefef4d241ab0769%2Fe5c80b7a-4d9f-4f71-9fe1-e394e052e7ce%2F1663659484211.jpg</t>
  </si>
  <si>
    <t xml:space="preserve">e5c80b7a-4d9f-4f71-9fe1-e394e052e7ce</t>
  </si>
  <si>
    <t xml:space="preserve">2405102504</t>
  </si>
  <si>
    <t xml:space="preserve">10:18:00.000+02:00</t>
  </si>
  <si>
    <t xml:space="preserve">Nyiramuruta Elina</t>
  </si>
  <si>
    <t xml:space="preserve">0780608847</t>
  </si>
  <si>
    <t xml:space="preserve">-2.3066817 29.2572217 1962.7 4.966</t>
  </si>
  <si>
    <t xml:space="preserve">1663660475303.jpg</t>
  </si>
  <si>
    <t xml:space="preserve">https://kc.kobotoolbox.org/media/original?media_file=co2rwanda_rpp%2Fattachments%2F5e7adf3e3db845c6aefef4d241ab0769%2F10493332-ff97-461a-887a-5015e6cb5973%2F1663660475303.jpg</t>
  </si>
  <si>
    <t xml:space="preserve">1663660875774.jpg</t>
  </si>
  <si>
    <t xml:space="preserve">https://kc.kobotoolbox.org/media/original?media_file=co2rwanda_rpp%2Fattachments%2F5e7adf3e3db845c6aefef4d241ab0769%2F10493332-ff97-461a-887a-5015e6cb5973%2F1663660875774.jpg</t>
  </si>
  <si>
    <t xml:space="preserve">Ntarindi kusanyirizo bagira</t>
  </si>
  <si>
    <t xml:space="preserve">1663660993798.jpg</t>
  </si>
  <si>
    <t xml:space="preserve">https://kc.kobotoolbox.org/media/original?media_file=co2rwanda_rpp%2Fattachments%2F5e7adf3e3db845c6aefef4d241ab0769%2F10493332-ff97-461a-887a-5015e6cb5973%2F1663660993798.jpg</t>
  </si>
  <si>
    <t xml:space="preserve">10493332-ff97-461a-887a-5015e6cb5973</t>
  </si>
  <si>
    <t xml:space="preserve">2405102505</t>
  </si>
  <si>
    <t xml:space="preserve">11:03:00.000+02:00</t>
  </si>
  <si>
    <t xml:space="preserve">Bizimana Pascal</t>
  </si>
  <si>
    <t xml:space="preserve">Nyirandayambaje Beatrice</t>
  </si>
  <si>
    <t xml:space="preserve">0783819366</t>
  </si>
  <si>
    <t xml:space="preserve">-2.3077829 29.2607631 2060.6000000000004 4.883</t>
  </si>
  <si>
    <t xml:space="preserve">1663662330717.jpg</t>
  </si>
  <si>
    <t xml:space="preserve">https://kc.kobotoolbox.org/media/original?media_file=co2rwanda_rpp%2Fattachments%2F5e7adf3e3db845c6aefef4d241ab0769%2F64072938-bbe3-493e-ad47-54da7bd75439%2F1663662330717.jpg</t>
  </si>
  <si>
    <t xml:space="preserve">1663662440113.jpg</t>
  </si>
  <si>
    <t xml:space="preserve">https://kc.kobotoolbox.org/media/original?media_file=co2rwanda_rpp%2Fattachments%2F5e7adf3e3db845c6aefef4d241ab0769%2F64072938-bbe3-493e-ad47-54da7bd75439%2F1663662440113.jpg</t>
  </si>
  <si>
    <t xml:space="preserve">Bacagagura izo bagiye guhita batekesha kuri izo zakusanijwe gukoreshwa</t>
  </si>
  <si>
    <t xml:space="preserve">1663662605509.jpg</t>
  </si>
  <si>
    <t xml:space="preserve">https://kc.kobotoolbox.org/media/original?media_file=co2rwanda_rpp%2Fattachments%2F5e7adf3e3db845c6aefef4d241ab0769%2F64072938-bbe3-493e-ad47-54da7bd75439%2F1663662605509.jpg</t>
  </si>
  <si>
    <t xml:space="preserve">64072938-bbe3-493e-ad47-54da7bd75439</t>
  </si>
  <si>
    <t xml:space="preserve">2405102506</t>
  </si>
  <si>
    <t xml:space="preserve">11:42:00.000+02:00</t>
  </si>
  <si>
    <t xml:space="preserve">Birarurwa Josue</t>
  </si>
  <si>
    <t xml:space="preserve">Nyiranshuti Marcianna</t>
  </si>
  <si>
    <t xml:space="preserve">0782391117</t>
  </si>
  <si>
    <t xml:space="preserve">-2.3108235 29.2582766 2002.3 4.921</t>
  </si>
  <si>
    <t xml:space="preserve">1663664182128.jpg</t>
  </si>
  <si>
    <t xml:space="preserve">https://kc.kobotoolbox.org/media/original?media_file=co2rwanda_rpp%2Fattachments%2F5e7adf3e3db845c6aefef4d241ab0769%2Fa2be5fbd-dafc-493a-8f82-6fb705e22b29%2F1663664182128.jpg</t>
  </si>
  <si>
    <t xml:space="preserve">1663664419224.jpg</t>
  </si>
  <si>
    <t xml:space="preserve">https://kc.kobotoolbox.org/media/original?media_file=co2rwanda_rpp%2Fattachments%2F5e7adf3e3db845c6aefef4d241ab0769%2Fa2be5fbd-dafc-493a-8f82-6fb705e22b29%2F1663664419224.jpg</t>
  </si>
  <si>
    <t xml:space="preserve">1663664468476.jpg</t>
  </si>
  <si>
    <t xml:space="preserve">https://kc.kobotoolbox.org/media/original?media_file=co2rwanda_rpp%2Fattachments%2F5e7adf3e3db845c6aefef4d241ab0769%2Fa2be5fbd-dafc-493a-8f82-6fb705e22b29%2F1663664468476.jpg</t>
  </si>
  <si>
    <t xml:space="preserve">1663664553672.jpg</t>
  </si>
  <si>
    <t xml:space="preserve">https://kc.kobotoolbox.org/media/original?media_file=co2rwanda_rpp%2Fattachments%2F5e7adf3e3db845c6aefef4d241ab0769%2Fa2be5fbd-dafc-493a-8f82-6fb705e22b29%2F1663664553672.jpg</t>
  </si>
  <si>
    <t xml:space="preserve">a2be5fbd-dafc-493a-8f82-6fb705e22b29</t>
  </si>
  <si>
    <t xml:space="preserve">Madina Mujawimana</t>
  </si>
  <si>
    <t xml:space="preserve">1708151403</t>
  </si>
  <si>
    <t xml:space="preserve">10:00:00.000+02:00</t>
  </si>
  <si>
    <t xml:space="preserve">Hot </t>
  </si>
  <si>
    <t xml:space="preserve">Bizimana Emmanuel </t>
  </si>
  <si>
    <t xml:space="preserve">Mukashyaka Liberatha </t>
  </si>
  <si>
    <t xml:space="preserve">0782414527</t>
  </si>
  <si>
    <t xml:space="preserve">Eastern</t>
  </si>
  <si>
    <t xml:space="preserve">Bugesera</t>
  </si>
  <si>
    <t xml:space="preserve">Nyarugenge</t>
  </si>
  <si>
    <t xml:space="preserve">Ngenda</t>
  </si>
  <si>
    <t xml:space="preserve">Bushonyi</t>
  </si>
  <si>
    <t xml:space="preserve">-2.3147631 29.9924443 1469.800048828125 4.916</t>
  </si>
  <si>
    <t xml:space="preserve">1663661045503.jpg</t>
  </si>
  <si>
    <t xml:space="preserve">https://kc.kobotoolbox.org/media/original?media_file=co2rwanda_rpp%2Fattachments%2F5e7adf3e3db845c6aefef4d241ab0769%2F072bd105-b5ae-43ab-888a-cc203203df07%2F1663661045503.jpg</t>
  </si>
  <si>
    <t xml:space="preserve">1663661101585.jpg</t>
  </si>
  <si>
    <t xml:space="preserve">https://kc.kobotoolbox.org/media/original?media_file=co2rwanda_rpp%2Fattachments%2F5e7adf3e3db845c6aefef4d241ab0769%2F072bd105-b5ae-43ab-888a-cc203203df07%2F1663661101585.jpg</t>
  </si>
  <si>
    <t xml:space="preserve">Mujawimana Madina </t>
  </si>
  <si>
    <t xml:space="preserve">1663661134562.jpg</t>
  </si>
  <si>
    <t xml:space="preserve">https://kc.kobotoolbox.org/media/original?media_file=co2rwanda_rpp%2Fattachments%2F5e7adf3e3db845c6aefef4d241ab0769%2F072bd105-b5ae-43ab-888a-cc203203df07%2F1663661134562.jpg</t>
  </si>
  <si>
    <t xml:space="preserve">072bd105-b5ae-43ab-888a-cc203203df07</t>
  </si>
  <si>
    <t xml:space="preserve">1708151404</t>
  </si>
  <si>
    <t xml:space="preserve">Hot</t>
  </si>
  <si>
    <t xml:space="preserve">Magambo Ezekiel </t>
  </si>
  <si>
    <t xml:space="preserve">Mutimukeye Odette </t>
  </si>
  <si>
    <t xml:space="preserve">0784917476</t>
  </si>
  <si>
    <t xml:space="preserve">-2.3155056 29.9913756 1477.300048828125 5.0</t>
  </si>
  <si>
    <t xml:space="preserve">1663662975419.jpg</t>
  </si>
  <si>
    <t xml:space="preserve">https://kc.kobotoolbox.org/media/original?media_file=co2rwanda_rpp%2Fattachments%2F5e7adf3e3db845c6aefef4d241ab0769%2F209e8848-acb1-4e22-bdf8-480d79e3c141%2F1663662975419.jpg</t>
  </si>
  <si>
    <t xml:space="preserve">1663663053116.jpg</t>
  </si>
  <si>
    <t xml:space="preserve">https://kc.kobotoolbox.org/media/original?media_file=co2rwanda_rpp%2Fattachments%2F5e7adf3e3db845c6aefef4d241ab0769%2F209e8848-acb1-4e22-bdf8-480d79e3c141%2F1663663053116.jpg</t>
  </si>
  <si>
    <t xml:space="preserve">1663663088041.jpg</t>
  </si>
  <si>
    <t xml:space="preserve">https://kc.kobotoolbox.org/media/original?media_file=co2rwanda_rpp%2Fattachments%2F5e7adf3e3db845c6aefef4d241ab0769%2F209e8848-acb1-4e22-bdf8-480d79e3c141%2F1663663088041.jpg</t>
  </si>
  <si>
    <t xml:space="preserve">1663663115809.jpg</t>
  </si>
  <si>
    <t xml:space="preserve">https://kc.kobotoolbox.org/media/original?media_file=co2rwanda_rpp%2Fattachments%2F5e7adf3e3db845c6aefef4d241ab0769%2F209e8848-acb1-4e22-bdf8-480d79e3c141%2F1663663115809.jpg</t>
  </si>
  <si>
    <t xml:space="preserve">209e8848-acb1-4e22-bdf8-480d79e3c141</t>
  </si>
  <si>
    <t xml:space="preserve">1708151405</t>
  </si>
  <si>
    <t xml:space="preserve">10:57:00.000+02:00</t>
  </si>
  <si>
    <t xml:space="preserve">38.07</t>
  </si>
  <si>
    <t xml:space="preserve">Magerageza Innocent </t>
  </si>
  <si>
    <t xml:space="preserve">Nzabamwita Violet </t>
  </si>
  <si>
    <t xml:space="preserve">0789727507</t>
  </si>
  <si>
    <t xml:space="preserve">Rugando</t>
  </si>
  <si>
    <t xml:space="preserve">Bushenyi</t>
  </si>
  <si>
    <t xml:space="preserve">-2.316609 29.9891788 1462.199951171875 5.0</t>
  </si>
  <si>
    <t xml:space="preserve">1663664529792.jpg</t>
  </si>
  <si>
    <t xml:space="preserve">https://kc.kobotoolbox.org/media/original?media_file=co2rwanda_rpp%2Fattachments%2F5e7adf3e3db845c6aefef4d241ab0769%2Fe50be231-c5fe-490c-b580-be4b7558dd4d%2F1663664529792.jpg</t>
  </si>
  <si>
    <t xml:space="preserve">1663664586543.jpg</t>
  </si>
  <si>
    <t xml:space="preserve">https://kc.kobotoolbox.org/media/original?media_file=co2rwanda_rpp%2Fattachments%2F5e7adf3e3db845c6aefef4d241ab0769%2Fe50be231-c5fe-490c-b580-be4b7558dd4d%2F1663664586543.jpg</t>
  </si>
  <si>
    <t xml:space="preserve">1663664682609.jpg</t>
  </si>
  <si>
    <t xml:space="preserve">https://kc.kobotoolbox.org/media/original?media_file=co2rwanda_rpp%2Fattachments%2F5e7adf3e3db845c6aefef4d241ab0769%2Fe50be231-c5fe-490c-b580-be4b7558dd4d%2F1663664682609.jpg</t>
  </si>
  <si>
    <t xml:space="preserve">1663664726059.jpg</t>
  </si>
  <si>
    <t xml:space="preserve">https://kc.kobotoolbox.org/media/original?media_file=co2rwanda_rpp%2Fattachments%2F5e7adf3e3db845c6aefef4d241ab0769%2Fe50be231-c5fe-490c-b580-be4b7558dd4d%2F1663664726059.jpg</t>
  </si>
  <si>
    <t xml:space="preserve">e50be231-c5fe-490c-b580-be4b7558dd4d</t>
  </si>
  <si>
    <t xml:space="preserve">1708151406</t>
  </si>
  <si>
    <t xml:space="preserve">11:50:00.000+02:00</t>
  </si>
  <si>
    <t xml:space="preserve">Nkurikiyimana Emmanuel </t>
  </si>
  <si>
    <t xml:space="preserve">Kampundu Violet </t>
  </si>
  <si>
    <t xml:space="preserve">0788236351</t>
  </si>
  <si>
    <t xml:space="preserve">-2.3127834 29.9941619 1488.0 5.0</t>
  </si>
  <si>
    <t xml:space="preserve">1663667683075.jpg</t>
  </si>
  <si>
    <t xml:space="preserve">https://kc.kobotoolbox.org/media/original?media_file=co2rwanda_rpp%2Fattachments%2F5e7adf3e3db845c6aefef4d241ab0769%2Fd6c72f72-a178-4cd3-b07f-52c27d86197f%2F1663667683075.jpg</t>
  </si>
  <si>
    <t xml:space="preserve">1663667820432.jpg</t>
  </si>
  <si>
    <t xml:space="preserve">https://kc.kobotoolbox.org/media/original?media_file=co2rwanda_rpp%2Fattachments%2F5e7adf3e3db845c6aefef4d241ab0769%2Fd6c72f72-a178-4cd3-b07f-52c27d86197f%2F1663667820432.jpg</t>
  </si>
  <si>
    <t xml:space="preserve">1663667840199.jpg</t>
  </si>
  <si>
    <t xml:space="preserve">https://kc.kobotoolbox.org/media/original?media_file=co2rwanda_rpp%2Fattachments%2F5e7adf3e3db845c6aefef4d241ab0769%2Fd6c72f72-a178-4cd3-b07f-52c27d86197f%2F1663667840199.jpg</t>
  </si>
  <si>
    <t xml:space="preserve">1663667866007.jpg</t>
  </si>
  <si>
    <t xml:space="preserve">https://kc.kobotoolbox.org/media/original?media_file=co2rwanda_rpp%2Fattachments%2F5e7adf3e3db845c6aefef4d241ab0769%2Fd6c72f72-a178-4cd3-b07f-52c27d86197f%2F1663667866007.jpg</t>
  </si>
  <si>
    <t xml:space="preserve">d6c72f72-a178-4cd3-b07f-52c27d86197f</t>
  </si>
  <si>
    <t xml:space="preserve">1708151401</t>
  </si>
  <si>
    <t xml:space="preserve">08:47:00.000+02:00</t>
  </si>
  <si>
    <t xml:space="preserve">Nyiranjangwe Tatiana</t>
  </si>
  <si>
    <t xml:space="preserve">Nyandwi Ernest </t>
  </si>
  <si>
    <t xml:space="preserve">0780923300</t>
  </si>
  <si>
    <t xml:space="preserve">-2.3131502 29.9973158 1454.9000244140625 4.9</t>
  </si>
  <si>
    <t xml:space="preserve">1663657020854.jpg</t>
  </si>
  <si>
    <t xml:space="preserve">https://kc.kobotoolbox.org/media/original?media_file=co2rwanda_rpp%2Fattachments%2F5e7adf3e3db845c6aefef4d241ab0769%2F5baa4c87-9be4-43d9-829a-d05f5fc75254%2F1663657020854.jpg</t>
  </si>
  <si>
    <t xml:space="preserve">1663657237786.jpg</t>
  </si>
  <si>
    <t xml:space="preserve">https://kc.kobotoolbox.org/media/original?media_file=co2rwanda_rpp%2Fattachments%2F5e7adf3e3db845c6aefef4d241ab0769%2F5baa4c87-9be4-43d9-829a-d05f5fc75254%2F1663657237786.jpg</t>
  </si>
  <si>
    <t xml:space="preserve">1663657282930.jpg</t>
  </si>
  <si>
    <t xml:space="preserve">https://kc.kobotoolbox.org/media/original?media_file=co2rwanda_rpp%2Fattachments%2F5e7adf3e3db845c6aefef4d241ab0769%2F5baa4c87-9be4-43d9-829a-d05f5fc75254%2F1663657282930.jpg</t>
  </si>
  <si>
    <t xml:space="preserve">1663657337700.jpg</t>
  </si>
  <si>
    <t xml:space="preserve">https://kc.kobotoolbox.org/media/original?media_file=co2rwanda_rpp%2Fattachments%2F5e7adf3e3db845c6aefef4d241ab0769%2F5baa4c87-9be4-43d9-829a-d05f5fc75254%2F1663657337700.jpg</t>
  </si>
  <si>
    <t xml:space="preserve">5baa4c87-9be4-43d9-829a-d05f5fc75254</t>
  </si>
  <si>
    <t xml:space="preserve">1708151402</t>
  </si>
  <si>
    <t xml:space="preserve">09:32:00.000+02:00</t>
  </si>
  <si>
    <t xml:space="preserve">Nsengimana </t>
  </si>
  <si>
    <t xml:space="preserve">Ingabire Rose </t>
  </si>
  <si>
    <t xml:space="preserve">-2.3120397 29.9954538 1486.5999755859375 5.0</t>
  </si>
  <si>
    <t xml:space="preserve">1663659336768.jpg</t>
  </si>
  <si>
    <t xml:space="preserve">https://kc.kobotoolbox.org/media/original?media_file=co2rwanda_rpp%2Fattachments%2F5e7adf3e3db845c6aefef4d241ab0769%2F99e80eaf-37d4-42cf-b956-a8d707bd4253%2F1663659336768.jpg</t>
  </si>
  <si>
    <t xml:space="preserve">1663659459383.jpg</t>
  </si>
  <si>
    <t xml:space="preserve">https://kc.kobotoolbox.org/media/original?media_file=co2rwanda_rpp%2Fattachments%2F5e7adf3e3db845c6aefef4d241ab0769%2F99e80eaf-37d4-42cf-b956-a8d707bd4253%2F1663659459383.jpg</t>
  </si>
  <si>
    <t xml:space="preserve">1663659488494.jpg</t>
  </si>
  <si>
    <t xml:space="preserve">https://kc.kobotoolbox.org/media/original?media_file=co2rwanda_rpp%2Fattachments%2F5e7adf3e3db845c6aefef4d241ab0769%2F99e80eaf-37d4-42cf-b956-a8d707bd4253%2F1663659488494.jpg</t>
  </si>
  <si>
    <t xml:space="preserve">1663659520967.jpg</t>
  </si>
  <si>
    <t xml:space="preserve">https://kc.kobotoolbox.org/media/original?media_file=co2rwanda_rpp%2Fattachments%2F5e7adf3e3db845c6aefef4d241ab0769%2F99e80eaf-37d4-42cf-b956-a8d707bd4253%2F1663659520967.jpg</t>
  </si>
  <si>
    <t xml:space="preserve">99e80eaf-37d4-42cf-b956-a8d707bd4253</t>
  </si>
  <si>
    <t xml:space="preserve">Justine Ishema</t>
  </si>
  <si>
    <t xml:space="preserve">1809171501</t>
  </si>
  <si>
    <t xml:space="preserve">08:44:00.000+02:00</t>
  </si>
  <si>
    <t xml:space="preserve">Karemera Jean de dieu </t>
  </si>
  <si>
    <t xml:space="preserve">Mukatorero Esther </t>
  </si>
  <si>
    <t xml:space="preserve">0782574564</t>
  </si>
  <si>
    <t xml:space="preserve">Ruhuha</t>
  </si>
  <si>
    <t xml:space="preserve">Kindama</t>
  </si>
  <si>
    <t xml:space="preserve">Gatare</t>
  </si>
  <si>
    <t xml:space="preserve">-2.3068234 30.063137 1452.0 5.0</t>
  </si>
  <si>
    <t xml:space="preserve">1663656569543.jpg</t>
  </si>
  <si>
    <t xml:space="preserve">https://kc.kobotoolbox.org/media/original?media_file=co2rwanda_rpp%2Fattachments%2F5e7adf3e3db845c6aefef4d241ab0769%2F998bc9de-3c34-42cf-a7de-ad760d2ee0a2%2F1663656569543.jpg</t>
  </si>
  <si>
    <t xml:space="preserve">1663657436852.jpg</t>
  </si>
  <si>
    <t xml:space="preserve">https://kc.kobotoolbox.org/media/original?media_file=co2rwanda_rpp%2Fattachments%2F5e7adf3e3db845c6aefef4d241ab0769%2F998bc9de-3c34-42cf-a7de-ad760d2ee0a2%2F1663657436852.jpg</t>
  </si>
  <si>
    <t xml:space="preserve">1663657540875.jpg</t>
  </si>
  <si>
    <t xml:space="preserve">https://kc.kobotoolbox.org/media/original?media_file=co2rwanda_rpp%2Fattachments%2F5e7adf3e3db845c6aefef4d241ab0769%2F998bc9de-3c34-42cf-a7de-ad760d2ee0a2%2F1663657540875.jpg</t>
  </si>
  <si>
    <t xml:space="preserve">Ishema Justine </t>
  </si>
  <si>
    <t xml:space="preserve">1663657654581.jpg</t>
  </si>
  <si>
    <t xml:space="preserve">https://kc.kobotoolbox.org/media/original?media_file=co2rwanda_rpp%2Fattachments%2F5e7adf3e3db845c6aefef4d241ab0769%2F998bc9de-3c34-42cf-a7de-ad760d2ee0a2%2F1663657654581.jpg</t>
  </si>
  <si>
    <t xml:space="preserve">998bc9de-3c34-42cf-a7de-ad760d2ee0a2</t>
  </si>
  <si>
    <t xml:space="preserve">1809171502</t>
  </si>
  <si>
    <t xml:space="preserve">09:22:00.000+02:00</t>
  </si>
  <si>
    <t xml:space="preserve">Harashyushye </t>
  </si>
  <si>
    <t xml:space="preserve">Rwambuka felicien </t>
  </si>
  <si>
    <t xml:space="preserve">Mukeshimana Josephine </t>
  </si>
  <si>
    <t xml:space="preserve">0781976373</t>
  </si>
  <si>
    <t xml:space="preserve">-2.3050333 30.0639518 1478.0 5.0</t>
  </si>
  <si>
    <t xml:space="preserve">1663658764534.jpg</t>
  </si>
  <si>
    <t xml:space="preserve">https://kc.kobotoolbox.org/media/original?media_file=co2rwanda_rpp%2Fattachments%2F5e7adf3e3db845c6aefef4d241ab0769%2F273706bb-c268-423a-9348-233fb25306d9%2F1663658764534.jpg</t>
  </si>
  <si>
    <t xml:space="preserve">1663659437495.jpg</t>
  </si>
  <si>
    <t xml:space="preserve">https://kc.kobotoolbox.org/media/original?media_file=co2rwanda_rpp%2Fattachments%2F5e7adf3e3db845c6aefef4d241ab0769%2F273706bb-c268-423a-9348-233fb25306d9%2F1663659437495.jpg</t>
  </si>
  <si>
    <t xml:space="preserve">1663659560451.jpg</t>
  </si>
  <si>
    <t xml:space="preserve">https://kc.kobotoolbox.org/media/original?media_file=co2rwanda_rpp%2Fattachments%2F5e7adf3e3db845c6aefef4d241ab0769%2F273706bb-c268-423a-9348-233fb25306d9%2F1663659560451.jpg</t>
  </si>
  <si>
    <t xml:space="preserve">Izo twapimye nizishira tuzapima izo tuzongeraho</t>
  </si>
  <si>
    <t xml:space="preserve">1663659674972.jpg</t>
  </si>
  <si>
    <t xml:space="preserve">https://kc.kobotoolbox.org/media/original?media_file=co2rwanda_rpp%2Fattachments%2F5e7adf3e3db845c6aefef4d241ab0769%2F273706bb-c268-423a-9348-233fb25306d9%2F1663659674972.jpg</t>
  </si>
  <si>
    <t xml:space="preserve">273706bb-c268-423a-9348-233fb25306d9</t>
  </si>
  <si>
    <t xml:space="preserve">1809171503</t>
  </si>
  <si>
    <t xml:space="preserve">09:59:00.000+02:00</t>
  </si>
  <si>
    <t xml:space="preserve">Bayavuge joel </t>
  </si>
  <si>
    <t xml:space="preserve">Mushimiyimana Maliya </t>
  </si>
  <si>
    <t xml:space="preserve">0786404477</t>
  </si>
  <si>
    <t xml:space="preserve">-2.3040401 30.0647259 1450.0 5.0</t>
  </si>
  <si>
    <t xml:space="preserve">1663661049146.jpg</t>
  </si>
  <si>
    <t xml:space="preserve">https://kc.kobotoolbox.org/media/original?media_file=co2rwanda_rpp%2Fattachments%2F5e7adf3e3db845c6aefef4d241ab0769%2Fa803f4f2-00c1-4775-a1f6-05de1172c459%2F1663661049146.jpg</t>
  </si>
  <si>
    <t xml:space="preserve">1663661528789.jpg</t>
  </si>
  <si>
    <t xml:space="preserve">https://kc.kobotoolbox.org/media/original?media_file=co2rwanda_rpp%2Fattachments%2F5e7adf3e3db845c6aefef4d241ab0769%2Fa803f4f2-00c1-4775-a1f6-05de1172c459%2F1663661528789.jpg</t>
  </si>
  <si>
    <t xml:space="preserve">Izindi zizaboneka zizashyirwa kuruhande zibanze gupimwa</t>
  </si>
  <si>
    <t xml:space="preserve">1663661711809.jpg</t>
  </si>
  <si>
    <t xml:space="preserve">https://kc.kobotoolbox.org/media/original?media_file=co2rwanda_rpp%2Fattachments%2F5e7adf3e3db845c6aefef4d241ab0769%2Fa803f4f2-00c1-4775-a1f6-05de1172c459%2F1663661711809.jpg</t>
  </si>
  <si>
    <t xml:space="preserve">a803f4f2-00c1-4775-a1f6-05de1172c459</t>
  </si>
  <si>
    <t xml:space="preserve">1809171504</t>
  </si>
  <si>
    <t xml:space="preserve">10:32:00.000+02:00</t>
  </si>
  <si>
    <t xml:space="preserve">Nsabimana Epimaque </t>
  </si>
  <si>
    <t xml:space="preserve">Nizigiyimana Jeanne </t>
  </si>
  <si>
    <t xml:space="preserve">0782293662</t>
  </si>
  <si>
    <t xml:space="preserve">-2.3036363 30.0627834 1450.0 4.38</t>
  </si>
  <si>
    <t xml:space="preserve">1663662975043.jpg</t>
  </si>
  <si>
    <t xml:space="preserve">https://kc.kobotoolbox.org/media/original?media_file=co2rwanda_rpp%2Fattachments%2F5e7adf3e3db845c6aefef4d241ab0769%2F01c5f3b1-f916-4853-81b9-e6d4b8053b75%2F1663662975043.jpg</t>
  </si>
  <si>
    <t xml:space="preserve">1663663721410.jpg</t>
  </si>
  <si>
    <t xml:space="preserve">https://kc.kobotoolbox.org/media/original?media_file=co2rwanda_rpp%2Fattachments%2F5e7adf3e3db845c6aefef4d241ab0769%2F01c5f3b1-f916-4853-81b9-e6d4b8053b75%2F1663663721410.jpg</t>
  </si>
  <si>
    <t xml:space="preserve">1663663747624.jpg</t>
  </si>
  <si>
    <t xml:space="preserve">https://kc.kobotoolbox.org/media/original?media_file=co2rwanda_rpp%2Fattachments%2F5e7adf3e3db845c6aefef4d241ab0769%2F01c5f3b1-f916-4853-81b9-e6d4b8053b75%2F1663663747624.jpg</t>
  </si>
  <si>
    <t xml:space="preserve">1663663792491.jpg</t>
  </si>
  <si>
    <t xml:space="preserve">https://kc.kobotoolbox.org/media/original?media_file=co2rwanda_rpp%2Fattachments%2F5e7adf3e3db845c6aefef4d241ab0769%2F01c5f3b1-f916-4853-81b9-e6d4b8053b75%2F1663663792491.jpg</t>
  </si>
  <si>
    <t xml:space="preserve">01c5f3b1-f916-4853-81b9-e6d4b8053b75</t>
  </si>
  <si>
    <t xml:space="preserve">1809171505</t>
  </si>
  <si>
    <t xml:space="preserve">Kamanzi Adrienne </t>
  </si>
  <si>
    <t xml:space="preserve">Niyigena rose </t>
  </si>
  <si>
    <t xml:space="preserve">0789024776</t>
  </si>
  <si>
    <t xml:space="preserve">-2.305333 30.0620748 1456.0 4.8</t>
  </si>
  <si>
    <t xml:space="preserve">1663664803973.jpg</t>
  </si>
  <si>
    <t xml:space="preserve">https://kc.kobotoolbox.org/media/original?media_file=co2rwanda_rpp%2Fattachments%2F5e7adf3e3db845c6aefef4d241ab0769%2Fb77d04d1-a9fa-4824-911a-ee12dba49fa8%2F1663664803973.jpg</t>
  </si>
  <si>
    <t xml:space="preserve">1663665279863.jpg</t>
  </si>
  <si>
    <t xml:space="preserve">https://kc.kobotoolbox.org/media/original?media_file=co2rwanda_rpp%2Fattachments%2F5e7adf3e3db845c6aefef4d241ab0769%2Fb77d04d1-a9fa-4824-911a-ee12dba49fa8%2F1663665279863.jpg</t>
  </si>
  <si>
    <t xml:space="preserve">1663665305779.jpg</t>
  </si>
  <si>
    <t xml:space="preserve">https://kc.kobotoolbox.org/media/original?media_file=co2rwanda_rpp%2Fattachments%2F5e7adf3e3db845c6aefef4d241ab0769%2Fb77d04d1-a9fa-4824-911a-ee12dba49fa8%2F1663665305779.jpg</t>
  </si>
  <si>
    <t xml:space="preserve">1663665357642.jpg</t>
  </si>
  <si>
    <t xml:space="preserve">https://kc.kobotoolbox.org/media/original?media_file=co2rwanda_rpp%2Fattachments%2F5e7adf3e3db845c6aefef4d241ab0769%2Fb77d04d1-a9fa-4824-911a-ee12dba49fa8%2F1663665357642.jpg</t>
  </si>
  <si>
    <t xml:space="preserve">b77d04d1-a9fa-4824-911a-ee12dba49fa8</t>
  </si>
  <si>
    <t xml:space="preserve">1809171506</t>
  </si>
  <si>
    <t xml:space="preserve">12:09:00.000+02:00</t>
  </si>
  <si>
    <t xml:space="preserve">Ruharamanzi Ezechias </t>
  </si>
  <si>
    <t xml:space="preserve">Mushimiyimana Esther </t>
  </si>
  <si>
    <t xml:space="preserve">0780022349</t>
  </si>
  <si>
    <t xml:space="preserve">-2.307021 30.0601274 1445.0 4.92</t>
  </si>
  <si>
    <t xml:space="preserve">1663668880546.jpg</t>
  </si>
  <si>
    <t xml:space="preserve">https://kc.kobotoolbox.org/media/original?media_file=co2rwanda_rpp%2Fattachments%2F5e7adf3e3db845c6aefef4d241ab0769%2Ff423423b-aec3-49c7-9292-9a12dbbe0f1c%2F1663668880546.jpg</t>
  </si>
  <si>
    <t xml:space="preserve">1663669081361.jpg</t>
  </si>
  <si>
    <t xml:space="preserve">https://kc.kobotoolbox.org/media/original?media_file=co2rwanda_rpp%2Fattachments%2F5e7adf3e3db845c6aefef4d241ab0769%2Ff423423b-aec3-49c7-9292-9a12dbbe0f1c%2F1663669081361.jpg</t>
  </si>
  <si>
    <t xml:space="preserve">1663669096661.jpg</t>
  </si>
  <si>
    <t xml:space="preserve">https://kc.kobotoolbox.org/media/original?media_file=co2rwanda_rpp%2Fattachments%2F5e7adf3e3db845c6aefef4d241ab0769%2Ff423423b-aec3-49c7-9292-9a12dbbe0f1c%2F1663669096661.jpg</t>
  </si>
  <si>
    <t xml:space="preserve">1663669127278.jpg</t>
  </si>
  <si>
    <t xml:space="preserve">https://kc.kobotoolbox.org/media/original?media_file=co2rwanda_rpp%2Fattachments%2F5e7adf3e3db845c6aefef4d241ab0769%2Ff423423b-aec3-49c7-9292-9a12dbbe0f1c%2F1663669127278.jpg</t>
  </si>
  <si>
    <t xml:space="preserve">f423423b-aec3-49c7-9292-9a12dbbe0f1c</t>
  </si>
  <si>
    <t xml:space="preserve">1707142006</t>
  </si>
  <si>
    <t xml:space="preserve">07:27:00.000+02:00</t>
  </si>
  <si>
    <t xml:space="preserve">Haracyeye</t>
  </si>
  <si>
    <t xml:space="preserve">Nikombabona Claudine</t>
  </si>
  <si>
    <t xml:space="preserve">0782310575</t>
  </si>
  <si>
    <t xml:space="preserve">Gako</t>
  </si>
  <si>
    <t xml:space="preserve">-2.2849984 30.0269658 1470.0 4.5</t>
  </si>
  <si>
    <t xml:space="preserve">Traditional 3 stone fire Improved wood stove</t>
  </si>
  <si>
    <t xml:space="preserve">1663651752718.jpg</t>
  </si>
  <si>
    <t xml:space="preserve">https://kc.kobotoolbox.org/media/original?media_file=co2rwanda_rpp%2Fattachments%2F5e7adf3e3db845c6aefef4d241ab0769%2Fa33a4b05-7ed7-4f88-9725-cfa686c500da%2F1663651752718.jpg</t>
  </si>
  <si>
    <t xml:space="preserve">1663651841020.jpg</t>
  </si>
  <si>
    <t xml:space="preserve">https://kc.kobotoolbox.org/media/original?media_file=co2rwanda_rpp%2Fattachments%2F5e7adf3e3db845c6aefef4d241ab0769%2Fa33a4b05-7ed7-4f88-9725-cfa686c500da%2F1663651841020.jpg</t>
  </si>
  <si>
    <t xml:space="preserve">1663652357463.jpg</t>
  </si>
  <si>
    <t xml:space="preserve">https://kc.kobotoolbox.org/media/original?media_file=co2rwanda_rpp%2Fattachments%2F5e7adf3e3db845c6aefef4d241ab0769%2Fa33a4b05-7ed7-4f88-9725-cfa686c500da%2F1663652357463.jpg</t>
  </si>
  <si>
    <t xml:space="preserve">1663652768524.jpg</t>
  </si>
  <si>
    <t xml:space="preserve">https://kc.kobotoolbox.org/media/original?media_file=co2rwanda_rpp%2Fattachments%2F5e7adf3e3db845c6aefef4d241ab0769%2Fa33a4b05-7ed7-4f88-9725-cfa686c500da%2F1663652768524.jpg</t>
  </si>
  <si>
    <t xml:space="preserve">Babiteguye neza inkwi ziri ahatandukanye</t>
  </si>
  <si>
    <t xml:space="preserve">Viviane Sylivie </t>
  </si>
  <si>
    <t xml:space="preserve">1663652886965.jpg</t>
  </si>
  <si>
    <t xml:space="preserve">https://kc.kobotoolbox.org/media/original?media_file=co2rwanda_rpp%2Fattachments%2F5e7adf3e3db845c6aefef4d241ab0769%2Fa33a4b05-7ed7-4f88-9725-cfa686c500da%2F1663652886965.jpg</t>
  </si>
  <si>
    <t xml:space="preserve">a33a4b05-7ed7-4f88-9725-cfa686c500da</t>
  </si>
  <si>
    <t xml:space="preserve">1707142005</t>
  </si>
  <si>
    <t xml:space="preserve">08:04:00.000+02:00</t>
  </si>
  <si>
    <t xml:space="preserve">Tuyisenge Ester</t>
  </si>
  <si>
    <t xml:space="preserve">0785679177</t>
  </si>
  <si>
    <t xml:space="preserve">-2.2895864 30.0282674 1460.0 4.08</t>
  </si>
  <si>
    <t xml:space="preserve">1663654057505.jpg</t>
  </si>
  <si>
    <t xml:space="preserve">https://kc.kobotoolbox.org/media/original?media_file=co2rwanda_rpp%2Fattachments%2F5e7adf3e3db845c6aefef4d241ab0769%2Fac981bcc-e6cd-4515-9de8-669faa1716c0%2F1663654057505.jpg</t>
  </si>
  <si>
    <t xml:space="preserve">1663654684505.jpg</t>
  </si>
  <si>
    <t xml:space="preserve">https://kc.kobotoolbox.org/media/original?media_file=co2rwanda_rpp%2Fattachments%2F5e7adf3e3db845c6aefef4d241ab0769%2Fac981bcc-e6cd-4515-9de8-669faa1716c0%2F1663654684505.jpg</t>
  </si>
  <si>
    <t xml:space="preserve">Zakusanyijwe</t>
  </si>
  <si>
    <t xml:space="preserve">Viviane Sylvie </t>
  </si>
  <si>
    <t xml:space="preserve">1663654975866.jpg</t>
  </si>
  <si>
    <t xml:space="preserve">https://kc.kobotoolbox.org/media/original?media_file=co2rwanda_rpp%2Fattachments%2F5e7adf3e3db845c6aefef4d241ab0769%2Fac981bcc-e6cd-4515-9de8-669faa1716c0%2F1663654975866.jpg</t>
  </si>
  <si>
    <t xml:space="preserve">ac981bcc-e6cd-4515-9de8-669faa1716c0</t>
  </si>
  <si>
    <t xml:space="preserve">1707142003</t>
  </si>
  <si>
    <t xml:space="preserve">08:39:00.000+02:00</t>
  </si>
  <si>
    <t xml:space="preserve">Nyirandorimana Esperance</t>
  </si>
  <si>
    <t xml:space="preserve">0785216855</t>
  </si>
  <si>
    <t xml:space="preserve">-2.2943102 30.0314543 1460.0 5.0</t>
  </si>
  <si>
    <t xml:space="preserve">1663656093280.jpg</t>
  </si>
  <si>
    <t xml:space="preserve">https://kc.kobotoolbox.org/media/original?media_file=co2rwanda_rpp%2Fattachments%2F5e7adf3e3db845c6aefef4d241ab0769%2F2d27b73f-3525-4296-8338-6c97cb7fd7e2%2F1663656093280.jpg</t>
  </si>
  <si>
    <t xml:space="preserve">1663656480989.jpg</t>
  </si>
  <si>
    <t xml:space="preserve">https://kc.kobotoolbox.org/media/original?media_file=co2rwanda_rpp%2Fattachments%2F5e7adf3e3db845c6aefef4d241ab0769%2F2d27b73f-3525-4296-8338-6c97cb7fd7e2%2F1663656480989.jpg</t>
  </si>
  <si>
    <t xml:space="preserve">1663656527065.jpg</t>
  </si>
  <si>
    <t xml:space="preserve">https://kc.kobotoolbox.org/media/original?media_file=co2rwanda_rpp%2Fattachments%2F5e7adf3e3db845c6aefef4d241ab0769%2F2d27b73f-3525-4296-8338-6c97cb7fd7e2%2F1663656527065.jpg</t>
  </si>
  <si>
    <t xml:space="preserve">2d27b73f-3525-4296-8338-6c97cb7fd7e2</t>
  </si>
  <si>
    <t xml:space="preserve">Rugero Mellisa</t>
  </si>
  <si>
    <t xml:space="preserve">1505103203</t>
  </si>
  <si>
    <t xml:space="preserve">09:19:00.000+02:00</t>
  </si>
  <si>
    <t xml:space="preserve">Maniraguha alphonsine</t>
  </si>
  <si>
    <t xml:space="preserve">Maniraguha alphonsine </t>
  </si>
  <si>
    <t xml:space="preserve">0790820898</t>
  </si>
  <si>
    <t xml:space="preserve">Ngeruka</t>
  </si>
  <si>
    <t xml:space="preserve">Murama</t>
  </si>
  <si>
    <t xml:space="preserve">Bishenyi</t>
  </si>
  <si>
    <t xml:space="preserve">-2.3383611 30.0989523 1469.4 5.0</t>
  </si>
  <si>
    <t xml:space="preserve">1663658510826.jpg</t>
  </si>
  <si>
    <t xml:space="preserve">https://kc.kobotoolbox.org/media/original?media_file=co2rwanda_rpp%2Fattachments%2F5e7adf3e3db845c6aefef4d241ab0769%2F3bc5b2ca-7db3-4161-bc05-a1bdb5731f7a%2F1663658510826.jpg</t>
  </si>
  <si>
    <t xml:space="preserve">1663658937036.jpg</t>
  </si>
  <si>
    <t xml:space="preserve">https://kc.kobotoolbox.org/media/original?media_file=co2rwanda_rpp%2Fattachments%2F5e7adf3e3db845c6aefef4d241ab0769%2F3bc5b2ca-7db3-4161-bc05-a1bdb5731f7a%2F1663658937036.jpg</t>
  </si>
  <si>
    <t xml:space="preserve">Rugero clemence</t>
  </si>
  <si>
    <t xml:space="preserve">1663658966230.jpg</t>
  </si>
  <si>
    <t xml:space="preserve">https://kc.kobotoolbox.org/media/original?media_file=co2rwanda_rpp%2Fattachments%2F5e7adf3e3db845c6aefef4d241ab0769%2F3bc5b2ca-7db3-4161-bc05-a1bdb5731f7a%2F1663658966230.jpg</t>
  </si>
  <si>
    <t xml:space="preserve">3bc5b2ca-7db3-4161-bc05-a1bdb5731f7a</t>
  </si>
  <si>
    <t xml:space="preserve">1505103205</t>
  </si>
  <si>
    <t xml:space="preserve">Niyomukiza Razal</t>
  </si>
  <si>
    <t xml:space="preserve">Uwiragiye Marine</t>
  </si>
  <si>
    <t xml:space="preserve">0782956724</t>
  </si>
  <si>
    <t xml:space="preserve">-2.3372214 30.1002334 1483.4 4.9</t>
  </si>
  <si>
    <t xml:space="preserve">1663661048268.jpg</t>
  </si>
  <si>
    <t xml:space="preserve">https://kc.kobotoolbox.org/media/original?media_file=co2rwanda_rpp%2Fattachments%2F5e7adf3e3db845c6aefef4d241ab0769%2F0bb937b2-cb31-4cfb-80e3-66b5335eaac8%2F1663661048268.jpg</t>
  </si>
  <si>
    <t xml:space="preserve">1663663286561.jpg</t>
  </si>
  <si>
    <t xml:space="preserve">https://kc.kobotoolbox.org/media/original?media_file=co2rwanda_rpp%2Fattachments%2F5e7adf3e3db845c6aefef4d241ab0769%2F0bb937b2-cb31-4cfb-80e3-66b5335eaac8%2F1663663286561.jpg</t>
  </si>
  <si>
    <t xml:space="preserve">Oya
</t>
  </si>
  <si>
    <t xml:space="preserve">1663663322639.jpg</t>
  </si>
  <si>
    <t xml:space="preserve">https://kc.kobotoolbox.org/media/original?media_file=co2rwanda_rpp%2Fattachments%2F5e7adf3e3db845c6aefef4d241ab0769%2F0bb937b2-cb31-4cfb-80e3-66b5335eaac8%2F1663663322639.jpg</t>
  </si>
  <si>
    <t xml:space="preserve">0bb937b2-cb31-4cfb-80e3-66b5335eaac8</t>
  </si>
  <si>
    <t xml:space="preserve">1505103204</t>
  </si>
  <si>
    <t xml:space="preserve">10:52:00.000+02:00</t>
  </si>
  <si>
    <t xml:space="preserve">Ndaheranywa reveriane</t>
  </si>
  <si>
    <t xml:space="preserve">Mukagasana beatrice</t>
  </si>
  <si>
    <t xml:space="preserve">0784101889</t>
  </si>
  <si>
    <t xml:space="preserve">-2.3374205 30.0998728 1497.8 4.823</t>
  </si>
  <si>
    <t xml:space="preserve">1663664104748.jpg</t>
  </si>
  <si>
    <t xml:space="preserve">https://kc.kobotoolbox.org/media/original?media_file=co2rwanda_rpp%2Fattachments%2F5e7adf3e3db845c6aefef4d241ab0769%2F0b6318b2-a95a-4f2a-ae66-4efceaef3bdb%2F1663664104748.jpg</t>
  </si>
  <si>
    <t xml:space="preserve">1663664906861.jpg</t>
  </si>
  <si>
    <t xml:space="preserve">https://kc.kobotoolbox.org/media/original?media_file=co2rwanda_rpp%2Fattachments%2F5e7adf3e3db845c6aefef4d241ab0769%2F0b6318b2-a95a-4f2a-ae66-4efceaef3bdb%2F1663664906861.jpg</t>
  </si>
  <si>
    <t xml:space="preserve">1663664963251.jpg</t>
  </si>
  <si>
    <t xml:space="preserve">https://kc.kobotoolbox.org/media/original?media_file=co2rwanda_rpp%2Fattachments%2F5e7adf3e3db845c6aefef4d241ab0769%2F0b6318b2-a95a-4f2a-ae66-4efceaef3bdb%2F1663664963251.jpg</t>
  </si>
  <si>
    <t xml:space="preserve">0b6318b2-a95a-4f2a-ae66-4efceaef3bdb</t>
  </si>
  <si>
    <t xml:space="preserve">1505103206</t>
  </si>
  <si>
    <t xml:space="preserve">11:29:00.000+02:00</t>
  </si>
  <si>
    <t xml:space="preserve">Ntihemuka silas</t>
  </si>
  <si>
    <t xml:space="preserve">Mushiyimana Marie</t>
  </si>
  <si>
    <t xml:space="preserve">0780178928</t>
  </si>
  <si>
    <t xml:space="preserve">-2.3361595 30.1008385 1484.5 4.98</t>
  </si>
  <si>
    <t xml:space="preserve">1663666370779.jpg</t>
  </si>
  <si>
    <t xml:space="preserve">https://kc.kobotoolbox.org/media/original?media_file=co2rwanda_rpp%2Fattachments%2F5e7adf3e3db845c6aefef4d241ab0769%2Fbba1606a-825d-4295-95cd-dce171f50663%2F1663666370779.jpg</t>
  </si>
  <si>
    <t xml:space="preserve">1663666576337.jpg</t>
  </si>
  <si>
    <t xml:space="preserve">https://kc.kobotoolbox.org/media/original?media_file=co2rwanda_rpp%2Fattachments%2F5e7adf3e3db845c6aefef4d241ab0769%2Fbba1606a-825d-4295-95cd-dce171f50663%2F1663666576337.jpg</t>
  </si>
  <si>
    <t xml:space="preserve">1663666628720.jpg</t>
  </si>
  <si>
    <t xml:space="preserve">https://kc.kobotoolbox.org/media/original?media_file=co2rwanda_rpp%2Fattachments%2F5e7adf3e3db845c6aefef4d241ab0769%2Fbba1606a-825d-4295-95cd-dce171f50663%2F1663666628720.jpg</t>
  </si>
  <si>
    <t xml:space="preserve">bba1606a-825d-4295-95cd-dce171f50663</t>
  </si>
  <si>
    <t xml:space="preserve">1707142004</t>
  </si>
  <si>
    <t xml:space="preserve">Uwimana Francois</t>
  </si>
  <si>
    <t xml:space="preserve">Masengesho Dancille</t>
  </si>
  <si>
    <t xml:space="preserve">0783064319</t>
  </si>
  <si>
    <t xml:space="preserve">-2.2948797 30.0328547 1455.0 4.916</t>
  </si>
  <si>
    <t xml:space="preserve">1663657165976.jpg</t>
  </si>
  <si>
    <t xml:space="preserve">https://kc.kobotoolbox.org/media/original?media_file=co2rwanda_rpp%2Fattachments%2F5e7adf3e3db845c6aefef4d241ab0769%2F2bb8d9de-da94-4c35-8651-baf680796570%2F1663657165976.jpg</t>
  </si>
  <si>
    <t xml:space="preserve">1663657192233.jpg</t>
  </si>
  <si>
    <t xml:space="preserve">https://kc.kobotoolbox.org/media/original?media_file=co2rwanda_rpp%2Fattachments%2F5e7adf3e3db845c6aefef4d241ab0769%2F2bb8d9de-da94-4c35-8651-baf680796570%2F1663657192233.jpg</t>
  </si>
  <si>
    <t xml:space="preserve">1663657506816.jpg</t>
  </si>
  <si>
    <t xml:space="preserve">https://kc.kobotoolbox.org/media/original?media_file=co2rwanda_rpp%2Fattachments%2F5e7adf3e3db845c6aefef4d241ab0769%2F2bb8d9de-da94-4c35-8651-baf680796570%2F1663657506816.jpg</t>
  </si>
  <si>
    <t xml:space="preserve">1663657454466.jpg</t>
  </si>
  <si>
    <t xml:space="preserve">https://kc.kobotoolbox.org/media/original?media_file=co2rwanda_rpp%2Fattachments%2F5e7adf3e3db845c6aefef4d241ab0769%2F2bb8d9de-da94-4c35-8651-baf680796570%2F1663657454466.jpg</t>
  </si>
  <si>
    <t xml:space="preserve">2bb8d9de-da94-4c35-8651-baf680796570</t>
  </si>
  <si>
    <t xml:space="preserve">1505103201</t>
  </si>
  <si>
    <t xml:space="preserve">08:17:00.000+02:00</t>
  </si>
  <si>
    <t xml:space="preserve">Habyarimana J.damscene</t>
  </si>
  <si>
    <t xml:space="preserve">Musabyima alphonsine</t>
  </si>
  <si>
    <t xml:space="preserve">0782350104</t>
  </si>
  <si>
    <t xml:space="preserve">-2.3398938 30.0971062 1481.6 4.966</t>
  </si>
  <si>
    <t xml:space="preserve">1663655030382.jpg</t>
  </si>
  <si>
    <t xml:space="preserve">https://kc.kobotoolbox.org/media/original?media_file=co2rwanda_rpp%2Fattachments%2F5e7adf3e3db845c6aefef4d241ab0769%2Ffccbe1a4-e0ef-4ba1-8bd8-98a5033e4968%2F1663655030382.jpg</t>
  </si>
  <si>
    <t xml:space="preserve">1663655644511.jpg</t>
  </si>
  <si>
    <t xml:space="preserve">https://kc.kobotoolbox.org/media/original?media_file=co2rwanda_rpp%2Fattachments%2F5e7adf3e3db845c6aefef4d241ab0769%2Ffccbe1a4-e0ef-4ba1-8bd8-98a5033e4968%2F1663655644511.jpg</t>
  </si>
  <si>
    <t xml:space="preserve">1663655688399.jpg</t>
  </si>
  <si>
    <t xml:space="preserve">https://kc.kobotoolbox.org/media/original?media_file=co2rwanda_rpp%2Fattachments%2F5e7adf3e3db845c6aefef4d241ab0769%2Ffccbe1a4-e0ef-4ba1-8bd8-98a5033e4968%2F1663655688399.jpg</t>
  </si>
  <si>
    <t xml:space="preserve">fccbe1a4-e0ef-4ba1-8bd8-98a5033e4968</t>
  </si>
  <si>
    <t xml:space="preserve">1505103202</t>
  </si>
  <si>
    <t xml:space="preserve">08:52:00.000+02:00</t>
  </si>
  <si>
    <t xml:space="preserve">Habyarimana silas</t>
  </si>
  <si>
    <t xml:space="preserve">Mukarugwiza saverine</t>
  </si>
  <si>
    <t xml:space="preserve">0782938186</t>
  </si>
  <si>
    <t xml:space="preserve">-2.3406142 30.0933001 1486.1 4.6</t>
  </si>
  <si>
    <t xml:space="preserve">1663657006722.jpg</t>
  </si>
  <si>
    <t xml:space="preserve">https://kc.kobotoolbox.org/media/original?media_file=co2rwanda_rpp%2Fattachments%2F5e7adf3e3db845c6aefef4d241ab0769%2Fc045f229-0dbd-4190-b58f-d26f9605365f%2F1663657006722.jpg</t>
  </si>
  <si>
    <t xml:space="preserve">1663657232659.jpg</t>
  </si>
  <si>
    <t xml:space="preserve">https://kc.kobotoolbox.org/media/original?media_file=co2rwanda_rpp%2Fattachments%2F5e7adf3e3db845c6aefef4d241ab0769%2Fc045f229-0dbd-4190-b58f-d26f9605365f%2F1663657232659.jpg</t>
  </si>
  <si>
    <t xml:space="preserve">1663657268054.jpg</t>
  </si>
  <si>
    <t xml:space="preserve">https://kc.kobotoolbox.org/media/original?media_file=co2rwanda_rpp%2Fattachments%2F5e7adf3e3db845c6aefef4d241ab0769%2Fc045f229-0dbd-4190-b58f-d26f9605365f%2F1663657268054.jpg</t>
  </si>
  <si>
    <t xml:space="preserve">c045f229-0dbd-4190-b58f-d26f9605365f</t>
  </si>
  <si>
    <t xml:space="preserve">1707142002</t>
  </si>
  <si>
    <t xml:space="preserve">09:31:00.000+02:00</t>
  </si>
  <si>
    <t xml:space="preserve">Mukarukundo</t>
  </si>
  <si>
    <t xml:space="preserve">0789787096</t>
  </si>
  <si>
    <t xml:space="preserve">-2.2948267 30.0293729 1476.0 4.8</t>
  </si>
  <si>
    <t xml:space="preserve">1663659344439.jpg</t>
  </si>
  <si>
    <t xml:space="preserve">https://kc.kobotoolbox.org/media/original?media_file=co2rwanda_rpp%2Fattachments%2F5e7adf3e3db845c6aefef4d241ab0769%2Fc96deb50-44ee-4dbb-b8e6-980061b82d5b%2F1663659344439.jpg</t>
  </si>
  <si>
    <t xml:space="preserve">1663659450411.jpg</t>
  </si>
  <si>
    <t xml:space="preserve">https://kc.kobotoolbox.org/media/original?media_file=co2rwanda_rpp%2Fattachments%2F5e7adf3e3db845c6aefef4d241ab0769%2Fc96deb50-44ee-4dbb-b8e6-980061b82d5b%2F1663659450411.jpg</t>
  </si>
  <si>
    <t xml:space="preserve">1663660228035.jpg</t>
  </si>
  <si>
    <t xml:space="preserve">https://kc.kobotoolbox.org/media/original?media_file=co2rwanda_rpp%2Fattachments%2F5e7adf3e3db845c6aefef4d241ab0769%2Fc96deb50-44ee-4dbb-b8e6-980061b82d5b%2F1663660228035.jpg</t>
  </si>
  <si>
    <t xml:space="preserve">c96deb50-44ee-4dbb-b8e6-980061b82d5b</t>
  </si>
  <si>
    <t xml:space="preserve">1707142001</t>
  </si>
  <si>
    <t xml:space="preserve">10:20:00.000+02:00</t>
  </si>
  <si>
    <t xml:space="preserve">Hazaturumuhanga sylver</t>
  </si>
  <si>
    <t xml:space="preserve">Mukankubito Josephine</t>
  </si>
  <si>
    <t xml:space="preserve">0783826185</t>
  </si>
  <si>
    <t xml:space="preserve">-2.2982221 30.0287416 1497.0 4.4</t>
  </si>
  <si>
    <t xml:space="preserve">1663660469032.jpg</t>
  </si>
  <si>
    <t xml:space="preserve">https://kc.kobotoolbox.org/media/original?media_file=co2rwanda_rpp%2Fattachments%2F5e7adf3e3db845c6aefef4d241ab0769%2F64647006-1f1e-4bfd-ad3f-d7d90d3b5338%2F1663660469032.jpg</t>
  </si>
  <si>
    <t xml:space="preserve">1663660641502.jpg</t>
  </si>
  <si>
    <t xml:space="preserve">https://kc.kobotoolbox.org/media/original?media_file=co2rwanda_rpp%2Fattachments%2F5e7adf3e3db845c6aefef4d241ab0769%2F64647006-1f1e-4bfd-ad3f-d7d90d3b5338%2F1663660641502.jpg</t>
  </si>
  <si>
    <t xml:space="preserve">1663665278990.jpg</t>
  </si>
  <si>
    <t xml:space="preserve">https://kc.kobotoolbox.org/media/original?media_file=co2rwanda_rpp%2Fattachments%2F5e7adf3e3db845c6aefef4d241ab0769%2F64647006-1f1e-4bfd-ad3f-d7d90d3b5338%2F1663665278990.jpg</t>
  </si>
  <si>
    <t xml:space="preserve">64647006-1f1e-4bfd-ad3f-d7d90d3b5338</t>
  </si>
  <si>
    <t xml:space="preserve">Aline Mukamisha</t>
  </si>
  <si>
    <t xml:space="preserve">1101022401</t>
  </si>
  <si>
    <t xml:space="preserve">08:11:00.000+02:00</t>
  </si>
  <si>
    <t xml:space="preserve">DUKUNDUMWAMI Eric</t>
  </si>
  <si>
    <t xml:space="preserve">MUKASHEMA verena</t>
  </si>
  <si>
    <t xml:space="preserve">0785665539</t>
  </si>
  <si>
    <t xml:space="preserve">Gashora</t>
  </si>
  <si>
    <t xml:space="preserve">Kagomasi</t>
  </si>
  <si>
    <t xml:space="preserve">-2.2213822 30.2240457 0.0 3799.999</t>
  </si>
  <si>
    <t xml:space="preserve">1663655026761.jpg</t>
  </si>
  <si>
    <t xml:space="preserve">https://kc.kobotoolbox.org/media/original?media_file=co2rwanda_rpp%2Fattachments%2F5e7adf3e3db845c6aefef4d241ab0769%2F5707a165-fbe8-44a8-b3b9-c3dea690299e%2F1663655026761.jpg</t>
  </si>
  <si>
    <t xml:space="preserve">1663655251750.jpg</t>
  </si>
  <si>
    <t xml:space="preserve">https://kc.kobotoolbox.org/media/original?media_file=co2rwanda_rpp%2Fattachments%2F5e7adf3e3db845c6aefef4d241ab0769%2F5707a165-fbe8-44a8-b3b9-c3dea690299e%2F1663655251750.jpg</t>
  </si>
  <si>
    <t xml:space="preserve">1663655298158.jpg</t>
  </si>
  <si>
    <t xml:space="preserve">https://kc.kobotoolbox.org/media/original?media_file=co2rwanda_rpp%2Fattachments%2F5e7adf3e3db845c6aefef4d241ab0769%2F5707a165-fbe8-44a8-b3b9-c3dea690299e%2F1663655298158.jpg</t>
  </si>
  <si>
    <t xml:space="preserve">Ntabyo</t>
  </si>
  <si>
    <t xml:space="preserve">MUKAMISHA Aline</t>
  </si>
  <si>
    <t xml:space="preserve">1663655329281.jpg</t>
  </si>
  <si>
    <t xml:space="preserve">https://kc.kobotoolbox.org/media/original?media_file=co2rwanda_rpp%2Fattachments%2F5e7adf3e3db845c6aefef4d241ab0769%2F5707a165-fbe8-44a8-b3b9-c3dea690299e%2F1663655329281.jpg</t>
  </si>
  <si>
    <t xml:space="preserve">5707a165-fbe8-44a8-b3b9-c3dea690299e</t>
  </si>
  <si>
    <t xml:space="preserve">1101022402</t>
  </si>
  <si>
    <t xml:space="preserve">08:43:00.000+02:00</t>
  </si>
  <si>
    <t xml:space="preserve">HOT(20°)</t>
  </si>
  <si>
    <t xml:space="preserve">NDIHOKUBWAYO Naphtalie</t>
  </si>
  <si>
    <t xml:space="preserve">NISHIMWE Fillette</t>
  </si>
  <si>
    <t xml:space="preserve">0785404302</t>
  </si>
  <si>
    <t xml:space="preserve">1663656473883.jpg</t>
  </si>
  <si>
    <t xml:space="preserve">https://kc.kobotoolbox.org/media/original?media_file=co2rwanda_rpp%2Fattachments%2F5e7adf3e3db845c6aefef4d241ab0769%2F596161aa-0e79-4cfb-b771-5b5939c89c05%2F1663656473883.jpg</t>
  </si>
  <si>
    <t xml:space="preserve">1663657067416.jpg</t>
  </si>
  <si>
    <t xml:space="preserve">https://kc.kobotoolbox.org/media/original?media_file=co2rwanda_rpp%2Fattachments%2F5e7adf3e3db845c6aefef4d241ab0769%2F596161aa-0e79-4cfb-b771-5b5939c89c05%2F1663657067416.jpg</t>
  </si>
  <si>
    <t xml:space="preserve">1663657128566.jpg</t>
  </si>
  <si>
    <t xml:space="preserve">https://kc.kobotoolbox.org/media/original?media_file=co2rwanda_rpp%2Fattachments%2F5e7adf3e3db845c6aefef4d241ab0769%2F596161aa-0e79-4cfb-b771-5b5939c89c05%2F1663657128566.jpg</t>
  </si>
  <si>
    <t xml:space="preserve">1663657163939.jpg</t>
  </si>
  <si>
    <t xml:space="preserve">https://kc.kobotoolbox.org/media/original?media_file=co2rwanda_rpp%2Fattachments%2F5e7adf3e3db845c6aefef4d241ab0769%2F596161aa-0e79-4cfb-b771-5b5939c89c05%2F1663657163939.jpg</t>
  </si>
  <si>
    <t xml:space="preserve">596161aa-0e79-4cfb-b771-5b5939c89c05</t>
  </si>
  <si>
    <t xml:space="preserve">1101022403</t>
  </si>
  <si>
    <t xml:space="preserve">09:07:00.000+02:00</t>
  </si>
  <si>
    <t xml:space="preserve">KUBWIMANA Aloys</t>
  </si>
  <si>
    <t xml:space="preserve">UWIDUHAYE Matilda</t>
  </si>
  <si>
    <t xml:space="preserve">0781908106</t>
  </si>
  <si>
    <t xml:space="preserve">1663657897341.jpg</t>
  </si>
  <si>
    <t xml:space="preserve">https://kc.kobotoolbox.org/media/original?media_file=co2rwanda_rpp%2Fattachments%2F5e7adf3e3db845c6aefef4d241ab0769%2Fd3ac787c-80ab-43b4-88be-54e23658b0ad%2F1663657897341.jpg</t>
  </si>
  <si>
    <t xml:space="preserve">1663658020416.jpg</t>
  </si>
  <si>
    <t xml:space="preserve">https://kc.kobotoolbox.org/media/original?media_file=co2rwanda_rpp%2Fattachments%2F5e7adf3e3db845c6aefef4d241ab0769%2Fd3ac787c-80ab-43b4-88be-54e23658b0ad%2F1663658020416.jpg</t>
  </si>
  <si>
    <t xml:space="preserve">1663658060479.jpg</t>
  </si>
  <si>
    <t xml:space="preserve">https://kc.kobotoolbox.org/media/original?media_file=co2rwanda_rpp%2Fattachments%2F5e7adf3e3db845c6aefef4d241ab0769%2Fd3ac787c-80ab-43b4-88be-54e23658b0ad%2F1663658060479.jpg</t>
  </si>
  <si>
    <t xml:space="preserve">Nagiye mpima nke azakoresha umunsi umwe cg urengaho Gato nyuma nkazongeraho </t>
  </si>
  <si>
    <t xml:space="preserve">1663658138513.jpg</t>
  </si>
  <si>
    <t xml:space="preserve">https://kc.kobotoolbox.org/media/original?media_file=co2rwanda_rpp%2Fattachments%2F5e7adf3e3db845c6aefef4d241ab0769%2Fd3ac787c-80ab-43b4-88be-54e23658b0ad%2F1663658138513.jpg</t>
  </si>
  <si>
    <t xml:space="preserve">d3ac787c-80ab-43b4-88be-54e23658b0ad</t>
  </si>
  <si>
    <t xml:space="preserve">1101022404</t>
  </si>
  <si>
    <t xml:space="preserve">HOT(22°)</t>
  </si>
  <si>
    <t xml:space="preserve">MUSERUKA Athanasi</t>
  </si>
  <si>
    <t xml:space="preserve">UMUTONI Clarisse</t>
  </si>
  <si>
    <t xml:space="preserve">0789596781</t>
  </si>
  <si>
    <t xml:space="preserve">-2.2047134 30.2031256 0.0 4400.0</t>
  </si>
  <si>
    <t xml:space="preserve">1663658775452.jpg</t>
  </si>
  <si>
    <t xml:space="preserve">https://kc.kobotoolbox.org/media/original?media_file=co2rwanda_rpp%2Fattachments%2F5e7adf3e3db845c6aefef4d241ab0769%2F2945b5e0-359f-4bf9-836a-ae4cf5e51d44%2F1663658775452.jpg</t>
  </si>
  <si>
    <t xml:space="preserve">1663658886867.jpg</t>
  </si>
  <si>
    <t xml:space="preserve">https://kc.kobotoolbox.org/media/original?media_file=co2rwanda_rpp%2Fattachments%2F5e7adf3e3db845c6aefef4d241ab0769%2F2945b5e0-359f-4bf9-836a-ae4cf5e51d44%2F1663658886867.jpg</t>
  </si>
  <si>
    <t xml:space="preserve">1663658907626.jpg</t>
  </si>
  <si>
    <t xml:space="preserve">https://kc.kobotoolbox.org/media/original?media_file=co2rwanda_rpp%2Fattachments%2F5e7adf3e3db845c6aefef4d241ab0769%2F2945b5e0-359f-4bf9-836a-ae4cf5e51d44%2F1663658907626.jpg</t>
  </si>
  <si>
    <t xml:space="preserve">1663658959144.jpg</t>
  </si>
  <si>
    <t xml:space="preserve">https://kc.kobotoolbox.org/media/original?media_file=co2rwanda_rpp%2Fattachments%2F5e7adf3e3db845c6aefef4d241ab0769%2F2945b5e0-359f-4bf9-836a-ae4cf5e51d44%2F1663658959144.jpg</t>
  </si>
  <si>
    <t xml:space="preserve">2945b5e0-359f-4bf9-836a-ae4cf5e51d44</t>
  </si>
  <si>
    <t xml:space="preserve">1101022405</t>
  </si>
  <si>
    <t xml:space="preserve">09:58:00.000+02:00</t>
  </si>
  <si>
    <t xml:space="preserve">NTIRENGANYA Philemon</t>
  </si>
  <si>
    <t xml:space="preserve">MUKAHIGIRO Vestine</t>
  </si>
  <si>
    <t xml:space="preserve">-2.2009729 30.2027649 0.0 4500.0</t>
  </si>
  <si>
    <t xml:space="preserve">1663660907207.jpg</t>
  </si>
  <si>
    <t xml:space="preserve">https://kc.kobotoolbox.org/media/original?media_file=co2rwanda_rpp%2Fattachments%2F5e7adf3e3db845c6aefef4d241ab0769%2F25958a83-7fd3-49a3-9e53-8beff6aa0986%2F1663660907207.jpg</t>
  </si>
  <si>
    <t xml:space="preserve">1663660984804.jpg</t>
  </si>
  <si>
    <t xml:space="preserve">https://kc.kobotoolbox.org/media/original?media_file=co2rwanda_rpp%2Fattachments%2F5e7adf3e3db845c6aefef4d241ab0769%2F25958a83-7fd3-49a3-9e53-8beff6aa0986%2F1663660984804.jpg</t>
  </si>
  <si>
    <t xml:space="preserve">1663661039702.jpg</t>
  </si>
  <si>
    <t xml:space="preserve">https://kc.kobotoolbox.org/media/original?media_file=co2rwanda_rpp%2Fattachments%2F5e7adf3e3db845c6aefef4d241ab0769%2F25958a83-7fd3-49a3-9e53-8beff6aa0986%2F1663661039702.jpg</t>
  </si>
  <si>
    <t xml:space="preserve">1663661068318.jpg</t>
  </si>
  <si>
    <t xml:space="preserve">https://kc.kobotoolbox.org/media/original?media_file=co2rwanda_rpp%2Fattachments%2F5e7adf3e3db845c6aefef4d241ab0769%2F25958a83-7fd3-49a3-9e53-8beff6aa0986%2F1663661068318.jpg</t>
  </si>
  <si>
    <t xml:space="preserve">25958a83-7fd3-49a3-9e53-8beff6aa0986</t>
  </si>
  <si>
    <t xml:space="preserve">1101022406</t>
  </si>
  <si>
    <t xml:space="preserve">11:57:00.000+02:00</t>
  </si>
  <si>
    <t xml:space="preserve">HANYURINEZA Joseph</t>
  </si>
  <si>
    <t xml:space="preserve">NYIRANZABANDORA Maria</t>
  </si>
  <si>
    <t xml:space="preserve">0782304066</t>
  </si>
  <si>
    <t xml:space="preserve">-2.215685 30.2391926 0.0 2299.999</t>
  </si>
  <si>
    <t xml:space="preserve">1663668512798.jpg</t>
  </si>
  <si>
    <t xml:space="preserve">https://kc.kobotoolbox.org/media/original?media_file=co2rwanda_rpp%2Fattachments%2F5e7adf3e3db845c6aefef4d241ab0769%2F94236be1-95d1-42c6-8269-41d9d8b60ea2%2F1663668512798.jpg</t>
  </si>
  <si>
    <t xml:space="preserve">1663668727296.jpg</t>
  </si>
  <si>
    <t xml:space="preserve">https://kc.kobotoolbox.org/media/original?media_file=co2rwanda_rpp%2Fattachments%2F5e7adf3e3db845c6aefef4d241ab0769%2F94236be1-95d1-42c6-8269-41d9d8b60ea2%2F1663668727296.jpg</t>
  </si>
  <si>
    <t xml:space="preserve">1663668606363.jpg</t>
  </si>
  <si>
    <t xml:space="preserve">https://kc.kobotoolbox.org/media/original?media_file=co2rwanda_rpp%2Fattachments%2F5e7adf3e3db845c6aefef4d241ab0769%2F94236be1-95d1-42c6-8269-41d9d8b60ea2%2F1663668606363.jpg</t>
  </si>
  <si>
    <t xml:space="preserve">1663668758427.jpg</t>
  </si>
  <si>
    <t xml:space="preserve">https://kc.kobotoolbox.org/media/original?media_file=co2rwanda_rpp%2Fattachments%2F5e7adf3e3db845c6aefef4d241ab0769%2F94236be1-95d1-42c6-8269-41d9d8b60ea2%2F1663668758427.jpg</t>
  </si>
  <si>
    <t xml:space="preserve">94236be1-95d1-42c6-8269-41d9d8b60ea2</t>
  </si>
  <si>
    <t xml:space="preserve">Theophile Habiyaremye</t>
  </si>
  <si>
    <t xml:space="preserve">1404071602</t>
  </si>
  <si>
    <t xml:space="preserve">Ubushyuhe buringaniye </t>
  </si>
  <si>
    <t xml:space="preserve">Nzayisenga Gerard</t>
  </si>
  <si>
    <t xml:space="preserve">Niyonsaba Anesiya </t>
  </si>
  <si>
    <t xml:space="preserve">0789439806</t>
  </si>
  <si>
    <t xml:space="preserve">Rutonde</t>
  </si>
  <si>
    <t xml:space="preserve">Akajuri</t>
  </si>
  <si>
    <t xml:space="preserve">-2.3560015 30.0850646 1465.3999999999999 4.6</t>
  </si>
  <si>
    <t xml:space="preserve">1663657464729.jpg</t>
  </si>
  <si>
    <t xml:space="preserve">https://kc.kobotoolbox.org/media/original?media_file=co2rwanda_rpp%2Fattachments%2F5e7adf3e3db845c6aefef4d241ab0769%2F51a46290-878c-410a-a92a-8f1256513dc8%2F1663657464729.jpg</t>
  </si>
  <si>
    <t xml:space="preserve">1663659610772.jpg</t>
  </si>
  <si>
    <t xml:space="preserve">https://kc.kobotoolbox.org/media/original?media_file=co2rwanda_rpp%2Fattachments%2F5e7adf3e3db845c6aefef4d241ab0769%2F51a46290-878c-410a-a92a-8f1256513dc8%2F1663659610772.jpg</t>
  </si>
  <si>
    <t xml:space="preserve">1663659639662.jpg</t>
  </si>
  <si>
    <t xml:space="preserve">https://kc.kobotoolbox.org/media/original?media_file=co2rwanda_rpp%2Fattachments%2F5e7adf3e3db845c6aefef4d241ab0769%2F51a46290-878c-410a-a92a-8f1256513dc8%2F1663659639662.jpg</t>
  </si>
  <si>
    <t xml:space="preserve">Habiyayaremye Theophile </t>
  </si>
  <si>
    <t xml:space="preserve">1663659672587.jpg</t>
  </si>
  <si>
    <t xml:space="preserve">https://kc.kobotoolbox.org/media/original?media_file=co2rwanda_rpp%2Fattachments%2F5e7adf3e3db845c6aefef4d241ab0769%2F51a46290-878c-410a-a92a-8f1256513dc8%2F1663659672587.jpg</t>
  </si>
  <si>
    <t xml:space="preserve">51a46290-878c-410a-a92a-8f1256513dc8</t>
  </si>
  <si>
    <t xml:space="preserve">1404071603</t>
  </si>
  <si>
    <t xml:space="preserve">09:54:00.000+02:00</t>
  </si>
  <si>
    <t xml:space="preserve">Munyaneza Nasoni </t>
  </si>
  <si>
    <t xml:space="preserve">Mukabahizi Marcelline </t>
  </si>
  <si>
    <t xml:space="preserve">0781354874</t>
  </si>
  <si>
    <t xml:space="preserve">-2.3570234 30.0840894 1460.8 3.171</t>
  </si>
  <si>
    <t xml:space="preserve">1663660678256.jpg</t>
  </si>
  <si>
    <t xml:space="preserve">https://kc.kobotoolbox.org/media/original?media_file=co2rwanda_rpp%2Fattachments%2F5e7adf3e3db845c6aefef4d241ab0769%2F826d739b-fedc-4653-96d9-5c8ca32df833%2F1663660678256.jpg</t>
  </si>
  <si>
    <t xml:space="preserve">1663661587484.jpg</t>
  </si>
  <si>
    <t xml:space="preserve">https://kc.kobotoolbox.org/media/original?media_file=co2rwanda_rpp%2Fattachments%2F5e7adf3e3db845c6aefef4d241ab0769%2F826d739b-fedc-4653-96d9-5c8ca32df833%2F1663661587484.jpg</t>
  </si>
  <si>
    <t xml:space="preserve">1663661605657.jpg</t>
  </si>
  <si>
    <t xml:space="preserve">https://kc.kobotoolbox.org/media/original?media_file=co2rwanda_rpp%2Fattachments%2F5e7adf3e3db845c6aefef4d241ab0769%2F826d739b-fedc-4653-96d9-5c8ca32df833%2F1663661605657.jpg</t>
  </si>
  <si>
    <t xml:space="preserve">Oya </t>
  </si>
  <si>
    <t xml:space="preserve">1663661663508.jpg</t>
  </si>
  <si>
    <t xml:space="preserve">https://kc.kobotoolbox.org/media/original?media_file=co2rwanda_rpp%2Fattachments%2F5e7adf3e3db845c6aefef4d241ab0769%2F826d739b-fedc-4653-96d9-5c8ca32df833%2F1663661663508.jpg</t>
  </si>
  <si>
    <t xml:space="preserve">826d739b-fedc-4653-96d9-5c8ca32df833</t>
  </si>
  <si>
    <t xml:space="preserve">1404071604</t>
  </si>
  <si>
    <t xml:space="preserve">10:37:00.000+02:00</t>
  </si>
  <si>
    <t xml:space="preserve">Ndeshyo Adiyeli </t>
  </si>
  <si>
    <t xml:space="preserve">Mukeshimana Dative</t>
  </si>
  <si>
    <t xml:space="preserve">0789955593</t>
  </si>
  <si>
    <t xml:space="preserve">-2.35536 30.0803683 1442.6 3.7</t>
  </si>
  <si>
    <t xml:space="preserve">1663663332558.jpg</t>
  </si>
  <si>
    <t xml:space="preserve">https://kc.kobotoolbox.org/media/original?media_file=co2rwanda_rpp%2Fattachments%2F5e7adf3e3db845c6aefef4d241ab0769%2F7e40f14e-cdac-4d9e-995f-a480fa361d06%2F1663663332558.jpg</t>
  </si>
  <si>
    <t xml:space="preserve">1663665101001.jpg</t>
  </si>
  <si>
    <t xml:space="preserve">https://kc.kobotoolbox.org/media/original?media_file=co2rwanda_rpp%2Fattachments%2F5e7adf3e3db845c6aefef4d241ab0769%2F7e40f14e-cdac-4d9e-995f-a480fa361d06%2F1663665101001.jpg</t>
  </si>
  <si>
    <t xml:space="preserve">1663665120271.jpg</t>
  </si>
  <si>
    <t xml:space="preserve">https://kc.kobotoolbox.org/media/original?media_file=co2rwanda_rpp%2Fattachments%2F5e7adf3e3db845c6aefef4d241ab0769%2F7e40f14e-cdac-4d9e-995f-a480fa361d06%2F1663665120271.jpg</t>
  </si>
  <si>
    <t xml:space="preserve">1663665189014.jpg</t>
  </si>
  <si>
    <t xml:space="preserve">https://kc.kobotoolbox.org/media/original?media_file=co2rwanda_rpp%2Fattachments%2F5e7adf3e3db845c6aefef4d241ab0769%2F7e40f14e-cdac-4d9e-995f-a480fa361d06%2F1663665189014.jpg</t>
  </si>
  <si>
    <t xml:space="preserve">7e40f14e-cdac-4d9e-995f-a480fa361d06</t>
  </si>
  <si>
    <t xml:space="preserve">1404071605</t>
  </si>
  <si>
    <t xml:space="preserve">11:54:00.000+02:00</t>
  </si>
  <si>
    <t xml:space="preserve">Ubushyuhe bwinshi </t>
  </si>
  <si>
    <t xml:space="preserve">Mutwarasibo Jean bosco </t>
  </si>
  <si>
    <t xml:space="preserve">Ayinkamiye Claudine </t>
  </si>
  <si>
    <t xml:space="preserve">0780898843</t>
  </si>
  <si>
    <t xml:space="preserve">-2.3631329 30.0820047 1442.3999999999999 4.9</t>
  </si>
  <si>
    <t xml:space="preserve">1663667900086.jpg</t>
  </si>
  <si>
    <t xml:space="preserve">https://kc.kobotoolbox.org/media/original?media_file=co2rwanda_rpp%2Fattachments%2F5e7adf3e3db845c6aefef4d241ab0769%2Ff510bb25-f988-40fc-9347-81fa3e1836c8%2F1663667900086.jpg</t>
  </si>
  <si>
    <t xml:space="preserve">1663669195529.jpg</t>
  </si>
  <si>
    <t xml:space="preserve">https://kc.kobotoolbox.org/media/original?media_file=co2rwanda_rpp%2Fattachments%2F5e7adf3e3db845c6aefef4d241ab0769%2Ff510bb25-f988-40fc-9347-81fa3e1836c8%2F1663669195529.jpg</t>
  </si>
  <si>
    <t xml:space="preserve">1663669216340.jpg</t>
  </si>
  <si>
    <t xml:space="preserve">https://kc.kobotoolbox.org/media/original?media_file=co2rwanda_rpp%2Fattachments%2F5e7adf3e3db845c6aefef4d241ab0769%2Ff510bb25-f988-40fc-9347-81fa3e1836c8%2F1663669216340.jpg</t>
  </si>
  <si>
    <t xml:space="preserve">1663669281606.jpg</t>
  </si>
  <si>
    <t xml:space="preserve">https://kc.kobotoolbox.org/media/original?media_file=co2rwanda_rpp%2Fattachments%2F5e7adf3e3db845c6aefef4d241ab0769%2Ff510bb25-f988-40fc-9347-81fa3e1836c8%2F1663669281606.jpg</t>
  </si>
  <si>
    <t xml:space="preserve">f510bb25-f988-40fc-9347-81fa3e1836c8</t>
  </si>
  <si>
    <t xml:space="preserve">1404071606</t>
  </si>
  <si>
    <t xml:space="preserve">12:39:00.000+02:00</t>
  </si>
  <si>
    <t xml:space="preserve">Mushana Innocent </t>
  </si>
  <si>
    <t xml:space="preserve">Mukankaka Immacule </t>
  </si>
  <si>
    <t xml:space="preserve">0786730888</t>
  </si>
  <si>
    <t xml:space="preserve">-2.36468 30.0767517 1392.1 4.8</t>
  </si>
  <si>
    <t xml:space="preserve">1663670574367.jpg</t>
  </si>
  <si>
    <t xml:space="preserve">https://kc.kobotoolbox.org/media/original?media_file=co2rwanda_rpp%2Fattachments%2F5e7adf3e3db845c6aefef4d241ab0769%2F74d5b052-77ea-4cfb-a407-e75f17c1fc38%2F1663670574367.jpg</t>
  </si>
  <si>
    <t xml:space="preserve">1663671566869.jpg</t>
  </si>
  <si>
    <t xml:space="preserve">https://kc.kobotoolbox.org/media/original?media_file=co2rwanda_rpp%2Fattachments%2F5e7adf3e3db845c6aefef4d241ab0769%2F74d5b052-77ea-4cfb-a407-e75f17c1fc38%2F1663671566869.jpg</t>
  </si>
  <si>
    <t xml:space="preserve">1663671582784.jpg</t>
  </si>
  <si>
    <t xml:space="preserve">https://kc.kobotoolbox.org/media/original?media_file=co2rwanda_rpp%2Fattachments%2F5e7adf3e3db845c6aefef4d241ab0769%2F74d5b052-77ea-4cfb-a407-e75f17c1fc38%2F1663671582784.jpg</t>
  </si>
  <si>
    <t xml:space="preserve">1663672019905.jpg</t>
  </si>
  <si>
    <t xml:space="preserve">https://kc.kobotoolbox.org/media/original?media_file=co2rwanda_rpp%2Fattachments%2F5e7adf3e3db845c6aefef4d241ab0769%2F74d5b052-77ea-4cfb-a407-e75f17c1fc38%2F1663672019905.jpg</t>
  </si>
  <si>
    <t xml:space="preserve">74d5b052-77ea-4cfb-a407-e75f17c1fc38</t>
  </si>
  <si>
    <t xml:space="preserve">1404071601</t>
  </si>
  <si>
    <t xml:space="preserve">Ubushyuhe buringaniye</t>
  </si>
  <si>
    <t xml:space="preserve">Mukakaruta christine </t>
  </si>
  <si>
    <t xml:space="preserve">Mukakaruta christine</t>
  </si>
  <si>
    <t xml:space="preserve">0789215868</t>
  </si>
  <si>
    <t xml:space="preserve">-2.359115 30.084809 1461.7 4.728</t>
  </si>
  <si>
    <t xml:space="preserve">1663654556429.jpg</t>
  </si>
  <si>
    <t xml:space="preserve">https://kc.kobotoolbox.org/media/original?media_file=co2rwanda_rpp%2Fattachments%2F5e7adf3e3db845c6aefef4d241ab0769%2Fbfd036b3-25b9-443e-9a8e-ca9e9096a76d%2F1663654556429.jpg</t>
  </si>
  <si>
    <t xml:space="preserve">1663656321915.jpg</t>
  </si>
  <si>
    <t xml:space="preserve">https://kc.kobotoolbox.org/media/original?media_file=co2rwanda_rpp%2Fattachments%2F5e7adf3e3db845c6aefef4d241ab0769%2Fbfd036b3-25b9-443e-9a8e-ca9e9096a76d%2F1663656321915.jpg</t>
  </si>
  <si>
    <t xml:space="preserve">1663656351067.jpg</t>
  </si>
  <si>
    <t xml:space="preserve">https://kc.kobotoolbox.org/media/original?media_file=co2rwanda_rpp%2Fattachments%2F5e7adf3e3db845c6aefef4d241ab0769%2Fbfd036b3-25b9-443e-9a8e-ca9e9096a76d%2F1663656351067.jpg</t>
  </si>
  <si>
    <t xml:space="preserve">Oya ntakindi</t>
  </si>
  <si>
    <t xml:space="preserve">1663656393332.jpg</t>
  </si>
  <si>
    <t xml:space="preserve">https://kc.kobotoolbox.org/media/original?media_file=co2rwanda_rpp%2Fattachments%2F5e7adf3e3db845c6aefef4d241ab0769%2Fbfd036b3-25b9-443e-9a8e-ca9e9096a76d%2F1663656393332.jpg</t>
  </si>
  <si>
    <t xml:space="preserve">bfd036b3-25b9-443e-9a8e-ca9e9096a76d</t>
  </si>
  <si>
    <t xml:space="preserve">Theophile Hitayezu</t>
  </si>
  <si>
    <t xml:space="preserve">1707132301</t>
  </si>
  <si>
    <t xml:space="preserve">08:46:00.000+02:00</t>
  </si>
  <si>
    <t xml:space="preserve">Harelimana Jason</t>
  </si>
  <si>
    <t xml:space="preserve">Mukeshimana Betty</t>
  </si>
  <si>
    <t xml:space="preserve">0790969575</t>
  </si>
  <si>
    <t xml:space="preserve">-2.2833448 30.0122671 1472.8999999999999 3.84</t>
  </si>
  <si>
    <t xml:space="preserve">1663656866753.jpg</t>
  </si>
  <si>
    <t xml:space="preserve">https://kc.kobotoolbox.org/media/original?media_file=co2rwanda_rpp%2Fattachments%2F5e7adf3e3db845c6aefef4d241ab0769%2F2c1a264b-f3b2-47a6-8d19-98e2533c374a%2F1663656866753.jpg</t>
  </si>
  <si>
    <t xml:space="preserve">1663657589226.jpg</t>
  </si>
  <si>
    <t xml:space="preserve">https://kc.kobotoolbox.org/media/original?media_file=co2rwanda_rpp%2Fattachments%2F5e7adf3e3db845c6aefef4d241ab0769%2F2c1a264b-f3b2-47a6-8d19-98e2533c374a%2F1663657589226.jpg</t>
  </si>
  <si>
    <t xml:space="preserve">Inkwi zo gucana zirahagije kandi azasubira gutashya vuba</t>
  </si>
  <si>
    <t xml:space="preserve">Hitayezu Theophile</t>
  </si>
  <si>
    <t xml:space="preserve">1663657837164.jpg</t>
  </si>
  <si>
    <t xml:space="preserve">https://kc.kobotoolbox.org/media/original?media_file=co2rwanda_rpp%2Fattachments%2F5e7adf3e3db845c6aefef4d241ab0769%2F2c1a264b-f3b2-47a6-8d19-98e2533c374a%2F1663657837164.jpg</t>
  </si>
  <si>
    <t xml:space="preserve">2c1a264b-f3b2-47a6-8d19-98e2533c374a</t>
  </si>
  <si>
    <t xml:space="preserve">1707132302</t>
  </si>
  <si>
    <t xml:space="preserve">09:46:00.000+02:00</t>
  </si>
  <si>
    <t xml:space="preserve">Nyirahategekimana Isabelle</t>
  </si>
  <si>
    <t xml:space="preserve">0784100959</t>
  </si>
  <si>
    <t xml:space="preserve">-2.2846293 30.0127301 1459.7 4.62</t>
  </si>
  <si>
    <t xml:space="preserve">1663660284304.jpg</t>
  </si>
  <si>
    <t xml:space="preserve">https://kc.kobotoolbox.org/media/original?media_file=co2rwanda_rpp%2Fattachments%2F5e7adf3e3db845c6aefef4d241ab0769%2Fe4bcbec0-c3ea-42d1-a420-8c883f136bba%2F1663660284304.jpg</t>
  </si>
  <si>
    <t xml:space="preserve">1663660405801.jpg</t>
  </si>
  <si>
    <t xml:space="preserve">https://kc.kobotoolbox.org/media/original?media_file=co2rwanda_rpp%2Fattachments%2F5e7adf3e3db845c6aefef4d241ab0769%2Fe4bcbec0-c3ea-42d1-a420-8c883f136bba%2F1663660405801.jpg</t>
  </si>
  <si>
    <t xml:space="preserve">Nta zindi nkwi zihari ariko bambwiye ko bari bushfire gutashya, izo kuba bakoresha ziraharj</t>
  </si>
  <si>
    <t xml:space="preserve">1663660659082.jpg</t>
  </si>
  <si>
    <t xml:space="preserve">https://kc.kobotoolbox.org/media/original?media_file=co2rwanda_rpp%2Fattachments%2F5e7adf3e3db845c6aefef4d241ab0769%2Fe4bcbec0-c3ea-42d1-a420-8c883f136bba%2F1663660659082.jpg</t>
  </si>
  <si>
    <t xml:space="preserve">e4bcbec0-c3ea-42d1-a420-8c883f136bba</t>
  </si>
  <si>
    <t xml:space="preserve">1707132303</t>
  </si>
  <si>
    <t xml:space="preserve">10:35:00.000+02:00</t>
  </si>
  <si>
    <t xml:space="preserve">Sibobugingo Celestin</t>
  </si>
  <si>
    <t xml:space="preserve">Mukeshimana Godelena</t>
  </si>
  <si>
    <t xml:space="preserve">0781336777</t>
  </si>
  <si>
    <t xml:space="preserve">-2.2820952 30.0131902 1483.3999999999999 4.98</t>
  </si>
  <si>
    <t xml:space="preserve">1663663170860.jpg</t>
  </si>
  <si>
    <t xml:space="preserve">https://kc.kobotoolbox.org/media/original?media_file=co2rwanda_rpp%2Fattachments%2F5e7adf3e3db845c6aefef4d241ab0769%2Fb3dcf1bb-65bc-4bfd-be36-c63086579717%2F1663663170860.jpg</t>
  </si>
  <si>
    <t xml:space="preserve">1663663245162.jpg</t>
  </si>
  <si>
    <t xml:space="preserve">https://kc.kobotoolbox.org/media/original?media_file=co2rwanda_rpp%2Fattachments%2F5e7adf3e3db845c6aefef4d241ab0769%2Fb3dcf1bb-65bc-4bfd-be36-c63086579717%2F1663663245162.jpg</t>
  </si>
  <si>
    <t xml:space="preserve">Muri iyi minsi inkwi zirahagije</t>
  </si>
  <si>
    <t xml:space="preserve">1663663363639.jpg</t>
  </si>
  <si>
    <t xml:space="preserve">https://kc.kobotoolbox.org/media/original?media_file=co2rwanda_rpp%2Fattachments%2F5e7adf3e3db845c6aefef4d241ab0769%2Fb3dcf1bb-65bc-4bfd-be36-c63086579717%2F1663663363639.jpg</t>
  </si>
  <si>
    <t xml:space="preserve">b3dcf1bb-65bc-4bfd-be36-c63086579717</t>
  </si>
  <si>
    <t xml:space="preserve">1707132304</t>
  </si>
  <si>
    <t xml:space="preserve">11:20:00.000+02:00</t>
  </si>
  <si>
    <t xml:space="preserve">Dusengimana Aloys</t>
  </si>
  <si>
    <t xml:space="preserve">Niyitegeka Rachel</t>
  </si>
  <si>
    <t xml:space="preserve">0782169524</t>
  </si>
  <si>
    <t xml:space="preserve">-2.2833976 30.0142271 1491.1 4.38</t>
  </si>
  <si>
    <t xml:space="preserve">1663665878432.jpg</t>
  </si>
  <si>
    <t xml:space="preserve">https://kc.kobotoolbox.org/media/original?media_file=co2rwanda_rpp%2Fattachments%2F5e7adf3e3db845c6aefef4d241ab0769%2F220072ac-731b-49a0-abac-3a23bd2e6eaf%2F1663665878432.jpg</t>
  </si>
  <si>
    <t xml:space="preserve">1663665971318.jpg</t>
  </si>
  <si>
    <t xml:space="preserve">https://kc.kobotoolbox.org/media/original?media_file=co2rwanda_rpp%2Fattachments%2F5e7adf3e3db845c6aefef4d241ab0769%2F220072ac-731b-49a0-abac-3a23bd2e6eaf%2F1663665971318.jpg</t>
  </si>
  <si>
    <t xml:space="preserve">Inkwi bafite zirahagije</t>
  </si>
  <si>
    <t xml:space="preserve">1663666059811.jpg</t>
  </si>
  <si>
    <t xml:space="preserve">https://kc.kobotoolbox.org/media/original?media_file=co2rwanda_rpp%2Fattachments%2F5e7adf3e3db845c6aefef4d241ab0769%2F220072ac-731b-49a0-abac-3a23bd2e6eaf%2F1663666059811.jpg</t>
  </si>
  <si>
    <t xml:space="preserve">220072ac-731b-49a0-abac-3a23bd2e6eaf</t>
  </si>
  <si>
    <t xml:space="preserve">1707132305</t>
  </si>
  <si>
    <t xml:space="preserve">12:00:00.000+02:00</t>
  </si>
  <si>
    <t xml:space="preserve">Nkuranga Frecerick</t>
  </si>
  <si>
    <t xml:space="preserve">Mukarubibi Paulina</t>
  </si>
  <si>
    <t xml:space="preserve">0783805453</t>
  </si>
  <si>
    <t xml:space="preserve">-2.2842625 30.0152738 1504.8999999999999 4.84</t>
  </si>
  <si>
    <t xml:space="preserve">1663668220603.jpg</t>
  </si>
  <si>
    <t xml:space="preserve">https://kc.kobotoolbox.org/media/original?media_file=co2rwanda_rpp%2Fattachments%2F5e7adf3e3db845c6aefef4d241ab0769%2Fe7100c36-b7db-4704-9ab3-5e83366e8337%2F1663668220603.jpg</t>
  </si>
  <si>
    <t xml:space="preserve">1663668325945.jpg</t>
  </si>
  <si>
    <t xml:space="preserve">https://kc.kobotoolbox.org/media/original?media_file=co2rwanda_rpp%2Fattachments%2F5e7adf3e3db845c6aefef4d241ab0769%2Fe7100c36-b7db-4704-9ab3-5e83366e8337%2F1663668325945.jpg</t>
  </si>
  <si>
    <t xml:space="preserve">1663668379435.jpg</t>
  </si>
  <si>
    <t xml:space="preserve">https://kc.kobotoolbox.org/media/original?media_file=co2rwanda_rpp%2Fattachments%2F5e7adf3e3db845c6aefef4d241ab0769%2Fe7100c36-b7db-4704-9ab3-5e83366e8337%2F1663668379435.jpg</t>
  </si>
  <si>
    <t xml:space="preserve">Inkwi zirahagije</t>
  </si>
  <si>
    <t xml:space="preserve">Hitayezu Tneophile</t>
  </si>
  <si>
    <t xml:space="preserve">1663668458123.jpg</t>
  </si>
  <si>
    <t xml:space="preserve">https://kc.kobotoolbox.org/media/original?media_file=co2rwanda_rpp%2Fattachments%2F5e7adf3e3db845c6aefef4d241ab0769%2Fe7100c36-b7db-4704-9ab3-5e83366e8337%2F1663668458123.jpg</t>
  </si>
  <si>
    <t xml:space="preserve">e7100c36-b7db-4704-9ab3-5e83366e8337</t>
  </si>
  <si>
    <t xml:space="preserve">1707132306</t>
  </si>
  <si>
    <t xml:space="preserve">Munyaneza Celestin</t>
  </si>
  <si>
    <t xml:space="preserve">Mushimiyimana Suzana</t>
  </si>
  <si>
    <t xml:space="preserve">0789066381</t>
  </si>
  <si>
    <t xml:space="preserve">-2.2820591 30.0122256 1477.1 4.42</t>
  </si>
  <si>
    <t xml:space="preserve">1663670602729.jpg</t>
  </si>
  <si>
    <t xml:space="preserve">https://kc.kobotoolbox.org/media/original?media_file=co2rwanda_rpp%2Fattachments%2F5e7adf3e3db845c6aefef4d241ab0769%2Faf7fb377-a0ea-4135-9498-c2bda0c280e4%2F1663670602729.jpg</t>
  </si>
  <si>
    <t xml:space="preserve">1663670704283.jpg</t>
  </si>
  <si>
    <t xml:space="preserve">https://kc.kobotoolbox.org/media/original?media_file=co2rwanda_rpp%2Fattachments%2F5e7adf3e3db845c6aefef4d241ab0769%2Faf7fb377-a0ea-4135-9498-c2bda0c280e4%2F1663670704283.jpg</t>
  </si>
  <si>
    <t xml:space="preserve">Inkwi zirumye neza kandi zirahagije nk,imimsi ibiri ndetse ngo azajya no gutashya izindi
</t>
  </si>
  <si>
    <t xml:space="preserve">1663671095861.jpg</t>
  </si>
  <si>
    <t xml:space="preserve">https://kc.kobotoolbox.org/media/original?media_file=co2rwanda_rpp%2Fattachments%2F5e7adf3e3db845c6aefef4d241ab0769%2Faf7fb377-a0ea-4135-9498-c2bda0c280e4%2F1663671095861.jpg</t>
  </si>
  <si>
    <t xml:space="preserve">af7fb377-a0ea-4135-9498-c2bda0c280e4</t>
  </si>
  <si>
    <t xml:space="preserve">Enumurator's  name</t>
  </si>
  <si>
    <t xml:space="preserve">Name of survey respondent?</t>
  </si>
  <si>
    <t xml:space="preserve">The KPT involves visiting a household over four days to measure the amount of fuel used to cook within the household (including all stoves used by the household). This information is used to calculate the amount of emission reductions (greenhouse gas emissions avoided).</t>
  </si>
  <si>
    <t xml:space="preserve">This document is for surveying households on Day 2/3/4 and is to measure fuel use since the previous visit.</t>
  </si>
  <si>
    <t xml:space="preserve">As a summary, the following is required today: visit the family at roughly the same time as Day 1, separately weigh the fuel remaining in the USE pile(s)/container(s) for each fuel type used, and any fuel in the COLLECT pile(s)/container(s). After weighing the COLLECT pile(s)/container(s), this fuel can be added to the applicable USE pile(s)/container(s).</t>
  </si>
  <si>
    <t xml:space="preserve">Name of the Head of Household.</t>
  </si>
  <si>
    <t xml:space="preserve">Select all fuels used by the household:</t>
  </si>
  <si>
    <t xml:space="preserve">Select all fuels used by the household:/Wood</t>
  </si>
  <si>
    <t xml:space="preserve">Select all fuels used by the household:/Charcoal</t>
  </si>
  <si>
    <t xml:space="preserve">Select all fuels used by the household:/Briquettes/pellets</t>
  </si>
  <si>
    <t xml:space="preserve">Select all fuels used by the household:/Crop residues</t>
  </si>
  <si>
    <t xml:space="preserve">Select all fuels used by the household:/Animal dung</t>
  </si>
  <si>
    <t xml:space="preserve">Select all fuels used by the household:/Coal</t>
  </si>
  <si>
    <t xml:space="preserve">Select all fuels used by the household:/Biogas</t>
  </si>
  <si>
    <t xml:space="preserve">Select all fuels used by the household:/LPG</t>
  </si>
  <si>
    <t xml:space="preserve">Select all fuels used by the household:/Kerosene</t>
  </si>
  <si>
    <t xml:space="preserve">Select all fuels used by the household:/Ethanol/alcohol</t>
  </si>
  <si>
    <t xml:space="preserve">Select all fuels used by the household:/Electricity</t>
  </si>
  <si>
    <t xml:space="preserve">Select all fuels used by the household:/Solar (energy captured directly via solar cooker NOT solar panels)</t>
  </si>
  <si>
    <t xml:space="preserve">Select all fuels used by the household:/Other</t>
  </si>
  <si>
    <t xml:space="preserve">Meals eaten per person in the last 24 hours.</t>
  </si>
  <si>
    <t xml:space="preserve">Total people who have eaten in household in last 24 hours.</t>
  </si>
  <si>
    <t xml:space="preserve">Weigh the remaining contents of the wood USE pile.</t>
  </si>
  <si>
    <t xml:space="preserve">Take a photo of the wood COLLECT pile.</t>
  </si>
  <si>
    <t xml:space="preserve">Take a photo of the wood COLLECT pile._URL</t>
  </si>
  <si>
    <t xml:space="preserve">Weigh the contents of the wood COLLECT pile.</t>
  </si>
  <si>
    <t xml:space="preserve">Put the weighed wood from the COLLECT pile onto the USE pile.</t>
  </si>
  <si>
    <t xml:space="preserve">Weigh the remaining contents of the charcoal USE pile.</t>
  </si>
  <si>
    <t xml:space="preserve">Take a photo of the charcoal COLLECT pile.</t>
  </si>
  <si>
    <t xml:space="preserve">Take a photo of the charcoal COLLECT pile._URL</t>
  </si>
  <si>
    <t xml:space="preserve">Weigh the contents of the charcoal COLLECT pile.</t>
  </si>
  <si>
    <t xml:space="preserve">Put the weighed charcoal from the COLLECT pile onto the USE pile.</t>
  </si>
  <si>
    <t xml:space="preserve">Take a photo of the briquette/pellet USE pile.</t>
  </si>
  <si>
    <t xml:space="preserve">Take a photo of the briquette/pellet USE pile._URL</t>
  </si>
  <si>
    <t xml:space="preserve">Take a photo of the briquette/pellet COLLECT pile.</t>
  </si>
  <si>
    <t xml:space="preserve">Take a photo of the briquette/pellet COLLECT pile._URL</t>
  </si>
  <si>
    <t xml:space="preserve">Weigh the remaining contents of the briquette/pellet USE pile.</t>
  </si>
  <si>
    <t xml:space="preserve">Weigh the contents of the briquette/pellet COLLECT pile.</t>
  </si>
  <si>
    <t xml:space="preserve">Put the weighed briquette/pellet from the COLLECT pile onto the USE pile.</t>
  </si>
  <si>
    <t xml:space="preserve">Take a photo of the crop residue USE pile.</t>
  </si>
  <si>
    <t xml:space="preserve">Take a photo of the crop residue USE pile._URL</t>
  </si>
  <si>
    <t xml:space="preserve">Weigh the remaining contents of the crop residue USE pile.</t>
  </si>
  <si>
    <t xml:space="preserve">Take a photo of the crop residue COLLECT pile.</t>
  </si>
  <si>
    <t xml:space="preserve">Take a photo of the crop residue COLLECT pile._URL</t>
  </si>
  <si>
    <t xml:space="preserve">Weigh the contents of the crop residue COLLECT pile.</t>
  </si>
  <si>
    <t xml:space="preserve">Put the weighed crop residue from the COLLECT pile onto the USE pile.</t>
  </si>
  <si>
    <t xml:space="preserve">Take a photo of the animal dung USE pile.</t>
  </si>
  <si>
    <t xml:space="preserve">Take a photo of the animal dung USE pile._URL</t>
  </si>
  <si>
    <t xml:space="preserve">Weigh the remaining contents of the animal dung USE pile.</t>
  </si>
  <si>
    <t xml:space="preserve">Take a photo of the animal dung COLLECT pile.</t>
  </si>
  <si>
    <t xml:space="preserve">Take a photo of the animal dung COLLECT pile._URL</t>
  </si>
  <si>
    <t xml:space="preserve">Weigh the contents of the animal dung COLLECT pile.</t>
  </si>
  <si>
    <t xml:space="preserve">Put the weighed animal dung from the COLLECT pile onto the USE pile.</t>
  </si>
  <si>
    <t xml:space="preserve">Weigh the remaining contents of the coal USE pile.</t>
  </si>
  <si>
    <t xml:space="preserve">Take a photo of the coal COLLECT pile.</t>
  </si>
  <si>
    <t xml:space="preserve">Take a photo of the coal COLLECT pile._URL</t>
  </si>
  <si>
    <t xml:space="preserve">Weigh the contents of the coal COLLECT pile.</t>
  </si>
  <si>
    <t xml:space="preserve">Put the weighed coal from the COLLECT pile onto the USE pile.</t>
  </si>
  <si>
    <t xml:space="preserve">Weigh the remaining contents of the biogas USE container.</t>
  </si>
  <si>
    <t xml:space="preserve">Take a photo of the biogas COLLECT container.</t>
  </si>
  <si>
    <t xml:space="preserve">Take a photo of the biogas COLLECT container._URL</t>
  </si>
  <si>
    <t xml:space="preserve">Weigh the contents of the biogas COLLECT container.</t>
  </si>
  <si>
    <t xml:space="preserve">Add the weighed biogas from the COLLECT container into the USE container.</t>
  </si>
  <si>
    <t xml:space="preserve">Weigh the remaining contents of the LPG USE container.</t>
  </si>
  <si>
    <t xml:space="preserve">Take a photo of the LPG COLLECT container.</t>
  </si>
  <si>
    <t xml:space="preserve">Take a photo of the LPG COLLECT container._URL</t>
  </si>
  <si>
    <t xml:space="preserve">Weigh the contents of the LPG COLLECT container.</t>
  </si>
  <si>
    <t xml:space="preserve">Add the weighed LPG from the COLLECT container into the USE container.</t>
  </si>
  <si>
    <t xml:space="preserve">Weigh the remaining contents of the kerosene USE container.</t>
  </si>
  <si>
    <t xml:space="preserve">Take a photo of the kerosene COLLECT container.</t>
  </si>
  <si>
    <t xml:space="preserve">Take a photo of the kerosene COLLECT container._URL</t>
  </si>
  <si>
    <t xml:space="preserve">Weigh the contents of the kerosene COLLECT container.</t>
  </si>
  <si>
    <t xml:space="preserve">Add the weighed kerosene from the COLLECT container into the USE container.</t>
  </si>
  <si>
    <t xml:space="preserve">Weigh the remaining contents of the ethanol/alcohol USE container.</t>
  </si>
  <si>
    <t xml:space="preserve">Take a photo of the ethanol/alcohol COLLECT container.</t>
  </si>
  <si>
    <t xml:space="preserve">Take a photo of the ethanol/alcohol COLLECT container._URL</t>
  </si>
  <si>
    <t xml:space="preserve">Weigh the contents of the ethanol/alcohol COLLECT container.</t>
  </si>
  <si>
    <t xml:space="preserve">Add the weighed ethanol/alcohol from the COLLECT container into the USE container.</t>
  </si>
  <si>
    <t xml:space="preserve">How long did the household spend cooking using electricity since the last visit?</t>
  </si>
  <si>
    <t xml:space="preserve">How long did the household spend cooking using the solar cookeres since the last visit?</t>
  </si>
  <si>
    <t xml:space="preserve">Weigh the remaining contents of the ${fuel_other} USE pile.</t>
  </si>
  <si>
    <t xml:space="preserve">Take a photo of the ${fuel_other} COLLECT pile.</t>
  </si>
  <si>
    <t xml:space="preserve">Take a photo of the ${fuel_other} COLLECT pile._URL</t>
  </si>
  <si>
    <t xml:space="preserve">Weigh the contents of the ${fuel_other} COLLECT pile.</t>
  </si>
  <si>
    <t xml:space="preserve">Put the weighed ${fuel_other} from the COLLECT pile onto the USE pile.</t>
  </si>
  <si>
    <t xml:space="preserve">Remind the respondent, cooking practice must remain as close to normal as possible for the remainder of the test (if applicable).</t>
  </si>
  <si>
    <t xml:space="preserve">Remind the respondent to only use fuel from the USE pile(s)/container(s) for cooking and when they buy or collect new fuel(s), this must be added to the COLLECT pile(s)/container(s) (if applicable).</t>
  </si>
  <si>
    <t xml:space="preserve">Remind the respondent all fuel(s) must be kept dry (if applicable).</t>
  </si>
  <si>
    <t xml:space="preserve">Thank the respondent for their time and inform them you will return at roughly the same time tomorrow to continue the survey (if applicable).</t>
  </si>
  <si>
    <t xml:space="preserve">"I hereby confirm that Day 2/3/4 of the KPT has been conducted on the date stated and all information provided is accurate"</t>
  </si>
  <si>
    <t xml:space="preserve">MUKASHEMA Verena</t>
  </si>
  <si>
    <t xml:space="preserve">HOT(21°)</t>
  </si>
  <si>
    <t xml:space="preserve">1663740952792.jpg</t>
  </si>
  <si>
    <t xml:space="preserve">https://kc.kobotoolbox.org/media/original?media_file=co2rwanda_rpp%2Fattachments%2Ff27ca079b68f42c99391fab4b9f46bde%2Fa38e2243-a6aa-4351-a399-95595d5895d8%2F1663740952792.jpg</t>
  </si>
  <si>
    <t xml:space="preserve">1663741105526.jpg</t>
  </si>
  <si>
    <t xml:space="preserve">https://kc.kobotoolbox.org/media/original?media_file=co2rwanda_rpp%2Fattachments%2Ff27ca079b68f42c99391fab4b9f46bde%2Fa38e2243-a6aa-4351-a399-95595d5895d8%2F1663741105526.jpg</t>
  </si>
  <si>
    <t xml:space="preserve">Ejo hashize namusigiye 20.38kg uyumunsi nsubiyeyo nsanga hasigaye 13.40k bivuzengo yakoresheje 6.98 then namwongeye 3.66kg ubwo uyumunsi inkwizose musigiye 17.06kg</t>
  </si>
  <si>
    <t xml:space="preserve">1663741751917.jpg</t>
  </si>
  <si>
    <t xml:space="preserve">https://kc.kobotoolbox.org/media/original?media_file=co2rwanda_rpp%2Fattachments%2Ff27ca079b68f42c99391fab4b9f46bde%2Fa38e2243-a6aa-4351-a399-95595d5895d8%2F1663741751917.jpg</t>
  </si>
  <si>
    <t xml:space="preserve">v4nQQscLnPTpjtq5vCkJ3y</t>
  </si>
  <si>
    <t xml:space="preserve">a38e2243-a6aa-4351-a399-95595d5895d8</t>
  </si>
  <si>
    <t xml:space="preserve">NISHIMWE Gillette</t>
  </si>
  <si>
    <t xml:space="preserve">08:38:00.000+02:00</t>
  </si>
  <si>
    <t xml:space="preserve">1663742551138.jpg</t>
  </si>
  <si>
    <t xml:space="preserve">https://kc.kobotoolbox.org/media/original?media_file=co2rwanda_rpp%2Fattachments%2Ff27ca079b68f42c99391fab4b9f46bde%2F9e4b50d4-7c68-40c5-a889-c2a26bed12cb%2F1663742551138.jpg</t>
  </si>
  <si>
    <t xml:space="preserve">1663742834047.jpg</t>
  </si>
  <si>
    <t xml:space="preserve">https://kc.kobotoolbox.org/media/original?media_file=co2rwanda_rpp%2Fattachments%2Ff27ca079b68f42c99391fab4b9f46bde%2F9e4b50d4-7c68-40c5-a889-c2a26bed12cb%2F1663742834047.jpg</t>
  </si>
  <si>
    <t xml:space="preserve">Ejo namusigiye 18.47kg uyumunsi nsubiyeyo nsanga hasigaye 3.69 bivuzengo yakoreshejwe14.78 then none  mwongeye 8.57kg ubwo  uyumunsi wose musigiye 12.26kg ikindi ejo yatetse ibishyimbo</t>
  </si>
  <si>
    <t xml:space="preserve">1663743375677.jpg</t>
  </si>
  <si>
    <t xml:space="preserve">https://kc.kobotoolbox.org/media/original?media_file=co2rwanda_rpp%2Fattachments%2Ff27ca079b68f42c99391fab4b9f46bde%2F9e4b50d4-7c68-40c5-a889-c2a26bed12cb%2F1663743375677.jpg</t>
  </si>
  <si>
    <t xml:space="preserve">9e4b50d4-7c68-40c5-a889-c2a26bed12cb</t>
  </si>
  <si>
    <t xml:space="preserve">UMUTONI Clarisse </t>
  </si>
  <si>
    <t xml:space="preserve">09:15:00.000+02:00</t>
  </si>
  <si>
    <t xml:space="preserve">MUSERUKA Athanase</t>
  </si>
  <si>
    <t xml:space="preserve">1663744773433.jpg</t>
  </si>
  <si>
    <t xml:space="preserve">https://kc.kobotoolbox.org/media/original?media_file=co2rwanda_rpp%2Fattachments%2Ff27ca079b68f42c99391fab4b9f46bde%2Ff294c2d1-619e-4eb4-9189-003aa5cb852c%2F1663744773433.jpg</t>
  </si>
  <si>
    <t xml:space="preserve">1663746009133.jpg</t>
  </si>
  <si>
    <t xml:space="preserve">https://kc.kobotoolbox.org/media/original?media_file=co2rwanda_rpp%2Fattachments%2Ff27ca079b68f42c99391fab4b9f46bde%2Ff294c2d1-619e-4eb4-9189-003aa5cb852c%2F1663746009133.jpg</t>
  </si>
  <si>
    <t xml:space="preserve">Ejo baribafite 12.618kg uyumunsi nsubiyeyo nsanga bafite 4.645kg bivuzengo bakoresheje 7.973kg then none mbongeye ibindi 19.970kg ubwo  total yinkwi mbasigiye none ni 24.615kg</t>
  </si>
  <si>
    <t xml:space="preserve">1663746385048.jpg</t>
  </si>
  <si>
    <t xml:space="preserve">https://kc.kobotoolbox.org/media/original?media_file=co2rwanda_rpp%2Fattachments%2Ff27ca079b68f42c99391fab4b9f46bde%2Ff294c2d1-619e-4eb4-9189-003aa5cb852c%2F1663746385048.jpg</t>
  </si>
  <si>
    <t xml:space="preserve">f294c2d1-619e-4eb4-9189-003aa5cb852c</t>
  </si>
  <si>
    <t xml:space="preserve">0781487254</t>
  </si>
  <si>
    <t xml:space="preserve">1663747455463.jpg</t>
  </si>
  <si>
    <t xml:space="preserve">https://kc.kobotoolbox.org/media/original?media_file=co2rwanda_rpp%2Fattachments%2Ff27ca079b68f42c99391fab4b9f46bde%2F61ae611c-024b-4298-a8f8-08edddf596ab%2F1663747455463.jpg</t>
  </si>
  <si>
    <t xml:space="preserve">Banana ari 2munzu ariko ejo yasuwe nabantu 5 ,ikindi inkwi namusigiye nasanze zigihagije kuburyo zakoreshwa nuyumunsi rero ntazindi yongeyeho.</t>
  </si>
  <si>
    <t xml:space="preserve">1663747657412.jpg</t>
  </si>
  <si>
    <t xml:space="preserve">https://kc.kobotoolbox.org/media/original?media_file=co2rwanda_rpp%2Fattachments%2Ff27ca079b68f42c99391fab4b9f46bde%2F61ae611c-024b-4298-a8f8-08edddf596ab%2F1663747657412.jpg</t>
  </si>
  <si>
    <t xml:space="preserve">61ae611c-024b-4298-a8f8-08edddf596ab</t>
  </si>
  <si>
    <t xml:space="preserve">NYIRANZABANDORA Marie</t>
  </si>
  <si>
    <t xml:space="preserve">HANYURINEZA Joseph </t>
  </si>
  <si>
    <t xml:space="preserve">1663749678031.jpg</t>
  </si>
  <si>
    <t xml:space="preserve">https://kc.kobotoolbox.org/media/original?media_file=co2rwanda_rpp%2Fattachments%2Ff27ca079b68f42c99391fab4b9f46bde%2F740ae193-0e62-4700-b093-f64e32685728%2F1663749678031.jpg</t>
  </si>
  <si>
    <t xml:space="preserve">1663749700164.jpg</t>
  </si>
  <si>
    <t xml:space="preserve">https://kc.kobotoolbox.org/media/original?media_file=co2rwanda_rpp%2Fattachments%2Ff27ca079b68f42c99391fab4b9f46bde%2F740ae193-0e62-4700-b093-f64e32685728%2F1663749700164.jpg</t>
  </si>
  <si>
    <t xml:space="preserve">Ejo baribafite inkwi 22.955kg uyumunsi nsubiyeyo nsanga hasigaye 8.250kg bivuzengo bakoresheje 14.705 then none kuzarizaraye mbongeye 7.835kg ubwo zose hamwe izobakoresha none kugeza ejo ngarutse ni 16.085kg</t>
  </si>
  <si>
    <t xml:space="preserve">1663750049498.jpg</t>
  </si>
  <si>
    <t xml:space="preserve">https://kc.kobotoolbox.org/media/original?media_file=co2rwanda_rpp%2Fattachments%2Ff27ca079b68f42c99391fab4b9f46bde%2F740ae193-0e62-4700-b093-f64e32685728%2F1663750049498.jpg</t>
  </si>
  <si>
    <t xml:space="preserve">740ae193-0e62-4700-b093-f64e32685728</t>
  </si>
  <si>
    <t xml:space="preserve">UWIDUHAYE Mathilda</t>
  </si>
  <si>
    <t xml:space="preserve">1663752744644.jpg</t>
  </si>
  <si>
    <t xml:space="preserve">https://kc.kobotoolbox.org/media/original?media_file=co2rwanda_rpp%2Fattachments%2Ff27ca079b68f42c99391fab4b9f46bde%2F0467f49e-aef7-437c-ac67-9aef5abb33ca%2F1663752744644.jpg</t>
  </si>
  <si>
    <t xml:space="preserve">Ejo baribafite 13.845kg uyumunsi nsubiyeyo nsanga hasigaye 11.08kg bivuzengo bakoresheje 2.765kg rero ntazindi nkwi bakeneye kongeraho kk izaraye zirahagijeko bazikoresha none umunsi wose kugeza ejo nkiki gihe</t>
  </si>
  <si>
    <t xml:space="preserve">1663753525143.jpg</t>
  </si>
  <si>
    <t xml:space="preserve">https://kc.kobotoolbox.org/media/original?media_file=co2rwanda_rpp%2Fattachments%2Ff27ca079b68f42c99391fab4b9f46bde%2F0467f49e-aef7-437c-ac67-9aef5abb33ca%2F1663753525143.jpg</t>
  </si>
  <si>
    <t xml:space="preserve">0467f49e-aef7-437c-ac67-9aef5abb33ca</t>
  </si>
  <si>
    <t xml:space="preserve">Ikirere kirakonje</t>
  </si>
  <si>
    <t xml:space="preserve">1663739610148.jpg</t>
  </si>
  <si>
    <t xml:space="preserve">https://kc.kobotoolbox.org/media/original?media_file=co2rwanda_rpp%2Fattachments%2Ff27ca079b68f42c99391fab4b9f46bde%2F7d944f07-e384-48f5-a5ea-8eae1d19397e%2F1663739610148.jpg</t>
  </si>
  <si>
    <t xml:space="preserve">Abasha kubona inkwi akoresha ku minsi gusa bitewe nakazi akora ko gusoroma icyayi(impamvu amagara yiyongereyoho niko noneho yabashije kubona  inkwi zibyase</t>
  </si>
  <si>
    <t xml:space="preserve">1663698437619.jpg</t>
  </si>
  <si>
    <t xml:space="preserve">https://kc.kobotoolbox.org/media/original?media_file=co2rwanda_rpp%2Fattachments%2Ff27ca079b68f42c99391fab4b9f46bde%2F7d944f07-e384-48f5-a5ea-8eae1d19397e%2F1663698437619.jpg</t>
  </si>
  <si>
    <t xml:space="preserve">7d944f07-e384-48f5-a5ea-8eae1d19397e</t>
  </si>
  <si>
    <t xml:space="preserve">Ikirere  Kira konje</t>
  </si>
  <si>
    <t xml:space="preserve">1663738417756.jpg</t>
  </si>
  <si>
    <t xml:space="preserve">https://kc.kobotoolbox.org/media/original?media_file=co2rwanda_rpp%2Fattachments%2Ff27ca079b68f42c99391fab4b9f46bde%2F394058b5-bfc4-40cd-bed0-5d6eb5224bfd%2F1663738417756.jpg</t>
  </si>
  <si>
    <t xml:space="preserve">Afite inkwe yakusanyije zizakoreshwa  mu minsi ine yateganyije gusa</t>
  </si>
  <si>
    <t xml:space="preserve">1663699209753.jpg</t>
  </si>
  <si>
    <t xml:space="preserve">https://kc.kobotoolbox.org/media/original?media_file=co2rwanda_rpp%2Fattachments%2Ff27ca079b68f42c99391fab4b9f46bde%2F394058b5-bfc4-40cd-bed0-5d6eb5224bfd%2F1663699209753.jpg</t>
  </si>
  <si>
    <t xml:space="preserve">394058b5-bfc4-40cd-bed0-5d6eb5224bfd</t>
  </si>
  <si>
    <t xml:space="preserve">Harakonje</t>
  </si>
  <si>
    <t xml:space="preserve">1663741080741.jpg</t>
  </si>
  <si>
    <t xml:space="preserve">https://kc.kobotoolbox.org/media/original?media_file=co2rwanda_rpp%2Fattachments%2Ff27ca079b68f42c99391fab4b9f46bde%2F2b062d50-16c7-44a6-a3fc-6d5424bf211d%2F1663741080741.jpg</t>
  </si>
  <si>
    <t xml:space="preserve">Yateganyije inkwi zizakoreshwa mu minsi ine gusa</t>
  </si>
  <si>
    <t xml:space="preserve">1663700213429.jpg</t>
  </si>
  <si>
    <t xml:space="preserve">https://kc.kobotoolbox.org/media/original?media_file=co2rwanda_rpp%2Fattachments%2Ff27ca079b68f42c99391fab4b9f46bde%2F2b062d50-16c7-44a6-a3fc-6d5424bf211d%2F1663700213429.jpg</t>
  </si>
  <si>
    <t xml:space="preserve">2b062d50-16c7-44a6-a3fc-6d5424bf211d</t>
  </si>
  <si>
    <t xml:space="preserve">1663742347231.jpg</t>
  </si>
  <si>
    <t xml:space="preserve">https://kc.kobotoolbox.org/media/original?media_file=co2rwanda_rpp%2Fattachments%2Ff27ca079b68f42c99391fab4b9f46bde%2F38401e75-8636-4858-a211-5fbf11781cd4%2F1663742347231.jpg</t>
  </si>
  <si>
    <t xml:space="preserve">Yateganyije inkwe azakoresha  mu minsi ine gusa. impamvu yakoreshe  inkwi nyinshi nuko ijo yatetse ibishyimbo   atari yabiteguye bituma hasigara nkeya abwira ko ejo azashaka izindi  ziziyongera kuzo azaba yasigaje akaba azashaka ejo</t>
  </si>
  <si>
    <t xml:space="preserve">1663700817474.jpg</t>
  </si>
  <si>
    <t xml:space="preserve">https://kc.kobotoolbox.org/media/original?media_file=co2rwanda_rpp%2Fattachments%2Ff27ca079b68f42c99391fab4b9f46bde%2F38401e75-8636-4858-a211-5fbf11781cd4%2F1663700817474.jpg</t>
  </si>
  <si>
    <t xml:space="preserve">38401e75-8636-4858-a211-5fbf11781cd4</t>
  </si>
  <si>
    <t xml:space="preserve">1663743527535.jpg</t>
  </si>
  <si>
    <t xml:space="preserve">https://kc.kobotoolbox.org/media/original?media_file=co2rwanda_rpp%2Fattachments%2Ff27ca079b68f42c99391fab4b9f46bde%2F84602cde-052e-43f8-8e56-0bad050c500b%2F1663743527535.jpg</t>
  </si>
  <si>
    <t xml:space="preserve">Yateganyije inkwi  azakoresha mu minsi ine(bariye  ubugari )</t>
  </si>
  <si>
    <t xml:space="preserve">1663701421787.jpg</t>
  </si>
  <si>
    <t xml:space="preserve">https://kc.kobotoolbox.org/media/original?media_file=co2rwanda_rpp%2Fattachments%2Ff27ca079b68f42c99391fab4b9f46bde%2F84602cde-052e-43f8-8e56-0bad050c500b%2F1663701421787.jpg</t>
  </si>
  <si>
    <t xml:space="preserve">84602cde-052e-43f8-8e56-0bad050c500b</t>
  </si>
  <si>
    <t xml:space="preserve">12:02:00.000+02:00</t>
  </si>
  <si>
    <t xml:space="preserve">Ntuyemubanzi damaceni</t>
  </si>
  <si>
    <t xml:space="preserve">1663748234850.jpg</t>
  </si>
  <si>
    <t xml:space="preserve">https://kc.kobotoolbox.org/media/original?media_file=co2rwanda_rpp%2Fattachments%2Ff27ca079b68f42c99391fab4b9f46bde%2Fa98d3bef-30e0-4c72-991c-fac4bd1e804e%2F1663748234850.jpg</t>
  </si>
  <si>
    <t xml:space="preserve">1663749197463.jpg</t>
  </si>
  <si>
    <t xml:space="preserve">https://kc.kobotoolbox.org/media/original?media_file=co2rwanda_rpp%2Fattachments%2Ff27ca079b68f42c99391fab4b9f46bde%2Fa98d3bef-30e0-4c72-991c-fac4bd1e804e%2F1663749197463.jpg</t>
  </si>
  <si>
    <t xml:space="preserve">Afite store yinkwi zo gucana</t>
  </si>
  <si>
    <t xml:space="preserve">1663702358490.jpg</t>
  </si>
  <si>
    <t xml:space="preserve">https://kc.kobotoolbox.org/media/original?media_file=co2rwanda_rpp%2Fattachments%2Ff27ca079b68f42c99391fab4b9f46bde%2Fa98d3bef-30e0-4c72-991c-fac4bd1e804e%2F1663702358490.jpg</t>
  </si>
  <si>
    <t xml:space="preserve">a98d3bef-30e0-4c72-991c-fac4bd1e804e</t>
  </si>
  <si>
    <t xml:space="preserve">Ntakirutimana Frederic</t>
  </si>
  <si>
    <t xml:space="preserve">1663741425174.jpg</t>
  </si>
  <si>
    <t xml:space="preserve">https://kc.kobotoolbox.org/media/original?media_file=co2rwanda_rpp%2Fattachments%2Ff27ca079b68f42c99391fab4b9f46bde%2Faca26e23-9b49-4f4f-9ed1-3e7abfe7197a%2F1663741425174.jpg</t>
  </si>
  <si>
    <t xml:space="preserve">1663742123110.jpg</t>
  </si>
  <si>
    <t xml:space="preserve">https://kc.kobotoolbox.org/media/original?media_file=co2rwanda_rpp%2Fattachments%2Ff27ca079b68f42c99391fab4b9f46bde%2Faca26e23-9b49-4f4f-9ed1-3e7abfe7197a%2F1663742123110.jpg</t>
  </si>
  <si>
    <t xml:space="preserve">aca26e23-9b49-4f4f-9ed1-3e7abfe7197a</t>
  </si>
  <si>
    <t xml:space="preserve">Nyiraminani Tanasie</t>
  </si>
  <si>
    <t xml:space="preserve">08:22:00.000+02:00</t>
  </si>
  <si>
    <t xml:space="preserve">Ntamarerero Phenias</t>
  </si>
  <si>
    <t xml:space="preserve">1663741486651.jpg</t>
  </si>
  <si>
    <t xml:space="preserve">https://kc.kobotoolbox.org/media/original?media_file=co2rwanda_rpp%2Fattachments%2Ff27ca079b68f42c99391fab4b9f46bde%2F47e005a2-3850-49e5-a54a-8ff5ac5ceba1%2F1663741486651.jpg</t>
  </si>
  <si>
    <t xml:space="preserve">1663742101743.jpg</t>
  </si>
  <si>
    <t xml:space="preserve">https://kc.kobotoolbox.org/media/original?media_file=co2rwanda_rpp%2Fattachments%2Ff27ca079b68f42c99391fab4b9f46bde%2F47e005a2-3850-49e5-a54a-8ff5ac5ceba1%2F1663742101743.jpg</t>
  </si>
  <si>
    <t xml:space="preserve">47e005a2-3850-49e5-a54a-8ff5ac5ceba1</t>
  </si>
  <si>
    <t xml:space="preserve">Nyiransengiyumva Anonciata </t>
  </si>
  <si>
    <t xml:space="preserve">0783554480</t>
  </si>
  <si>
    <t xml:space="preserve">1663742944826.jpg</t>
  </si>
  <si>
    <t xml:space="preserve">https://kc.kobotoolbox.org/media/original?media_file=co2rwanda_rpp%2Fattachments%2Ff27ca079b68f42c99391fab4b9f46bde%2F1b336c7b-9cdc-4d82-ac3b-6ae880f4166c%2F1663742944826.jpg</t>
  </si>
  <si>
    <t xml:space="preserve">1663743704393.jpg</t>
  </si>
  <si>
    <t xml:space="preserve">https://kc.kobotoolbox.org/media/original?media_file=co2rwanda_rpp%2Fattachments%2Ff27ca079b68f42c99391fab4b9f46bde%2F1b336c7b-9cdc-4d82-ac3b-6ae880f4166c%2F1663743704393.jpg</t>
  </si>
  <si>
    <t xml:space="preserve">1b336c7b-9cdc-4d82-ac3b-6ae880f4166c</t>
  </si>
  <si>
    <t xml:space="preserve">0786245916</t>
  </si>
  <si>
    <t xml:space="preserve">1663743513353.jpg</t>
  </si>
  <si>
    <t xml:space="preserve">https://kc.kobotoolbox.org/media/original?media_file=co2rwanda_rpp%2Fattachments%2Ff27ca079b68f42c99391fab4b9f46bde%2F562960ad-5374-4693-889a-f1d17f686a52%2F1663743513353.jpg</t>
  </si>
  <si>
    <t xml:space="preserve">1663744151256.jpg</t>
  </si>
  <si>
    <t xml:space="preserve">https://kc.kobotoolbox.org/media/original?media_file=co2rwanda_rpp%2Fattachments%2Ff27ca079b68f42c99391fab4b9f46bde%2F562960ad-5374-4693-889a-f1d17f686a52%2F1663744151256.jpg</t>
  </si>
  <si>
    <t xml:space="preserve">1663744300749.jpg</t>
  </si>
  <si>
    <t xml:space="preserve">https://kc.kobotoolbox.org/media/original?media_file=co2rwanda_rpp%2Fattachments%2Ff27ca079b68f42c99391fab4b9f46bde%2F562960ad-5374-4693-889a-f1d17f686a52%2F1663744300749.jpg</t>
  </si>
  <si>
    <t xml:space="preserve">562960ad-5374-4693-889a-f1d17f686a52</t>
  </si>
  <si>
    <t xml:space="preserve">09:14:00.000+02:00</t>
  </si>
  <si>
    <t xml:space="preserve">1663744653403.jpg</t>
  </si>
  <si>
    <t xml:space="preserve">https://kc.kobotoolbox.org/media/original?media_file=co2rwanda_rpp%2Fattachments%2Ff27ca079b68f42c99391fab4b9f46bde%2F3605fe34-0350-42f8-a425-f879c94a2660%2F1663744653403.jpg</t>
  </si>
  <si>
    <t xml:space="preserve">1663745690437.jpg</t>
  </si>
  <si>
    <t xml:space="preserve">https://kc.kobotoolbox.org/media/original?media_file=co2rwanda_rpp%2Fattachments%2Ff27ca079b68f42c99391fab4b9f46bde%2F3605fe34-0350-42f8-a425-f879c94a2660%2F1663745690437.jpg</t>
  </si>
  <si>
    <t xml:space="preserve">3605fe34-0350-42f8-a425-f879c94a2660</t>
  </si>
  <si>
    <t xml:space="preserve">10:01:00.000+02:00</t>
  </si>
  <si>
    <t xml:space="preserve">Harakonje </t>
  </si>
  <si>
    <t xml:space="preserve">1663749063960.jpg</t>
  </si>
  <si>
    <t xml:space="preserve">https://kc.kobotoolbox.org/media/original?media_file=co2rwanda_rpp%2Fattachments%2Ff27ca079b68f42c99391fab4b9f46bde%2Fa4c73818-51fe-401e-81b2-913140203a1e%2F1663749063960.jpg</t>
  </si>
  <si>
    <t xml:space="preserve">1663749107922.jpg</t>
  </si>
  <si>
    <t xml:space="preserve">https://kc.kobotoolbox.org/media/original?media_file=co2rwanda_rpp%2Fattachments%2Ff27ca079b68f42c99391fab4b9f46bde%2Fa4c73818-51fe-401e-81b2-913140203a1e%2F1663749107922.jpg</t>
  </si>
  <si>
    <t xml:space="preserve">a4c73818-51fe-401e-81b2-913140203a1e</t>
  </si>
  <si>
    <t xml:space="preserve">10:47:00.000+02:00</t>
  </si>
  <si>
    <t xml:space="preserve">1663751219038.jpg</t>
  </si>
  <si>
    <t xml:space="preserve">https://kc.kobotoolbox.org/media/original?media_file=co2rwanda_rpp%2Fattachments%2Ff27ca079b68f42c99391fab4b9f46bde%2F7b5dabd6-5655-4e10-9479-6603528d3445%2F1663751219038.jpg</t>
  </si>
  <si>
    <t xml:space="preserve">1663751279099.jpg</t>
  </si>
  <si>
    <t xml:space="preserve">https://kc.kobotoolbox.org/media/original?media_file=co2rwanda_rpp%2Fattachments%2Ff27ca079b68f42c99391fab4b9f46bde%2F7b5dabd6-5655-4e10-9479-6603528d3445%2F1663751279099.jpg</t>
  </si>
  <si>
    <t xml:space="preserve">7b5dabd6-5655-4e10-9479-6603528d3445</t>
  </si>
  <si>
    <t xml:space="preserve">Nyirabizimana Onoline </t>
  </si>
  <si>
    <t xml:space="preserve">11:19:00.000+02:00</t>
  </si>
  <si>
    <t xml:space="preserve">Nisabwa Abiase</t>
  </si>
  <si>
    <t xml:space="preserve">1663752659565.jpg</t>
  </si>
  <si>
    <t xml:space="preserve">https://kc.kobotoolbox.org/media/original?media_file=co2rwanda_rpp%2Fattachments%2Ff27ca079b68f42c99391fab4b9f46bde%2F925be752-727e-4d59-a0f3-ad71eb280f3f%2F1663752659565.jpg</t>
  </si>
  <si>
    <t xml:space="preserve">1663752714739.jpg</t>
  </si>
  <si>
    <t xml:space="preserve">https://kc.kobotoolbox.org/media/original?media_file=co2rwanda_rpp%2Fattachments%2Ff27ca079b68f42c99391fab4b9f46bde%2F925be752-727e-4d59-a0f3-ad71eb280f3f%2F1663752714739.jpg</t>
  </si>
  <si>
    <t xml:space="preserve">925be752-727e-4d59-a0f3-ad71eb280f3f</t>
  </si>
  <si>
    <t xml:space="preserve">09:25:00.000+02:00</t>
  </si>
  <si>
    <t xml:space="preserve">1663745261381.jpg</t>
  </si>
  <si>
    <t xml:space="preserve">https://kc.kobotoolbox.org/media/original?media_file=co2rwanda_rpp%2Fattachments%2Ff27ca079b68f42c99391fab4b9f46bde%2Faf93813b-31b8-45d2-9168-0c34544856f4%2F1663745261381.jpg</t>
  </si>
  <si>
    <t xml:space="preserve">1663746150261.jpg</t>
  </si>
  <si>
    <t xml:space="preserve">https://kc.kobotoolbox.org/media/original?media_file=co2rwanda_rpp%2Fattachments%2Ff27ca079b68f42c99391fab4b9f46bde%2Faf93813b-31b8-45d2-9168-0c34544856f4%2F1663746150261.jpg</t>
  </si>
  <si>
    <t xml:space="preserve">1663746185587.jpg</t>
  </si>
  <si>
    <t xml:space="preserve">https://kc.kobotoolbox.org/media/original?media_file=co2rwanda_rpp%2Fattachments%2Ff27ca079b68f42c99391fab4b9f46bde%2Faf93813b-31b8-45d2-9168-0c34544856f4%2F1663746185587.jpg</t>
  </si>
  <si>
    <t xml:space="preserve">af93813b-31b8-45d2-9168-0c34544856f4</t>
  </si>
  <si>
    <t xml:space="preserve">1663747370838.jpg</t>
  </si>
  <si>
    <t xml:space="preserve">https://kc.kobotoolbox.org/media/original?media_file=co2rwanda_rpp%2Fattachments%2Ff27ca079b68f42c99391fab4b9f46bde%2Ff80f2d89-774a-452d-ad6a-035a843ef54a%2F1663747370838.jpg</t>
  </si>
  <si>
    <t xml:space="preserve">1663747755042.jpg</t>
  </si>
  <si>
    <t xml:space="preserve">https://kc.kobotoolbox.org/media/original?media_file=co2rwanda_rpp%2Fattachments%2Ff27ca079b68f42c99391fab4b9f46bde%2Ff80f2d89-774a-452d-ad6a-035a843ef54a%2F1663747755042.jpg</t>
  </si>
  <si>
    <t xml:space="preserve">f80f2d89-774a-452d-ad6a-035a843ef54a</t>
  </si>
  <si>
    <t xml:space="preserve">Nyirabwimana Josiane</t>
  </si>
  <si>
    <t xml:space="preserve">10:28:00.000+02:00</t>
  </si>
  <si>
    <t xml:space="preserve">Uwihoreye Frederic</t>
  </si>
  <si>
    <t xml:space="preserve">1663749073021.jpg</t>
  </si>
  <si>
    <t xml:space="preserve">https://kc.kobotoolbox.org/media/original?media_file=co2rwanda_rpp%2Fattachments%2Ff27ca079b68f42c99391fab4b9f46bde%2F3d18029a-5380-47ba-875f-147aefa9ad4f%2F1663749073021.jpg</t>
  </si>
  <si>
    <t xml:space="preserve">1663749430127.jpg</t>
  </si>
  <si>
    <t xml:space="preserve">https://kc.kobotoolbox.org/media/original?media_file=co2rwanda_rpp%2Fattachments%2Ff27ca079b68f42c99391fab4b9f46bde%2F3d18029a-5380-47ba-875f-147aefa9ad4f%2F1663749430127.jpg</t>
  </si>
  <si>
    <t xml:space="preserve">3d18029a-5380-47ba-875f-147aefa9ad4f</t>
  </si>
  <si>
    <t xml:space="preserve">Niyomukiza Joyeuse</t>
  </si>
  <si>
    <t xml:space="preserve">10:45:00.000+02:00</t>
  </si>
  <si>
    <t xml:space="preserve">1663750083884.jpg</t>
  </si>
  <si>
    <t xml:space="preserve">https://kc.kobotoolbox.org/media/original?media_file=co2rwanda_rpp%2Fattachments%2Ff27ca079b68f42c99391fab4b9f46bde%2Fc16d2489-cc79-4150-94fe-69984b610d32%2F1663750083884.jpg</t>
  </si>
  <si>
    <t xml:space="preserve">1663750165124.jpg</t>
  </si>
  <si>
    <t xml:space="preserve">https://kc.kobotoolbox.org/media/original?media_file=co2rwanda_rpp%2Fattachments%2Ff27ca079b68f42c99391fab4b9f46bde%2Fc16d2489-cc79-4150-94fe-69984b610d32%2F1663750165124.jpg</t>
  </si>
  <si>
    <t xml:space="preserve">c16d2489-cc79-4150-94fe-69984b610d32</t>
  </si>
  <si>
    <t xml:space="preserve">1663747055347.jpg</t>
  </si>
  <si>
    <t xml:space="preserve">https://kc.kobotoolbox.org/media/original?media_file=co2rwanda_rpp%2Fattachments%2Ff27ca079b68f42c99391fab4b9f46bde%2F920c59f8-4e54-4411-9db2-9a2a1c24ad06%2F1663747055347.jpg</t>
  </si>
  <si>
    <t xml:space="preserve">1663747264320.jpg</t>
  </si>
  <si>
    <t xml:space="preserve">https://kc.kobotoolbox.org/media/original?media_file=co2rwanda_rpp%2Fattachments%2Ff27ca079b68f42c99391fab4b9f46bde%2F920c59f8-4e54-4411-9db2-9a2a1c24ad06%2F1663747264320.jpg</t>
  </si>
  <si>
    <t xml:space="preserve">920c59f8-4e54-4411-9db2-9a2a1c24ad06</t>
  </si>
  <si>
    <t xml:space="preserve">10:29:00.000+02:00</t>
  </si>
  <si>
    <t xml:space="preserve">Haashyushye</t>
  </si>
  <si>
    <t xml:space="preserve">Habyariamana Theobard</t>
  </si>
  <si>
    <t xml:space="preserve">1663748426814.jpg</t>
  </si>
  <si>
    <t xml:space="preserve">https://kc.kobotoolbox.org/media/original?media_file=co2rwanda_rpp%2Fattachments%2Ff27ca079b68f42c99391fab4b9f46bde%2Fd9c36c22-8d83-4156-9e8d-9b9ade431f75%2F1663748426814.jpg</t>
  </si>
  <si>
    <t xml:space="preserve">1663748547684.jpg</t>
  </si>
  <si>
    <t xml:space="preserve">https://kc.kobotoolbox.org/media/original?media_file=co2rwanda_rpp%2Fattachments%2Ff27ca079b68f42c99391fab4b9f46bde%2Fd9c36c22-8d83-4156-9e8d-9b9ade431f75%2F1663748547684.jpg</t>
  </si>
  <si>
    <t xml:space="preserve">d9c36c22-8d83-4156-9e8d-9b9ade431f75</t>
  </si>
  <si>
    <t xml:space="preserve">Uwamahoro vessiane</t>
  </si>
  <si>
    <t xml:space="preserve">10:53:00.000+02:00</t>
  </si>
  <si>
    <t xml:space="preserve">Uwamahoro  Vassiane</t>
  </si>
  <si>
    <t xml:space="preserve">1663750167136.jpg</t>
  </si>
  <si>
    <t xml:space="preserve">https://kc.kobotoolbox.org/media/original?media_file=co2rwanda_rpp%2Fattachments%2Ff27ca079b68f42c99391fab4b9f46bde%2F7d62ef7b-f8ac-4e5e-a43a-360f09c880d1%2F1663750167136.jpg</t>
  </si>
  <si>
    <t xml:space="preserve">1663750213598.jpg</t>
  </si>
  <si>
    <t xml:space="preserve">https://kc.kobotoolbox.org/media/original?media_file=co2rwanda_rpp%2Fattachments%2Ff27ca079b68f42c99391fab4b9f46bde%2F7d62ef7b-f8ac-4e5e-a43a-360f09c880d1%2F1663750213598.jpg</t>
  </si>
  <si>
    <t xml:space="preserve">7d62ef7b-f8ac-4e5e-a43a-360f09c880d1</t>
  </si>
  <si>
    <t xml:space="preserve">11:27:00.000+02:00</t>
  </si>
  <si>
    <t xml:space="preserve">Ruberizesa Donatien</t>
  </si>
  <si>
    <t xml:space="preserve">1663751685394.jpg</t>
  </si>
  <si>
    <t xml:space="preserve">https://kc.kobotoolbox.org/media/original?media_file=co2rwanda_rpp%2Fattachments%2Ff27ca079b68f42c99391fab4b9f46bde%2Fe41214b1-d9cf-47c9-b1b3-78034b3742af%2F1663751685394.jpg</t>
  </si>
  <si>
    <t xml:space="preserve">1663751741980.jpg</t>
  </si>
  <si>
    <t xml:space="preserve">https://kc.kobotoolbox.org/media/original?media_file=co2rwanda_rpp%2Fattachments%2Ff27ca079b68f42c99391fab4b9f46bde%2Fe41214b1-d9cf-47c9-b1b3-78034b3742af%2F1663751741980.jpg</t>
  </si>
  <si>
    <t xml:space="preserve">e41214b1-d9cf-47c9-b1b3-78034b3742af</t>
  </si>
  <si>
    <t xml:space="preserve">Bimenyimana Felicien</t>
  </si>
  <si>
    <t xml:space="preserve">1663753152282.jpg</t>
  </si>
  <si>
    <t xml:space="preserve">https://kc.kobotoolbox.org/media/original?media_file=co2rwanda_rpp%2Fattachments%2Ff27ca079b68f42c99391fab4b9f46bde%2F9d120ea5-ce9e-4e17-9115-84bbb5cdf6ad%2F1663753152282.jpg</t>
  </si>
  <si>
    <t xml:space="preserve">Corneille Nkunzurwanda </t>
  </si>
  <si>
    <t xml:space="preserve">1663753198568.jpg</t>
  </si>
  <si>
    <t xml:space="preserve">https://kc.kobotoolbox.org/media/original?media_file=co2rwanda_rpp%2Fattachments%2Ff27ca079b68f42c99391fab4b9f46bde%2F9d120ea5-ce9e-4e17-9115-84bbb5cdf6ad%2F1663753198568.jpg</t>
  </si>
  <si>
    <t xml:space="preserve">9d120ea5-ce9e-4e17-9115-84bbb5cdf6ad</t>
  </si>
  <si>
    <t xml:space="preserve">13:05:00.000+02:00</t>
  </si>
  <si>
    <t xml:space="preserve">1663756147074.jpg</t>
  </si>
  <si>
    <t xml:space="preserve">https://kc.kobotoolbox.org/media/original?media_file=co2rwanda_rpp%2Fattachments%2Ff27ca079b68f42c99391fab4b9f46bde%2Fccafd2e7-02be-4174-b544-44eb546caca2%2F1663756147074.jpg</t>
  </si>
  <si>
    <t xml:space="preserve">1663756188881.jpg</t>
  </si>
  <si>
    <t xml:space="preserve">https://kc.kobotoolbox.org/media/original?media_file=co2rwanda_rpp%2Fattachments%2Ff27ca079b68f42c99391fab4b9f46bde%2Fccafd2e7-02be-4174-b544-44eb546caca2%2F1663756188881.jpg</t>
  </si>
  <si>
    <t xml:space="preserve">ccafd2e7-02be-4174-b544-44eb546caca2</t>
  </si>
  <si>
    <t xml:space="preserve">08:36:00.000+02:00</t>
  </si>
  <si>
    <t xml:space="preserve">Kirakonje</t>
  </si>
  <si>
    <t xml:space="preserve">Sebamungu Yohana</t>
  </si>
  <si>
    <t xml:space="preserve">0787884217</t>
  </si>
  <si>
    <t xml:space="preserve">1663742477780.jpg</t>
  </si>
  <si>
    <t xml:space="preserve">https://kc.kobotoolbox.org/media/original?media_file=co2rwanda_rpp%2Fattachments%2Ff27ca079b68f42c99391fab4b9f46bde%2F49123d6c-7739-4c55-9f89-b57f7862601f%2F1663742477780.jpg</t>
  </si>
  <si>
    <t xml:space="preserve">1663742900985.jpg</t>
  </si>
  <si>
    <t xml:space="preserve">https://kc.kobotoolbox.org/media/original?media_file=co2rwanda_rpp%2Fattachments%2Ff27ca079b68f42c99391fab4b9f46bde%2F49123d6c-7739-4c55-9f89-b57f7862601f%2F1663742900985.jpg</t>
  </si>
  <si>
    <t xml:space="preserve">1663743517088.jpg</t>
  </si>
  <si>
    <t xml:space="preserve">https://kc.kobotoolbox.org/media/original?media_file=co2rwanda_rpp%2Fattachments%2Ff27ca079b68f42c99391fab4b9f46bde%2F49123d6c-7739-4c55-9f89-b57f7862601f%2F1663743517088.jpg</t>
  </si>
  <si>
    <t xml:space="preserve">49123d6c-7739-4c55-9f89-b57f7862601f</t>
  </si>
  <si>
    <t xml:space="preserve">09:09:00.000+02:00</t>
  </si>
  <si>
    <t xml:space="preserve">1663745276312.jpg</t>
  </si>
  <si>
    <t xml:space="preserve">https://kc.kobotoolbox.org/media/original?media_file=co2rwanda_rpp%2Fattachments%2Ff27ca079b68f42c99391fab4b9f46bde%2Fd9e6ca9b-e66a-473f-a288-a78e4d855dfd%2F1663745276312.jpg</t>
  </si>
  <si>
    <t xml:space="preserve">1663745328860.jpg</t>
  </si>
  <si>
    <t xml:space="preserve">https://kc.kobotoolbox.org/media/original?media_file=co2rwanda_rpp%2Fattachments%2Ff27ca079b68f42c99391fab4b9f46bde%2Fd9e6ca9b-e66a-473f-a288-a78e4d855dfd%2F1663745328860.jpg</t>
  </si>
  <si>
    <t xml:space="preserve">d9e6ca9b-e66a-473f-a288-a78e4d855dfd</t>
  </si>
  <si>
    <t xml:space="preserve">Uwimana Beatrice</t>
  </si>
  <si>
    <t xml:space="preserve">10:11:00.000+02:00</t>
  </si>
  <si>
    <t xml:space="preserve">0782864040</t>
  </si>
  <si>
    <t xml:space="preserve">1663748098437.jpg</t>
  </si>
  <si>
    <t xml:space="preserve">https://kc.kobotoolbox.org/media/original?media_file=co2rwanda_rpp%2Fattachments%2Ff27ca079b68f42c99391fab4b9f46bde%2F356d9b13-607e-40c1-a5b3-6caa2c03fa20%2F1663748098437.jpg</t>
  </si>
  <si>
    <t xml:space="preserve">1663749064452.jpg</t>
  </si>
  <si>
    <t xml:space="preserve">https://kc.kobotoolbox.org/media/original?media_file=co2rwanda_rpp%2Fattachments%2Ff27ca079b68f42c99391fab4b9f46bde%2F356d9b13-607e-40c1-a5b3-6caa2c03fa20%2F1663749064452.jpg</t>
  </si>
  <si>
    <t xml:space="preserve">1663749111954.jpg</t>
  </si>
  <si>
    <t xml:space="preserve">https://kc.kobotoolbox.org/media/original?media_file=co2rwanda_rpp%2Fattachments%2Ff27ca079b68f42c99391fab4b9f46bde%2F356d9b13-607e-40c1-a5b3-6caa2c03fa20%2F1663749111954.jpg</t>
  </si>
  <si>
    <t xml:space="preserve">356d9b13-607e-40c1-a5b3-6caa2c03fa20</t>
  </si>
  <si>
    <t xml:space="preserve">Niyonagize Marie Joyeuse</t>
  </si>
  <si>
    <t xml:space="preserve">0789694263</t>
  </si>
  <si>
    <t xml:space="preserve">1663750256530.jpg</t>
  </si>
  <si>
    <t xml:space="preserve">https://kc.kobotoolbox.org/media/original?media_file=co2rwanda_rpp%2Fattachments%2Ff27ca079b68f42c99391fab4b9f46bde%2F2da0d92f-1a83-40dd-8bf9-7c34ddc66249%2F1663750256530.jpg</t>
  </si>
  <si>
    <t xml:space="preserve">1663750495357.jpg</t>
  </si>
  <si>
    <t xml:space="preserve">https://kc.kobotoolbox.org/media/original?media_file=co2rwanda_rpp%2Fattachments%2Ff27ca079b68f42c99391fab4b9f46bde%2F2da0d92f-1a83-40dd-8bf9-7c34ddc66249%2F1663750495357.jpg</t>
  </si>
  <si>
    <t xml:space="preserve">1663750743093.jpg</t>
  </si>
  <si>
    <t xml:space="preserve">https://kc.kobotoolbox.org/media/original?media_file=co2rwanda_rpp%2Fattachments%2Ff27ca079b68f42c99391fab4b9f46bde%2F2da0d92f-1a83-40dd-8bf9-7c34ddc66249%2F1663750743093.jpg</t>
  </si>
  <si>
    <t xml:space="preserve">2da0d92f-1a83-40dd-8bf9-7c34ddc66249</t>
  </si>
  <si>
    <t xml:space="preserve">Ismael Niyonsenga</t>
  </si>
  <si>
    <t xml:space="preserve">Niyonsenga Ismael</t>
  </si>
  <si>
    <t xml:space="preserve">1663752586290.jpg</t>
  </si>
  <si>
    <t xml:space="preserve">https://kc.kobotoolbox.org/media/original?media_file=co2rwanda_rpp%2Fattachments%2Ff27ca079b68f42c99391fab4b9f46bde%2Fb8feac46-aba1-4b61-b0ae-d6b74aef95d9%2F1663752586290.jpg</t>
  </si>
  <si>
    <t xml:space="preserve">1663752612092.jpg</t>
  </si>
  <si>
    <t xml:space="preserve">https://kc.kobotoolbox.org/media/original?media_file=co2rwanda_rpp%2Fattachments%2Ff27ca079b68f42c99391fab4b9f46bde%2Fb8feac46-aba1-4b61-b0ae-d6b74aef95d9%2F1663752612092.jpg</t>
  </si>
  <si>
    <t xml:space="preserve">1663753107053.jpg</t>
  </si>
  <si>
    <t xml:space="preserve">https://kc.kobotoolbox.org/media/original?media_file=co2rwanda_rpp%2Fattachments%2Ff27ca079b68f42c99391fab4b9f46bde%2Fb8feac46-aba1-4b61-b0ae-d6b74aef95d9%2F1663753107053.jpg</t>
  </si>
  <si>
    <t xml:space="preserve">b8feac46-aba1-4b61-b0ae-d6b74aef95d9</t>
  </si>
  <si>
    <t xml:space="preserve">Dushimimana Enock</t>
  </si>
  <si>
    <t xml:space="preserve">0788893150</t>
  </si>
  <si>
    <t xml:space="preserve">1663754855978.jpg</t>
  </si>
  <si>
    <t xml:space="preserve">https://kc.kobotoolbox.org/media/original?media_file=co2rwanda_rpp%2Fattachments%2Ff27ca079b68f42c99391fab4b9f46bde%2F765838eb-55ee-4236-a153-4b31aa88231f%2F1663754855978.jpg</t>
  </si>
  <si>
    <t xml:space="preserve">1663754579495.jpg</t>
  </si>
  <si>
    <t xml:space="preserve">https://kc.kobotoolbox.org/media/original?media_file=co2rwanda_rpp%2Fattachments%2Ff27ca079b68f42c99391fab4b9f46bde%2F765838eb-55ee-4236-a153-4b31aa88231f%2F1663754579495.jpg</t>
  </si>
  <si>
    <t xml:space="preserve">1663755229237.jpg</t>
  </si>
  <si>
    <t xml:space="preserve">https://kc.kobotoolbox.org/media/original?media_file=co2rwanda_rpp%2Fattachments%2Ff27ca079b68f42c99391fab4b9f46bde%2F765838eb-55ee-4236-a153-4b31aa88231f%2F1663755229237.jpg</t>
  </si>
  <si>
    <t xml:space="preserve">765838eb-55ee-4236-a153-4b31aa88231f</t>
  </si>
  <si>
    <t xml:space="preserve">08:02:00.000+02:00</t>
  </si>
  <si>
    <t xml:space="preserve">1663740524569.jpg</t>
  </si>
  <si>
    <t xml:space="preserve">https://kc.kobotoolbox.org/media/original?media_file=co2rwanda_rpp%2Fattachments%2Ff27ca079b68f42c99391fab4b9f46bde%2Fc8a94992-bc70-408b-b508-d37d171e901e%2F1663740524569.jpg</t>
  </si>
  <si>
    <t xml:space="preserve">Dusanzwe turi 7 ariko ejo twagize umushyitsi umwe, ubwo twariye turi 8, saa 12h twacanye inkwi n'ijoro ducana amakara</t>
  </si>
  <si>
    <t xml:space="preserve">1663740875308.jpg</t>
  </si>
  <si>
    <t xml:space="preserve">https://kc.kobotoolbox.org/media/original?media_file=co2rwanda_rpp%2Fattachments%2Ff27ca079b68f42c99391fab4b9f46bde%2Fc8a94992-bc70-408b-b508-d37d171e901e%2F1663740875308.jpg</t>
  </si>
  <si>
    <t xml:space="preserve">N'ijoro bakoresheje no ku makara!</t>
  </si>
  <si>
    <t xml:space="preserve">1663740998429.jpg</t>
  </si>
  <si>
    <t xml:space="preserve">https://kc.kobotoolbox.org/media/original?media_file=co2rwanda_rpp%2Fattachments%2Ff27ca079b68f42c99391fab4b9f46bde%2Fc8a94992-bc70-408b-b508-d37d171e901e%2F1663740998429.jpg</t>
  </si>
  <si>
    <t xml:space="preserve">c8a94992-bc70-408b-b508-d37d171e901e</t>
  </si>
  <si>
    <t xml:space="preserve">08:50:00.000+02:00</t>
  </si>
  <si>
    <t xml:space="preserve">Nahimana Innocent</t>
  </si>
  <si>
    <t xml:space="preserve">1663743129166.jpg</t>
  </si>
  <si>
    <t xml:space="preserve">https://kc.kobotoolbox.org/media/original?media_file=co2rwanda_rpp%2Fattachments%2Ff27ca079b68f42c99391fab4b9f46bde%2F43394c23-348a-492f-9ca6-a419767bbd43%2F1663743129166.jpg</t>
  </si>
  <si>
    <t xml:space="preserve">1663743164264.jpg</t>
  </si>
  <si>
    <t xml:space="preserve">https://kc.kobotoolbox.org/media/original?media_file=co2rwanda_rpp%2Fattachments%2Ff27ca079b68f42c99391fab4b9f46bde%2F43394c23-348a-492f-9ca6-a419767bbd43%2F1663743164264.jpg</t>
  </si>
  <si>
    <t xml:space="preserve">1663743465418.jpg</t>
  </si>
  <si>
    <t xml:space="preserve">https://kc.kobotoolbox.org/media/original?media_file=co2rwanda_rpp%2Fattachments%2Ff27ca079b68f42c99391fab4b9f46bde%2F43394c23-348a-492f-9ca6-a419767bbd43%2F1663743465418.jpg</t>
  </si>
  <si>
    <t xml:space="preserve">43394c23-348a-492f-9ca6-a419767bbd43</t>
  </si>
  <si>
    <t xml:space="preserve">09:27:00.000+02:00</t>
  </si>
  <si>
    <t xml:space="preserve">1663744186858.jpg</t>
  </si>
  <si>
    <t xml:space="preserve">https://kc.kobotoolbox.org/media/original?media_file=co2rwanda_rpp%2Fattachments%2Ff27ca079b68f42c99391fab4b9f46bde%2F0c0429e0-b2c5-4830-9f70-7aa2e7acb8fa%2F1663744186858.jpg</t>
  </si>
  <si>
    <t xml:space="preserve">Ejo twatetse rimwe rwose, tubisubiraho na n'ijoro</t>
  </si>
  <si>
    <t xml:space="preserve">1663744319545.jpg</t>
  </si>
  <si>
    <t xml:space="preserve">https://kc.kobotoolbox.org/media/original?media_file=co2rwanda_rpp%2Fattachments%2Ff27ca079b68f42c99391fab4b9f46bde%2F0c0429e0-b2c5-4830-9f70-7aa2e7acb8fa%2F1663744319545.jpg</t>
  </si>
  <si>
    <t xml:space="preserve">0c0429e0-b2c5-4830-9f70-7aa2e7acb8fa</t>
  </si>
  <si>
    <t xml:space="preserve">10:08:00.000+02:00</t>
  </si>
  <si>
    <t xml:space="preserve">1663745342158.jpg</t>
  </si>
  <si>
    <t xml:space="preserve">https://kc.kobotoolbox.org/media/original?media_file=co2rwanda_rpp%2Fattachments%2Ff27ca079b68f42c99391fab4b9f46bde%2F66181697-d0fe-4bd5-86e5-1ef12cf77728%2F1663745342158.jpg</t>
  </si>
  <si>
    <t xml:space="preserve">Dusanzwe turi 3 ariko ejo twagaburiye abana 2 bari badusuye</t>
  </si>
  <si>
    <t xml:space="preserve">1663745457120.jpg</t>
  </si>
  <si>
    <t xml:space="preserve">https://kc.kobotoolbox.org/media/original?media_file=co2rwanda_rpp%2Fattachments%2Ff27ca079b68f42c99391fab4b9f46bde%2F66181697-d0fe-4bd5-86e5-1ef12cf77728%2F1663745457120.jpg</t>
  </si>
  <si>
    <t xml:space="preserve">66181697-d0fe-4bd5-86e5-1ef12cf77728</t>
  </si>
  <si>
    <t xml:space="preserve">11:13:00.000+02:00</t>
  </si>
  <si>
    <t xml:space="preserve">1663746666835.jpg</t>
  </si>
  <si>
    <t xml:space="preserve">https://kc.kobotoolbox.org/media/original?media_file=co2rwanda_rpp%2Fattachments%2Ff27ca079b68f42c99391fab4b9f46bde%2F79384df6-2307-450d-865a-375b8e605677%2F1663746666835.jpg</t>
  </si>
  <si>
    <t xml:space="preserve">1663746718230.jpg</t>
  </si>
  <si>
    <t xml:space="preserve">https://kc.kobotoolbox.org/media/original?media_file=co2rwanda_rpp%2Fattachments%2Ff27ca079b68f42c99391fab4b9f46bde%2F79384df6-2307-450d-865a-375b8e605677%2F1663746718230.jpg</t>
  </si>
  <si>
    <t xml:space="preserve">Ejo twatetse rimwe</t>
  </si>
  <si>
    <t xml:space="preserve">1663746886977.jpg</t>
  </si>
  <si>
    <t xml:space="preserve">https://kc.kobotoolbox.org/media/original?media_file=co2rwanda_rpp%2Fattachments%2Ff27ca079b68f42c99391fab4b9f46bde%2F79384df6-2307-450d-865a-375b8e605677%2F1663746886977.jpg</t>
  </si>
  <si>
    <t xml:space="preserve">79384df6-2307-450d-865a-375b8e605677</t>
  </si>
  <si>
    <t xml:space="preserve">1663747791788.jpg</t>
  </si>
  <si>
    <t xml:space="preserve">https://kc.kobotoolbox.org/media/original?media_file=co2rwanda_rpp%2Fattachments%2Ff27ca079b68f42c99391fab4b9f46bde%2Fa89872ab-8a7d-4ab7-96ee-be47796b4b13%2F1663747791788.jpg</t>
  </si>
  <si>
    <t xml:space="preserve">1663747922954.jpg</t>
  </si>
  <si>
    <t xml:space="preserve">https://kc.kobotoolbox.org/media/original?media_file=co2rwanda_rpp%2Fattachments%2Ff27ca079b68f42c99391fab4b9f46bde%2Fa89872ab-8a7d-4ab7-96ee-be47796b4b13%2F1663747922954.jpg</t>
  </si>
  <si>
    <t xml:space="preserve">1663748104478.jpg</t>
  </si>
  <si>
    <t xml:space="preserve">https://kc.kobotoolbox.org/media/original?media_file=co2rwanda_rpp%2Fattachments%2Ff27ca079b68f42c99391fab4b9f46bde%2Fa89872ab-8a7d-4ab7-96ee-be47796b4b13%2F1663748104478.jpg</t>
  </si>
  <si>
    <t xml:space="preserve">a89872ab-8a7d-4ab7-96ee-be47796b4b13</t>
  </si>
  <si>
    <t xml:space="preserve">Mukagakwaya Annonciathe </t>
  </si>
  <si>
    <t xml:space="preserve">08:19:00.000+02:00</t>
  </si>
  <si>
    <t xml:space="preserve">Agasusuruko</t>
  </si>
  <si>
    <t xml:space="preserve">Karekezi Zachar </t>
  </si>
  <si>
    <t xml:space="preserve">1663742162406.jpg</t>
  </si>
  <si>
    <t xml:space="preserve">https://kc.kobotoolbox.org/media/original?media_file=co2rwanda_rpp%2Fattachments%2Ff27ca079b68f42c99391fab4b9f46bde%2F0c33b864-72a2-41d8-b20e-264294dc2542%2F1663742162406.jpg</t>
  </si>
  <si>
    <t xml:space="preserve">1663742196941.jpg</t>
  </si>
  <si>
    <t xml:space="preserve">https://kc.kobotoolbox.org/media/original?media_file=co2rwanda_rpp%2Fattachments%2Ff27ca079b68f42c99391fab4b9f46bde%2F0c33b864-72a2-41d8-b20e-264294dc2542%2F1663742196941.jpg</t>
  </si>
  <si>
    <t xml:space="preserve">Byakozwe neza</t>
  </si>
  <si>
    <t xml:space="preserve">1663742435183.jpg</t>
  </si>
  <si>
    <t xml:space="preserve">https://kc.kobotoolbox.org/media/original?media_file=co2rwanda_rpp%2Fattachments%2Ff27ca079b68f42c99391fab4b9f46bde%2F0c33b864-72a2-41d8-b20e-264294dc2542%2F1663742435183.jpg</t>
  </si>
  <si>
    <t xml:space="preserve">0c33b864-72a2-41d8-b20e-264294dc2542</t>
  </si>
  <si>
    <t xml:space="preserve">Nyiraneza Foïbi </t>
  </si>
  <si>
    <t xml:space="preserve">09:00:00.000+02:00</t>
  </si>
  <si>
    <t xml:space="preserve">Igitumbiko cg ikirere kigiye kugusha imvura</t>
  </si>
  <si>
    <t xml:space="preserve">1663744173891.jpg</t>
  </si>
  <si>
    <t xml:space="preserve">https://kc.kobotoolbox.org/media/original?media_file=co2rwanda_rpp%2Fattachments%2Ff27ca079b68f42c99391fab4b9f46bde%2F20b0005f-3063-4f95-9cca-309b2c60f79c%2F1663744173891.jpg</t>
  </si>
  <si>
    <t xml:space="preserve">1663744656357.jpg</t>
  </si>
  <si>
    <t xml:space="preserve">https://kc.kobotoolbox.org/media/original?media_file=co2rwanda_rpp%2Fattachments%2Ff27ca079b68f42c99391fab4b9f46bde%2F20b0005f-3063-4f95-9cca-309b2c60f79c%2F1663744656357.jpg</t>
  </si>
  <si>
    <t xml:space="preserve">1663744807007.jpg</t>
  </si>
  <si>
    <t xml:space="preserve">https://kc.kobotoolbox.org/media/original?media_file=co2rwanda_rpp%2Fattachments%2Ff27ca079b68f42c99391fab4b9f46bde%2F20b0005f-3063-4f95-9cca-309b2c60f79c%2F1663744807007.jpg</t>
  </si>
  <si>
    <t xml:space="preserve">20b0005f-3063-4f95-9cca-309b2c60f79c</t>
  </si>
  <si>
    <t xml:space="preserve">Mukacanderi Pascasie </t>
  </si>
  <si>
    <t xml:space="preserve">Imvura, ubukonje</t>
  </si>
  <si>
    <t xml:space="preserve">Ndayisabye Siel </t>
  </si>
  <si>
    <t xml:space="preserve">1663747416583.jpg</t>
  </si>
  <si>
    <t xml:space="preserve">https://kc.kobotoolbox.org/media/original?media_file=co2rwanda_rpp%2Fattachments%2Ff27ca079b68f42c99391fab4b9f46bde%2F77fe4a22-32c6-46c9-8f32-f1636448bfb2%2F1663747416583.jpg</t>
  </si>
  <si>
    <t xml:space="preserve">1663747443374.jpg</t>
  </si>
  <si>
    <t xml:space="preserve">https://kc.kobotoolbox.org/media/original?media_file=co2rwanda_rpp%2Fattachments%2Ff27ca079b68f42c99391fab4b9f46bde%2F77fe4a22-32c6-46c9-8f32-f1636448bfb2%2F1663747443374.jpg</t>
  </si>
  <si>
    <t xml:space="preserve">Bikozwe neza </t>
  </si>
  <si>
    <t xml:space="preserve">1663747683886.jpg</t>
  </si>
  <si>
    <t xml:space="preserve">https://kc.kobotoolbox.org/media/original?media_file=co2rwanda_rpp%2Fattachments%2Ff27ca079b68f42c99391fab4b9f46bde%2F77fe4a22-32c6-46c9-8f32-f1636448bfb2%2F1663747683886.jpg</t>
  </si>
  <si>
    <t xml:space="preserve">77fe4a22-32c6-46c9-8f32-f1636448bfb2</t>
  </si>
  <si>
    <t xml:space="preserve">Nyiranzeyimana Veredianne </t>
  </si>
  <si>
    <t xml:space="preserve">Agasusuruko, izuba rivuye nyuma y'imvura ihise</t>
  </si>
  <si>
    <t xml:space="preserve">Hategeka Bernard </t>
  </si>
  <si>
    <t xml:space="preserve">Nyiranzeyimana  Veredianne </t>
  </si>
  <si>
    <t xml:space="preserve">1663749001841.jpg</t>
  </si>
  <si>
    <t xml:space="preserve">https://kc.kobotoolbox.org/media/original?media_file=co2rwanda_rpp%2Fattachments%2Ff27ca079b68f42c99391fab4b9f46bde%2Fa671436c-d84c-4c6e-b550-dbd0a1bf33f0%2F1663749001841.jpg</t>
  </si>
  <si>
    <t xml:space="preserve">1663749129892.jpg</t>
  </si>
  <si>
    <t xml:space="preserve">https://kc.kobotoolbox.org/media/original?media_file=co2rwanda_rpp%2Fattachments%2Ff27ca079b68f42c99391fab4b9f46bde%2Fa671436c-d84c-4c6e-b550-dbd0a1bf33f0%2F1663749129892.jpg</t>
  </si>
  <si>
    <t xml:space="preserve">1663749411614.jpg</t>
  </si>
  <si>
    <t xml:space="preserve">https://kc.kobotoolbox.org/media/original?media_file=co2rwanda_rpp%2Fattachments%2Ff27ca079b68f42c99391fab4b9f46bde%2Fa671436c-d84c-4c6e-b550-dbd0a1bf33f0%2F1663749411614.jpg</t>
  </si>
  <si>
    <t xml:space="preserve">a671436c-d84c-4c6e-b550-dbd0a1bf33f0</t>
  </si>
  <si>
    <t xml:space="preserve">Niyogushimwa Blaise </t>
  </si>
  <si>
    <t xml:space="preserve">11:16:00.000+02:00</t>
  </si>
  <si>
    <t xml:space="preserve">Niyogushimwa </t>
  </si>
  <si>
    <t xml:space="preserve">1663751877325.jpg</t>
  </si>
  <si>
    <t xml:space="preserve">https://kc.kobotoolbox.org/media/original?media_file=co2rwanda_rpp%2Fattachments%2Ff27ca079b68f42c99391fab4b9f46bde%2F0d473cb7-34e3-426d-a388-a5ab23279641%2F1663751877325.jpg</t>
  </si>
  <si>
    <t xml:space="preserve">1663752012844.jpg</t>
  </si>
  <si>
    <t xml:space="preserve">https://kc.kobotoolbox.org/media/original?media_file=co2rwanda_rpp%2Fattachments%2Ff27ca079b68f42c99391fab4b9f46bde%2F0d473cb7-34e3-426d-a388-a5ab23279641%2F1663752012844.jpg</t>
  </si>
  <si>
    <t xml:space="preserve">1663752071646.jpg</t>
  </si>
  <si>
    <t xml:space="preserve">https://kc.kobotoolbox.org/media/original?media_file=co2rwanda_rpp%2Fattachments%2Ff27ca079b68f42c99391fab4b9f46bde%2F0d473cb7-34e3-426d-a388-a5ab23279641%2F1663752071646.jpg</t>
  </si>
  <si>
    <t xml:space="preserve">0d473cb7-34e3-426d-a388-a5ab23279641</t>
  </si>
  <si>
    <t xml:space="preserve">Mukankusi Verene </t>
  </si>
  <si>
    <t xml:space="preserve">1663753453106.jpg</t>
  </si>
  <si>
    <t xml:space="preserve">https://kc.kobotoolbox.org/media/original?media_file=co2rwanda_rpp%2Fattachments%2Ff27ca079b68f42c99391fab4b9f46bde%2F4280dfa5-c394-4e2e-8c54-642dfac770bf%2F1663753453106.jpg</t>
  </si>
  <si>
    <t xml:space="preserve">1663753609638.jpg</t>
  </si>
  <si>
    <t xml:space="preserve">https://kc.kobotoolbox.org/media/original?media_file=co2rwanda_rpp%2Fattachments%2Ff27ca079b68f42c99391fab4b9f46bde%2F4280dfa5-c394-4e2e-8c54-642dfac770bf%2F1663753609638.jpg</t>
  </si>
  <si>
    <t xml:space="preserve">1663753772920.jpg</t>
  </si>
  <si>
    <t xml:space="preserve">https://kc.kobotoolbox.org/media/original?media_file=co2rwanda_rpp%2Fattachments%2Ff27ca079b68f42c99391fab4b9f46bde%2F4280dfa5-c394-4e2e-8c54-642dfac770bf%2F1663753772920.jpg</t>
  </si>
  <si>
    <t xml:space="preserve">4280dfa5-c394-4e2e-8c54-642dfac770bf</t>
  </si>
  <si>
    <t xml:space="preserve">Ingabire Rose</t>
  </si>
  <si>
    <t xml:space="preserve">09:08:00.000+02:00</t>
  </si>
  <si>
    <t xml:space="preserve">Nsengimana</t>
  </si>
  <si>
    <t xml:space="preserve">1663744344516.jpg</t>
  </si>
  <si>
    <t xml:space="preserve">https://kc.kobotoolbox.org/media/original?media_file=co2rwanda_rpp%2Fattachments%2Ff27ca079b68f42c99391fab4b9f46bde%2F40621029-45e7-41c8-b9b8-f4a0d7228f95%2F1663744344516.jpg</t>
  </si>
  <si>
    <t xml:space="preserve">Ngereranyije ninkwi na napimye kumunsi wejo Inkwi zagabanutse cyane </t>
  </si>
  <si>
    <t xml:space="preserve">1663744876561.jpg</t>
  </si>
  <si>
    <t xml:space="preserve">https://kc.kobotoolbox.org/media/original?media_file=co2rwanda_rpp%2Fattachments%2Ff27ca079b68f42c99391fab4b9f46bde%2F40621029-45e7-41c8-b9b8-f4a0d7228f95%2F1663744876561.jpg</t>
  </si>
  <si>
    <t xml:space="preserve">40621029-45e7-41c8-b9b8-f4a0d7228f95</t>
  </si>
  <si>
    <t xml:space="preserve">11:01:00.000+02:00</t>
  </si>
  <si>
    <t xml:space="preserve">1663751040277.jpg</t>
  </si>
  <si>
    <t xml:space="preserve">https://kc.kobotoolbox.org/media/original?media_file=co2rwanda_rpp%2Fattachments%2Ff27ca079b68f42c99391fab4b9f46bde%2F59b8f350-dbbe-4fd1-9bad-85a8eb7c752c%2F1663751040277.jpg</t>
  </si>
  <si>
    <t xml:space="preserve">1663751098118.jpg</t>
  </si>
  <si>
    <t xml:space="preserve">https://kc.kobotoolbox.org/media/original?media_file=co2rwanda_rpp%2Fattachments%2Ff27ca079b68f42c99391fab4b9f46bde%2F59b8f350-dbbe-4fd1-9bad-85a8eb7c752c%2F1663751098118.jpg</t>
  </si>
  <si>
    <t xml:space="preserve">No comment </t>
  </si>
  <si>
    <t xml:space="preserve">1663751236076.jpg</t>
  </si>
  <si>
    <t xml:space="preserve">https://kc.kobotoolbox.org/media/original?media_file=co2rwanda_rpp%2Fattachments%2Ff27ca079b68f42c99391fab4b9f46bde%2F59b8f350-dbbe-4fd1-9bad-85a8eb7c752c%2F1663751236076.jpg</t>
  </si>
  <si>
    <t xml:space="preserve">59b8f350-dbbe-4fd1-9bad-85a8eb7c752c</t>
  </si>
  <si>
    <t xml:space="preserve">09:44:00.000+02:00</t>
  </si>
  <si>
    <t xml:space="preserve">1663746453083.jpg</t>
  </si>
  <si>
    <t xml:space="preserve">https://kc.kobotoolbox.org/media/original?media_file=co2rwanda_rpp%2Fattachments%2Ff27ca079b68f42c99391fab4b9f46bde%2Fe7347d54-85b0-4841-95bc-754cb25df955%2F1663746453083.jpg</t>
  </si>
  <si>
    <t xml:space="preserve">Ikigaragara Inkwi ntabwo zumye neza</t>
  </si>
  <si>
    <t xml:space="preserve">1663746544317.jpg</t>
  </si>
  <si>
    <t xml:space="preserve">https://kc.kobotoolbox.org/media/original?media_file=co2rwanda_rpp%2Fattachments%2Ff27ca079b68f42c99391fab4b9f46bde%2Fe7347d54-85b0-4841-95bc-754cb25df955%2F1663746544317.jpg</t>
  </si>
  <si>
    <t xml:space="preserve">e7347d54-85b0-4841-95bc-754cb25df955</t>
  </si>
  <si>
    <t xml:space="preserve">10:03:00.000+02:00</t>
  </si>
  <si>
    <t xml:space="preserve">1663747560955.jpg</t>
  </si>
  <si>
    <t xml:space="preserve">https://kc.kobotoolbox.org/media/original?media_file=co2rwanda_rpp%2Fattachments%2Ff27ca079b68f42c99391fab4b9f46bde%2F73b9f4ad-029d-470a-990d-386ce780d0bb%2F1663747560955.jpg</t>
  </si>
  <si>
    <t xml:space="preserve">No comment</t>
  </si>
  <si>
    <t xml:space="preserve">1663747623288.jpg</t>
  </si>
  <si>
    <t xml:space="preserve">https://kc.kobotoolbox.org/media/original?media_file=co2rwanda_rpp%2Fattachments%2Ff27ca079b68f42c99391fab4b9f46bde%2F73b9f4ad-029d-470a-990d-386ce780d0bb%2F1663747623288.jpg</t>
  </si>
  <si>
    <t xml:space="preserve">73b9f4ad-029d-470a-990d-386ce780d0bb</t>
  </si>
  <si>
    <t xml:space="preserve">Nyiranjangwe Tatiana </t>
  </si>
  <si>
    <t xml:space="preserve">1663742982972.jpg</t>
  </si>
  <si>
    <t xml:space="preserve">https://kc.kobotoolbox.org/media/original?media_file=co2rwanda_rpp%2Fattachments%2Ff27ca079b68f42c99391fab4b9f46bde%2F48eee6c4-467c-4df0-8470-2e1d0796f211%2F1663742982972.jpg</t>
  </si>
  <si>
    <t xml:space="preserve">No comments </t>
  </si>
  <si>
    <t xml:space="preserve">1663743172371.jpg</t>
  </si>
  <si>
    <t xml:space="preserve">https://kc.kobotoolbox.org/media/original?media_file=co2rwanda_rpp%2Fattachments%2Ff27ca079b68f42c99391fab4b9f46bde%2F48eee6c4-467c-4df0-8470-2e1d0796f211%2F1663743172371.jpg</t>
  </si>
  <si>
    <t xml:space="preserve">48eee6c4-467c-4df0-8470-2e1d0796f211</t>
  </si>
  <si>
    <t xml:space="preserve">Nzabamwita Violet</t>
  </si>
  <si>
    <t xml:space="preserve">Magerageza Innocent</t>
  </si>
  <si>
    <t xml:space="preserve">1663748443951.jpg</t>
  </si>
  <si>
    <t xml:space="preserve">https://kc.kobotoolbox.org/media/original?media_file=co2rwanda_rpp%2Fattachments%2Ff27ca079b68f42c99391fab4b9f46bde%2Fbd22829e-ce82-4dad-86b0-d2b75e27d44c%2F1663748443951.jpg</t>
  </si>
  <si>
    <t xml:space="preserve">Mujawimana Madina</t>
  </si>
  <si>
    <t xml:space="preserve">1663748537486.jpg</t>
  </si>
  <si>
    <t xml:space="preserve">https://kc.kobotoolbox.org/media/original?media_file=co2rwanda_rpp%2Fattachments%2Ff27ca079b68f42c99391fab4b9f46bde%2Fbd22829e-ce82-4dad-86b0-d2b75e27d44c%2F1663748537486.jpg</t>
  </si>
  <si>
    <t xml:space="preserve">bd22829e-ce82-4dad-86b0-d2b75e27d44c</t>
  </si>
  <si>
    <t xml:space="preserve">Musabyimana alphonsine</t>
  </si>
  <si>
    <t xml:space="preserve">08:08:00.000+02:00</t>
  </si>
  <si>
    <t xml:space="preserve">Musabyimana Alphonsine</t>
  </si>
  <si>
    <t xml:space="preserve">1663740716141.jpg</t>
  </si>
  <si>
    <t xml:space="preserve">https://kc.kobotoolbox.org/media/original?media_file=co2rwanda_rpp%2Fattachments%2Ff27ca079b68f42c99391fab4b9f46bde%2F0dfdbb5b-05ad-4844-af9f-c12d40c22bb9%2F1663740716141.jpg</t>
  </si>
  <si>
    <t xml:space="preserve">Ntazindi nkwi zakusanyijwe haracyakoreshwa izumunsi wabanje</t>
  </si>
  <si>
    <t xml:space="preserve">Rugero clemence </t>
  </si>
  <si>
    <t xml:space="preserve">1663740861785.jpg</t>
  </si>
  <si>
    <t xml:space="preserve">https://kc.kobotoolbox.org/media/original?media_file=co2rwanda_rpp%2Fattachments%2Ff27ca079b68f42c99391fab4b9f46bde%2F0dfdbb5b-05ad-4844-af9f-c12d40c22bb9%2F1663740861785.jpg</t>
  </si>
  <si>
    <t xml:space="preserve">0dfdbb5b-05ad-4844-af9f-c12d40c22bb9</t>
  </si>
  <si>
    <t xml:space="preserve">08:25:00.000+02:00</t>
  </si>
  <si>
    <t xml:space="preserve">1663742217139.jpg</t>
  </si>
  <si>
    <t xml:space="preserve">https://kc.kobotoolbox.org/media/original?media_file=co2rwanda_rpp%2Fattachments%2Ff27ca079b68f42c99391fab4b9f46bde%2Ffcf31d53-2673-4622-b6fc-8f01a75c4622%2F1663742217139.jpg</t>
  </si>
  <si>
    <t xml:space="preserve">1663742234168.jpg</t>
  </si>
  <si>
    <t xml:space="preserve">https://kc.kobotoolbox.org/media/original?media_file=co2rwanda_rpp%2Fattachments%2Ff27ca079b68f42c99391fab4b9f46bde%2Ffcf31d53-2673-4622-b6fc-8f01a75c4622%2F1663742234168.jpg</t>
  </si>
  <si>
    <t xml:space="preserve">Kunkwi zirimo gukoreshwa nongeyeho inkwi zakusanyijwe zose </t>
  </si>
  <si>
    <t xml:space="preserve">1663742309668.jpg</t>
  </si>
  <si>
    <t xml:space="preserve">https://kc.kobotoolbox.org/media/original?media_file=co2rwanda_rpp%2Fattachments%2Ff27ca079b68f42c99391fab4b9f46bde%2Ffcf31d53-2673-4622-b6fc-8f01a75c4622%2F1663742309668.jpg</t>
  </si>
  <si>
    <t xml:space="preserve">fcf31d53-2673-4622-b6fc-8f01a75c4622</t>
  </si>
  <si>
    <t xml:space="preserve">08:54:00.000+02:00</t>
  </si>
  <si>
    <t xml:space="preserve">1663743424464.jpg</t>
  </si>
  <si>
    <t xml:space="preserve">https://kc.kobotoolbox.org/media/original?media_file=co2rwanda_rpp%2Fattachments%2Ff27ca079b68f42c99391fab4b9f46bde%2Fbbe7ab39-7e97-4ec4-9557-023248945626%2F1663743424464.jpg</t>
  </si>
  <si>
    <t xml:space="preserve">1663743576920.jpg</t>
  </si>
  <si>
    <t xml:space="preserve">https://kc.kobotoolbox.org/media/original?media_file=co2rwanda_rpp%2Fattachments%2Ff27ca079b68f42c99391fab4b9f46bde%2Fbbe7ab39-7e97-4ec4-9557-023248945626%2F1663743576920.jpg</t>
  </si>
  <si>
    <t xml:space="preserve">Kunkwi zirimo gukoreshwa nongeyeho izakusanyijwe zose </t>
  </si>
  <si>
    <t xml:space="preserve">1663743712164.jpg</t>
  </si>
  <si>
    <t xml:space="preserve">https://kc.kobotoolbox.org/media/original?media_file=co2rwanda_rpp%2Fattachments%2Ff27ca079b68f42c99391fab4b9f46bde%2Fbbe7ab39-7e97-4ec4-9557-023248945626%2F1663743712164.jpg</t>
  </si>
  <si>
    <t xml:space="preserve">bbe7ab39-7e97-4ec4-9557-023248945626</t>
  </si>
  <si>
    <t xml:space="preserve">Mukagasana beatrice </t>
  </si>
  <si>
    <t xml:space="preserve">1663744360708.jpg</t>
  </si>
  <si>
    <t xml:space="preserve">https://kc.kobotoolbox.org/media/original?media_file=co2rwanda_rpp%2Fattachments%2Ff27ca079b68f42c99391fab4b9f46bde%2Fad6a6d02-0f72-4a90-a733-47628c37ac08%2F1663744360708.jpg</t>
  </si>
  <si>
    <t xml:space="preserve">1663744562045.jpg</t>
  </si>
  <si>
    <t xml:space="preserve">https://kc.kobotoolbox.org/media/original?media_file=co2rwanda_rpp%2Fattachments%2Ff27ca079b68f42c99391fab4b9f46bde%2Fad6a6d02-0f72-4a90-a733-47628c37ac08%2F1663744562045.jpg</t>
  </si>
  <si>
    <t xml:space="preserve">Nashyize inkwi zose zakusanyijwe kuzirimo gukoreshwa </t>
  </si>
  <si>
    <t xml:space="preserve">1663744615890.jpg</t>
  </si>
  <si>
    <t xml:space="preserve">https://kc.kobotoolbox.org/media/original?media_file=co2rwanda_rpp%2Fattachments%2Ff27ca079b68f42c99391fab4b9f46bde%2Fad6a6d02-0f72-4a90-a733-47628c37ac08%2F1663744615890.jpg</t>
  </si>
  <si>
    <t xml:space="preserve">ad6a6d02-0f72-4a90-a733-47628c37ac08</t>
  </si>
  <si>
    <t xml:space="preserve">09:24:00.000+02:00</t>
  </si>
  <si>
    <t xml:space="preserve">Niyomukiza razal</t>
  </si>
  <si>
    <t xml:space="preserve">1663745911897.jpg</t>
  </si>
  <si>
    <t xml:space="preserve">https://kc.kobotoolbox.org/media/original?media_file=co2rwanda_rpp%2Fattachments%2Ff27ca079b68f42c99391fab4b9f46bde%2F0cc3bf8e-126c-4849-8fd7-6c415c4e3a88%2F1663745911897.jpg</t>
  </si>
  <si>
    <t xml:space="preserve">1663746004241.jpg</t>
  </si>
  <si>
    <t xml:space="preserve">https://kc.kobotoolbox.org/media/original?media_file=co2rwanda_rpp%2Fattachments%2Ff27ca079b68f42c99391fab4b9f46bde%2F0cc3bf8e-126c-4849-8fd7-6c415c4e3a88%2F1663746004241.jpg</t>
  </si>
  <si>
    <t xml:space="preserve">Inkwi zose zakusanyijwe nyongey kunkwi zirimo gukoreshwa </t>
  </si>
  <si>
    <t xml:space="preserve">1663746077991.jpg</t>
  </si>
  <si>
    <t xml:space="preserve">https://kc.kobotoolbox.org/media/original?media_file=co2rwanda_rpp%2Fattachments%2Ff27ca079b68f42c99391fab4b9f46bde%2F0cc3bf8e-126c-4849-8fd7-6c415c4e3a88%2F1663746077991.jpg</t>
  </si>
  <si>
    <t xml:space="preserve">0cc3bf8e-126c-4849-8fd7-6c415c4e3a88</t>
  </si>
  <si>
    <t xml:space="preserve">09:53:00.000+02:00</t>
  </si>
  <si>
    <t xml:space="preserve">0780178929</t>
  </si>
  <si>
    <t xml:space="preserve">1663746875862.jpg</t>
  </si>
  <si>
    <t xml:space="preserve">https://kc.kobotoolbox.org/media/original?media_file=co2rwanda_rpp%2Fattachments%2Ff27ca079b68f42c99391fab4b9f46bde%2Fdc87ecff-d2c9-4ed0-962d-410e32f8236c%2F1663746875862.jpg</t>
  </si>
  <si>
    <t xml:space="preserve">1663746979367.jpg</t>
  </si>
  <si>
    <t xml:space="preserve">https://kc.kobotoolbox.org/media/original?media_file=co2rwanda_rpp%2Fattachments%2Ff27ca079b68f42c99391fab4b9f46bde%2Fdc87ecff-d2c9-4ed0-962d-410e32f8236c%2F1663746979367.jpg</t>
  </si>
  <si>
    <t xml:space="preserve">dc87ecff-d2c9-4ed0-962d-410e32f8236c</t>
  </si>
  <si>
    <t xml:space="preserve">08:45:00.000+02:00</t>
  </si>
  <si>
    <t xml:space="preserve">1663743158213.jpg</t>
  </si>
  <si>
    <t xml:space="preserve">https://kc.kobotoolbox.org/media/original?media_file=co2rwanda_rpp%2Fattachments%2Ff27ca079b68f42c99391fab4b9f46bde%2F5c110d1d-b421-4b95-a4f6-3deb2069134b%2F1663743158213.jpg</t>
  </si>
  <si>
    <t xml:space="preserve">1663743930583.jpg</t>
  </si>
  <si>
    <t xml:space="preserve">https://kc.kobotoolbox.org/media/original?media_file=co2rwanda_rpp%2Fattachments%2Ff27ca079b68f42c99391fab4b9f46bde%2F5c110d1d-b421-4b95-a4f6-3deb2069134b%2F1663743930583.jpg</t>
  </si>
  <si>
    <t xml:space="preserve">5c110d1d-b421-4b95-a4f6-3deb2069134b</t>
  </si>
  <si>
    <t xml:space="preserve">09:17:00.000+02:00</t>
  </si>
  <si>
    <t xml:space="preserve">1663744858771.jpg</t>
  </si>
  <si>
    <t xml:space="preserve">https://kc.kobotoolbox.org/media/original?media_file=co2rwanda_rpp%2Fattachments%2Ff27ca079b68f42c99391fab4b9f46bde%2F5d24eea2-832f-4057-8df6-c0e742394f4e%2F1663744858771.jpg</t>
  </si>
  <si>
    <t xml:space="preserve">1663745276999.jpg</t>
  </si>
  <si>
    <t xml:space="preserve">https://kc.kobotoolbox.org/media/original?media_file=co2rwanda_rpp%2Fattachments%2Ff27ca079b68f42c99391fab4b9f46bde%2F5d24eea2-832f-4057-8df6-c0e742394f4e%2F1663745276999.jpg</t>
  </si>
  <si>
    <t xml:space="preserve">Twongeyeho izo gucanisha 2.800</t>
  </si>
  <si>
    <t xml:space="preserve">1663745366856.jpg</t>
  </si>
  <si>
    <t xml:space="preserve">https://kc.kobotoolbox.org/media/original?media_file=co2rwanda_rpp%2Fattachments%2Ff27ca079b68f42c99391fab4b9f46bde%2F5d24eea2-832f-4057-8df6-c0e742394f4e%2F1663745366856.jpg</t>
  </si>
  <si>
    <t xml:space="preserve">5d24eea2-832f-4057-8df6-c0e742394f4e</t>
  </si>
  <si>
    <t xml:space="preserve">1663746412740.jpg</t>
  </si>
  <si>
    <t xml:space="preserve">https://kc.kobotoolbox.org/media/original?media_file=co2rwanda_rpp%2Fattachments%2Ff27ca079b68f42c99391fab4b9f46bde%2F93a06e75-11a2-4ce1-b448-e032c5953be8%2F1663746412740.jpg</t>
  </si>
  <si>
    <t xml:space="preserve">1663746459510.jpg</t>
  </si>
  <si>
    <t xml:space="preserve">https://kc.kobotoolbox.org/media/original?media_file=co2rwanda_rpp%2Fattachments%2Ff27ca079b68f42c99391fab4b9f46bde%2F93a06e75-11a2-4ce1-b448-e032c5953be8%2F1663746459510.jpg</t>
  </si>
  <si>
    <t xml:space="preserve">93a06e75-11a2-4ce1-b448-e032c5953be8</t>
  </si>
  <si>
    <t xml:space="preserve">09:57:00.000+02:00</t>
  </si>
  <si>
    <t xml:space="preserve">1663747905657.jpg</t>
  </si>
  <si>
    <t xml:space="preserve">https://kc.kobotoolbox.org/media/original?media_file=co2rwanda_rpp%2Fattachments%2Ff27ca079b68f42c99391fab4b9f46bde%2Fad8728ea-3ea5-4ea7-93fb-8e9059d4eee0%2F1663747905657.jpg</t>
  </si>
  <si>
    <t xml:space="preserve">1663747944143.jpg</t>
  </si>
  <si>
    <t xml:space="preserve">https://kc.kobotoolbox.org/media/original?media_file=co2rwanda_rpp%2Fattachments%2Ff27ca079b68f42c99391fab4b9f46bde%2Fad8728ea-3ea5-4ea7-93fb-8e9059d4eee0%2F1663747944143.jpg</t>
  </si>
  <si>
    <t xml:space="preserve">ad8728ea-3ea5-4ea7-93fb-8e9059d4eee0</t>
  </si>
  <si>
    <t xml:space="preserve">1663748403131.jpg</t>
  </si>
  <si>
    <t xml:space="preserve">https://kc.kobotoolbox.org/media/original?media_file=co2rwanda_rpp%2Fattachments%2Ff27ca079b68f42c99391fab4b9f46bde%2F091b684f-c59a-42ae-bf21-a6e14b0a5525%2F1663748403131.jpg</t>
  </si>
  <si>
    <t xml:space="preserve">1663748667682.jpg</t>
  </si>
  <si>
    <t xml:space="preserve">https://kc.kobotoolbox.org/media/original?media_file=co2rwanda_rpp%2Fattachments%2Ff27ca079b68f42c99391fab4b9f46bde%2F091b684f-c59a-42ae-bf21-a6e14b0a5525%2F1663748667682.jpg</t>
  </si>
  <si>
    <t xml:space="preserve">091b684f-c59a-42ae-bf21-a6e14b0a5525</t>
  </si>
  <si>
    <t xml:space="preserve">1663749284395.jpg</t>
  </si>
  <si>
    <t xml:space="preserve">https://kc.kobotoolbox.org/media/original?media_file=co2rwanda_rpp%2Fattachments%2Ff27ca079b68f42c99391fab4b9f46bde%2F0a534a7b-6066-45de-89cf-bf86d3ac6771%2F1663749284395.jpg</t>
  </si>
  <si>
    <t xml:space="preserve">1663749659296.jpg</t>
  </si>
  <si>
    <t xml:space="preserve">https://kc.kobotoolbox.org/media/original?media_file=co2rwanda_rpp%2Fattachments%2Ff27ca079b68f42c99391fab4b9f46bde%2F0a534a7b-6066-45de-89cf-bf86d3ac6771%2F1663749659296.jpg</t>
  </si>
  <si>
    <t xml:space="preserve">0a534a7b-6066-45de-89cf-bf86d3ac6771</t>
  </si>
  <si>
    <t xml:space="preserve">Harerimana Jason</t>
  </si>
  <si>
    <t xml:space="preserve">1663743119304.jpg</t>
  </si>
  <si>
    <t xml:space="preserve">https://kc.kobotoolbox.org/media/original?media_file=co2rwanda_rpp%2Fattachments%2Ff27ca079b68f42c99391fab4b9f46bde%2F3cbb91d1-8c14-4e6c-8764-79b38408b74d%2F1663743119304.jpg</t>
  </si>
  <si>
    <t xml:space="preserve">Inkwi afite ziramuhagije uyu munsi ariko ngo arateganya no gushaka izindi muri iyi mjnsj</t>
  </si>
  <si>
    <t xml:space="preserve">1663743536733.jpg</t>
  </si>
  <si>
    <t xml:space="preserve">https://kc.kobotoolbox.org/media/original?media_file=co2rwanda_rpp%2Fattachments%2Ff27ca079b68f42c99391fab4b9f46bde%2F3cbb91d1-8c14-4e6c-8764-79b38408b74d%2F1663743536733.jpg</t>
  </si>
  <si>
    <t xml:space="preserve">3cbb91d1-8c14-4e6c-8764-79b38408b74d</t>
  </si>
  <si>
    <t xml:space="preserve">09:36:00.000+02:00</t>
  </si>
  <si>
    <t xml:space="preserve">Harashyhushye</t>
  </si>
  <si>
    <t xml:space="preserve">1663746014758.jpg</t>
  </si>
  <si>
    <t xml:space="preserve">https://kc.kobotoolbox.org/media/original?media_file=co2rwanda_rpp%2Fattachments%2Ff27ca079b68f42c99391fab4b9f46bde%2Fe1fd3fc0-ab00-43ec-9894-6150352646a9%2F1663746014758.jpg</t>
  </si>
  <si>
    <t xml:space="preserve">1663746133667.jpg</t>
  </si>
  <si>
    <t xml:space="preserve">https://kc.kobotoolbox.org/media/original?media_file=co2rwanda_rpp%2Fattachments%2Ff27ca079b68f42c99391fab4b9f46bde%2Fe1fd3fc0-ab00-43ec-9894-6150352646a9%2F1663746133667.jpg</t>
  </si>
  <si>
    <t xml:space="preserve">1663746291440.jpg</t>
  </si>
  <si>
    <t xml:space="preserve">https://kc.kobotoolbox.org/media/original?media_file=co2rwanda_rpp%2Fattachments%2Ff27ca079b68f42c99391fab4b9f46bde%2Fe1fd3fc0-ab00-43ec-9894-6150352646a9%2F1663746291440.jpg</t>
  </si>
  <si>
    <t xml:space="preserve">e1fd3fc0-ab00-43ec-9894-6150352646a9</t>
  </si>
  <si>
    <t xml:space="preserve">Mukeshimana Bodelena</t>
  </si>
  <si>
    <t xml:space="preserve">10:30:00.000+02:00</t>
  </si>
  <si>
    <t xml:space="preserve">1663749218550.jpg</t>
  </si>
  <si>
    <t xml:space="preserve">https://kc.kobotoolbox.org/media/original?media_file=co2rwanda_rpp%2Fattachments%2Ff27ca079b68f42c99391fab4b9f46bde%2Fc33bdea6-5f9c-470f-9d8d-3c106cb2b64d%2F1663749218550.jpg</t>
  </si>
  <si>
    <t xml:space="preserve">Izo gucana enough zirahagije</t>
  </si>
  <si>
    <t xml:space="preserve">1663749331977.jpg</t>
  </si>
  <si>
    <t xml:space="preserve">https://kc.kobotoolbox.org/media/original?media_file=co2rwanda_rpp%2Fattachments%2Ff27ca079b68f42c99391fab4b9f46bde%2Fc33bdea6-5f9c-470f-9d8d-3c106cb2b64d%2F1663749331977.jpg</t>
  </si>
  <si>
    <t xml:space="preserve">c33bdea6-5f9c-470f-9d8d-3c106cb2b64d</t>
  </si>
  <si>
    <t xml:space="preserve">1663751015051.jpg</t>
  </si>
  <si>
    <t xml:space="preserve">https://kc.kobotoolbox.org/media/original?media_file=co2rwanda_rpp%2Fattachments%2Ff27ca079b68f42c99391fab4b9f46bde%2Ffd76bbbf-5c56-468d-a605-875df32d2f9e%2F1663751015051.jpg</t>
  </si>
  <si>
    <t xml:space="preserve">Inkwi zirahari zimuhagije</t>
  </si>
  <si>
    <t xml:space="preserve">1663751164309.jpg</t>
  </si>
  <si>
    <t xml:space="preserve">https://kc.kobotoolbox.org/media/original?media_file=co2rwanda_rpp%2Fattachments%2Ff27ca079b68f42c99391fab4b9f46bde%2Ffd76bbbf-5c56-468d-a605-875df32d2f9e%2F1663751164309.jpg</t>
  </si>
  <si>
    <t xml:space="preserve">fd76bbbf-5c56-468d-a605-875df32d2f9e</t>
  </si>
  <si>
    <t xml:space="preserve">11:49:00.000+02:00</t>
  </si>
  <si>
    <t xml:space="preserve">Nkuranga Frederick</t>
  </si>
  <si>
    <t xml:space="preserve">Mukarubibi Pauline</t>
  </si>
  <si>
    <t xml:space="preserve">1663754034617.jpg</t>
  </si>
  <si>
    <t xml:space="preserve">https://kc.kobotoolbox.org/media/original?media_file=co2rwanda_rpp%2Fattachments%2Ff27ca079b68f42c99391fab4b9f46bde%2F8da404ab-211a-4e4a-995c-e7dc936680ef%2F1663754034617.jpg</t>
  </si>
  <si>
    <t xml:space="preserve">Inkwi zo gukoesha ejo zirahari kandi ngo zirahagije</t>
  </si>
  <si>
    <t xml:space="preserve">1663754176812.jpg</t>
  </si>
  <si>
    <t xml:space="preserve">https://kc.kobotoolbox.org/media/original?media_file=co2rwanda_rpp%2Fattachments%2Ff27ca079b68f42c99391fab4b9f46bde%2F8da404ab-211a-4e4a-995c-e7dc936680ef%2F1663754176812.jpg</t>
  </si>
  <si>
    <t xml:space="preserve">8da404ab-211a-4e4a-995c-e7dc936680ef</t>
  </si>
  <si>
    <t xml:space="preserve">1663755827121.jpg</t>
  </si>
  <si>
    <t xml:space="preserve">https://kc.kobotoolbox.org/media/original?media_file=co2rwanda_rpp%2Fattachments%2Ff27ca079b68f42c99391fab4b9f46bde%2F1d7c9b39-0764-49bf-82be-de3e1d6d32ef%2F1663755827121.jpg</t>
  </si>
  <si>
    <t xml:space="preserve">Zirahagije mu minsi ibiri ikurikira</t>
  </si>
  <si>
    <t xml:space="preserve">1663755996427.jpg</t>
  </si>
  <si>
    <t xml:space="preserve">https://kc.kobotoolbox.org/media/original?media_file=co2rwanda_rpp%2Fattachments%2Ff27ca079b68f42c99391fab4b9f46bde%2F1d7c9b39-0764-49bf-82be-de3e1d6d32ef%2F1663755996427.jpg</t>
  </si>
  <si>
    <t xml:space="preserve">1d7c9b39-0764-49bf-82be-de3e1d6d32ef</t>
  </si>
  <si>
    <t xml:space="preserve">08:23:00.000+02:00</t>
  </si>
  <si>
    <t xml:space="preserve">Nikombabona Claudine </t>
  </si>
  <si>
    <t xml:space="preserve">Nikombabona </t>
  </si>
  <si>
    <t xml:space="preserve">1663741657059.jpg</t>
  </si>
  <si>
    <t xml:space="preserve">https://kc.kobotoolbox.org/media/original?media_file=co2rwanda_rpp%2Fattachments%2Ff27ca079b68f42c99391fab4b9f46bde%2F6d428600-f044-489e-b9f2-6bfabaefba9b%2F1663741657059.jpg</t>
  </si>
  <si>
    <t xml:space="preserve">1663741827504.jpg</t>
  </si>
  <si>
    <t xml:space="preserve">https://kc.kobotoolbox.org/media/original?media_file=co2rwanda_rpp%2Fattachments%2Ff27ca079b68f42c99391fab4b9f46bde%2F6d428600-f044-489e-b9f2-6bfabaefba9b%2F1663741827504.jpg</t>
  </si>
  <si>
    <t xml:space="preserve">1663742081768.jpg</t>
  </si>
  <si>
    <t xml:space="preserve">https://kc.kobotoolbox.org/media/original?media_file=co2rwanda_rpp%2Fattachments%2Ff27ca079b68f42c99391fab4b9f46bde%2F6d428600-f044-489e-b9f2-6bfabaefba9b%2F1663742081768.jpg</t>
  </si>
  <si>
    <t xml:space="preserve">6d428600-f044-489e-b9f2-6bfabaefba9b</t>
  </si>
  <si>
    <t xml:space="preserve">Tuyisenge Ester </t>
  </si>
  <si>
    <t xml:space="preserve">1663743175190.jpg</t>
  </si>
  <si>
    <t xml:space="preserve">https://kc.kobotoolbox.org/media/original?media_file=co2rwanda_rpp%2Fattachments%2Ff27ca079b68f42c99391fab4b9f46bde%2F4f1da285-6f8a-4538-91e8-925005946fee%2F1663743175190.jpg</t>
  </si>
  <si>
    <t xml:space="preserve">1663743230616.jpg</t>
  </si>
  <si>
    <t xml:space="preserve">https://kc.kobotoolbox.org/media/original?media_file=co2rwanda_rpp%2Fattachments%2Ff27ca079b68f42c99391fab4b9f46bde%2F4f1da285-6f8a-4538-91e8-925005946fee%2F1663743230616.jpg</t>
  </si>
  <si>
    <t xml:space="preserve">4f1da285-6f8a-4538-91e8-925005946fee</t>
  </si>
  <si>
    <t xml:space="preserve">Nyirandorimana Esperance </t>
  </si>
  <si>
    <t xml:space="preserve">1663744323196.jpg</t>
  </si>
  <si>
    <t xml:space="preserve">https://kc.kobotoolbox.org/media/original?media_file=co2rwanda_rpp%2Fattachments%2Ff27ca079b68f42c99391fab4b9f46bde%2F02c16d77-a84f-486c-a346-8d66743e6628%2F1663744323196.jpg</t>
  </si>
  <si>
    <t xml:space="preserve">Kuko bafite amashyiga asanzwe bacana inkwi nyinshii</t>
  </si>
  <si>
    <t xml:space="preserve">1663744552931.jpg</t>
  </si>
  <si>
    <t xml:space="preserve">https://kc.kobotoolbox.org/media/original?media_file=co2rwanda_rpp%2Fattachments%2Ff27ca079b68f42c99391fab4b9f46bde%2F02c16d77-a84f-486c-a346-8d66743e6628%2F1663744552931.jpg</t>
  </si>
  <si>
    <t xml:space="preserve">02c16d77-a84f-486c-a346-8d66743e6628</t>
  </si>
  <si>
    <t xml:space="preserve">Haracyeye </t>
  </si>
  <si>
    <t xml:space="preserve">Uwimana Francois </t>
  </si>
  <si>
    <t xml:space="preserve">Masengesho Dancille </t>
  </si>
  <si>
    <t xml:space="preserve">1663745692071.jpg</t>
  </si>
  <si>
    <t xml:space="preserve">https://kc.kobotoolbox.org/media/original?media_file=co2rwanda_rpp%2Fattachments%2Ff27ca079b68f42c99391fab4b9f46bde%2Fa24834c4-2fb0-4ade-9a60-0316e4f71221%2F1663745692071.jpg</t>
  </si>
  <si>
    <t xml:space="preserve">1663745933737.jpg</t>
  </si>
  <si>
    <t xml:space="preserve">https://kc.kobotoolbox.org/media/original?media_file=co2rwanda_rpp%2Fattachments%2Ff27ca079b68f42c99391fab4b9f46bde%2Fa24834c4-2fb0-4ade-9a60-0316e4f71221%2F1663745933737.jpg</t>
  </si>
  <si>
    <t xml:space="preserve">a24834c4-2fb0-4ade-9a60-0316e4f71221</t>
  </si>
  <si>
    <t xml:space="preserve">09:56:00.000+02:00</t>
  </si>
  <si>
    <t xml:space="preserve">Mukarukundo </t>
  </si>
  <si>
    <t xml:space="preserve">1663747214807.jpg</t>
  </si>
  <si>
    <t xml:space="preserve">https://kc.kobotoolbox.org/media/original?media_file=co2rwanda_rpp%2Fattachments%2Ff27ca079b68f42c99391fab4b9f46bde%2Fb3440886-c014-47be-ba6e-9c12aab9a279%2F1663747214807.jpg</t>
  </si>
  <si>
    <t xml:space="preserve">1663747237775.jpg</t>
  </si>
  <si>
    <t xml:space="preserve">https://kc.kobotoolbox.org/media/original?media_file=co2rwanda_rpp%2Fattachments%2Ff27ca079b68f42c99391fab4b9f46bde%2Fb3440886-c014-47be-ba6e-9c12aab9a279%2F1663747237775.jpg</t>
  </si>
  <si>
    <t xml:space="preserve">b3440886-c014-47be-ba6e-9c12aab9a279</t>
  </si>
  <si>
    <t xml:space="preserve">Hazaturumuhanga Sylver</t>
  </si>
  <si>
    <t xml:space="preserve">1663748034325.jpg</t>
  </si>
  <si>
    <t xml:space="preserve">https://kc.kobotoolbox.org/media/original?media_file=co2rwanda_rpp%2Fattachments%2Ff27ca079b68f42c99391fab4b9f46bde%2F1bbcffb5-6f8d-4d9a-9c07-4bace5c1ae9d%2F1663748034325.jpg</t>
  </si>
  <si>
    <t xml:space="preserve">1663757510223.jpg</t>
  </si>
  <si>
    <t xml:space="preserve">https://kc.kobotoolbox.org/media/original?media_file=co2rwanda_rpp%2Fattachments%2Ff27ca079b68f42c99391fab4b9f46bde%2F1bbcffb5-6f8d-4d9a-9c07-4bace5c1ae9d%2F1663757510223.jpg</t>
  </si>
  <si>
    <t xml:space="preserve">1bbcffb5-6f8d-4d9a-9c07-4bace5c1ae9d</t>
  </si>
  <si>
    <t xml:space="preserve">Mukakaruta Christine</t>
  </si>
  <si>
    <t xml:space="preserve">08:18:00.000+02:00</t>
  </si>
  <si>
    <t xml:space="preserve">1663741300333.jpg</t>
  </si>
  <si>
    <t xml:space="preserve">https://kc.kobotoolbox.org/media/original?media_file=co2rwanda_rpp%2Fattachments%2Ff27ca079b68f42c99391fab4b9f46bde%2Fa5a90493-d004-407b-b3d2-bee8c0e457e9%2F1663741300333.jpg</t>
  </si>
  <si>
    <t xml:space="preserve">Oya 
Uyumunsi ntazindi nkwi nongeye shyashya.</t>
  </si>
  <si>
    <t xml:space="preserve">Habiyaremye Theophile</t>
  </si>
  <si>
    <t xml:space="preserve">1663742322048.jpg</t>
  </si>
  <si>
    <t xml:space="preserve">https://kc.kobotoolbox.org/media/original?media_file=co2rwanda_rpp%2Fattachments%2Ff27ca079b68f42c99391fab4b9f46bde%2Fa5a90493-d004-407b-b3d2-bee8c0e457e9%2F1663742322048.jpg</t>
  </si>
  <si>
    <t xml:space="preserve">a5a90493-d004-407b-b3d2-bee8c0e457e9</t>
  </si>
  <si>
    <t xml:space="preserve">Niyonsaba Anesiya</t>
  </si>
  <si>
    <t xml:space="preserve">08:59:00.000+02:00</t>
  </si>
  <si>
    <t xml:space="preserve">1663743814123.jpg</t>
  </si>
  <si>
    <t xml:space="preserve">https://kc.kobotoolbox.org/media/original?media_file=co2rwanda_rpp%2Fattachments%2Ff27ca079b68f42c99391fab4b9f46bde%2F7c3c9804-b42a-4f9d-8634-86b00a199256%2F1663743814123.jpg</t>
  </si>
  <si>
    <t xml:space="preserve">Oya ntazindi nkwi uyumunsi nongeye shyashya</t>
  </si>
  <si>
    <t xml:space="preserve">1663744915569.jpg</t>
  </si>
  <si>
    <t xml:space="preserve">https://kc.kobotoolbox.org/media/original?media_file=co2rwanda_rpp%2Fattachments%2Ff27ca079b68f42c99391fab4b9f46bde%2F7c3c9804-b42a-4f9d-8634-86b00a199256%2F1663744915569.jpg</t>
  </si>
  <si>
    <t xml:space="preserve">7c3c9804-b42a-4f9d-8634-86b00a199256</t>
  </si>
  <si>
    <t xml:space="preserve">Mukabahizi Marcelline
</t>
  </si>
  <si>
    <t xml:space="preserve">Munyaneza Nasoni</t>
  </si>
  <si>
    <t xml:space="preserve">Mukabahizi Marcelline</t>
  </si>
  <si>
    <t xml:space="preserve">1663745977245.jpg</t>
  </si>
  <si>
    <t xml:space="preserve">https://kc.kobotoolbox.org/media/original?media_file=co2rwanda_rpp%2Fattachments%2Ff27ca079b68f42c99391fab4b9f46bde%2F91532727-aa37-469f-838e-b8301624cafc%2F1663745977245.jpg</t>
  </si>
  <si>
    <t xml:space="preserve">Oya 
uyumunsi ntazindi nkwi nongeyeho shyashya</t>
  </si>
  <si>
    <t xml:space="preserve">1663746931381.jpg</t>
  </si>
  <si>
    <t xml:space="preserve">https://kc.kobotoolbox.org/media/original?media_file=co2rwanda_rpp%2Fattachments%2Ff27ca079b68f42c99391fab4b9f46bde%2F91532727-aa37-469f-838e-b8301624cafc%2F1663746931381.jpg</t>
  </si>
  <si>
    <t xml:space="preserve">91532727-aa37-469f-838e-b8301624cafc</t>
  </si>
  <si>
    <t xml:space="preserve">Ndeshyo Adiyeli</t>
  </si>
  <si>
    <t xml:space="preserve">1663748027355.jpg</t>
  </si>
  <si>
    <t xml:space="preserve">https://kc.kobotoolbox.org/media/original?media_file=co2rwanda_rpp%2Fattachments%2Ff27ca079b68f42c99391fab4b9f46bde%2Fedeb20ba-52c9-4fdf-aa02-fc640a976f60%2F1663748027355.jpg</t>
  </si>
  <si>
    <t xml:space="preserve">Oya uyumunsi ntazindi shyashya nongeyeho</t>
  </si>
  <si>
    <t xml:space="preserve">1663749806675.jpg</t>
  </si>
  <si>
    <t xml:space="preserve">https://kc.kobotoolbox.org/media/original?media_file=co2rwanda_rpp%2Fattachments%2Ff27ca079b68f42c99391fab4b9f46bde%2Fedeb20ba-52c9-4fdf-aa02-fc640a976f60%2F1663749806675.jpg</t>
  </si>
  <si>
    <t xml:space="preserve">edeb20ba-52c9-4fdf-aa02-fc640a976f60</t>
  </si>
  <si>
    <t xml:space="preserve">Ayinkamiye Claudin</t>
  </si>
  <si>
    <t xml:space="preserve">Harashyushye cyane</t>
  </si>
  <si>
    <t xml:space="preserve">Mutwarasibo Jean bosco</t>
  </si>
  <si>
    <t xml:space="preserve">Ayinkamiye Claudine</t>
  </si>
  <si>
    <t xml:space="preserve">1663752115902.jpg</t>
  </si>
  <si>
    <t xml:space="preserve">https://kc.kobotoolbox.org/media/original?media_file=co2rwanda_rpp%2Fattachments%2Ff27ca079b68f42c99391fab4b9f46bde%2F0d5587a7-0fcd-473b-a06b-0642daec027a%2F1663752115902.jpg</t>
  </si>
  <si>
    <t xml:space="preserve">Uyumunsi ntazindi nkwi nongeyeho shyashya</t>
  </si>
  <si>
    <t xml:space="preserve">1663752877803.jpg</t>
  </si>
  <si>
    <t xml:space="preserve">https://kc.kobotoolbox.org/media/original?media_file=co2rwanda_rpp%2Fattachments%2Ff27ca079b68f42c99391fab4b9f46bde%2F0d5587a7-0fcd-473b-a06b-0642daec027a%2F1663752877803.jpg</t>
  </si>
  <si>
    <t xml:space="preserve">0d5587a7-0fcd-473b-a06b-0642daec027a</t>
  </si>
  <si>
    <t xml:space="preserve">Mukankaka Immacule</t>
  </si>
  <si>
    <t xml:space="preserve">Mushana Innocent</t>
  </si>
  <si>
    <t xml:space="preserve">1663755252537.jpg</t>
  </si>
  <si>
    <t xml:space="preserve">https://kc.kobotoolbox.org/media/original?media_file=co2rwanda_rpp%2Fattachments%2Ff27ca079b68f42c99391fab4b9f46bde%2Ff561c2e8-b84c-4dec-bfea-9324fc5f8a1a%2F1663755252537.jpg</t>
  </si>
  <si>
    <t xml:space="preserve">1663755329263.jpg</t>
  </si>
  <si>
    <t xml:space="preserve">https://kc.kobotoolbox.org/media/original?media_file=co2rwanda_rpp%2Fattachments%2Ff27ca079b68f42c99391fab4b9f46bde%2Ff561c2e8-b84c-4dec-bfea-9324fc5f8a1a%2F1663755329263.jpg</t>
  </si>
  <si>
    <t xml:space="preserve">Yego ibiro byose hamwe mpasize
Ni 59.98</t>
  </si>
  <si>
    <t xml:space="preserve">1663755545727.jpg</t>
  </si>
  <si>
    <t xml:space="preserve">https://kc.kobotoolbox.org/media/original?media_file=co2rwanda_rpp%2Fattachments%2Ff27ca079b68f42c99391fab4b9f46bde%2Ff561c2e8-b84c-4dec-bfea-9324fc5f8a1a%2F1663755545727.jpg</t>
  </si>
  <si>
    <t xml:space="preserve">f561c2e8-b84c-4dec-bfea-9324fc5f8a1a</t>
  </si>
  <si>
    <t xml:space="preserve">08:10:00.000+02:00</t>
  </si>
  <si>
    <t xml:space="preserve">Ntamarerero Phenias </t>
  </si>
  <si>
    <t xml:space="preserve">1663827250758.jpg</t>
  </si>
  <si>
    <t xml:space="preserve">https://kc.kobotoolbox.org/media/original?media_file=co2rwanda_rpp%2Fattachments%2F19d4161bf4224041afc095e1e3aefa87%2F9b7e6e16-1508-4b0c-b3d4-f34f3c24d076%2F1663827250758.jpg</t>
  </si>
  <si>
    <t xml:space="preserve">1663827960582.jpg</t>
  </si>
  <si>
    <t xml:space="preserve">https://kc.kobotoolbox.org/media/original?media_file=co2rwanda_rpp%2Fattachments%2F19d4161bf4224041afc095e1e3aefa87%2F9b7e6e16-1508-4b0c-b3d4-f34f3c24d076%2F1663827960582.jpg</t>
  </si>
  <si>
    <t xml:space="preserve">vPyiUxmDRcmgxPtRxg8Nmv</t>
  </si>
  <si>
    <t xml:space="preserve">9b7e6e16-1508-4b0c-b3d4-f34f3c24d076</t>
  </si>
  <si>
    <t xml:space="preserve">08:37:00.000+02:00</t>
  </si>
  <si>
    <t xml:space="preserve">1663829204410.jpg</t>
  </si>
  <si>
    <t xml:space="preserve">https://kc.kobotoolbox.org/media/original?media_file=co2rwanda_rpp%2Fattachments%2F19d4161bf4224041afc095e1e3aefa87%2Fb1d7fe48-fa8d-442f-b780-59f49ee19a94%2F1663829204410.jpg</t>
  </si>
  <si>
    <t xml:space="preserve">1663829247362.jpg</t>
  </si>
  <si>
    <t xml:space="preserve">https://kc.kobotoolbox.org/media/original?media_file=co2rwanda_rpp%2Fattachments%2F19d4161bf4224041afc095e1e3aefa87%2Fb1d7fe48-fa8d-442f-b780-59f49ee19a94%2F1663829247362.jpg</t>
  </si>
  <si>
    <t xml:space="preserve">b1d7fe48-fa8d-442f-b780-59f49ee19a94</t>
  </si>
  <si>
    <t xml:space="preserve">Ntuyahaga Gerald</t>
  </si>
  <si>
    <t xml:space="preserve">1663830863460.jpg</t>
  </si>
  <si>
    <t xml:space="preserve">https://kc.kobotoolbox.org/media/original?media_file=co2rwanda_rpp%2Fattachments%2F19d4161bf4224041afc095e1e3aefa87%2Feb22e845-62af-4716-8ffa-921a6b176ced%2F1663830863460.jpg</t>
  </si>
  <si>
    <t xml:space="preserve">1663830898518.jpg</t>
  </si>
  <si>
    <t xml:space="preserve">https://kc.kobotoolbox.org/media/original?media_file=co2rwanda_rpp%2Fattachments%2F19d4161bf4224041afc095e1e3aefa87%2Feb22e845-62af-4716-8ffa-921a6b176ced%2F1663830898518.jpg</t>
  </si>
  <si>
    <t xml:space="preserve">eb22e845-62af-4716-8ffa-921a6b176ced</t>
  </si>
  <si>
    <t xml:space="preserve">1663832485937.jpg</t>
  </si>
  <si>
    <t xml:space="preserve">https://kc.kobotoolbox.org/media/original?media_file=co2rwanda_rpp%2Fattachments%2F19d4161bf4224041afc095e1e3aefa87%2Fba81e144-b295-423b-b0eb-8dc0a772938c%2F1663832485937.jpg</t>
  </si>
  <si>
    <t xml:space="preserve">1663832523150.jpg</t>
  </si>
  <si>
    <t xml:space="preserve">https://kc.kobotoolbox.org/media/original?media_file=co2rwanda_rpp%2Fattachments%2F19d4161bf4224041afc095e1e3aefa87%2Fba81e144-b295-423b-b0eb-8dc0a772938c%2F1663832523150.jpg</t>
  </si>
  <si>
    <t xml:space="preserve">ba81e144-b295-423b-b0eb-8dc0a772938c</t>
  </si>
  <si>
    <t xml:space="preserve">Simpunga Feleciane</t>
  </si>
  <si>
    <t xml:space="preserve">1663834343278.jpg</t>
  </si>
  <si>
    <t xml:space="preserve">https://kc.kobotoolbox.org/media/original?media_file=co2rwanda_rpp%2Fattachments%2F19d4161bf4224041afc095e1e3aefa87%2F28d33cf9-0a5f-42d2-a44d-cb50ecab852d%2F1663834343278.jpg</t>
  </si>
  <si>
    <t xml:space="preserve">1663834435240.jpg</t>
  </si>
  <si>
    <t xml:space="preserve">https://kc.kobotoolbox.org/media/original?media_file=co2rwanda_rpp%2Fattachments%2F19d4161bf4224041afc095e1e3aefa87%2F28d33cf9-0a5f-42d2-a44d-cb50ecab852d%2F1663834435240.jpg</t>
  </si>
  <si>
    <t xml:space="preserve">28d33cf9-0a5f-42d2-a44d-cb50ecab852d</t>
  </si>
  <si>
    <t xml:space="preserve">10:25:00.000+02:00</t>
  </si>
  <si>
    <t xml:space="preserve">Nisabwe Abiase</t>
  </si>
  <si>
    <t xml:space="preserve">1663835656344.jpg</t>
  </si>
  <si>
    <t xml:space="preserve">https://kc.kobotoolbox.org/media/original?media_file=co2rwanda_rpp%2Fattachments%2F19d4161bf4224041afc095e1e3aefa87%2F57ebce68-34c9-478b-83f0-603205f5dfe3%2F1663835656344.jpg</t>
  </si>
  <si>
    <t xml:space="preserve">1663835718074.jpg</t>
  </si>
  <si>
    <t xml:space="preserve">https://kc.kobotoolbox.org/media/original?media_file=co2rwanda_rpp%2Fattachments%2F19d4161bf4224041afc095e1e3aefa87%2F57ebce68-34c9-478b-83f0-603205f5dfe3%2F1663835718074.jpg</t>
  </si>
  <si>
    <t xml:space="preserve">57ebce68-34c9-478b-83f0-603205f5dfe3</t>
  </si>
  <si>
    <t xml:space="preserve">08:41:00.000+02:00</t>
  </si>
  <si>
    <t xml:space="preserve">1663829291214.jpg</t>
  </si>
  <si>
    <t xml:space="preserve">https://kc.kobotoolbox.org/media/original?media_file=co2rwanda_rpp%2Fattachments%2F19d4161bf4224041afc095e1e3aefa87%2Fe3072c59-3b1a-4f64-ab6a-dc58acd3a971%2F1663829291214.jpg</t>
  </si>
  <si>
    <t xml:space="preserve">1663829636525.jpg</t>
  </si>
  <si>
    <t xml:space="preserve">https://kc.kobotoolbox.org/media/original?media_file=co2rwanda_rpp%2Fattachments%2F19d4161bf4224041afc095e1e3aefa87%2Fe3072c59-3b1a-4f64-ab6a-dc58acd3a971%2F1663829636525.jpg</t>
  </si>
  <si>
    <t xml:space="preserve">e3072c59-3b1a-4f64-ab6a-dc58acd3a971</t>
  </si>
  <si>
    <t xml:space="preserve">09:11:00.000+02:00</t>
  </si>
  <si>
    <t xml:space="preserve">1663830821434.jpg</t>
  </si>
  <si>
    <t xml:space="preserve">https://kc.kobotoolbox.org/media/original?media_file=co2rwanda_rpp%2Fattachments%2F19d4161bf4224041afc095e1e3aefa87%2F7832662f-0ca0-4f8e-8cbe-06545d2c58ad%2F1663830821434.jpg</t>
  </si>
  <si>
    <t xml:space="preserve">1663831249250.jpg</t>
  </si>
  <si>
    <t xml:space="preserve">https://kc.kobotoolbox.org/media/original?media_file=co2rwanda_rpp%2Fattachments%2F19d4161bf4224041afc095e1e3aefa87%2F7832662f-0ca0-4f8e-8cbe-06545d2c58ad%2F1663831249250.jpg</t>
  </si>
  <si>
    <t xml:space="preserve">7832662f-0ca0-4f8e-8cbe-06545d2c58ad</t>
  </si>
  <si>
    <t xml:space="preserve">1663832415069.jpg</t>
  </si>
  <si>
    <t xml:space="preserve">https://kc.kobotoolbox.org/media/original?media_file=co2rwanda_rpp%2Fattachments%2F19d4161bf4224041afc095e1e3aefa87%2F1910a6c9-00b8-4909-90d3-2bb72bc0b8e4%2F1663832415069.jpg</t>
  </si>
  <si>
    <t xml:space="preserve">1663832795987.jpg</t>
  </si>
  <si>
    <t xml:space="preserve">https://kc.kobotoolbox.org/media/original?media_file=co2rwanda_rpp%2Fattachments%2F19d4161bf4224041afc095e1e3aefa87%2F1910a6c9-00b8-4909-90d3-2bb72bc0b8e4%2F1663832795987.jpg</t>
  </si>
  <si>
    <t xml:space="preserve">1910a6c9-00b8-4909-90d3-2bb72bc0b8e4</t>
  </si>
  <si>
    <t xml:space="preserve">10:05:00.000+02:00</t>
  </si>
  <si>
    <t xml:space="preserve">1663834624465.jpg</t>
  </si>
  <si>
    <t xml:space="preserve">https://kc.kobotoolbox.org/media/original?media_file=co2rwanda_rpp%2Fattachments%2F19d4161bf4224041afc095e1e3aefa87%2Febc16b79-6c12-4d1c-9142-25ed69d83e25%2F1663834624465.jpg</t>
  </si>
  <si>
    <t xml:space="preserve">1663834655227.jpg</t>
  </si>
  <si>
    <t xml:space="preserve">https://kc.kobotoolbox.org/media/original?media_file=co2rwanda_rpp%2Fattachments%2F19d4161bf4224041afc095e1e3aefa87%2Febc16b79-6c12-4d1c-9142-25ed69d83e25%2F1663834655227.jpg</t>
  </si>
  <si>
    <t xml:space="preserve">ebc16b79-6c12-4d1c-9142-25ed69d83e25</t>
  </si>
  <si>
    <t xml:space="preserve">10:33:00.000+02:00</t>
  </si>
  <si>
    <t xml:space="preserve">1663835899732.jpg</t>
  </si>
  <si>
    <t xml:space="preserve">https://kc.kobotoolbox.org/media/original?media_file=co2rwanda_rpp%2Fattachments%2F19d4161bf4224041afc095e1e3aefa87%2F33203426-d0b4-4bf0-ac2e-9bbe61319574%2F1663835899732.jpg</t>
  </si>
  <si>
    <t xml:space="preserve">1663836177829.jpg</t>
  </si>
  <si>
    <t xml:space="preserve">https://kc.kobotoolbox.org/media/original?media_file=co2rwanda_rpp%2Fattachments%2F19d4161bf4224041afc095e1e3aefa87%2F33203426-d0b4-4bf0-ac2e-9bbe61319574%2F1663836177829.jpg</t>
  </si>
  <si>
    <t xml:space="preserve">33203426-d0b4-4bf0-ac2e-9bbe61319574</t>
  </si>
  <si>
    <t xml:space="preserve">10:51:00.000+02:00</t>
  </si>
  <si>
    <t xml:space="preserve">1663836963808.jpg</t>
  </si>
  <si>
    <t xml:space="preserve">https://kc.kobotoolbox.org/media/original?media_file=co2rwanda_rpp%2Fattachments%2F19d4161bf4224041afc095e1e3aefa87%2F08a43417-0e1b-40d4-812f-dbec75d395ab%2F1663836963808.jpg</t>
  </si>
  <si>
    <t xml:space="preserve">1663837020112.jpg</t>
  </si>
  <si>
    <t xml:space="preserve">https://kc.kobotoolbox.org/media/original?media_file=co2rwanda_rpp%2Fattachments%2F19d4161bf4224041afc095e1e3aefa87%2F08a43417-0e1b-40d4-812f-dbec75d395ab%2F1663837020112.jpg</t>
  </si>
  <si>
    <t xml:space="preserve">08a43417-0e1b-40d4-812f-dbec75d395ab</t>
  </si>
  <si>
    <t xml:space="preserve">1663824030350.jpg</t>
  </si>
  <si>
    <t xml:space="preserve">https://kc.kobotoolbox.org/media/original?media_file=co2rwanda_rpp%2Fattachments%2F19d4161bf4224041afc095e1e3aefa87%2Fe53d3736-9c8e-42da-853b-387577da5738%2F1663824030350.jpg</t>
  </si>
  <si>
    <t xml:space="preserve">Ntiyabashije gukusanya inkwi azakoresha mu munsi ine. abona izo  akoresha zigashira  bitewe na kazi akora ko  gusoroma icyayi ,impamvu yateganyije inkwi nyinshii nuko ari buteke ibishyimbo ndetse igitoki,na nonjoro igitoki</t>
  </si>
  <si>
    <t xml:space="preserve">1663779455044.jpg</t>
  </si>
  <si>
    <t xml:space="preserve">https://kc.kobotoolbox.org/media/original?media_file=co2rwanda_rpp%2Fattachments%2F19d4161bf4224041afc095e1e3aefa87%2Fe53d3736-9c8e-42da-853b-387577da5738%2F1663779455044.jpg</t>
  </si>
  <si>
    <t xml:space="preserve">e53d3736-9c8e-42da-853b-387577da5738</t>
  </si>
  <si>
    <t xml:space="preserve">Bakundikize Jean</t>
  </si>
  <si>
    <t xml:space="preserve">1663827731908.jpg</t>
  </si>
  <si>
    <t xml:space="preserve">https://kc.kobotoolbox.org/media/original?media_file=co2rwanda_rpp%2Fattachments%2F19d4161bf4224041afc095e1e3aefa87%2F1e3c4e54-9bb8-46c2-9ef8-64412c1951a2%2F1663827731908.jpg</t>
  </si>
  <si>
    <t xml:space="preserve">Impamvu yakoresheje inkwi nyishi nuko yatetse ibishyimbo ,imyumbati,amateke,akanashyushya amazi yo koga kuri bose.</t>
  </si>
  <si>
    <t xml:space="preserve">1663779839857.jpg</t>
  </si>
  <si>
    <t xml:space="preserve">https://kc.kobotoolbox.org/media/original?media_file=co2rwanda_rpp%2Fattachments%2F19d4161bf4224041afc095e1e3aefa87%2F1e3c4e54-9bb8-46c2-9ef8-64412c1951a2%2F1663779839857.jpg</t>
  </si>
  <si>
    <t xml:space="preserve">1e3c4e54-9bb8-46c2-9ef8-64412c1951a2</t>
  </si>
  <si>
    <t xml:space="preserve">1663829269462.jpg</t>
  </si>
  <si>
    <t xml:space="preserve">https://kc.kobotoolbox.org/media/original?media_file=co2rwanda_rpp%2Fattachments%2F19d4161bf4224041afc095e1e3aefa87%2Feb0beb64-ff8c-4650-8f8d-76bbef3232f0%2F1663829269462.jpg</t>
  </si>
  <si>
    <t xml:space="preserve">Impamvu inkwi ziyongereye yakoresheje yatetse ibishyimbo, igitoki,  ,ashyushya namazi</t>
  </si>
  <si>
    <t xml:space="preserve">1663780280977.jpg</t>
  </si>
  <si>
    <t xml:space="preserve">https://kc.kobotoolbox.org/media/original?media_file=co2rwanda_rpp%2Fattachments%2F19d4161bf4224041afc095e1e3aefa87%2Feb0beb64-ff8c-4650-8f8d-76bbef3232f0%2F1663780280977.jpg</t>
  </si>
  <si>
    <t xml:space="preserve">eb0beb64-ff8c-4650-8f8d-76bbef3232f0</t>
  </si>
  <si>
    <t xml:space="preserve">1663830538965.jpg</t>
  </si>
  <si>
    <t xml:space="preserve">https://kc.kobotoolbox.org/media/original?media_file=co2rwanda_rpp%2Fattachments%2F19d4161bf4224041afc095e1e3aefa87%2F6929cd95-0451-4c85-a0f2-d75ffcc4b50a%2F1663830538965.jpg</t>
  </si>
  <si>
    <t xml:space="preserve">1663830556405.jpg</t>
  </si>
  <si>
    <t xml:space="preserve">https://kc.kobotoolbox.org/media/original?media_file=co2rwanda_rpp%2Fattachments%2F19d4161bf4224041afc095e1e3aefa87%2F6929cd95-0451-4c85-a0f2-d75ffcc4b50a%2F1663830556405.jpg</t>
  </si>
  <si>
    <t xml:space="preserve">Impamvu yakoreshe inkwi nkeya nuko yatenze rimwe ku munsi</t>
  </si>
  <si>
    <t xml:space="preserve">1663781545444.jpg</t>
  </si>
  <si>
    <t xml:space="preserve">https://kc.kobotoolbox.org/media/original?media_file=co2rwanda_rpp%2Fattachments%2F19d4161bf4224041afc095e1e3aefa87%2F6929cd95-0451-4c85-a0f2-d75ffcc4b50a%2F1663781545444.jpg</t>
  </si>
  <si>
    <t xml:space="preserve">6929cd95-0451-4c85-a0f2-d75ffcc4b50a</t>
  </si>
  <si>
    <t xml:space="preserve">1663832900508.jpg</t>
  </si>
  <si>
    <t xml:space="preserve">https://kc.kobotoolbox.org/media/original?media_file=co2rwanda_rpp%2Fattachments%2F19d4161bf4224041afc095e1e3aefa87%2Ff6a3e9a7-c30a-4251-b597-09763a1485bd%2F1663832900508.jpg</t>
  </si>
  <si>
    <t xml:space="preserve">Bariye amateke,igitoki,bashyushya amazi yo koga</t>
  </si>
  <si>
    <t xml:space="preserve">1663782316915.jpg</t>
  </si>
  <si>
    <t xml:space="preserve">https://kc.kobotoolbox.org/media/original?media_file=co2rwanda_rpp%2Fattachments%2F19d4161bf4224041afc095e1e3aefa87%2Ff6a3e9a7-c30a-4251-b597-09763a1485bd%2F1663782316915.jpg</t>
  </si>
  <si>
    <t xml:space="preserve">f6a3e9a7-c30a-4251-b597-09763a1485bd</t>
  </si>
  <si>
    <t xml:space="preserve">1663834149878.jpg</t>
  </si>
  <si>
    <t xml:space="preserve">https://kc.kobotoolbox.org/media/original?media_file=co2rwanda_rpp%2Fattachments%2F19d4161bf4224041afc095e1e3aefa87%2F4cc8f7e8-3644-4792-86ab-098a3eeda101%2F1663834149878.jpg</t>
  </si>
  <si>
    <t xml:space="preserve">Impamvu  ibiro byoyongereye  nuko Nafashe  store nongeraho izo yateganyaga kugoresha mu minsi ine,batetse icyayi,igitoki saa Sita na ninjoro,amazi yo koga</t>
  </si>
  <si>
    <t xml:space="preserve">1663785798169.jpg</t>
  </si>
  <si>
    <t xml:space="preserve">https://kc.kobotoolbox.org/media/original?media_file=co2rwanda_rpp%2Fattachments%2F19d4161bf4224041afc095e1e3aefa87%2F4cc8f7e8-3644-4792-86ab-098a3eeda101%2F1663785798169.jpg</t>
  </si>
  <si>
    <t xml:space="preserve">4cc8f7e8-3644-4792-86ab-098a3eeda101</t>
  </si>
  <si>
    <t xml:space="preserve">08:06:00.000+02:00</t>
  </si>
  <si>
    <t xml:space="preserve">HOT(27°)</t>
  </si>
  <si>
    <t xml:space="preserve">1663827088392.jpg</t>
  </si>
  <si>
    <t xml:space="preserve">https://kc.kobotoolbox.org/media/original?media_file=co2rwanda_rpp%2Fattachments%2F19d4161bf4224041afc095e1e3aefa87%2F361524b2-b186-489d-bbc3-629b4b5373ef%2F1663827088392.jpg</t>
  </si>
  <si>
    <t xml:space="preserve">1663827734588.jpg</t>
  </si>
  <si>
    <t xml:space="preserve">https://kc.kobotoolbox.org/media/original?media_file=co2rwanda_rpp%2Fattachments%2F19d4161bf4224041afc095e1e3aefa87%2F361524b2-b186-489d-bbc3-629b4b5373ef%2F1663827734588.jpg</t>
  </si>
  <si>
    <t xml:space="preserve">Ejo namusigiye 17.06kg nsubiyeyo none nsanga afite 10.68kg, bivuzengo bakoresheje 6.38kg then none mwongeye 6.650kg ubwo uyumunsi wose inkwi aribukoreshe kugeza ejo ngarutse ni 17.33kg</t>
  </si>
  <si>
    <t xml:space="preserve">1663828237399.jpg</t>
  </si>
  <si>
    <t xml:space="preserve">https://kc.kobotoolbox.org/media/original?media_file=co2rwanda_rpp%2Fattachments%2F19d4161bf4224041afc095e1e3aefa87%2F361524b2-b186-489d-bbc3-629b4b5373ef%2F1663828237399.jpg</t>
  </si>
  <si>
    <t xml:space="preserve">361524b2-b186-489d-bbc3-629b4b5373ef</t>
  </si>
  <si>
    <t xml:space="preserve">1663829400198.jpg</t>
  </si>
  <si>
    <t xml:space="preserve">https://kc.kobotoolbox.org/media/original?media_file=co2rwanda_rpp%2Fattachments%2F19d4161bf4224041afc095e1e3aefa87%2F4a0ac8c3-4eab-485a-a10e-9cb99b250418%2F1663829400198.jpg</t>
  </si>
  <si>
    <t xml:space="preserve">1663829564842.jpg</t>
  </si>
  <si>
    <t xml:space="preserve">https://kc.kobotoolbox.org/media/original?media_file=co2rwanda_rpp%2Fattachments%2F19d4161bf4224041afc095e1e3aefa87%2F4a0ac8c3-4eab-485a-a10e-9cb99b250418%2F1663829564842.jpg</t>
  </si>
  <si>
    <t xml:space="preserve">Ejo namusigiye12.26kg none nsanga afite 4.88kg bivuzengo bakoresheje 7.375kg then none mwongeye 7.245kg bivuzengo inkwi zose akoresha none kugeza ejo ngarutse ni 12.13kg</t>
  </si>
  <si>
    <t xml:space="preserve">MUKAMISHA</t>
  </si>
  <si>
    <t xml:space="preserve">1663830289150.jpg</t>
  </si>
  <si>
    <t xml:space="preserve">https://kc.kobotoolbox.org/media/original?media_file=co2rwanda_rpp%2Fattachments%2F19d4161bf4224041afc095e1e3aefa87%2F4a0ac8c3-4eab-485a-a10e-9cb99b250418%2F1663830289150.jpg</t>
  </si>
  <si>
    <t xml:space="preserve">4a0ac8c3-4eab-485a-a10e-9cb99b250418</t>
  </si>
  <si>
    <t xml:space="preserve">1663831807210.jpg</t>
  </si>
  <si>
    <t xml:space="preserve">https://kc.kobotoolbox.org/media/original?media_file=co2rwanda_rpp%2Fattachments%2F19d4161bf4224041afc095e1e3aefa87%2Fa3b78281-2e7b-4ef7-a439-9a9f50e5c125%2F1663831807210.jpg</t>
  </si>
  <si>
    <t xml:space="preserve">1663831916018.jpg</t>
  </si>
  <si>
    <t xml:space="preserve">https://kc.kobotoolbox.org/media/original?media_file=co2rwanda_rpp%2Fattachments%2F19d4161bf4224041afc095e1e3aefa87%2Fa3b78281-2e7b-4ef7-a439-9a9f50e5c125%2F1663831916018.jpg</t>
  </si>
  <si>
    <t xml:space="preserve">Ejo namusigiye 24.615kg uyumunsi nsubiyeyo nsanga hasigaye 17.375kg bivuzengo 7.34kg then mwongeye 6.900kg ubwo inkwi zose akoresha none kugeza ejo ngarutse ni 24.275kg</t>
  </si>
  <si>
    <t xml:space="preserve">1663832371527.jpg</t>
  </si>
  <si>
    <t xml:space="preserve">https://kc.kobotoolbox.org/media/original?media_file=co2rwanda_rpp%2Fattachments%2F19d4161bf4224041afc095e1e3aefa87%2Fa3b78281-2e7b-4ef7-a439-9a9f50e5c125%2F1663832371527.jpg</t>
  </si>
  <si>
    <t xml:space="preserve">a3b78281-2e7b-4ef7-a439-9a9f50e5c125</t>
  </si>
  <si>
    <t xml:space="preserve">MUKAHIGIRO Vestine </t>
  </si>
  <si>
    <t xml:space="preserve">1663833628548.jpg</t>
  </si>
  <si>
    <t xml:space="preserve">https://kc.kobotoolbox.org/media/original?media_file=co2rwanda_rpp%2Fattachments%2F19d4161bf4224041afc095e1e3aefa87%2F9dbc0fde-68b3-4f86-8d13-b0d0ee6f2055%2F1663833628548.jpg</t>
  </si>
  <si>
    <t xml:space="preserve">1663833719913.jpg</t>
  </si>
  <si>
    <t xml:space="preserve">https://kc.kobotoolbox.org/media/original?media_file=co2rwanda_rpp%2Fattachments%2F19d4161bf4224041afc095e1e3aefa87%2F9dbc0fde-68b3-4f86-8d13-b0d0ee6f2055%2F1663833719913.jpg</t>
  </si>
  <si>
    <t xml:space="preserve">Ejo baribafite 8.720kg uyumunsi nsubiyeyo nsanga hasigaye 6.295kg bivuzengo bakoresheje 2.425kg then none mwongeye 11.96kg ubwo inkwi zose akoresha none kugeza ejo ngarutse ni 18.255kg , ikindi nakongeraho ejo hashize bakoresheje inkwi nke kuko natetse inkono imwe kandi hariye abantu 2 gusa</t>
  </si>
  <si>
    <t xml:space="preserve">1663834045664.jpg</t>
  </si>
  <si>
    <t xml:space="preserve">https://kc.kobotoolbox.org/media/original?media_file=co2rwanda_rpp%2Fattachments%2F19d4161bf4224041afc095e1e3aefa87%2F9dbc0fde-68b3-4f86-8d13-b0d0ee6f2055%2F1663834045664.jpg</t>
  </si>
  <si>
    <t xml:space="preserve">9dbc0fde-68b3-4f86-8d13-b0d0ee6f2055</t>
  </si>
  <si>
    <t xml:space="preserve">11:08:00.000+02:00</t>
  </si>
  <si>
    <t xml:space="preserve">1663838356675.jpg</t>
  </si>
  <si>
    <t xml:space="preserve">https://kc.kobotoolbox.org/media/original?media_file=co2rwanda_rpp%2Fattachments%2F19d4161bf4224041afc095e1e3aefa87%2Fbc6314a4-64b6-4f1b-9cce-aa1a51dd76a7%2F1663838356675.jpg</t>
  </si>
  <si>
    <t xml:space="preserve">1663838396105.jpg</t>
  </si>
  <si>
    <t xml:space="preserve">https://kc.kobotoolbox.org/media/original?media_file=co2rwanda_rpp%2Fattachments%2F19d4161bf4224041afc095e1e3aefa87%2Fbc6314a4-64b6-4f1b-9cce-aa1a51dd76a7%2F1663838396105.jpg</t>
  </si>
  <si>
    <t xml:space="preserve">Ejo baribafite 11.08kg none nsubiyeyo nsanga basigaranye 8.585kg bivuzengo bakoresheje 2.495kg then none mbongeye 7.080kg ubwo uyumunsi kugeza ejo ngarutse mbasigiye 15.665kg</t>
  </si>
  <si>
    <t xml:space="preserve">1663838861674.jpg</t>
  </si>
  <si>
    <t xml:space="preserve">https://kc.kobotoolbox.org/media/original?media_file=co2rwanda_rpp%2Fattachments%2F19d4161bf4224041afc095e1e3aefa87%2Fbc6314a4-64b6-4f1b-9cce-aa1a51dd76a7%2F1663838861674.jpg</t>
  </si>
  <si>
    <t xml:space="preserve">bc6314a4-64b6-4f1b-9cce-aa1a51dd76a7</t>
  </si>
  <si>
    <t xml:space="preserve">1663834913586.jpg</t>
  </si>
  <si>
    <t xml:space="preserve">https://kc.kobotoolbox.org/media/original?media_file=co2rwanda_rpp%2Fattachments%2F19d4161bf4224041afc095e1e3aefa87%2F75cc8a30-cb38-46ec-a1c0-a837dfa26687%2F1663834913586.jpg</t>
  </si>
  <si>
    <t xml:space="preserve">1663835007056.jpg</t>
  </si>
  <si>
    <t xml:space="preserve">https://kc.kobotoolbox.org/media/original?media_file=co2rwanda_rpp%2Fattachments%2F19d4161bf4224041afc095e1e3aefa87%2F75cc8a30-cb38-46ec-a1c0-a837dfa26687%2F1663835007056.jpg</t>
  </si>
  <si>
    <t xml:space="preserve">Ejo baribafite 16.085kg none nsubiyeyo nsanga hasigaye 8.500kg bivuzengo bakoresheje 7.585kg then none mbongeye 8.325kg bivuzengo inkwi zose bakoresha none kugeza ejo ngarutse ni 16.825kg</t>
  </si>
  <si>
    <t xml:space="preserve">1663835363850.jpg</t>
  </si>
  <si>
    <t xml:space="preserve">https://kc.kobotoolbox.org/media/original?media_file=co2rwanda_rpp%2Fattachments%2F19d4161bf4224041afc095e1e3aefa87%2F75cc8a30-cb38-46ec-a1c0-a837dfa26687%2F1663835363850.jpg</t>
  </si>
  <si>
    <t xml:space="preserve">75cc8a30-cb38-46ec-a1c0-a837dfa26687</t>
  </si>
  <si>
    <t xml:space="preserve">1663833563382.jpg</t>
  </si>
  <si>
    <t xml:space="preserve">https://kc.kobotoolbox.org/media/original?media_file=co2rwanda_rpp%2Fattachments%2F19d4161bf4224041afc095e1e3aefa87%2F285f8a5c-e31e-4ab8-89f3-c701ccd211e3%2F1663833563382.jpg</t>
  </si>
  <si>
    <t xml:space="preserve">1663833032430.jpg</t>
  </si>
  <si>
    <t xml:space="preserve">https://kc.kobotoolbox.org/media/original?media_file=co2rwanda_rpp%2Fattachments%2F19d4161bf4224041afc095e1e3aefa87%2F285f8a5c-e31e-4ab8-89f3-c701ccd211e3%2F1663833032430.jpg</t>
  </si>
  <si>
    <t xml:space="preserve">Bakoresheje inkwi nyinshi kuko batetse nibiryo byamatungo izo nasize nasanze zashize ariko ntazindi bari bakozeho</t>
  </si>
  <si>
    <t xml:space="preserve">1663833509282.jpg</t>
  </si>
  <si>
    <t xml:space="preserve">https://kc.kobotoolbox.org/media/original?media_file=co2rwanda_rpp%2Fattachments%2F19d4161bf4224041afc095e1e3aefa87%2F285f8a5c-e31e-4ab8-89f3-c701ccd211e3%2F1663833509282.jpg</t>
  </si>
  <si>
    <t xml:space="preserve">285f8a5c-e31e-4ab8-89f3-c701ccd211e3</t>
  </si>
  <si>
    <t xml:space="preserve">1663834667198.jpg</t>
  </si>
  <si>
    <t xml:space="preserve">https://kc.kobotoolbox.org/media/original?media_file=co2rwanda_rpp%2Fattachments%2F19d4161bf4224041afc095e1e3aefa87%2F45e00a09-5d46-421b-a825-f013c6f20136%2F1663834667198.jpg</t>
  </si>
  <si>
    <t xml:space="preserve">1663834771184.jpg</t>
  </si>
  <si>
    <t xml:space="preserve">https://kc.kobotoolbox.org/media/original?media_file=co2rwanda_rpp%2Fattachments%2F19d4161bf4224041afc095e1e3aefa87%2F45e00a09-5d46-421b-a825-f013c6f20136%2F1663834771184.jpg</t>
  </si>
  <si>
    <t xml:space="preserve">45e00a09-5d46-421b-a825-f013c6f20136</t>
  </si>
  <si>
    <t xml:space="preserve">11:00:00.000+02:00</t>
  </si>
  <si>
    <t xml:space="preserve">Uwamahoro  Vessiane</t>
  </si>
  <si>
    <t xml:space="preserve">1663836167541.jpg</t>
  </si>
  <si>
    <t xml:space="preserve">https://kc.kobotoolbox.org/media/original?media_file=co2rwanda_rpp%2Fattachments%2F19d4161bf4224041afc095e1e3aefa87%2F2184447c-59cb-46e7-82c1-df7531909fe0%2F1663836167541.jpg</t>
  </si>
  <si>
    <t xml:space="preserve">1663836221318.jpg</t>
  </si>
  <si>
    <t xml:space="preserve">https://kc.kobotoolbox.org/media/original?media_file=co2rwanda_rpp%2Fattachments%2F19d4161bf4224041afc095e1e3aefa87%2F2184447c-59cb-46e7-82c1-df7531909fe0%2F1663836221318.jpg</t>
  </si>
  <si>
    <t xml:space="preserve">2184447c-59cb-46e7-82c1-df7531909fe0</t>
  </si>
  <si>
    <t xml:space="preserve">11:25:00.000+02:00</t>
  </si>
  <si>
    <t xml:space="preserve">Imvura irimo gutonyanga</t>
  </si>
  <si>
    <t xml:space="preserve">Ruberizesa Donathie</t>
  </si>
  <si>
    <t xml:space="preserve">1663838001608.jpg</t>
  </si>
  <si>
    <t xml:space="preserve">https://kc.kobotoolbox.org/media/original?media_file=co2rwanda_rpp%2Fattachments%2F19d4161bf4224041afc095e1e3aefa87%2F05513078-922f-4b41-9458-c90c51bfa70a%2F1663838001608.jpg</t>
  </si>
  <si>
    <t xml:space="preserve">Imvura irimo iratonyanga ikirere kirasa nabi</t>
  </si>
  <si>
    <t xml:space="preserve">1663838062246.jpg</t>
  </si>
  <si>
    <t xml:space="preserve">https://kc.kobotoolbox.org/media/original?media_file=co2rwanda_rpp%2Fattachments%2F19d4161bf4224041afc095e1e3aefa87%2F05513078-922f-4b41-9458-c90c51bfa70a%2F1663838062246.jpg</t>
  </si>
  <si>
    <t xml:space="preserve">05513078-922f-4b41-9458-c90c51bfa70a</t>
  </si>
  <si>
    <t xml:space="preserve">Harakonje ikirere kirasanabi imvura irenda kugwa</t>
  </si>
  <si>
    <t xml:space="preserve">1663839977012.jpg</t>
  </si>
  <si>
    <t xml:space="preserve">https://kc.kobotoolbox.org/media/original?media_file=co2rwanda_rpp%2Fattachments%2F19d4161bf4224041afc095e1e3aefa87%2F66d6d9e2-f78d-446d-bf43-223f48b23994%2F1663839977012.jpg</t>
  </si>
  <si>
    <t xml:space="preserve">1663840028060.jpg</t>
  </si>
  <si>
    <t xml:space="preserve">https://kc.kobotoolbox.org/media/original?media_file=co2rwanda_rpp%2Fattachments%2F19d4161bf4224041afc095e1e3aefa87%2F66d6d9e2-f78d-446d-bf43-223f48b23994%2F1663840028060.jpg</t>
  </si>
  <si>
    <t xml:space="preserve">Inkwi ze ziraremereye ntabwo zumye neza ikindi bakoresheje nyinshi kubera guyeka ibiryo bikomeye.</t>
  </si>
  <si>
    <t xml:space="preserve">1663840113966.jpg</t>
  </si>
  <si>
    <t xml:space="preserve">https://kc.kobotoolbox.org/media/original?media_file=co2rwanda_rpp%2Fattachments%2F19d4161bf4224041afc095e1e3aefa87%2F66d6d9e2-f78d-446d-bf43-223f48b23994%2F1663840113966.jpg</t>
  </si>
  <si>
    <t xml:space="preserve">66d6d9e2-f78d-446d-bf43-223f48b23994</t>
  </si>
  <si>
    <t xml:space="preserve">13:00:00.000+02:00</t>
  </si>
  <si>
    <t xml:space="preserve">Harashyushye izuba ririmo kuva</t>
  </si>
  <si>
    <t xml:space="preserve">1663842091834.jpg</t>
  </si>
  <si>
    <t xml:space="preserve">https://kc.kobotoolbox.org/media/original?media_file=co2rwanda_rpp%2Fattachments%2F19d4161bf4224041afc095e1e3aefa87%2F81034834-ac90-4cae-aade-a1ffc98b8dfd%2F1663842091834.jpg</t>
  </si>
  <si>
    <t xml:space="preserve">1663842140097.jpg</t>
  </si>
  <si>
    <t xml:space="preserve">https://kc.kobotoolbox.org/media/original?media_file=co2rwanda_rpp%2Fattachments%2F19d4161bf4224041afc095e1e3aefa87%2F81034834-ac90-4cae-aade-a1ffc98b8dfd%2F1663842140097.jpg</t>
  </si>
  <si>
    <t xml:space="preserve">81034834-ac90-4cae-aade-a1ffc98b8dfd</t>
  </si>
  <si>
    <t xml:space="preserve">08:24:00.000+02:00</t>
  </si>
  <si>
    <t xml:space="preserve">Kiraringaniye </t>
  </si>
  <si>
    <t xml:space="preserve">Uwamungu Yohana</t>
  </si>
  <si>
    <t xml:space="preserve">Mukasimoni Florida </t>
  </si>
  <si>
    <t xml:space="preserve">1663828004264.jpg</t>
  </si>
  <si>
    <t xml:space="preserve">https://kc.kobotoolbox.org/media/original?media_file=co2rwanda_rpp%2Fattachments%2F19d4161bf4224041afc095e1e3aefa87%2Fc0c77494-e78e-4335-be1c-8bace1cd3815%2F1663828004264.jpg</t>
  </si>
  <si>
    <t xml:space="preserve">1663828830826.jpg</t>
  </si>
  <si>
    <t xml:space="preserve">https://kc.kobotoolbox.org/media/original?media_file=co2rwanda_rpp%2Fattachments%2F19d4161bf4224041afc095e1e3aefa87%2Fc0c77494-e78e-4335-be1c-8bace1cd3815%2F1663828830826.jpg</t>
  </si>
  <si>
    <t xml:space="preserve">c0c77494-e78e-4335-be1c-8bace1cd3815</t>
  </si>
  <si>
    <t xml:space="preserve">Muhundwangeyo Calixte Nason </t>
  </si>
  <si>
    <t xml:space="preserve">Tuyisenge Dorcas </t>
  </si>
  <si>
    <t xml:space="preserve">1663830592576.jpg</t>
  </si>
  <si>
    <t xml:space="preserve">https://kc.kobotoolbox.org/media/original?media_file=co2rwanda_rpp%2Fattachments%2F19d4161bf4224041afc095e1e3aefa87%2F87b4a1d7-ec57-4220-8a9a-e30f65e47bde%2F1663830592576.jpg</t>
  </si>
  <si>
    <t xml:space="preserve">1663830767357.jpg</t>
  </si>
  <si>
    <t xml:space="preserve">https://kc.kobotoolbox.org/media/original?media_file=co2rwanda_rpp%2Fattachments%2F19d4161bf4224041afc095e1e3aefa87%2F87b4a1d7-ec57-4220-8a9a-e30f65e47bde%2F1663830767357.jpg</t>
  </si>
  <si>
    <t xml:space="preserve">87b4a1d7-ec57-4220-8a9a-e30f65e47bde</t>
  </si>
  <si>
    <t xml:space="preserve">Ngendabanyika Emmanuel </t>
  </si>
  <si>
    <t xml:space="preserve">Uwimana Beatrice </t>
  </si>
  <si>
    <t xml:space="preserve">1663831791231.jpg</t>
  </si>
  <si>
    <t xml:space="preserve">https://kc.kobotoolbox.org/media/original?media_file=co2rwanda_rpp%2Fattachments%2F19d4161bf4224041afc095e1e3aefa87%2F3a609746-812e-423f-93ba-1522951fc7a1%2F1663831791231.jpg</t>
  </si>
  <si>
    <t xml:space="preserve">1663832174129.jpg</t>
  </si>
  <si>
    <t xml:space="preserve">https://kc.kobotoolbox.org/media/original?media_file=co2rwanda_rpp%2Fattachments%2F19d4161bf4224041afc095e1e3aefa87%2F3a609746-812e-423f-93ba-1522951fc7a1%2F1663832174129.jpg</t>
  </si>
  <si>
    <t xml:space="preserve">1663832213740.jpg</t>
  </si>
  <si>
    <t xml:space="preserve">https://kc.kobotoolbox.org/media/original?media_file=co2rwanda_rpp%2Fattachments%2F19d4161bf4224041afc095e1e3aefa87%2F3a609746-812e-423f-93ba-1522951fc7a1%2F1663832213740.jpg</t>
  </si>
  <si>
    <t xml:space="preserve">3a609746-812e-423f-93ba-1522951fc7a1</t>
  </si>
  <si>
    <t xml:space="preserve">Sobugingo Alphonse </t>
  </si>
  <si>
    <t xml:space="preserve">Nyirambonigaba Daforoze </t>
  </si>
  <si>
    <t xml:space="preserve">1663834352746.jpg</t>
  </si>
  <si>
    <t xml:space="preserve">https://kc.kobotoolbox.org/media/original?media_file=co2rwanda_rpp%2Fattachments%2F19d4161bf4224041afc095e1e3aefa87%2F6d9b9f1c-b4cc-4152-8da9-c0786197d6ba%2F1663834352746.jpg</t>
  </si>
  <si>
    <t xml:space="preserve">1663834414902.jpg</t>
  </si>
  <si>
    <t xml:space="preserve">https://kc.kobotoolbox.org/media/original?media_file=co2rwanda_rpp%2Fattachments%2F19d4161bf4224041afc095e1e3aefa87%2F6d9b9f1c-b4cc-4152-8da9-c0786197d6ba%2F1663834414902.jpg</t>
  </si>
  <si>
    <t xml:space="preserve">1663834565773.jpg</t>
  </si>
  <si>
    <t xml:space="preserve">https://kc.kobotoolbox.org/media/original?media_file=co2rwanda_rpp%2Fattachments%2F19d4161bf4224041afc095e1e3aefa87%2F6d9b9f1c-b4cc-4152-8da9-c0786197d6ba%2F1663834565773.jpg</t>
  </si>
  <si>
    <t xml:space="preserve">6d9b9f1c-b4cc-4152-8da9-c0786197d6ba</t>
  </si>
  <si>
    <t xml:space="preserve">11:35:00.000+02:00</t>
  </si>
  <si>
    <t xml:space="preserve">Kirakonje </t>
  </si>
  <si>
    <t xml:space="preserve">Gatera Fidele </t>
  </si>
  <si>
    <t xml:space="preserve">Nyiransabimana Beatha </t>
  </si>
  <si>
    <t xml:space="preserve">1663839431114.jpg</t>
  </si>
  <si>
    <t xml:space="preserve">https://kc.kobotoolbox.org/media/original?media_file=co2rwanda_rpp%2Fattachments%2F19d4161bf4224041afc095e1e3aefa87%2Fc72eb4e5-24da-4c2f-970d-a580c32e21b8%2F1663839431114.jpg</t>
  </si>
  <si>
    <t xml:space="preserve">1663839453551.jpg</t>
  </si>
  <si>
    <t xml:space="preserve">https://kc.kobotoolbox.org/media/original?media_file=co2rwanda_rpp%2Fattachments%2F19d4161bf4224041afc095e1e3aefa87%2Fc72eb4e5-24da-4c2f-970d-a580c32e21b8%2F1663839453551.jpg</t>
  </si>
  <si>
    <t xml:space="preserve">1663839514774.jpg</t>
  </si>
  <si>
    <t xml:space="preserve">https://kc.kobotoolbox.org/media/original?media_file=co2rwanda_rpp%2Fattachments%2F19d4161bf4224041afc095e1e3aefa87%2Fc72eb4e5-24da-4c2f-970d-a580c32e21b8%2F1663839514774.jpg</t>
  </si>
  <si>
    <t xml:space="preserve">c72eb4e5-24da-4c2f-970d-a580c32e21b8</t>
  </si>
  <si>
    <t xml:space="preserve">Nshimimana Enock</t>
  </si>
  <si>
    <t xml:space="preserve">1663840955228.jpg</t>
  </si>
  <si>
    <t xml:space="preserve">https://kc.kobotoolbox.org/media/original?media_file=co2rwanda_rpp%2Fattachments%2F19d4161bf4224041afc095e1e3aefa87%2Fba6d6700-d63d-4eef-bb56-eec6468c66df%2F1663840955228.jpg</t>
  </si>
  <si>
    <t xml:space="preserve">1663840970591.jpg</t>
  </si>
  <si>
    <t xml:space="preserve">https://kc.kobotoolbox.org/media/original?media_file=co2rwanda_rpp%2Fattachments%2F19d4161bf4224041afc095e1e3aefa87%2Fba6d6700-d63d-4eef-bb56-eec6468c66df%2F1663840970591.jpg</t>
  </si>
  <si>
    <t xml:space="preserve">1663841009930.jpg</t>
  </si>
  <si>
    <t xml:space="preserve">https://kc.kobotoolbox.org/media/original?media_file=co2rwanda_rpp%2Fattachments%2F19d4161bf4224041afc095e1e3aefa87%2Fba6d6700-d63d-4eef-bb56-eec6468c66df%2F1663841009930.jpg</t>
  </si>
  <si>
    <t xml:space="preserve">ba6d6700-d63d-4eef-bb56-eec6468c66df</t>
  </si>
  <si>
    <t xml:space="preserve">1663828919161.jpg</t>
  </si>
  <si>
    <t xml:space="preserve">https://kc.kobotoolbox.org/media/original?media_file=co2rwanda_rpp%2Fattachments%2F19d4161bf4224041afc095e1e3aefa87%2F1960189e-12e1-4f6b-adba-602c7760f123%2F1663828919161.jpg</t>
  </si>
  <si>
    <t xml:space="preserve">1663829029907.jpg</t>
  </si>
  <si>
    <t xml:space="preserve">https://kc.kobotoolbox.org/media/original?media_file=co2rwanda_rpp%2Fattachments%2F19d4161bf4224041afc095e1e3aefa87%2F1960189e-12e1-4f6b-adba-602c7760f123%2F1663829029907.jpg</t>
  </si>
  <si>
    <t xml:space="preserve">1663829135104.jpg</t>
  </si>
  <si>
    <t xml:space="preserve">https://kc.kobotoolbox.org/media/original?media_file=co2rwanda_rpp%2Fattachments%2F19d4161bf4224041afc095e1e3aefa87%2F1960189e-12e1-4f6b-adba-602c7760f123%2F1663829135104.jpg</t>
  </si>
  <si>
    <t xml:space="preserve">1960189e-12e1-4f6b-adba-602c7760f123</t>
  </si>
  <si>
    <t xml:space="preserve">Agasusuruko </t>
  </si>
  <si>
    <t xml:space="preserve">1663830824345.jpg</t>
  </si>
  <si>
    <t xml:space="preserve">https://kc.kobotoolbox.org/media/original?media_file=co2rwanda_rpp%2Fattachments%2F19d4161bf4224041afc095e1e3aefa87%2F71be1904-f4b8-4130-93c0-133af40ac7c0%2F1663830824345.jpg</t>
  </si>
  <si>
    <t xml:space="preserve">1663830913025.jpg</t>
  </si>
  <si>
    <t xml:space="preserve">https://kc.kobotoolbox.org/media/original?media_file=co2rwanda_rpp%2Fattachments%2F19d4161bf4224041afc095e1e3aefa87%2F71be1904-f4b8-4130-93c0-133af40ac7c0%2F1663830913025.jpg</t>
  </si>
  <si>
    <t xml:space="preserve">Byakozwe neza </t>
  </si>
  <si>
    <t xml:space="preserve">1663831413781.jpg</t>
  </si>
  <si>
    <t xml:space="preserve">https://kc.kobotoolbox.org/media/original?media_file=co2rwanda_rpp%2Fattachments%2F19d4161bf4224041afc095e1e3aefa87%2F71be1904-f4b8-4130-93c0-133af40ac7c0%2F1663831413781.jpg</t>
  </si>
  <si>
    <t xml:space="preserve">71be1904-f4b8-4130-93c0-133af40ac7c0</t>
  </si>
  <si>
    <t xml:space="preserve">09:42:00.000+02:00</t>
  </si>
  <si>
    <t xml:space="preserve">Ubushyuhe </t>
  </si>
  <si>
    <t xml:space="preserve">1663832680204.jpg</t>
  </si>
  <si>
    <t xml:space="preserve">https://kc.kobotoolbox.org/media/original?media_file=co2rwanda_rpp%2Fattachments%2F19d4161bf4224041afc095e1e3aefa87%2Fdcf03f16-86a6-4a1c-a7c0-508cf36f857d%2F1663832680204.jpg</t>
  </si>
  <si>
    <t xml:space="preserve">1663832723628.jpg</t>
  </si>
  <si>
    <t xml:space="preserve">https://kc.kobotoolbox.org/media/original?media_file=co2rwanda_rpp%2Fattachments%2F19d4161bf4224041afc095e1e3aefa87%2Fdcf03f16-86a6-4a1c-a7c0-508cf36f857d%2F1663832723628.jpg</t>
  </si>
  <si>
    <t xml:space="preserve">1663832827846.jpg</t>
  </si>
  <si>
    <t xml:space="preserve">https://kc.kobotoolbox.org/media/original?media_file=co2rwanda_rpp%2Fattachments%2F19d4161bf4224041afc095e1e3aefa87%2Fdcf03f16-86a6-4a1c-a7c0-508cf36f857d%2F1663832827846.jpg</t>
  </si>
  <si>
    <t xml:space="preserve">dcf03f16-86a6-4a1c-a7c0-508cf36f857d</t>
  </si>
  <si>
    <t xml:space="preserve">1663834067456.jpg</t>
  </si>
  <si>
    <t xml:space="preserve">https://kc.kobotoolbox.org/media/original?media_file=co2rwanda_rpp%2Fattachments%2F19d4161bf4224041afc095e1e3aefa87%2Ffe82ff36-dd22-4e91-b9bf-72588264ac07%2F1663834067456.jpg</t>
  </si>
  <si>
    <t xml:space="preserve">1663834500053.jpg</t>
  </si>
  <si>
    <t xml:space="preserve">https://kc.kobotoolbox.org/media/original?media_file=co2rwanda_rpp%2Fattachments%2F19d4161bf4224041afc095e1e3aefa87%2Ffe82ff36-dd22-4e91-b9bf-72588264ac07%2F1663834500053.jpg</t>
  </si>
  <si>
    <t xml:space="preserve">1663834537848.jpg</t>
  </si>
  <si>
    <t xml:space="preserve">https://kc.kobotoolbox.org/media/original?media_file=co2rwanda_rpp%2Fattachments%2F19d4161bf4224041afc095e1e3aefa87%2Ffe82ff36-dd22-4e91-b9bf-72588264ac07%2F1663834537848.jpg</t>
  </si>
  <si>
    <t xml:space="preserve">fe82ff36-dd22-4e91-b9bf-72588264ac07</t>
  </si>
  <si>
    <t xml:space="preserve">10:49:00.000+02:00</t>
  </si>
  <si>
    <t xml:space="preserve">1663836716507.jpg</t>
  </si>
  <si>
    <t xml:space="preserve">https://kc.kobotoolbox.org/media/original?media_file=co2rwanda_rpp%2Fattachments%2F19d4161bf4224041afc095e1e3aefa87%2F221e909e-bf1d-4f0a-ad34-ff4f16ebe30f%2F1663836716507.jpg</t>
  </si>
  <si>
    <t xml:space="preserve">1663836791463.jpg</t>
  </si>
  <si>
    <t xml:space="preserve">https://kc.kobotoolbox.org/media/original?media_file=co2rwanda_rpp%2Fattachments%2F19d4161bf4224041afc095e1e3aefa87%2F221e909e-bf1d-4f0a-ad34-ff4f16ebe30f%2F1663836791463.jpg</t>
  </si>
  <si>
    <t xml:space="preserve">1663836894218.jpg</t>
  </si>
  <si>
    <t xml:space="preserve">https://kc.kobotoolbox.org/media/original?media_file=co2rwanda_rpp%2Fattachments%2F19d4161bf4224041afc095e1e3aefa87%2F221e909e-bf1d-4f0a-ad34-ff4f16ebe30f%2F1663836894218.jpg</t>
  </si>
  <si>
    <t xml:space="preserve">221e909e-bf1d-4f0a-ad34-ff4f16ebe30f</t>
  </si>
  <si>
    <t xml:space="preserve">11:09:00.000+02:00</t>
  </si>
  <si>
    <t xml:space="preserve">Igitumbiko (imvura igiye kugwa)</t>
  </si>
  <si>
    <t xml:space="preserve">1663837887851.jpg</t>
  </si>
  <si>
    <t xml:space="preserve">https://kc.kobotoolbox.org/media/original?media_file=co2rwanda_rpp%2Fattachments%2F19d4161bf4224041afc095e1e3aefa87%2F265901ae-9458-4be8-be66-bdee76393c57%2F1663837887851.jpg</t>
  </si>
  <si>
    <t xml:space="preserve">1663837999257.jpg</t>
  </si>
  <si>
    <t xml:space="preserve">https://kc.kobotoolbox.org/media/original?media_file=co2rwanda_rpp%2Fattachments%2F19d4161bf4224041afc095e1e3aefa87%2F265901ae-9458-4be8-be66-bdee76393c57%2F1663837999257.jpg</t>
  </si>
  <si>
    <t xml:space="preserve">1663838103165.jpg</t>
  </si>
  <si>
    <t xml:space="preserve">https://kc.kobotoolbox.org/media/original?media_file=co2rwanda_rpp%2Fattachments%2F19d4161bf4224041afc095e1e3aefa87%2F265901ae-9458-4be8-be66-bdee76393c57%2F1663838103165.jpg</t>
  </si>
  <si>
    <t xml:space="preserve">265901ae-9458-4be8-be66-bdee76393c57</t>
  </si>
  <si>
    <t xml:space="preserve">1663830765198.jpg</t>
  </si>
  <si>
    <t xml:space="preserve">https://kc.kobotoolbox.org/media/original?media_file=co2rwanda_rpp%2Fattachments%2F19d4161bf4224041afc095e1e3aefa87%2F8553e3c9-d254-44a2-9cd1-3d81d30f690b%2F1663830765198.jpg</t>
  </si>
  <si>
    <t xml:space="preserve">Inkwi ntabwo zumye </t>
  </si>
  <si>
    <t xml:space="preserve">1663830860527.jpg</t>
  </si>
  <si>
    <t xml:space="preserve">https://kc.kobotoolbox.org/media/original?media_file=co2rwanda_rpp%2Fattachments%2F19d4161bf4224041afc095e1e3aefa87%2F8553e3c9-d254-44a2-9cd1-3d81d30f690b%2F1663830860527.jpg</t>
  </si>
  <si>
    <t xml:space="preserve">8553e3c9-d254-44a2-9cd1-3d81d30f690b</t>
  </si>
  <si>
    <t xml:space="preserve">1663836634548.jpg</t>
  </si>
  <si>
    <t xml:space="preserve">https://kc.kobotoolbox.org/media/original?media_file=co2rwanda_rpp%2Fattachments%2F19d4161bf4224041afc095e1e3aefa87%2F2322b47a-f54d-43b9-84c6-f42e66b2e032%2F1663836634548.jpg</t>
  </si>
  <si>
    <t xml:space="preserve">1663836775479.jpg</t>
  </si>
  <si>
    <t xml:space="preserve">https://kc.kobotoolbox.org/media/original?media_file=co2rwanda_rpp%2Fattachments%2F19d4161bf4224041afc095e1e3aefa87%2F2322b47a-f54d-43b9-84c6-f42e66b2e032%2F1663836775479.jpg</t>
  </si>
  <si>
    <t xml:space="preserve">1663836854144.jpg</t>
  </si>
  <si>
    <t xml:space="preserve">https://kc.kobotoolbox.org/media/original?media_file=co2rwanda_rpp%2Fattachments%2F19d4161bf4224041afc095e1e3aefa87%2F2322b47a-f54d-43b9-84c6-f42e66b2e032%2F1663836854144.jpg</t>
  </si>
  <si>
    <t xml:space="preserve">2322b47a-f54d-43b9-84c6-f42e66b2e032</t>
  </si>
  <si>
    <t xml:space="preserve">1663832451207.jpg</t>
  </si>
  <si>
    <t xml:space="preserve">https://kc.kobotoolbox.org/media/original?media_file=co2rwanda_rpp%2Fattachments%2F19d4161bf4224041afc095e1e3aefa87%2F4094cec7-4b1a-4c3a-a8bb-29a4a6b79f4b%2F1663832451207.jpg</t>
  </si>
  <si>
    <t xml:space="preserve">1663832503107.jpg</t>
  </si>
  <si>
    <t xml:space="preserve">https://kc.kobotoolbox.org/media/original?media_file=co2rwanda_rpp%2Fattachments%2F19d4161bf4224041afc095e1e3aefa87%2F4094cec7-4b1a-4c3a-a8bb-29a4a6b79f4b%2F1663832503107.jpg</t>
  </si>
  <si>
    <t xml:space="preserve">4094cec7-4b1a-4c3a-a8bb-29a4a6b79f4b</t>
  </si>
  <si>
    <t xml:space="preserve">1663833725809.jpg</t>
  </si>
  <si>
    <t xml:space="preserve">https://kc.kobotoolbox.org/media/original?media_file=co2rwanda_rpp%2Fattachments%2F19d4161bf4224041afc095e1e3aefa87%2F631328c9-2744-47dc-b1e0-d44e23e03034%2F1663833725809.jpg</t>
  </si>
  <si>
    <t xml:space="preserve">1663833767655.jpg</t>
  </si>
  <si>
    <t xml:space="preserve">https://kc.kobotoolbox.org/media/original?media_file=co2rwanda_rpp%2Fattachments%2F19d4161bf4224041afc095e1e3aefa87%2F631328c9-2744-47dc-b1e0-d44e23e03034%2F1663833767655.jpg</t>
  </si>
  <si>
    <t xml:space="preserve">631328c9-2744-47dc-b1e0-d44e23e03034</t>
  </si>
  <si>
    <t xml:space="preserve">08:51:00.000+02:00</t>
  </si>
  <si>
    <t xml:space="preserve">Somehow hot</t>
  </si>
  <si>
    <t xml:space="preserve">Nyandwi Ernest</t>
  </si>
  <si>
    <t xml:space="preserve">1663829845488.jpg</t>
  </si>
  <si>
    <t xml:space="preserve">https://kc.kobotoolbox.org/media/original?media_file=co2rwanda_rpp%2Fattachments%2F19d4161bf4224041afc095e1e3aefa87%2F59f0cce1-2b81-495b-ae21-ebabab368f3d%2F1663829845488.jpg</t>
  </si>
  <si>
    <t xml:space="preserve">1663829908302.jpg</t>
  </si>
  <si>
    <t xml:space="preserve">https://kc.kobotoolbox.org/media/original?media_file=co2rwanda_rpp%2Fattachments%2F19d4161bf4224041afc095e1e3aefa87%2F59f0cce1-2b81-495b-ae21-ebabab368f3d%2F1663829908302.jpg</t>
  </si>
  <si>
    <t xml:space="preserve">59f0cce1-2b81-495b-ae21-ebabab368f3d</t>
  </si>
  <si>
    <t xml:space="preserve">10:17:00.000+02:00</t>
  </si>
  <si>
    <t xml:space="preserve">1663834773348.jpg</t>
  </si>
  <si>
    <t xml:space="preserve">https://kc.kobotoolbox.org/media/original?media_file=co2rwanda_rpp%2Fattachments%2F19d4161bf4224041afc095e1e3aefa87%2Fafd15b67-df48-425a-820c-5540ed893539%2F1663834773348.jpg</t>
  </si>
  <si>
    <t xml:space="preserve">1663834826150.jpg</t>
  </si>
  <si>
    <t xml:space="preserve">https://kc.kobotoolbox.org/media/original?media_file=co2rwanda_rpp%2Fattachments%2F19d4161bf4224041afc095e1e3aefa87%2Fafd15b67-df48-425a-820c-5540ed893539%2F1663834826150.jpg</t>
  </si>
  <si>
    <t xml:space="preserve">afd15b67-df48-425a-820c-5540ed893539</t>
  </si>
  <si>
    <t xml:space="preserve">08:21:00.000+02:00</t>
  </si>
  <si>
    <t xml:space="preserve">Harashyushye buhoro</t>
  </si>
  <si>
    <t xml:space="preserve">1663827935902.jpg</t>
  </si>
  <si>
    <t xml:space="preserve">https://kc.kobotoolbox.org/media/original?media_file=co2rwanda_rpp%2Fattachments%2F19d4161bf4224041afc095e1e3aefa87%2F2a64bacf-cb4d-4a71-a0e6-7cd23e5b9c0d%2F1663827935902.jpg</t>
  </si>
  <si>
    <t xml:space="preserve">Oya ntakizi nkwi shyashya nongeyeho</t>
  </si>
  <si>
    <t xml:space="preserve">1663828879942.jpg</t>
  </si>
  <si>
    <t xml:space="preserve">https://kc.kobotoolbox.org/media/original?media_file=co2rwanda_rpp%2Fattachments%2F19d4161bf4224041afc095e1e3aefa87%2F2a64bacf-cb4d-4a71-a0e6-7cd23e5b9c0d%2F1663828879942.jpg</t>
  </si>
  <si>
    <t xml:space="preserve">2a64bacf-cb4d-4a71-a0e6-7cd23e5b9c0d</t>
  </si>
  <si>
    <t xml:space="preserve">1663829795023.jpg</t>
  </si>
  <si>
    <t xml:space="preserve">https://kc.kobotoolbox.org/media/original?media_file=co2rwanda_rpp%2Fattachments%2F19d4161bf4224041afc095e1e3aefa87%2F8f8e2db0-ee3d-4fb9-9ceb-12a6b835dc3c%2F1663829795023.jpg</t>
  </si>
  <si>
    <t xml:space="preserve">Oya
Ntazindi nkwi shyashya nongeyeho</t>
  </si>
  <si>
    <t xml:space="preserve">1663831502851.jpg</t>
  </si>
  <si>
    <t xml:space="preserve">https://kc.kobotoolbox.org/media/original?media_file=co2rwanda_rpp%2Fattachments%2F19d4161bf4224041afc095e1e3aefa87%2F8f8e2db0-ee3d-4fb9-9ceb-12a6b835dc3c%2F1663831502851.jpg</t>
  </si>
  <si>
    <t xml:space="preserve">8f8e2db0-ee3d-4fb9-9ceb-12a6b835dc3c</t>
  </si>
  <si>
    <t xml:space="preserve">09:35:00.000+02:00</t>
  </si>
  <si>
    <t xml:space="preserve">1663832283590.jpg</t>
  </si>
  <si>
    <t xml:space="preserve">https://kc.kobotoolbox.org/media/original?media_file=co2rwanda_rpp%2Fattachments%2F19d4161bf4224041afc095e1e3aefa87%2F1cc5bd73-2b1f-44c4-99ec-379bde7a13c2%2F1663832283590.jpg</t>
  </si>
  <si>
    <t xml:space="preserve">1663832313769.jpg</t>
  </si>
  <si>
    <t xml:space="preserve">https://kc.kobotoolbox.org/media/original?media_file=co2rwanda_rpp%2Fattachments%2F19d4161bf4224041afc095e1e3aefa87%2F1cc5bd73-2b1f-44c4-99ec-379bde7a13c2%2F1663832313769.jpg</t>
  </si>
  <si>
    <t xml:space="preserve">Uyumunsi nasanze asigaranye 13.78 kg
Namwongereye 9.475 kg.byose hamwe ni 23.255 kg</t>
  </si>
  <si>
    <t xml:space="preserve">1663833462884.jpg</t>
  </si>
  <si>
    <t xml:space="preserve">https://kc.kobotoolbox.org/media/original?media_file=co2rwanda_rpp%2Fattachments%2F19d4161bf4224041afc095e1e3aefa87%2F1cc5bd73-2b1f-44c4-99ec-379bde7a13c2%2F1663833462884.jpg</t>
  </si>
  <si>
    <t xml:space="preserve">1cc5bd73-2b1f-44c4-99ec-379bde7a13c2</t>
  </si>
  <si>
    <t xml:space="preserve">10:15:00.000+02:00</t>
  </si>
  <si>
    <t xml:space="preserve">Ndeshyo odiyeli</t>
  </si>
  <si>
    <t xml:space="preserve">1663835068672.jpg</t>
  </si>
  <si>
    <t xml:space="preserve">https://kc.kobotoolbox.org/media/original?media_file=co2rwanda_rpp%2Fattachments%2F19d4161bf4224041afc095e1e3aefa87%2Fe498b5dd-56f5-47b1-91e1-f68b89919052%2F1663835068672.jpg</t>
  </si>
  <si>
    <t xml:space="preserve">1663835688811.jpg</t>
  </si>
  <si>
    <t xml:space="preserve">https://kc.kobotoolbox.org/media/original?media_file=co2rwanda_rpp%2Fattachments%2F19d4161bf4224041afc095e1e3aefa87%2Fe498b5dd-56f5-47b1-91e1-f68b89919052%2F1663835688811.jpg</t>
  </si>
  <si>
    <t xml:space="preserve">e498b5dd-56f5-47b1-91e1-f68b89919052</t>
  </si>
  <si>
    <t xml:space="preserve">11:45:00.000+02:00</t>
  </si>
  <si>
    <t xml:space="preserve">Ubushyuhe bwinshi</t>
  </si>
  <si>
    <t xml:space="preserve">1663837512510.jpg</t>
  </si>
  <si>
    <t xml:space="preserve">https://kc.kobotoolbox.org/media/original?media_file=co2rwanda_rpp%2Fattachments%2F19d4161bf4224041afc095e1e3aefa87%2Fb195c085-a142-4f0e-b3a4-b104ae424f81%2F1663837512510.jpg</t>
  </si>
  <si>
    <t xml:space="preserve">1663837584224.jpg</t>
  </si>
  <si>
    <t xml:space="preserve">https://kc.kobotoolbox.org/media/original?media_file=co2rwanda_rpp%2Fattachments%2F19d4161bf4224041afc095e1e3aefa87%2Fb195c085-a142-4f0e-b3a4-b104ae424f81%2F1663837584224.jpg</t>
  </si>
  <si>
    <t xml:space="preserve">b195c085-a142-4f0e-b3a4-b104ae424f81</t>
  </si>
  <si>
    <t xml:space="preserve">12:50:00.000+02:00</t>
  </si>
  <si>
    <t xml:space="preserve">1663839456675.jpg</t>
  </si>
  <si>
    <t xml:space="preserve">https://kc.kobotoolbox.org/media/original?media_file=co2rwanda_rpp%2Fattachments%2F19d4161bf4224041afc095e1e3aefa87%2Fda69a2e4-fbb0-4c43-9870-b72d0703c7d1%2F1663839456675.jpg</t>
  </si>
  <si>
    <t xml:space="preserve">Oya 
Ejo narinasize 59.98 kg nsanze uyu  hasigaye 52.14 kg
Uyumunsi ntazindi nkwi nongeyeho shyashya</t>
  </si>
  <si>
    <t xml:space="preserve">1663839542142.jpg</t>
  </si>
  <si>
    <t xml:space="preserve">https://kc.kobotoolbox.org/media/original?media_file=co2rwanda_rpp%2Fattachments%2F19d4161bf4224041afc095e1e3aefa87%2Fda69a2e4-fbb0-4c43-9870-b72d0703c7d1%2F1663839542142.jpg</t>
  </si>
  <si>
    <t xml:space="preserve">da69a2e4-fbb0-4c43-9870-b72d0703c7d1</t>
  </si>
  <si>
    <t xml:space="preserve">08:09:00.000+02:00</t>
  </si>
  <si>
    <t xml:space="preserve">1663828344442.jpg</t>
  </si>
  <si>
    <t xml:space="preserve">https://kc.kobotoolbox.org/media/original?media_file=co2rwanda_rpp%2Fattachments%2F19d4161bf4224041afc095e1e3aefa87%2Ff34500af-f755-4d88-949d-a79368647431%2F1663828344442.jpg</t>
  </si>
  <si>
    <t xml:space="preserve">Ntacyo kongeraho rwose</t>
  </si>
  <si>
    <t xml:space="preserve">1663828758164.jpg</t>
  </si>
  <si>
    <t xml:space="preserve">https://kc.kobotoolbox.org/media/original?media_file=co2rwanda_rpp%2Fattachments%2F19d4161bf4224041afc095e1e3aefa87%2Ff34500af-f755-4d88-949d-a79368647431%2F1663828758164.jpg</t>
  </si>
  <si>
    <t xml:space="preserve">Ntago ejo bakoresheje ku makara</t>
  </si>
  <si>
    <t xml:space="preserve">1663828816367.jpg</t>
  </si>
  <si>
    <t xml:space="preserve">https://kc.kobotoolbox.org/media/original?media_file=co2rwanda_rpp%2Fattachments%2F19d4161bf4224041afc095e1e3aefa87%2Ff34500af-f755-4d88-949d-a79368647431%2F1663828816367.jpg</t>
  </si>
  <si>
    <t xml:space="preserve">f34500af-f755-4d88-949d-a79368647431</t>
  </si>
  <si>
    <t xml:space="preserve">1663830119408.jpg</t>
  </si>
  <si>
    <t xml:space="preserve">https://kc.kobotoolbox.org/media/original?media_file=co2rwanda_rpp%2Fattachments%2F19d4161bf4224041afc095e1e3aefa87%2Fb513d2da-a22e-4843-974d-206d5ec5953d%2F1663830119408.jpg</t>
  </si>
  <si>
    <t xml:space="preserve">1663830014417.heic</t>
  </si>
  <si>
    <t xml:space="preserve">https://kc.kobotoolbox.org/media/original?media_file=co2rwanda_rpp%2Fattachments%2F19d4161bf4224041afc095e1e3aefa87%2Fb513d2da-a22e-4843-974d-206d5ec5953d%2F1663830014417.heic</t>
  </si>
  <si>
    <t xml:space="preserve">Mu zakusanijwe ntacyo bakozeho,bakoresheje kubisigazwa</t>
  </si>
  <si>
    <t xml:space="preserve">1663830234606.jpg</t>
  </si>
  <si>
    <t xml:space="preserve">https://kc.kobotoolbox.org/media/original?media_file=co2rwanda_rpp%2Fattachments%2F19d4161bf4224041afc095e1e3aefa87%2Fb513d2da-a22e-4843-974d-206d5ec5953d%2F1663830234606.jpg</t>
  </si>
  <si>
    <t xml:space="preserve">b513d2da-a22e-4843-974d-206d5ec5953d</t>
  </si>
  <si>
    <t xml:space="preserve">1663830814586.jpg</t>
  </si>
  <si>
    <t xml:space="preserve">https://kc.kobotoolbox.org/media/original?media_file=co2rwanda_rpp%2Fattachments%2F19d4161bf4224041afc095e1e3aefa87%2F426bc829-b90a-48b4-a803-ce5bb8917cdc%2F1663830814586.jpg</t>
  </si>
  <si>
    <t xml:space="preserve">1663830893665.jpg</t>
  </si>
  <si>
    <t xml:space="preserve">https://kc.kobotoolbox.org/media/original?media_file=co2rwanda_rpp%2Fattachments%2F19d4161bf4224041afc095e1e3aefa87%2F426bc829-b90a-48b4-a803-ce5bb8917cdc%2F1663830893665.jpg</t>
  </si>
  <si>
    <t xml:space="preserve">426bc829-b90a-48b4-a803-ce5bb8917cdc</t>
  </si>
  <si>
    <t xml:space="preserve">1663831829159.jpg</t>
  </si>
  <si>
    <t xml:space="preserve">https://kc.kobotoolbox.org/media/original?media_file=co2rwanda_rpp%2Fattachments%2F19d4161bf4224041afc095e1e3aefa87%2F555a7eda-28da-4cd4-b81d-a01968e94890%2F1663831829159.jpg</t>
  </si>
  <si>
    <t xml:space="preserve">Ejo twazitekesheje ibishyimbo,kandi twagaburiye abana ba 3 biyongera kuri twe tuba 6</t>
  </si>
  <si>
    <t xml:space="preserve">1663831938635.jpg</t>
  </si>
  <si>
    <t xml:space="preserve">https://kc.kobotoolbox.org/media/original?media_file=co2rwanda_rpp%2Fattachments%2F19d4161bf4224041afc095e1e3aefa87%2F555a7eda-28da-4cd4-b81d-a01968e94890%2F1663831938635.jpg</t>
  </si>
  <si>
    <t xml:space="preserve">555a7eda-28da-4cd4-b81d-a01968e94890</t>
  </si>
  <si>
    <t xml:space="preserve">11:33:00.000+02:00</t>
  </si>
  <si>
    <t xml:space="preserve">1663833137600.jpg</t>
  </si>
  <si>
    <t xml:space="preserve">https://kc.kobotoolbox.org/media/original?media_file=co2rwanda_rpp%2Fattachments%2F19d4161bf4224041afc095e1e3aefa87%2Fee8007f1-e642-427d-a4c1-f2c719c12874%2F1663833137600.jpg</t>
  </si>
  <si>
    <t xml:space="preserve">1663833167592.jpg</t>
  </si>
  <si>
    <t xml:space="preserve">https://kc.kobotoolbox.org/media/original?media_file=co2rwanda_rpp%2Fattachments%2F19d4161bf4224041afc095e1e3aefa87%2Fee8007f1-e642-427d-a4c1-f2c719c12874%2F1663833167592.jpg</t>
  </si>
  <si>
    <t xml:space="preserve">1663833296963.jpg</t>
  </si>
  <si>
    <t xml:space="preserve">https://kc.kobotoolbox.org/media/original?media_file=co2rwanda_rpp%2Fattachments%2F19d4161bf4224041afc095e1e3aefa87%2Fee8007f1-e642-427d-a4c1-f2c719c12874%2F1663833296963.jpg</t>
  </si>
  <si>
    <t xml:space="preserve">ee8007f1-e642-427d-a4c1-f2c719c12874</t>
  </si>
  <si>
    <t xml:space="preserve">11:41:00.000+02:00</t>
  </si>
  <si>
    <t xml:space="preserve">Nyirancuti Marcianna</t>
  </si>
  <si>
    <t xml:space="preserve">1663852367808.jpg</t>
  </si>
  <si>
    <t xml:space="preserve">https://kc.kobotoolbox.org/media/original?media_file=co2rwanda_rpp%2Fattachments%2F19d4161bf4224041afc095e1e3aefa87%2F2363bd2b-5e60-450c-a94c-d6c114acf872%2F1663852367808.jpg</t>
  </si>
  <si>
    <t xml:space="preserve">1663846321740.jpg</t>
  </si>
  <si>
    <t xml:space="preserve">https://kc.kobotoolbox.org/media/original?media_file=co2rwanda_rpp%2Fattachments%2F19d4161bf4224041afc095e1e3aefa87%2F2363bd2b-5e60-450c-a94c-d6c114acf872%2F1663846321740.jpg</t>
  </si>
  <si>
    <t xml:space="preserve">1663846556231.jpg</t>
  </si>
  <si>
    <t xml:space="preserve">https://kc.kobotoolbox.org/media/original?media_file=co2rwanda_rpp%2Fattachments%2F19d4161bf4224041afc095e1e3aefa87%2F2363bd2b-5e60-450c-a94c-d6c114acf872%2F1663846556231.jpg</t>
  </si>
  <si>
    <t xml:space="preserve">2363bd2b-5e60-450c-a94c-d6c114acf872</t>
  </si>
  <si>
    <t xml:space="preserve">1663827111848.jpg</t>
  </si>
  <si>
    <t xml:space="preserve">https://kc.kobotoolbox.org/media/original?media_file=co2rwanda_rpp%2Fattachments%2F19d4161bf4224041afc095e1e3aefa87%2Fb7687b03-a616-4534-bd31-3d8f51d3e353%2F1663827111848.jpg</t>
  </si>
  <si>
    <t xml:space="preserve">1663827478306.jpg</t>
  </si>
  <si>
    <t xml:space="preserve">https://kc.kobotoolbox.org/media/original?media_file=co2rwanda_rpp%2Fattachments%2F19d4161bf4224041afc095e1e3aefa87%2Fb7687b03-a616-4534-bd31-3d8f51d3e353%2F1663827478306.jpg</t>
  </si>
  <si>
    <t xml:space="preserve">Inkwi zakusanyijwe zose nazongeye kuzirimo gukoreshwa 
</t>
  </si>
  <si>
    <t xml:space="preserve">1663827539588.jpg</t>
  </si>
  <si>
    <t xml:space="preserve">https://kc.kobotoolbox.org/media/original?media_file=co2rwanda_rpp%2Fattachments%2F19d4161bf4224041afc095e1e3aefa87%2Fb7687b03-a616-4534-bd31-3d8f51d3e353%2F1663827539588.jpg</t>
  </si>
  <si>
    <t xml:space="preserve">b7687b03-a616-4534-bd31-3d8f51d3e353</t>
  </si>
  <si>
    <t xml:space="preserve">Habyarimana silas </t>
  </si>
  <si>
    <t xml:space="preserve">Mukarugwiza saverine </t>
  </si>
  <si>
    <t xml:space="preserve">1663828366305.jpg</t>
  </si>
  <si>
    <t xml:space="preserve">https://kc.kobotoolbox.org/media/original?media_file=co2rwanda_rpp%2Fattachments%2F19d4161bf4224041afc095e1e3aefa87%2Fa0c32409-e221-4ff8-b88e-77afa4e2e998%2F1663828366305.jpg</t>
  </si>
  <si>
    <t xml:space="preserve">1663828479618.jpg</t>
  </si>
  <si>
    <t xml:space="preserve">https://kc.kobotoolbox.org/media/original?media_file=co2rwanda_rpp%2Fattachments%2F19d4161bf4224041afc095e1e3aefa87%2Fa0c32409-e221-4ff8-b88e-77afa4e2e998%2F1663828479618.jpg</t>
  </si>
  <si>
    <t xml:space="preserve">Inkwi zose zakusanyijwe nazongeye kuzirimo gukoreshwa </t>
  </si>
  <si>
    <t xml:space="preserve">1663828696985.jpg</t>
  </si>
  <si>
    <t xml:space="preserve">https://kc.kobotoolbox.org/media/original?media_file=co2rwanda_rpp%2Fattachments%2F19d4161bf4224041afc095e1e3aefa87%2Fa0c32409-e221-4ff8-b88e-77afa4e2e998%2F1663828696985.jpg</t>
  </si>
  <si>
    <t xml:space="preserve">a0c32409-e221-4ff8-b88e-77afa4e2e998</t>
  </si>
  <si>
    <t xml:space="preserve">1663829805813.jpg</t>
  </si>
  <si>
    <t xml:space="preserve">https://kc.kobotoolbox.org/media/original?media_file=co2rwanda_rpp%2Fattachments%2F19d4161bf4224041afc095e1e3aefa87%2Ffb456609-5cdf-4f05-9bec-913d507e7d10%2F1663829805813.jpg</t>
  </si>
  <si>
    <t xml:space="preserve">1663829883673.jpg</t>
  </si>
  <si>
    <t xml:space="preserve">https://kc.kobotoolbox.org/media/original?media_file=co2rwanda_rpp%2Fattachments%2F19d4161bf4224041afc095e1e3aefa87%2Ffb456609-5cdf-4f05-9bec-913d507e7d10%2F1663829883673.jpg</t>
  </si>
  <si>
    <t xml:space="preserve">fb456609-5cdf-4f05-9bec-913d507e7d10</t>
  </si>
  <si>
    <t xml:space="preserve">09:06:00.000+02:00</t>
  </si>
  <si>
    <t xml:space="preserve">Ndaheranywa reveriane </t>
  </si>
  <si>
    <t xml:space="preserve">1663830596090.jpg</t>
  </si>
  <si>
    <t xml:space="preserve">https://kc.kobotoolbox.org/media/original?media_file=co2rwanda_rpp%2Fattachments%2F19d4161bf4224041afc095e1e3aefa87%2F4ef92f1d-d9b3-4351-93de-4de9e50965f0%2F1663830596090.jpg</t>
  </si>
  <si>
    <t xml:space="preserve">1663830684475.jpg</t>
  </si>
  <si>
    <t xml:space="preserve">https://kc.kobotoolbox.org/media/original?media_file=co2rwanda_rpp%2Fattachments%2F19d4161bf4224041afc095e1e3aefa87%2F4ef92f1d-d9b3-4351-93de-4de9e50965f0%2F1663830684475.jpg</t>
  </si>
  <si>
    <t xml:space="preserve">1663830777196.jpg</t>
  </si>
  <si>
    <t xml:space="preserve">https://kc.kobotoolbox.org/media/original?media_file=co2rwanda_rpp%2Fattachments%2F19d4161bf4224041afc095e1e3aefa87%2F4ef92f1d-d9b3-4351-93de-4de9e50965f0%2F1663830777196.jpg</t>
  </si>
  <si>
    <t xml:space="preserve">4ef92f1d-d9b3-4351-93de-4de9e50965f0</t>
  </si>
  <si>
    <t xml:space="preserve">09:18:00.000+02:00</t>
  </si>
  <si>
    <t xml:space="preserve">Niyomukiza razal </t>
  </si>
  <si>
    <t xml:space="preserve"> Uwiragiye Marine </t>
  </si>
  <si>
    <t xml:space="preserve">1663831335220.jpg</t>
  </si>
  <si>
    <t xml:space="preserve">https://kc.kobotoolbox.org/media/original?media_file=co2rwanda_rpp%2Fattachments%2F19d4161bf4224041afc095e1e3aefa87%2F41cc346b-5215-4fd1-8db4-eb48252072a6%2F1663831335220.jpg</t>
  </si>
  <si>
    <t xml:space="preserve">1663831400807.jpg</t>
  </si>
  <si>
    <t xml:space="preserve">https://kc.kobotoolbox.org/media/original?media_file=co2rwanda_rpp%2Fattachments%2F19d4161bf4224041afc095e1e3aefa87%2F41cc346b-5215-4fd1-8db4-eb48252072a6%2F1663831400807.jpg</t>
  </si>
  <si>
    <t xml:space="preserve">1663831486792.jpg</t>
  </si>
  <si>
    <t xml:space="preserve">https://kc.kobotoolbox.org/media/original?media_file=co2rwanda_rpp%2Fattachments%2F19d4161bf4224041afc095e1e3aefa87%2F41cc346b-5215-4fd1-8db4-eb48252072a6%2F1663831486792.jpg</t>
  </si>
  <si>
    <t xml:space="preserve">41cc346b-5215-4fd1-8db4-eb48252072a6</t>
  </si>
  <si>
    <t xml:space="preserve">Ntihemuka silas </t>
  </si>
  <si>
    <t xml:space="preserve">1663832221837.jpg</t>
  </si>
  <si>
    <t xml:space="preserve">https://kc.kobotoolbox.org/media/original?media_file=co2rwanda_rpp%2Fattachments%2F19d4161bf4224041afc095e1e3aefa87%2F9ff8b43f-f75f-43b9-837e-b5fcaef1b081%2F1663832221837.jpg</t>
  </si>
  <si>
    <t xml:space="preserve">1663832253960.jpg</t>
  </si>
  <si>
    <t xml:space="preserve">https://kc.kobotoolbox.org/media/original?media_file=co2rwanda_rpp%2Fattachments%2F19d4161bf4224041afc095e1e3aefa87%2F9ff8b43f-f75f-43b9-837e-b5fcaef1b081%2F1663832253960.jpg</t>
  </si>
  <si>
    <t xml:space="preserve">1663832361782.jpg</t>
  </si>
  <si>
    <t xml:space="preserve">https://kc.kobotoolbox.org/media/original?media_file=co2rwanda_rpp%2Fattachments%2F19d4161bf4224041afc095e1e3aefa87%2F9ff8b43f-f75f-43b9-837e-b5fcaef1b081%2F1663832361782.jpg</t>
  </si>
  <si>
    <t xml:space="preserve">9ff8b43f-f75f-43b9-837e-b5fcaef1b081</t>
  </si>
  <si>
    <t xml:space="preserve">08:56:00.000+02:00</t>
  </si>
  <si>
    <t xml:space="preserve">Harerimana jason</t>
  </si>
  <si>
    <t xml:space="preserve">1663830020606.jpg</t>
  </si>
  <si>
    <t xml:space="preserve">https://kc.kobotoolbox.org/media/original?media_file=co2rwanda_rpp%2Fattachments%2F19d4161bf4224041afc095e1e3aefa87%2F17a0db76-bf14-486a-9490-4e5db00d73e8%2F1663830020606.jpg</t>
  </si>
  <si>
    <t xml:space="preserve">1663830095030.jpg</t>
  </si>
  <si>
    <t xml:space="preserve">https://kc.kobotoolbox.org/media/original?media_file=co2rwanda_rpp%2Fattachments%2F19d4161bf4224041afc095e1e3aefa87%2F17a0db76-bf14-486a-9490-4e5db00d73e8%2F1663830095030.jpg</t>
  </si>
  <si>
    <t xml:space="preserve">Inkwi musiganye zo gukoresha zirahagije nkurikije ibiro arimo gukoresha acana </t>
  </si>
  <si>
    <t xml:space="preserve">1663830366585.jpg</t>
  </si>
  <si>
    <t xml:space="preserve">https://kc.kobotoolbox.org/media/original?media_file=co2rwanda_rpp%2Fattachments%2F19d4161bf4224041afc095e1e3aefa87%2F17a0db76-bf14-486a-9490-4e5db00d73e8%2F1663830366585.jpg</t>
  </si>
  <si>
    <t xml:space="preserve">17a0db76-bf14-486a-9490-4e5db00d73e8</t>
  </si>
  <si>
    <t xml:space="preserve">1663832293472.jpg</t>
  </si>
  <si>
    <t xml:space="preserve">https://kc.kobotoolbox.org/media/original?media_file=co2rwanda_rpp%2Fattachments%2F19d4161bf4224041afc095e1e3aefa87%2F4cbf3477-c146-43aa-9978-31faa72da9f7%2F1663832293472.jpg</t>
  </si>
  <si>
    <t xml:space="preserve">Bambwiye ko bari bujye gutashya ariko ko izisigaye zirabatosha uyu munsi</t>
  </si>
  <si>
    <t xml:space="preserve">1663832485884.jpg</t>
  </si>
  <si>
    <t xml:space="preserve">https://kc.kobotoolbox.org/media/original?media_file=co2rwanda_rpp%2Fattachments%2F19d4161bf4224041afc095e1e3aefa87%2F4cbf3477-c146-43aa-9978-31faa72da9f7%2F1663832485884.jpg</t>
  </si>
  <si>
    <t xml:space="preserve">4cbf3477-c146-43aa-9978-31faa72da9f7</t>
  </si>
  <si>
    <t xml:space="preserve">10:02:00.000+02:00</t>
  </si>
  <si>
    <t xml:space="preserve">1663833956443.jpg</t>
  </si>
  <si>
    <t xml:space="preserve">https://kc.kobotoolbox.org/media/original?media_file=co2rwanda_rpp%2Fattachments%2F19d4161bf4224041afc095e1e3aefa87%2F4c0536be-e507-4175-8060-432389fb4b1f%2F1663833956443.jpg</t>
  </si>
  <si>
    <t xml:space="preserve">Am wide ko inkwi zjsigaye zihagije ko azajya gutashya ejo</t>
  </si>
  <si>
    <t xml:space="preserve">1663834194736.jpg</t>
  </si>
  <si>
    <t xml:space="preserve">https://kc.kobotoolbox.org/media/original?media_file=co2rwanda_rpp%2Fattachments%2F19d4161bf4224041afc095e1e3aefa87%2F4c0536be-e507-4175-8060-432389fb4b1f%2F1663834194736.jpg</t>
  </si>
  <si>
    <t xml:space="preserve">4c0536be-e507-4175-8060-432389fb4b1f</t>
  </si>
  <si>
    <t xml:space="preserve">1663835984504.jpg</t>
  </si>
  <si>
    <t xml:space="preserve">https://kc.kobotoolbox.org/media/original?media_file=co2rwanda_rpp%2Fattachments%2F19d4161bf4224041afc095e1e3aefa87%2F0735a497-7a1c-4593-b374-fe4d19d2997f%2F1663835984504.jpg</t>
  </si>
  <si>
    <t xml:space="preserve">Inkwi zihari zirahagije</t>
  </si>
  <si>
    <t xml:space="preserve">1663836150263.jpg</t>
  </si>
  <si>
    <t xml:space="preserve">https://kc.kobotoolbox.org/media/original?media_file=co2rwanda_rpp%2Fattachments%2F19d4161bf4224041afc095e1e3aefa87%2F0735a497-7a1c-4593-b374-fe4d19d2997f%2F1663836150263.jpg</t>
  </si>
  <si>
    <t xml:space="preserve">0735a497-7a1c-4593-b374-fe4d19d2997f</t>
  </si>
  <si>
    <t xml:space="preserve">Harasyushye</t>
  </si>
  <si>
    <t xml:space="preserve">1663837471747.jpg</t>
  </si>
  <si>
    <t xml:space="preserve">https://kc.kobotoolbox.org/media/original?media_file=co2rwanda_rpp%2Fattachments%2F19d4161bf4224041afc095e1e3aefa87%2F3d497aae-67ce-410d-8c4b-cca0d9476322%2F1663837471747.jpg</t>
  </si>
  <si>
    <t xml:space="preserve">Inkwi zisigaye ziramuhagije kuko nta bishyimbo azateka kubera ko yabitetse ejobundi hashize</t>
  </si>
  <si>
    <t xml:space="preserve">1663837645549.jpg</t>
  </si>
  <si>
    <t xml:space="preserve">https://kc.kobotoolbox.org/media/original?media_file=co2rwanda_rpp%2Fattachments%2F19d4161bf4224041afc095e1e3aefa87%2F3d497aae-67ce-410d-8c4b-cca0d9476322%2F1663837645549.jpg</t>
  </si>
  <si>
    <t xml:space="preserve">3d497aae-67ce-410d-8c4b-cca0d9476322</t>
  </si>
  <si>
    <t xml:space="preserve">Harashyushe</t>
  </si>
  <si>
    <t xml:space="preserve">Mushimiyimana Suzana
</t>
  </si>
  <si>
    <t xml:space="preserve">1663839053755.jpg</t>
  </si>
  <si>
    <t xml:space="preserve">https://kc.kobotoolbox.org/media/original?media_file=co2rwanda_rpp%2Fattachments%2F19d4161bf4224041afc095e1e3aefa87%2F8033bf73-8a7b-4e3f-85e1-4269918f87f4%2F1663839053755.jpg</t>
  </si>
  <si>
    <t xml:space="preserve">Inkwi zakoreshejwe cyane kubera guteka isombe, izisigaye zirahagije</t>
  </si>
  <si>
    <t xml:space="preserve">1663839093061.jpg</t>
  </si>
  <si>
    <t xml:space="preserve">https://kc.kobotoolbox.org/media/original?media_file=co2rwanda_rpp%2Fattachments%2F19d4161bf4224041afc095e1e3aefa87%2F8033bf73-8a7b-4e3f-85e1-4269918f87f4%2F1663839093061.jpg</t>
  </si>
  <si>
    <t xml:space="preserve">8033bf73-8a7b-4e3f-85e1-4269918f87f4</t>
  </si>
  <si>
    <t xml:space="preserve">Nizigiyimana 6</t>
  </si>
  <si>
    <t xml:space="preserve">1663832483597.jpg</t>
  </si>
  <si>
    <t xml:space="preserve">https://kc.kobotoolbox.org/media/original?media_file=co2rwanda_rpp%2Fattachments%2F19d4161bf4224041afc095e1e3aefa87%2F9b37cbba-44fb-4a35-a2e2-154d57416aab%2F1663832483597.jpg</t>
  </si>
  <si>
    <t xml:space="preserve">1663832534936.jpg</t>
  </si>
  <si>
    <t xml:space="preserve">https://kc.kobotoolbox.org/media/original?media_file=co2rwanda_rpp%2Fattachments%2F19d4161bf4224041afc095e1e3aefa87%2F9b37cbba-44fb-4a35-a2e2-154d57416aab%2F1663832534936.jpg</t>
  </si>
  <si>
    <t xml:space="preserve">9b37cbba-44fb-4a35-a2e2-154d57416aab</t>
  </si>
  <si>
    <t xml:space="preserve">09:48:00.000+02:00</t>
  </si>
  <si>
    <t xml:space="preserve">1663833006087.jpg</t>
  </si>
  <si>
    <t xml:space="preserve">https://kc.kobotoolbox.org/media/original?media_file=co2rwanda_rpp%2Fattachments%2F19d4161bf4224041afc095e1e3aefa87%2F21c1fff6-3ec7-4afb-bc3a-e0798a08bd80%2F1663833006087.jpg</t>
  </si>
  <si>
    <t xml:space="preserve">1663833281081.jpg</t>
  </si>
  <si>
    <t xml:space="preserve">https://kc.kobotoolbox.org/media/original?media_file=co2rwanda_rpp%2Fattachments%2F19d4161bf4224041afc095e1e3aefa87%2F21c1fff6-3ec7-4afb-bc3a-e0798a08bd80%2F1663833281081.jpg</t>
  </si>
  <si>
    <t xml:space="preserve">1663833439347.jpg</t>
  </si>
  <si>
    <t xml:space="preserve">https://kc.kobotoolbox.org/media/original?media_file=co2rwanda_rpp%2Fattachments%2F19d4161bf4224041afc095e1e3aefa87%2F21c1fff6-3ec7-4afb-bc3a-e0798a08bd80%2F1663833439347.jpg</t>
  </si>
  <si>
    <t xml:space="preserve">21c1fff6-3ec7-4afb-bc3a-e0798a08bd80</t>
  </si>
  <si>
    <t xml:space="preserve">Ruhararamanzi Ezechias </t>
  </si>
  <si>
    <t xml:space="preserve">1663834003301.jpg</t>
  </si>
  <si>
    <t xml:space="preserve">https://kc.kobotoolbox.org/media/original?media_file=co2rwanda_rpp%2Fattachments%2F19d4161bf4224041afc095e1e3aefa87%2Fa87a92f6-2de8-41cd-ad51-c57e56251645%2F1663834003301.jpg</t>
  </si>
  <si>
    <t xml:space="preserve">1663834612581.jpg</t>
  </si>
  <si>
    <t xml:space="preserve">https://kc.kobotoolbox.org/media/original?media_file=co2rwanda_rpp%2Fattachments%2F19d4161bf4224041afc095e1e3aefa87%2Fa87a92f6-2de8-41cd-ad51-c57e56251645%2F1663834612581.jpg</t>
  </si>
  <si>
    <t xml:space="preserve">1663834649395.jpg</t>
  </si>
  <si>
    <t xml:space="preserve">https://kc.kobotoolbox.org/media/original?media_file=co2rwanda_rpp%2Fattachments%2F19d4161bf4224041afc095e1e3aefa87%2Fa87a92f6-2de8-41cd-ad51-c57e56251645%2F1663834649395.jpg</t>
  </si>
  <si>
    <t xml:space="preserve">a87a92f6-2de8-41cd-ad51-c57e56251645</t>
  </si>
  <si>
    <t xml:space="preserve">1663835957201.jpg</t>
  </si>
  <si>
    <t xml:space="preserve">https://kc.kobotoolbox.org/media/original?media_file=co2rwanda_rpp%2Fattachments%2F19d4161bf4224041afc095e1e3aefa87%2Fd69d6314-a1f5-4b30-9658-88478d65bde9%2F1663835957201.jpg</t>
  </si>
  <si>
    <t xml:space="preserve">ISHEMA JUSTINE </t>
  </si>
  <si>
    <t xml:space="preserve">1663835988321.jpg</t>
  </si>
  <si>
    <t xml:space="preserve">https://kc.kobotoolbox.org/media/original?media_file=co2rwanda_rpp%2Fattachments%2F19d4161bf4224041afc095e1e3aefa87%2Fd69d6314-a1f5-4b30-9658-88478d65bde9%2F1663835988321.jpg</t>
  </si>
  <si>
    <t xml:space="preserve">d69d6314-a1f5-4b30-9658-88478d65bde9</t>
  </si>
  <si>
    <t xml:space="preserve">0782574364</t>
  </si>
  <si>
    <t xml:space="preserve">1663828287606.jpg</t>
  </si>
  <si>
    <t xml:space="preserve">https://kc.kobotoolbox.org/media/original?media_file=co2rwanda_rpp%2Fattachments%2F19d4161bf4224041afc095e1e3aefa87%2F64f13baf-9554-4395-b8fb-56ed7e1e4b0b%2F1663828287606.jpg</t>
  </si>
  <si>
    <t xml:space="preserve">1663828332546.jpg</t>
  </si>
  <si>
    <t xml:space="preserve">https://kc.kobotoolbox.org/media/original?media_file=co2rwanda_rpp%2Fattachments%2F19d4161bf4224041afc095e1e3aefa87%2F64f13baf-9554-4395-b8fb-56ed7e1e4b0b%2F1663828332546.jpg</t>
  </si>
  <si>
    <t xml:space="preserve">64f13baf-9554-4395-b8fb-56ed7e1e4b0b</t>
  </si>
  <si>
    <t xml:space="preserve">1663831323315.jpg</t>
  </si>
  <si>
    <t xml:space="preserve">https://kc.kobotoolbox.org/media/original?media_file=co2rwanda_rpp%2Fattachments%2F19d4161bf4224041afc095e1e3aefa87%2F53bd4710-668e-4e96-b005-5dc839a6c2e9%2F1663831323315.jpg</t>
  </si>
  <si>
    <t xml:space="preserve">1663831609165.jpg</t>
  </si>
  <si>
    <t xml:space="preserve">https://kc.kobotoolbox.org/media/original?media_file=co2rwanda_rpp%2Fattachments%2F19d4161bf4224041afc095e1e3aefa87%2F53bd4710-668e-4e96-b005-5dc839a6c2e9%2F1663831609165.jpg</t>
  </si>
  <si>
    <t xml:space="preserve">53bd4710-668e-4e96-b005-5dc839a6c2e9</t>
  </si>
  <si>
    <t xml:space="preserve">1663828985203.jpg</t>
  </si>
  <si>
    <t xml:space="preserve">https://kc.kobotoolbox.org/media/original?media_file=co2rwanda_rpp%2Fattachments%2F19d4161bf4224041afc095e1e3aefa87%2F0d56f8fc-652c-4947-b983-7ee09e1ba492%2F1663828985203.jpg</t>
  </si>
  <si>
    <t xml:space="preserve">Ejo zari zashize izo bakusanyije nimugoroba nizo napimye.izakoreshejwe ejo zararangiye.</t>
  </si>
  <si>
    <t xml:space="preserve">1663829218412.jpg</t>
  </si>
  <si>
    <t xml:space="preserve">https://kc.kobotoolbox.org/media/original?media_file=co2rwanda_rpp%2Fattachments%2F19d4161bf4224041afc095e1e3aefa87%2F0d56f8fc-652c-4947-b983-7ee09e1ba492%2F1663829218412.jpg</t>
  </si>
  <si>
    <t xml:space="preserve">0d56f8fc-652c-4947-b983-7ee09e1ba492</t>
  </si>
  <si>
    <t xml:space="preserve">09:05:00.000+02:00</t>
  </si>
  <si>
    <t xml:space="preserve">1663830504884.jpg</t>
  </si>
  <si>
    <t xml:space="preserve">https://kc.kobotoolbox.org/media/original?media_file=co2rwanda_rpp%2Fattachments%2F19d4161bf4224041afc095e1e3aefa87%2F483db64e-7c2b-48f4-b6a7-edf70a3b6dcc%2F1663830504884.jpg</t>
  </si>
  <si>
    <t xml:space="preserve">Bakoresheje hafi 7kg</t>
  </si>
  <si>
    <t xml:space="preserve">1663830616480.jpg</t>
  </si>
  <si>
    <t xml:space="preserve">https://kc.kobotoolbox.org/media/original?media_file=co2rwanda_rpp%2Fattachments%2F19d4161bf4224041afc095e1e3aefa87%2F483db64e-7c2b-48f4-b6a7-edf70a3b6dcc%2F1663830616480.jpg</t>
  </si>
  <si>
    <t xml:space="preserve">483db64e-7c2b-48f4-b6a7-edf70a3b6dcc</t>
  </si>
  <si>
    <t xml:space="preserve">1663831788989.jpg</t>
  </si>
  <si>
    <t xml:space="preserve">https://kc.kobotoolbox.org/media/original?media_file=co2rwanda_rpp%2Fattachments%2F19d4161bf4224041afc095e1e3aefa87%2Fc7572fbb-dffd-44b0-a7b0-595fb8731335%2F1663831788989.jpg</t>
  </si>
  <si>
    <t xml:space="preserve">Bacanye nkeya.</t>
  </si>
  <si>
    <t xml:space="preserve">1663832054415.jpg</t>
  </si>
  <si>
    <t xml:space="preserve">https://kc.kobotoolbox.org/media/original?media_file=co2rwanda_rpp%2Fattachments%2F19d4161bf4224041afc095e1e3aefa87%2Fc7572fbb-dffd-44b0-a7b0-595fb8731335%2F1663832054415.jpg</t>
  </si>
  <si>
    <t xml:space="preserve">c7572fbb-dffd-44b0-a7b0-595fb8731335</t>
  </si>
  <si>
    <t xml:space="preserve">09:41:00.000+02:00</t>
  </si>
  <si>
    <t xml:space="preserve">UWIMANA FRANCOIS </t>
  </si>
  <si>
    <t xml:space="preserve">1663832841588.jpg</t>
  </si>
  <si>
    <t xml:space="preserve">https://kc.kobotoolbox.org/media/original?media_file=co2rwanda_rpp%2Fattachments%2F19d4161bf4224041afc095e1e3aefa87%2F1534fd0a-5dd9-4036-ba26-a8e244e7af7d%2F1663832841588.jpg</t>
  </si>
  <si>
    <t xml:space="preserve">1663832920675.jpg</t>
  </si>
  <si>
    <t xml:space="preserve">https://kc.kobotoolbox.org/media/original?media_file=co2rwanda_rpp%2Fattachments%2F19d4161bf4224041afc095e1e3aefa87%2F1534fd0a-5dd9-4036-ba26-a8e244e7af7d%2F1663832920675.jpg</t>
  </si>
  <si>
    <t xml:space="preserve">1534fd0a-5dd9-4036-ba26-a8e244e7af7d</t>
  </si>
  <si>
    <t xml:space="preserve">1663833908439.jpg</t>
  </si>
  <si>
    <t xml:space="preserve">https://kc.kobotoolbox.org/media/original?media_file=co2rwanda_rpp%2Fattachments%2F19d4161bf4224041afc095e1e3aefa87%2F18e11db4-9fd0-4153-9b42-71cb931866aa%2F1663833908439.jpg</t>
  </si>
  <si>
    <t xml:space="preserve">1663833931178.jpg</t>
  </si>
  <si>
    <t xml:space="preserve">https://kc.kobotoolbox.org/media/original?media_file=co2rwanda_rpp%2Fattachments%2F19d4161bf4224041afc095e1e3aefa87%2F18e11db4-9fd0-4153-9b42-71cb931866aa%2F1663833931178.jpg</t>
  </si>
  <si>
    <t xml:space="preserve">18e11db4-9fd0-4153-9b42-71cb931866aa</t>
  </si>
  <si>
    <t xml:space="preserve">1663834996305.jpg</t>
  </si>
  <si>
    <t xml:space="preserve">https://kc.kobotoolbox.org/media/original?media_file=co2rwanda_rpp%2Fattachments%2F19d4161bf4224041afc095e1e3aefa87%2F0677f294-f230-4f3c-82e0-db8f3d5e7634%2F1663834996305.jpg</t>
  </si>
  <si>
    <t xml:space="preserve">1663835039508.jpg</t>
  </si>
  <si>
    <t xml:space="preserve">https://kc.kobotoolbox.org/media/original?media_file=co2rwanda_rpp%2Fattachments%2F19d4161bf4224041afc095e1e3aefa87%2F0677f294-f230-4f3c-82e0-db8f3d5e7634%2F1663835039508.jpg</t>
  </si>
  <si>
    <t xml:space="preserve">Bakusanyije izo bazakoresha ejo kuko izindi bazimara</t>
  </si>
  <si>
    <t xml:space="preserve">Viviane</t>
  </si>
  <si>
    <t xml:space="preserve">1663908578002.jpg</t>
  </si>
  <si>
    <t xml:space="preserve">https://kc.kobotoolbox.org/media/original?media_file=co2rwanda_rpp%2Fattachments%2F19d4161bf4224041afc095e1e3aefa87%2F0677f294-f230-4f3c-82e0-db8f3d5e7634%2F1663908578002.jpg</t>
  </si>
  <si>
    <t xml:space="preserve">0677f294-f230-4f3c-82e0-db8f3d5e7634</t>
  </si>
  <si>
    <t xml:space="preserve">10:24:00.000+02:00</t>
  </si>
  <si>
    <t xml:space="preserve">Simpunga Ferecian</t>
  </si>
  <si>
    <t xml:space="preserve">1663921999349.jpg</t>
  </si>
  <si>
    <t xml:space="preserve">https://kc.kobotoolbox.org/media/original?media_file=co2rwanda_rpp%2Fattachments%2Ffbc5ded138434781ae736d19d8d1308d%2F819d6c57-41ca-40a2-b319-1b6e2087b07d%2F1663921999349.jpg</t>
  </si>
  <si>
    <t xml:space="preserve">1663922032992.jpg</t>
  </si>
  <si>
    <t xml:space="preserve">https://kc.kobotoolbox.org/media/original?media_file=co2rwanda_rpp%2Fattachments%2Ffbc5ded138434781ae736d19d8d1308d%2F819d6c57-41ca-40a2-b319-1b6e2087b07d%2F1663922032992.jpg</t>
  </si>
  <si>
    <t xml:space="preserve">vPLPM54vtx25wkJAHDGZWL</t>
  </si>
  <si>
    <t xml:space="preserve">vFFdNJroyHWvPQhuZsFGbv</t>
  </si>
  <si>
    <t xml:space="preserve">819d6c57-41ca-40a2-b319-1b6e2087b07d</t>
  </si>
  <si>
    <t xml:space="preserve">10:43:00.000+02:00</t>
  </si>
  <si>
    <t xml:space="preserve">Nisabwe Abias </t>
  </si>
  <si>
    <t xml:space="preserve">1663922959149.jpg</t>
  </si>
  <si>
    <t xml:space="preserve">https://kc.kobotoolbox.org/media/original?media_file=co2rwanda_rpp%2Fattachments%2Ffbc5ded138434781ae736d19d8d1308d%2F341babe5-e2a4-4c85-9c3e-2d8f6f427366%2F1663922959149.jpg</t>
  </si>
  <si>
    <t xml:space="preserve">1663923004178.jpg</t>
  </si>
  <si>
    <t xml:space="preserve">https://kc.kobotoolbox.org/media/original?media_file=co2rwanda_rpp%2Fattachments%2Ffbc5ded138434781ae736d19d8d1308d%2F341babe5-e2a4-4c85-9c3e-2d8f6f427366%2F1663923004178.jpg</t>
  </si>
  <si>
    <t xml:space="preserve">341babe5-e2a4-4c85-9c3e-2d8f6f427366</t>
  </si>
  <si>
    <t xml:space="preserve">08:42:00.000+02:00</t>
  </si>
  <si>
    <t xml:space="preserve">Nyiraminani Tanasie </t>
  </si>
  <si>
    <t xml:space="preserve">1663915824226.jpg</t>
  </si>
  <si>
    <t xml:space="preserve">https://kc.kobotoolbox.org/media/original?media_file=co2rwanda_rpp%2Fattachments%2Ffbc5ded138434781ae736d19d8d1308d%2F3c29fafa-77bf-4944-bd64-1421b9348237%2F1663915824226.jpg</t>
  </si>
  <si>
    <t xml:space="preserve">1663915887909.jpg</t>
  </si>
  <si>
    <t xml:space="preserve">https://kc.kobotoolbox.org/media/original?media_file=co2rwanda_rpp%2Fattachments%2Ffbc5ded138434781ae736d19d8d1308d%2F3c29fafa-77bf-4944-bd64-1421b9348237%2F1663915887909.jpg</t>
  </si>
  <si>
    <t xml:space="preserve">3c29fafa-77bf-4944-bd64-1421b9348237</t>
  </si>
  <si>
    <t xml:space="preserve">09:01:00.000+02:00</t>
  </si>
  <si>
    <t xml:space="preserve">1663916845249.jpg</t>
  </si>
  <si>
    <t xml:space="preserve">https://kc.kobotoolbox.org/media/original?media_file=co2rwanda_rpp%2Fattachments%2Ffbc5ded138434781ae736d19d8d1308d%2F9a9cafe9-ff41-4d17-82ac-00fefc3ec171%2F1663916845249.jpg</t>
  </si>
  <si>
    <t xml:space="preserve">1663916886023.jpg</t>
  </si>
  <si>
    <t xml:space="preserve">https://kc.kobotoolbox.org/media/original?media_file=co2rwanda_rpp%2Fattachments%2Ffbc5ded138434781ae736d19d8d1308d%2F9a9cafe9-ff41-4d17-82ac-00fefc3ec171%2F1663916886023.jpg</t>
  </si>
  <si>
    <t xml:space="preserve">9a9cafe9-ff41-4d17-82ac-00fefc3ec171</t>
  </si>
  <si>
    <t xml:space="preserve">1663918349585.jpg</t>
  </si>
  <si>
    <t xml:space="preserve">https://kc.kobotoolbox.org/media/original?media_file=co2rwanda_rpp%2Fattachments%2Ffbc5ded138434781ae736d19d8d1308d%2F6df1c92f-2d3f-4814-9474-12086ad4bdb4%2F1663918349585.jpg</t>
  </si>
  <si>
    <t xml:space="preserve">1663918386313.jpg</t>
  </si>
  <si>
    <t xml:space="preserve">https://kc.kobotoolbox.org/media/original?media_file=co2rwanda_rpp%2Fattachments%2Ffbc5ded138434781ae736d19d8d1308d%2F6df1c92f-2d3f-4814-9474-12086ad4bdb4%2F1663918386313.jpg</t>
  </si>
  <si>
    <t xml:space="preserve">6df1c92f-2d3f-4814-9474-12086ad4bdb4</t>
  </si>
  <si>
    <t xml:space="preserve">09:49:00.000+02:00</t>
  </si>
  <si>
    <t xml:space="preserve">1663920026679.jpg</t>
  </si>
  <si>
    <t xml:space="preserve">https://kc.kobotoolbox.org/media/original?media_file=co2rwanda_rpp%2Fattachments%2Ffbc5ded138434781ae736d19d8d1308d%2Ff58a115c-c079-4623-ac7e-2af11b910aaf%2F1663920026679.jpg</t>
  </si>
  <si>
    <t xml:space="preserve">1663920079448.jpg</t>
  </si>
  <si>
    <t xml:space="preserve">https://kc.kobotoolbox.org/media/original?media_file=co2rwanda_rpp%2Fattachments%2Ffbc5ded138434781ae736d19d8d1308d%2Ff58a115c-c079-4623-ac7e-2af11b910aaf%2F1663920079448.jpg</t>
  </si>
  <si>
    <t xml:space="preserve">f58a115c-c079-4623-ac7e-2af11b910aaf</t>
  </si>
  <si>
    <t xml:space="preserve">1663912050136.jpg</t>
  </si>
  <si>
    <t xml:space="preserve">https://kc.kobotoolbox.org/media/original?media_file=co2rwanda_rpp%2Fattachments%2Ffbc5ded138434781ae736d19d8d1308d%2Ffeef7814-a059-47e3-9808-d0175f2c6f6e%2F1663912050136.jpg</t>
  </si>
  <si>
    <t xml:space="preserve">1663910291053.jpg</t>
  </si>
  <si>
    <t xml:space="preserve">https://kc.kobotoolbox.org/media/original?media_file=co2rwanda_rpp%2Fattachments%2Ffbc5ded138434781ae736d19d8d1308d%2Ffeef7814-a059-47e3-9808-d0175f2c6f6e%2F1663910291053.jpg</t>
  </si>
  <si>
    <t xml:space="preserve">Impamvu  yakusanyije inkwi nyinshi nuko ateganya  guteka ejo isombe  naho yateganyije ibiro    naho iza sigaye uyu munsi zingana nibiro 4.325 nibyo ateganya gutekesha uyu munsi</t>
  </si>
  <si>
    <t xml:space="preserve">1663842864831.jpg</t>
  </si>
  <si>
    <t xml:space="preserve">https://kc.kobotoolbox.org/media/original?media_file=co2rwanda_rpp%2Fattachments%2Ffbc5ded138434781ae736d19d8d1308d%2Ffeef7814-a059-47e3-9808-d0175f2c6f6e%2F1663842864831.jpg</t>
  </si>
  <si>
    <t xml:space="preserve">feef7814-a059-47e3-9808-d0175f2c6f6e</t>
  </si>
  <si>
    <t xml:space="preserve">Bakundikize  Jean</t>
  </si>
  <si>
    <t xml:space="preserve">1663911252756.jpg</t>
  </si>
  <si>
    <t xml:space="preserve">https://kc.kobotoolbox.org/media/original?media_file=co2rwanda_rpp%2Fattachments%2Ffbc5ded138434781ae736d19d8d1308d%2F86577c13-a215-4c89-8980-88a71dff7b42%2F1663911252756.jpg</t>
  </si>
  <si>
    <t xml:space="preserve">Izo nizasigaye muzo twari twateganyije mu minsi ine</t>
  </si>
  <si>
    <t xml:space="preserve">1663843018327.jpg</t>
  </si>
  <si>
    <t xml:space="preserve">https://kc.kobotoolbox.org/media/original?media_file=co2rwanda_rpp%2Fattachments%2Ffbc5ded138434781ae736d19d8d1308d%2F86577c13-a215-4c89-8980-88a71dff7b42%2F1663843018327.jpg</t>
  </si>
  <si>
    <t xml:space="preserve">86577c13-a215-4c89-8980-88a71dff7b42</t>
  </si>
  <si>
    <t xml:space="preserve">1663913184208.jpg</t>
  </si>
  <si>
    <t xml:space="preserve">https://kc.kobotoolbox.org/media/original?media_file=co2rwanda_rpp%2Fattachments%2Ffbc5ded138434781ae736d19d8d1308d%2Fa0d5b88d-f7a6-41b4-91ac-bc1abd155da6%2F1663913184208.jpg</t>
  </si>
  <si>
    <t xml:space="preserve">Izo nizo zasigaye muzari bukoreshwe mu minsi 4</t>
  </si>
  <si>
    <t xml:space="preserve">1663843228935.jpg</t>
  </si>
  <si>
    <t xml:space="preserve">https://kc.kobotoolbox.org/media/original?media_file=co2rwanda_rpp%2Fattachments%2Ffbc5ded138434781ae736d19d8d1308d%2Fa0d5b88d-f7a6-41b4-91ac-bc1abd155da6%2F1663843228935.jpg</t>
  </si>
  <si>
    <t xml:space="preserve">a0d5b88d-f7a6-41b4-91ac-bc1abd155da6</t>
  </si>
  <si>
    <t xml:space="preserve">1663914676997.jpg</t>
  </si>
  <si>
    <t xml:space="preserve">https://kc.kobotoolbox.org/media/original?media_file=co2rwanda_rpp%2Fattachments%2Ffbc5ded138434781ae736d19d8d1308d%2Ffe469852-a5e4-48ae-8ffc-9e79ca605458%2F1663914676997.jpg</t>
  </si>
  <si>
    <t xml:space="preserve">Nari navanze izakusanyijwe  nizari  zisigaye  ku munsi wa Gatatu uyu minsi nibwo napimye    azasigaye nkabonamo ibiro 42.31</t>
  </si>
  <si>
    <t xml:space="preserve">1663843622920.jpg</t>
  </si>
  <si>
    <t xml:space="preserve">https://kc.kobotoolbox.org/media/original?media_file=co2rwanda_rpp%2Fattachments%2Ffbc5ded138434781ae736d19d8d1308d%2Ffe469852-a5e4-48ae-8ffc-9e79ca605458%2F1663843622920.jpg</t>
  </si>
  <si>
    <t xml:space="preserve">fe469852-a5e4-48ae-8ffc-9e79ca605458</t>
  </si>
  <si>
    <t xml:space="preserve">1663916577207.jpg</t>
  </si>
  <si>
    <t xml:space="preserve">https://kc.kobotoolbox.org/media/original?media_file=co2rwanda_rpp%2Fattachments%2Ffbc5ded138434781ae736d19d8d1308d%2F9c7387f9-4df0-468e-aa5f-2a563abd7862%2F1663916577207.jpg</t>
  </si>
  <si>
    <t xml:space="preserve">Ibyo biro nibyasigaye muri zandi  yateganyaga gukoresha mu minsi 4 ,ikindi impamvu yakoreshe nyinshi nuko yatetse ibishyimbo  nibyo kurya saa Sita na ninjoro,anashyushya amazi</t>
  </si>
  <si>
    <t xml:space="preserve">1663843768153.jpg</t>
  </si>
  <si>
    <t xml:space="preserve">https://kc.kobotoolbox.org/media/original?media_file=co2rwanda_rpp%2Fattachments%2Ffbc5ded138434781ae736d19d8d1308d%2F9c7387f9-4df0-468e-aa5f-2a563abd7862%2F1663843768153.jpg</t>
  </si>
  <si>
    <t xml:space="preserve">9c7387f9-4df0-468e-aa5f-2a563abd7862</t>
  </si>
  <si>
    <t xml:space="preserve">1663918413281.jpg</t>
  </si>
  <si>
    <t xml:space="preserve">https://kc.kobotoolbox.org/media/original?media_file=co2rwanda_rpp%2Fattachments%2Ffbc5ded138434781ae736d19d8d1308d%2F7af7d1c1-0925-4f83-b1c3-021bc2644477%2F1663918413281.jpg</t>
  </si>
  <si>
    <t xml:space="preserve">Impamvu bakoreshe inkwi nyishi nuko yatetseho namandazi yabashyitsi bari baje kumusura Kandi baranaraye.</t>
  </si>
  <si>
    <t xml:space="preserve">1663843927797.jpg</t>
  </si>
  <si>
    <t xml:space="preserve">https://kc.kobotoolbox.org/media/original?media_file=co2rwanda_rpp%2Fattachments%2Ffbc5ded138434781ae736d19d8d1308d%2F7af7d1c1-0925-4f83-b1c3-021bc2644477%2F1663843927797.jpg</t>
  </si>
  <si>
    <t xml:space="preserve">7af7d1c1-0925-4f83-b1c3-021bc2644477</t>
  </si>
  <si>
    <t xml:space="preserve">Kirashyushye</t>
  </si>
  <si>
    <t xml:space="preserve">1663914625246.jpg</t>
  </si>
  <si>
    <t xml:space="preserve">https://kc.kobotoolbox.org/media/original?media_file=co2rwanda_rpp%2Fattachments%2Ffbc5ded138434781ae736d19d8d1308d%2F70e0f8b1-1085-4653-ab7e-b4b21e5fc4f1%2F1663914625246.jpg</t>
  </si>
  <si>
    <t xml:space="preserve">1663914653660.jpg</t>
  </si>
  <si>
    <t xml:space="preserve">https://kc.kobotoolbox.org/media/original?media_file=co2rwanda_rpp%2Fattachments%2Ffbc5ded138434781ae736d19d8d1308d%2F70e0f8b1-1085-4653-ab7e-b4b21e5fc4f1%2F1663914653660.jpg</t>
  </si>
  <si>
    <t xml:space="preserve">1663914924172.jpg</t>
  </si>
  <si>
    <t xml:space="preserve">https://kc.kobotoolbox.org/media/original?media_file=co2rwanda_rpp%2Fattachments%2Ffbc5ded138434781ae736d19d8d1308d%2F70e0f8b1-1085-4653-ab7e-b4b21e5fc4f1%2F1663914924172.jpg</t>
  </si>
  <si>
    <t xml:space="preserve">70e0f8b1-1085-4653-ab7e-b4b21e5fc4f1</t>
  </si>
  <si>
    <t xml:space="preserve">1663916616601.jpg</t>
  </si>
  <si>
    <t xml:space="preserve">https://kc.kobotoolbox.org/media/original?media_file=co2rwanda_rpp%2Fattachments%2Ffbc5ded138434781ae736d19d8d1308d%2F704d7db7-05f0-43c3-b100-794c27f5ae07%2F1663916616601.jpg</t>
  </si>
  <si>
    <t xml:space="preserve">1663916835682.jpg</t>
  </si>
  <si>
    <t xml:space="preserve">https://kc.kobotoolbox.org/media/original?media_file=co2rwanda_rpp%2Fattachments%2Ffbc5ded138434781ae736d19d8d1308d%2F704d7db7-05f0-43c3-b100-794c27f5ae07%2F1663916835682.jpg</t>
  </si>
  <si>
    <t xml:space="preserve">704d7db7-05f0-43c3-b100-794c27f5ae07</t>
  </si>
  <si>
    <t xml:space="preserve">1663918164539.jpg</t>
  </si>
  <si>
    <t xml:space="preserve">https://kc.kobotoolbox.org/media/original?media_file=co2rwanda_rpp%2Fattachments%2Ffbc5ded138434781ae736d19d8d1308d%2F8e78b874-c5be-4bd7-ad2b-7900cfc2dca0%2F1663918164539.jpg</t>
  </si>
  <si>
    <t xml:space="preserve">Inkwi ntazacanywe kuva ejo</t>
  </si>
  <si>
    <t xml:space="preserve">1663918191220.jpg</t>
  </si>
  <si>
    <t xml:space="preserve">https://kc.kobotoolbox.org/media/original?media_file=co2rwanda_rpp%2Fattachments%2Ffbc5ded138434781ae736d19d8d1308d%2F8e78b874-c5be-4bd7-ad2b-7900cfc2dca0%2F1663918191220.jpg</t>
  </si>
  <si>
    <t xml:space="preserve">1663918277155.jpg</t>
  </si>
  <si>
    <t xml:space="preserve">https://kc.kobotoolbox.org/media/original?media_file=co2rwanda_rpp%2Fattachments%2Ffbc5ded138434781ae736d19d8d1308d%2F8e78b874-c5be-4bd7-ad2b-7900cfc2dca0%2F1663918277155.jpg</t>
  </si>
  <si>
    <t xml:space="preserve">8e78b874-c5be-4bd7-ad2b-7900cfc2dca0</t>
  </si>
  <si>
    <t xml:space="preserve">09:45:00.000+02:00</t>
  </si>
  <si>
    <t xml:space="preserve">Nyirambonigaba Daforoze</t>
  </si>
  <si>
    <t xml:space="preserve">1663919315573.jpg</t>
  </si>
  <si>
    <t xml:space="preserve">https://kc.kobotoolbox.org/media/original?media_file=co2rwanda_rpp%2Fattachments%2Ffbc5ded138434781ae736d19d8d1308d%2F7e48d890-2583-437d-b331-c7e1175d29b4%2F1663919315573.jpg</t>
  </si>
  <si>
    <t xml:space="preserve">1663919462618.jpg</t>
  </si>
  <si>
    <t xml:space="preserve">https://kc.kobotoolbox.org/media/original?media_file=co2rwanda_rpp%2Fattachments%2Ffbc5ded138434781ae736d19d8d1308d%2F7e48d890-2583-437d-b331-c7e1175d29b4%2F1663919462618.jpg</t>
  </si>
  <si>
    <t xml:space="preserve">1663919930575.jpg</t>
  </si>
  <si>
    <t xml:space="preserve">https://kc.kobotoolbox.org/media/original?media_file=co2rwanda_rpp%2Fattachments%2Ffbc5ded138434781ae736d19d8d1308d%2F7e48d890-2583-437d-b331-c7e1175d29b4%2F1663919930575.jpg</t>
  </si>
  <si>
    <t xml:space="preserve">7e48d890-2583-437d-b331-c7e1175d29b4</t>
  </si>
  <si>
    <t xml:space="preserve">1663921295325.jpg</t>
  </si>
  <si>
    <t xml:space="preserve">https://kc.kobotoolbox.org/media/original?media_file=co2rwanda_rpp%2Fattachments%2Ffbc5ded138434781ae736d19d8d1308d%2Fb54eb670-56b9-4875-b0ae-b9aef1899be2%2F1663921295325.jpg</t>
  </si>
  <si>
    <t xml:space="preserve">1663921314305.jpg</t>
  </si>
  <si>
    <t xml:space="preserve">https://kc.kobotoolbox.org/media/original?media_file=co2rwanda_rpp%2Fattachments%2Ffbc5ded138434781ae736d19d8d1308d%2Fb54eb670-56b9-4875-b0ae-b9aef1899be2%2F1663921314305.jpg</t>
  </si>
  <si>
    <t xml:space="preserve">1663921894322.jpg</t>
  </si>
  <si>
    <t xml:space="preserve">https://kc.kobotoolbox.org/media/original?media_file=co2rwanda_rpp%2Fattachments%2Ffbc5ded138434781ae736d19d8d1308d%2Fb54eb670-56b9-4875-b0ae-b9aef1899be2%2F1663921894322.jpg</t>
  </si>
  <si>
    <t xml:space="preserve">b54eb670-56b9-4875-b0ae-b9aef1899be2</t>
  </si>
  <si>
    <t xml:space="preserve">Umufasha Serafina</t>
  </si>
  <si>
    <t xml:space="preserve">0788809348</t>
  </si>
  <si>
    <t xml:space="preserve">1663923468009.jpg</t>
  </si>
  <si>
    <t xml:space="preserve">https://kc.kobotoolbox.org/media/original?media_file=co2rwanda_rpp%2Fattachments%2Ffbc5ded138434781ae736d19d8d1308d%2Fd7906bde-1fb1-44b1-beb9-8c17f25cf380%2F1663923468009.jpg</t>
  </si>
  <si>
    <t xml:space="preserve">1663923484415.jpg</t>
  </si>
  <si>
    <t xml:space="preserve">https://kc.kobotoolbox.org/media/original?media_file=co2rwanda_rpp%2Fattachments%2Ffbc5ded138434781ae736d19d8d1308d%2Fd7906bde-1fb1-44b1-beb9-8c17f25cf380%2F1663923484415.jpg</t>
  </si>
  <si>
    <t xml:space="preserve">1663923730432.jpg</t>
  </si>
  <si>
    <t xml:space="preserve">https://kc.kobotoolbox.org/media/original?media_file=co2rwanda_rpp%2Fattachments%2Ffbc5ded138434781ae736d19d8d1308d%2Fd7906bde-1fb1-44b1-beb9-8c17f25cf380%2F1663923730432.jpg</t>
  </si>
  <si>
    <t xml:space="preserve">d7906bde-1fb1-44b1-beb9-8c17f25cf380</t>
  </si>
  <si>
    <t xml:space="preserve">08:32:00.000+02:00</t>
  </si>
  <si>
    <t xml:space="preserve">1663914853564.jpg</t>
  </si>
  <si>
    <t xml:space="preserve">https://kc.kobotoolbox.org/media/original?media_file=co2rwanda_rpp%2Fattachments%2Ffbc5ded138434781ae736d19d8d1308d%2F1b493e0d-8778-4acb-8aa9-2c58a51dc0de%2F1663914853564.jpg</t>
  </si>
  <si>
    <t xml:space="preserve">1663915053976.jpg</t>
  </si>
  <si>
    <t xml:space="preserve">https://kc.kobotoolbox.org/media/original?media_file=co2rwanda_rpp%2Fattachments%2Ffbc5ded138434781ae736d19d8d1308d%2F1b493e0d-8778-4acb-8aa9-2c58a51dc0de%2F1663915053976.jpg</t>
  </si>
  <si>
    <t xml:space="preserve">1663915142862.jpg</t>
  </si>
  <si>
    <t xml:space="preserve">https://kc.kobotoolbox.org/media/original?media_file=co2rwanda_rpp%2Fattachments%2Ffbc5ded138434781ae736d19d8d1308d%2F1b493e0d-8778-4acb-8aa9-2c58a51dc0de%2F1663915142862.jpg</t>
  </si>
  <si>
    <t xml:space="preserve">1b493e0d-8778-4acb-8aa9-2c58a51dc0de</t>
  </si>
  <si>
    <t xml:space="preserve">09:40:00.000+02:00</t>
  </si>
  <si>
    <t xml:space="preserve">1663918963403.jpg</t>
  </si>
  <si>
    <t xml:space="preserve">https://kc.kobotoolbox.org/media/original?media_file=co2rwanda_rpp%2Fattachments%2Ffbc5ded138434781ae736d19d8d1308d%2Fad2c375b-4728-4824-9618-8bfda3ef22ad%2F1663918963403.jpg</t>
  </si>
  <si>
    <t xml:space="preserve">1663919064653.jpg</t>
  </si>
  <si>
    <t xml:space="preserve">https://kc.kobotoolbox.org/media/original?media_file=co2rwanda_rpp%2Fattachments%2Ffbc5ded138434781ae736d19d8d1308d%2Fad2c375b-4728-4824-9618-8bfda3ef22ad%2F1663919064653.jpg</t>
  </si>
  <si>
    <t xml:space="preserve">1663919636898.jpg</t>
  </si>
  <si>
    <t xml:space="preserve">https://kc.kobotoolbox.org/media/original?media_file=co2rwanda_rpp%2Fattachments%2Ffbc5ded138434781ae736d19d8d1308d%2Fad2c375b-4728-4824-9618-8bfda3ef22ad%2F1663919636898.jpg</t>
  </si>
  <si>
    <t xml:space="preserve">ad2c375b-4728-4824-9618-8bfda3ef22ad</t>
  </si>
  <si>
    <t xml:space="preserve">10:09:00.000+02:00</t>
  </si>
  <si>
    <t xml:space="preserve">1663920681605.jpg</t>
  </si>
  <si>
    <t xml:space="preserve">https://kc.kobotoolbox.org/media/original?media_file=co2rwanda_rpp%2Fattachments%2Ffbc5ded138434781ae736d19d8d1308d%2F6073f0b5-e038-43be-84b0-f1965fb15df4%2F1663920681605.jpg</t>
  </si>
  <si>
    <t xml:space="preserve">1663920702672.jpg</t>
  </si>
  <si>
    <t xml:space="preserve">https://kc.kobotoolbox.org/media/original?media_file=co2rwanda_rpp%2Fattachments%2Ffbc5ded138434781ae736d19d8d1308d%2F6073f0b5-e038-43be-84b0-f1965fb15df4%2F1663920702672.jpg</t>
  </si>
  <si>
    <t xml:space="preserve">1663920791741.jpg</t>
  </si>
  <si>
    <t xml:space="preserve">https://kc.kobotoolbox.org/media/original?media_file=co2rwanda_rpp%2Fattachments%2Ffbc5ded138434781ae736d19d8d1308d%2F6073f0b5-e038-43be-84b0-f1965fb15df4%2F1663920791741.jpg</t>
  </si>
  <si>
    <t xml:space="preserve">6073f0b5-e038-43be-84b0-f1965fb15df4</t>
  </si>
  <si>
    <t xml:space="preserve">1663921812781.jpg</t>
  </si>
  <si>
    <t xml:space="preserve">https://kc.kobotoolbox.org/media/original?media_file=co2rwanda_rpp%2Fattachments%2Ffbc5ded138434781ae736d19d8d1308d%2Fc41607b8-bcca-45e3-9261-29cd2616fae4%2F1663921812781.jpg</t>
  </si>
  <si>
    <t xml:space="preserve">1663921914006.jpg</t>
  </si>
  <si>
    <t xml:space="preserve">https://kc.kobotoolbox.org/media/original?media_file=co2rwanda_rpp%2Fattachments%2Ffbc5ded138434781ae736d19d8d1308d%2Fc41607b8-bcca-45e3-9261-29cd2616fae4%2F1663921914006.jpg</t>
  </si>
  <si>
    <t xml:space="preserve">1663922070472.jpg</t>
  </si>
  <si>
    <t xml:space="preserve">https://kc.kobotoolbox.org/media/original?media_file=co2rwanda_rpp%2Fattachments%2Ffbc5ded138434781ae736d19d8d1308d%2Fc41607b8-bcca-45e3-9261-29cd2616fae4%2F1663922070472.jpg</t>
  </si>
  <si>
    <t xml:space="preserve">c41607b8-bcca-45e3-9261-29cd2616fae4</t>
  </si>
  <si>
    <t xml:space="preserve">1663923997396.jpg</t>
  </si>
  <si>
    <t xml:space="preserve">https://kc.kobotoolbox.org/media/original?media_file=co2rwanda_rpp%2Fattachments%2Ffbc5ded138434781ae736d19d8d1308d%2Fda5a5837-e646-41b2-9348-0a6ac76fb43b%2F1663923997396.jpg</t>
  </si>
  <si>
    <t xml:space="preserve">1663924014531.jpg</t>
  </si>
  <si>
    <t xml:space="preserve">https://kc.kobotoolbox.org/media/original?media_file=co2rwanda_rpp%2Fattachments%2Ffbc5ded138434781ae736d19d8d1308d%2Fda5a5837-e646-41b2-9348-0a6ac76fb43b%2F1663924014531.jpg</t>
  </si>
  <si>
    <t xml:space="preserve">1663924149183.jpg</t>
  </si>
  <si>
    <t xml:space="preserve">https://kc.kobotoolbox.org/media/original?media_file=co2rwanda_rpp%2Fattachments%2Ffbc5ded138434781ae736d19d8d1308d%2Fda5a5837-e646-41b2-9348-0a6ac76fb43b%2F1663924149183.jpg</t>
  </si>
  <si>
    <t xml:space="preserve">da5a5837-e646-41b2-9348-0a6ac76fb43b</t>
  </si>
  <si>
    <t xml:space="preserve">1663925188207.jpg</t>
  </si>
  <si>
    <t xml:space="preserve">https://kc.kobotoolbox.org/media/original?media_file=co2rwanda_rpp%2Fattachments%2Ffbc5ded138434781ae736d19d8d1308d%2F9bf78578-87e8-48e0-940f-873519c295e5%2F1663925188207.jpg</t>
  </si>
  <si>
    <t xml:space="preserve">1663925583365.jpg</t>
  </si>
  <si>
    <t xml:space="preserve">https://kc.kobotoolbox.org/media/original?media_file=co2rwanda_rpp%2Fattachments%2Ffbc5ded138434781ae736d19d8d1308d%2F9bf78578-87e8-48e0-940f-873519c295e5%2F1663925583365.jpg</t>
  </si>
  <si>
    <t xml:space="preserve">1663925665776.jpg</t>
  </si>
  <si>
    <t xml:space="preserve">https://kc.kobotoolbox.org/media/original?media_file=co2rwanda_rpp%2Fattachments%2Ffbc5ded138434781ae736d19d8d1308d%2F9bf78578-87e8-48e0-940f-873519c295e5%2F1663925665776.jpg</t>
  </si>
  <si>
    <t xml:space="preserve">9bf78578-87e8-48e0-940f-873519c295e5</t>
  </si>
  <si>
    <t xml:space="preserve">10:27:00.000+02:00</t>
  </si>
  <si>
    <t xml:space="preserve">HHaradhyushy izuba riri kuva</t>
  </si>
  <si>
    <t xml:space="preserve">1663921822544.jpg</t>
  </si>
  <si>
    <t xml:space="preserve">https://kc.kobotoolbox.org/media/original?media_file=co2rwanda_rpp%2Fattachments%2Ffbc5ded138434781ae736d19d8d1308d%2Fc5c328ce-974c-46ed-9d42-e0f929cf541e%2F1663921822544.jpg</t>
  </si>
  <si>
    <t xml:space="preserve">1663921951248.jpg</t>
  </si>
  <si>
    <t xml:space="preserve">https://kc.kobotoolbox.org/media/original?media_file=co2rwanda_rpp%2Fattachments%2Ffbc5ded138434781ae736d19d8d1308d%2Fc5c328ce-974c-46ed-9d42-e0f929cf541e%2F1663921951248.jpg</t>
  </si>
  <si>
    <t xml:space="preserve">c5c328ce-974c-46ed-9d42-e0f929cf541e</t>
  </si>
  <si>
    <t xml:space="preserve">10:58:00.000+02:00</t>
  </si>
  <si>
    <t xml:space="preserve">Harashyushye izuba riri kuva</t>
  </si>
  <si>
    <t xml:space="preserve">1663923659619.jpg</t>
  </si>
  <si>
    <t xml:space="preserve">https://kc.kobotoolbox.org/media/original?media_file=co2rwanda_rpp%2Fattachments%2Ffbc5ded138434781ae736d19d8d1308d%2Fa0496ce0-72ed-4480-ace5-147002700518%2F1663923659619.jpg</t>
  </si>
  <si>
    <t xml:space="preserve">Batetse ibiryo bikomeye harimo ibishyimbo nimyumbati, banateka ibiryo byamatungo ndetse namazi yo kunywa</t>
  </si>
  <si>
    <t xml:space="preserve">1663923951021.jpg</t>
  </si>
  <si>
    <t xml:space="preserve">https://kc.kobotoolbox.org/media/original?media_file=co2rwanda_rpp%2Fattachments%2Ffbc5ded138434781ae736d19d8d1308d%2Fa0496ce0-72ed-4480-ace5-147002700518%2F1663923951021.jpg</t>
  </si>
  <si>
    <t xml:space="preserve">a0496ce0-72ed-4480-ace5-147002700518</t>
  </si>
  <si>
    <t xml:space="preserve">Harashyushye izuba ririkuva</t>
  </si>
  <si>
    <t xml:space="preserve">Ruberizesa Donatie</t>
  </si>
  <si>
    <t xml:space="preserve">1663925414148.jpg</t>
  </si>
  <si>
    <t xml:space="preserve">https://kc.kobotoolbox.org/media/original?media_file=co2rwanda_rpp%2Fattachments%2Ffbc5ded138434781ae736d19d8d1308d%2Fb4843c0a-76a0-4128-9f86-427cf854a57b%2F1663925414148.jpg</t>
  </si>
  <si>
    <t xml:space="preserve">1663925638781.jpg</t>
  </si>
  <si>
    <t xml:space="preserve">https://kc.kobotoolbox.org/media/original?media_file=co2rwanda_rpp%2Fattachments%2Ffbc5ded138434781ae736d19d8d1308d%2Fb4843c0a-76a0-4128-9f86-427cf854a57b%2F1663925638781.jpg</t>
  </si>
  <si>
    <t xml:space="preserve">b4843c0a-76a0-4128-9f86-427cf854a57b</t>
  </si>
  <si>
    <t xml:space="preserve">11:53:00.000+02:00</t>
  </si>
  <si>
    <t xml:space="preserve">Bimenyimana Fellecien</t>
  </si>
  <si>
    <t xml:space="preserve">1663926905229.jpg</t>
  </si>
  <si>
    <t xml:space="preserve">https://kc.kobotoolbox.org/media/original?media_file=co2rwanda_rpp%2Fattachments%2Ffbc5ded138434781ae736d19d8d1308d%2F4b95216e-b78b-480a-a29c-91f8738a85b6%2F1663926905229.jpg</t>
  </si>
  <si>
    <t xml:space="preserve">1663926949967.jpg</t>
  </si>
  <si>
    <t xml:space="preserve">https://kc.kobotoolbox.org/media/original?media_file=co2rwanda_rpp%2Fattachments%2Ffbc5ded138434781ae736d19d8d1308d%2F4b95216e-b78b-480a-a29c-91f8738a85b6%2F1663926949967.jpg</t>
  </si>
  <si>
    <t xml:space="preserve">4b95216e-b78b-480a-a29c-91f8738a85b6</t>
  </si>
  <si>
    <t xml:space="preserve">12:26:00.000+02:00</t>
  </si>
  <si>
    <t xml:space="preserve">1663928950762.jpg</t>
  </si>
  <si>
    <t xml:space="preserve">https://kc.kobotoolbox.org/media/original?media_file=co2rwanda_rpp%2Fattachments%2Ffbc5ded138434781ae736d19d8d1308d%2Ffa1d1998-74b2-479a-8700-2fed0c8f8a83%2F1663928950762.jpg</t>
  </si>
  <si>
    <t xml:space="preserve">Batetse byinshi bijyanye na commande zabaraye mumacumbi ahegereye</t>
  </si>
  <si>
    <t xml:space="preserve">1663929105310.jpg</t>
  </si>
  <si>
    <t xml:space="preserve">https://kc.kobotoolbox.org/media/original?media_file=co2rwanda_rpp%2Fattachments%2Ffbc5ded138434781ae736d19d8d1308d%2Ffa1d1998-74b2-479a-8700-2fed0c8f8a83%2F1663929105310.jpg</t>
  </si>
  <si>
    <t xml:space="preserve">fa1d1998-74b2-479a-8700-2fed0c8f8a83</t>
  </si>
  <si>
    <t xml:space="preserve">1663920758591.jpg</t>
  </si>
  <si>
    <t xml:space="preserve">https://kc.kobotoolbox.org/media/original?media_file=co2rwanda_rpp%2Fattachments%2Ffbc5ded138434781ae736d19d8d1308d%2Fcaf770b8-1ae4-48ab-8849-c83a5f7240b2%2F1663920758591.jpg</t>
  </si>
  <si>
    <t xml:space="preserve">Batetse ibishyimbo nibiryo byinka</t>
  </si>
  <si>
    <t xml:space="preserve">1663920999701.jpg</t>
  </si>
  <si>
    <t xml:space="preserve">https://kc.kobotoolbox.org/media/original?media_file=co2rwanda_rpp%2Fattachments%2Ffbc5ded138434781ae736d19d8d1308d%2Fcaf770b8-1ae4-48ab-8849-c83a5f7240b2%2F1663920999701.jpg</t>
  </si>
  <si>
    <t xml:space="preserve">caf770b8-1ae4-48ab-8849-c83a5f7240b2</t>
  </si>
  <si>
    <t xml:space="preserve">11:56:00.000+02:00</t>
  </si>
  <si>
    <t xml:space="preserve">1663927090565.jpg</t>
  </si>
  <si>
    <t xml:space="preserve">https://kc.kobotoolbox.org/media/original?media_file=co2rwanda_rpp%2Fattachments%2Ffbc5ded138434781ae736d19d8d1308d%2Faab64c90-fde2-474c-8f6c-f4e5c3a893e0%2F1663927090565.jpg</t>
  </si>
  <si>
    <t xml:space="preserve">1663927289773.jpg</t>
  </si>
  <si>
    <t xml:space="preserve">https://kc.kobotoolbox.org/media/original?media_file=co2rwanda_rpp%2Fattachments%2Ffbc5ded138434781ae736d19d8d1308d%2Faab64c90-fde2-474c-8f6c-f4e5c3a893e0%2F1663927289773.jpg</t>
  </si>
  <si>
    <t xml:space="preserve">aab64c90-fde2-474c-8f6c-f4e5c3a893e0</t>
  </si>
  <si>
    <t xml:space="preserve">12:13:00.000+02:00</t>
  </si>
  <si>
    <t xml:space="preserve">1663928129748.jpg</t>
  </si>
  <si>
    <t xml:space="preserve">https://kc.kobotoolbox.org/media/original?media_file=co2rwanda_rpp%2Fattachments%2Ffbc5ded138434781ae736d19d8d1308d%2Fcebae063-e5d1-490b-b275-5baf3951916b%2F1663928129748.jpg</t>
  </si>
  <si>
    <t xml:space="preserve">Inkwi akoresha ni inyayu zirahuruka mu muriro</t>
  </si>
  <si>
    <t xml:space="preserve">1663928303033.jpg</t>
  </si>
  <si>
    <t xml:space="preserve">https://kc.kobotoolbox.org/media/original?media_file=co2rwanda_rpp%2Fattachments%2Ffbc5ded138434781ae736d19d8d1308d%2Fcebae063-e5d1-490b-b275-5baf3951916b%2F1663928303033.jpg</t>
  </si>
  <si>
    <t xml:space="preserve">cebae063-e5d1-490b-b275-5baf3951916b</t>
  </si>
  <si>
    <t xml:space="preserve">12:31:00.000+02:00</t>
  </si>
  <si>
    <t xml:space="preserve">0781940698</t>
  </si>
  <si>
    <t xml:space="preserve">1663929309982.jpg</t>
  </si>
  <si>
    <t xml:space="preserve">https://kc.kobotoolbox.org/media/original?media_file=co2rwanda_rpp%2Fattachments%2Ffbc5ded138434781ae736d19d8d1308d%2F0c8ea148-b171-4e45-a7ba-fe0ec76abb7e%2F1663929309982.jpg</t>
  </si>
  <si>
    <t xml:space="preserve">1663929600417.jpg</t>
  </si>
  <si>
    <t xml:space="preserve">https://kc.kobotoolbox.org/media/original?media_file=co2rwanda_rpp%2Fattachments%2Ffbc5ded138434781ae736d19d8d1308d%2F0c8ea148-b171-4e45-a7ba-fe0ec76abb7e%2F1663929600417.jpg</t>
  </si>
  <si>
    <t xml:space="preserve">0c8ea148-b171-4e45-a7ba-fe0ec76abb7e</t>
  </si>
  <si>
    <t xml:space="preserve">12:52:00.000+02:00</t>
  </si>
  <si>
    <t xml:space="preserve">1663930513109.jpg</t>
  </si>
  <si>
    <t xml:space="preserve">https://kc.kobotoolbox.org/media/original?media_file=co2rwanda_rpp%2Fattachments%2Ffbc5ded138434781ae736d19d8d1308d%2Fa2f17a2b-5ec7-44ce-be4a-d5efdfc5d0f5%2F1663930513109.jpg</t>
  </si>
  <si>
    <t xml:space="preserve">1663930614001.jpg</t>
  </si>
  <si>
    <t xml:space="preserve">https://kc.kobotoolbox.org/media/original?media_file=co2rwanda_rpp%2Fattachments%2Ffbc5ded138434781ae736d19d8d1308d%2Fa2f17a2b-5ec7-44ce-be4a-d5efdfc5d0f5%2F1663930614001.jpg</t>
  </si>
  <si>
    <t xml:space="preserve">a2f17a2b-5ec7-44ce-be4a-d5efdfc5d0f5</t>
  </si>
  <si>
    <t xml:space="preserve">13:09:00.000+02:00</t>
  </si>
  <si>
    <t xml:space="preserve">1663931436983.jpg</t>
  </si>
  <si>
    <t xml:space="preserve">https://kc.kobotoolbox.org/media/original?media_file=co2rwanda_rpp%2Fattachments%2Ffbc5ded138434781ae736d19d8d1308d%2F8054e579-713c-4922-95ad-3c531b7f30f0%2F1663931436983.jpg</t>
  </si>
  <si>
    <t xml:space="preserve">1663931767937.jpg</t>
  </si>
  <si>
    <t xml:space="preserve">https://kc.kobotoolbox.org/media/original?media_file=co2rwanda_rpp%2Fattachments%2Ffbc5ded138434781ae736d19d8d1308d%2F8054e579-713c-4922-95ad-3c531b7f30f0%2F1663931767937.jpg</t>
  </si>
  <si>
    <t xml:space="preserve">8054e579-713c-4922-95ad-3c531b7f30f0</t>
  </si>
  <si>
    <t xml:space="preserve">13:22:00.000+02:00</t>
  </si>
  <si>
    <t xml:space="preserve">1663932266535.jpg</t>
  </si>
  <si>
    <t xml:space="preserve">https://kc.kobotoolbox.org/media/original?media_file=co2rwanda_rpp%2Fattachments%2Ffbc5ded138434781ae736d19d8d1308d%2Feea8c131-7a3f-441e-983c-78babb036c86%2F1663932266535.jpg</t>
  </si>
  <si>
    <t xml:space="preserve">Inkwi ziraka vuba ni inyayu</t>
  </si>
  <si>
    <t xml:space="preserve">1663932406923.jpg</t>
  </si>
  <si>
    <t xml:space="preserve">https://kc.kobotoolbox.org/media/original?media_file=co2rwanda_rpp%2Fattachments%2Ffbc5ded138434781ae736d19d8d1308d%2Feea8c131-7a3f-441e-983c-78babb036c86%2F1663932406923.jpg</t>
  </si>
  <si>
    <t xml:space="preserve">eea8c131-7a3f-441e-983c-78babb036c86</t>
  </si>
  <si>
    <t xml:space="preserve">1663915366404.jpg</t>
  </si>
  <si>
    <t xml:space="preserve">https://kc.kobotoolbox.org/media/original?media_file=co2rwanda_rpp%2Fattachments%2Ffbc5ded138434781ae736d19d8d1308d%2Fd42bca96-8844-411d-8827-74b7c8b5c2cc%2F1663915366404.jpg</t>
  </si>
  <si>
    <t xml:space="preserve">Kuko Bateka rimwe kdi bakoresheje rendereza  bakoresha inkwi nke</t>
  </si>
  <si>
    <t xml:space="preserve">1663915395535.jpg</t>
  </si>
  <si>
    <t xml:space="preserve">https://kc.kobotoolbox.org/media/original?media_file=co2rwanda_rpp%2Fattachments%2Ffbc5ded138434781ae736d19d8d1308d%2Fd42bca96-8844-411d-8827-74b7c8b5c2cc%2F1663915395535.jpg</t>
  </si>
  <si>
    <t xml:space="preserve">d42bca96-8844-411d-8827-74b7c8b5c2cc</t>
  </si>
  <si>
    <t xml:space="preserve">1717042006</t>
  </si>
  <si>
    <t xml:space="preserve">09:04:00.000+02:00</t>
  </si>
  <si>
    <t xml:space="preserve">1663916916106.jpg</t>
  </si>
  <si>
    <t xml:space="preserve">https://kc.kobotoolbox.org/media/original?media_file=co2rwanda_rpp%2Fattachments%2Ffbc5ded138434781ae736d19d8d1308d%2F9e77234c-3292-4dfb-855b-6c4d5d0d545d%2F1663916916106.jpg</t>
  </si>
  <si>
    <t xml:space="preserve">1663916944329.jpg</t>
  </si>
  <si>
    <t xml:space="preserve">https://kc.kobotoolbox.org/media/original?media_file=co2rwanda_rpp%2Fattachments%2Ffbc5ded138434781ae736d19d8d1308d%2F9e77234c-3292-4dfb-855b-6c4d5d0d545d%2F1663916944329.jpg</t>
  </si>
  <si>
    <t xml:space="preserve">9e77234c-3292-4dfb-855b-6c4d5d0d545d</t>
  </si>
  <si>
    <t xml:space="preserve">1663917884868.jpg</t>
  </si>
  <si>
    <t xml:space="preserve">https://kc.kobotoolbox.org/media/original?media_file=co2rwanda_rpp%2Fattachments%2Ffbc5ded138434781ae736d19d8d1308d%2F995d80e1-8fbe-41fa-a55b-ff769504bc07%2F1663917884868.jpg</t>
  </si>
  <si>
    <t xml:space="preserve">1663917909002.jpg</t>
  </si>
  <si>
    <t xml:space="preserve">https://kc.kobotoolbox.org/media/original?media_file=co2rwanda_rpp%2Fattachments%2Ffbc5ded138434781ae736d19d8d1308d%2F995d80e1-8fbe-41fa-a55b-ff769504bc07%2F1663917909002.jpg</t>
  </si>
  <si>
    <t xml:space="preserve">995d80e1-8fbe-41fa-a55b-ff769504bc07</t>
  </si>
  <si>
    <t xml:space="preserve">1663918675608.jpg</t>
  </si>
  <si>
    <t xml:space="preserve">https://kc.kobotoolbox.org/media/original?media_file=co2rwanda_rpp%2Fattachments%2Ffbc5ded138434781ae736d19d8d1308d%2Fd862cbd9-514c-4169-a9b5-b354e6dfc678%2F1663918675608.jpg</t>
  </si>
  <si>
    <t xml:space="preserve">1663918709679.jpg</t>
  </si>
  <si>
    <t xml:space="preserve">https://kc.kobotoolbox.org/media/original?media_file=co2rwanda_rpp%2Fattachments%2Ffbc5ded138434781ae736d19d8d1308d%2Fd862cbd9-514c-4169-a9b5-b354e6dfc678%2F1663918709679.jpg</t>
  </si>
  <si>
    <t xml:space="preserve">d862cbd9-514c-4169-a9b5-b354e6dfc678</t>
  </si>
  <si>
    <t xml:space="preserve">1663919727989.jpg</t>
  </si>
  <si>
    <t xml:space="preserve">https://kc.kobotoolbox.org/media/original?media_file=co2rwanda_rpp%2Fattachments%2Ffbc5ded138434781ae736d19d8d1308d%2Fd1f9818d-8a27-4349-9e74-91752cf7122a%2F1663919727989.jpg</t>
  </si>
  <si>
    <t xml:space="preserve">1663919798327.jpg</t>
  </si>
  <si>
    <t xml:space="preserve">https://kc.kobotoolbox.org/media/original?media_file=co2rwanda_rpp%2Fattachments%2Ffbc5ded138434781ae736d19d8d1308d%2Fd1f9818d-8a27-4349-9e74-91752cf7122a%2F1663919798327.jpg</t>
  </si>
  <si>
    <t xml:space="preserve">d1f9818d-8a27-4349-9e74-91752cf7122a</t>
  </si>
  <si>
    <t xml:space="preserve">Hazaturumuhanga Sylver </t>
  </si>
  <si>
    <t xml:space="preserve">Mukankubito Josephine </t>
  </si>
  <si>
    <t xml:space="preserve">1663920691305.jpg</t>
  </si>
  <si>
    <t xml:space="preserve">https://kc.kobotoolbox.org/media/original?media_file=co2rwanda_rpp%2Fattachments%2Ffbc5ded138434781ae736d19d8d1308d%2F51a2d572-8ee1-4223-a0e6-3dfdd2b963f4%2F1663920691305.jpg</t>
  </si>
  <si>
    <t xml:space="preserve">1663920763214.jpg</t>
  </si>
  <si>
    <t xml:space="preserve">https://kc.kobotoolbox.org/media/original?media_file=co2rwanda_rpp%2Fattachments%2Ffbc5ded138434781ae736d19d8d1308d%2F51a2d572-8ee1-4223-a0e6-3dfdd2b963f4%2F1663920763214.jpg</t>
  </si>
  <si>
    <t xml:space="preserve">51a2d572-8ee1-4223-a0e6-3dfdd2b963f4</t>
  </si>
  <si>
    <t xml:space="preserve">1663917610072.jpg</t>
  </si>
  <si>
    <t xml:space="preserve">https://kc.kobotoolbox.org/media/original?media_file=co2rwanda_rpp%2Fattachments%2Ffbc5ded138434781ae736d19d8d1308d%2Fb8d2ed55-b0d4-4136-a9c3-0efd883a0785%2F1663917610072.jpg</t>
  </si>
  <si>
    <t xml:space="preserve">1663917642190.jpg</t>
  </si>
  <si>
    <t xml:space="preserve">https://kc.kobotoolbox.org/media/original?media_file=co2rwanda_rpp%2Fattachments%2Ffbc5ded138434781ae736d19d8d1308d%2Fb8d2ed55-b0d4-4136-a9c3-0efd883a0785%2F1663917642190.jpg</t>
  </si>
  <si>
    <t xml:space="preserve">b8d2ed55-b0d4-4136-a9c3-0efd883a0785</t>
  </si>
  <si>
    <t xml:space="preserve">1663919015304.jpg</t>
  </si>
  <si>
    <t xml:space="preserve">https://kc.kobotoolbox.org/media/original?media_file=co2rwanda_rpp%2Fattachments%2Ffbc5ded138434781ae736d19d8d1308d%2F703a3516-800d-40af-9461-4b9f85865174%2F1663919015304.jpg</t>
  </si>
  <si>
    <t xml:space="preserve">1663919052841.jpg</t>
  </si>
  <si>
    <t xml:space="preserve">https://kc.kobotoolbox.org/media/original?media_file=co2rwanda_rpp%2Fattachments%2Ffbc5ded138434781ae736d19d8d1308d%2F703a3516-800d-40af-9461-4b9f85865174%2F1663919052841.jpg</t>
  </si>
  <si>
    <t xml:space="preserve">703a3516-800d-40af-9461-4b9f85865174</t>
  </si>
  <si>
    <t xml:space="preserve">Very hot </t>
  </si>
  <si>
    <t xml:space="preserve">1663923831125.jpg</t>
  </si>
  <si>
    <t xml:space="preserve">https://kc.kobotoolbox.org/media/original?media_file=co2rwanda_rpp%2Fattachments%2Ffbc5ded138434781ae736d19d8d1308d%2F7e973d63-6088-485f-8b20-bbfb38d77620%2F1663923831125.jpg</t>
  </si>
  <si>
    <t xml:space="preserve">1663923895244.jpg</t>
  </si>
  <si>
    <t xml:space="preserve">https://kc.kobotoolbox.org/media/original?media_file=co2rwanda_rpp%2Fattachments%2Ffbc5ded138434781ae736d19d8d1308d%2F7e973d63-6088-485f-8b20-bbfb38d77620%2F1663923895244.jpg</t>
  </si>
  <si>
    <t xml:space="preserve">7e973d63-6088-485f-8b20-bbfb38d77620</t>
  </si>
  <si>
    <t xml:space="preserve">1663920592839.heic</t>
  </si>
  <si>
    <t xml:space="preserve">https://kc.kobotoolbox.org/media/original?media_file=co2rwanda_rpp%2Fattachments%2Ffbc5ded138434781ae736d19d8d1308d%2Fc6f4a135-06c5-4b39-9481-a62899ef93d3%2F1663920592839.heic</t>
  </si>
  <si>
    <t xml:space="preserve">1663920704265.heic</t>
  </si>
  <si>
    <t xml:space="preserve">https://kc.kobotoolbox.org/media/original?media_file=co2rwanda_rpp%2Fattachments%2Ffbc5ded138434781ae736d19d8d1308d%2Fc6f4a135-06c5-4b39-9481-a62899ef93d3%2F1663920704265.heic</t>
  </si>
  <si>
    <t xml:space="preserve">1663912474375.jpg</t>
  </si>
  <si>
    <t xml:space="preserve">https://kc.kobotoolbox.org/media/original?media_file=co2rwanda_rpp%2Fattachments%2Ffbc5ded138434781ae736d19d8d1308d%2Fc6f4a135-06c5-4b39-9481-a62899ef93d3%2F1663912474375.jpg</t>
  </si>
  <si>
    <t xml:space="preserve">Bagerageje kuyacanaho ariko yanga kwaka</t>
  </si>
  <si>
    <t xml:space="preserve">1663912507054.jpg</t>
  </si>
  <si>
    <t xml:space="preserve">https://kc.kobotoolbox.org/media/original?media_file=co2rwanda_rpp%2Fattachments%2Ffbc5ded138434781ae736d19d8d1308d%2Fc6f4a135-06c5-4b39-9481-a62899ef93d3%2F1663912507054.jpg</t>
  </si>
  <si>
    <t xml:space="preserve">c6f4a135-06c5-4b39-9481-a62899ef93d3</t>
  </si>
  <si>
    <t xml:space="preserve">1663916652145.jpg</t>
  </si>
  <si>
    <t xml:space="preserve">https://kc.kobotoolbox.org/media/original?media_file=co2rwanda_rpp%2Fattachments%2Ffbc5ded138434781ae736d19d8d1308d%2F2dafc436-42a3-4755-8a59-aa530b648f72%2F1663916652145.jpg</t>
  </si>
  <si>
    <t xml:space="preserve">1663916705709.jpg</t>
  </si>
  <si>
    <t xml:space="preserve">https://kc.kobotoolbox.org/media/original?media_file=co2rwanda_rpp%2Fattachments%2Ffbc5ded138434781ae736d19d8d1308d%2F2dafc436-42a3-4755-8a59-aa530b648f72%2F1663916705709.jpg</t>
  </si>
  <si>
    <t xml:space="preserve">2dafc436-42a3-4755-8a59-aa530b648f72</t>
  </si>
  <si>
    <t xml:space="preserve">08:49:00.000+02:00</t>
  </si>
  <si>
    <t xml:space="preserve">1663913786972.jpg</t>
  </si>
  <si>
    <t xml:space="preserve">https://kc.kobotoolbox.org/media/original?media_file=co2rwanda_rpp%2Fattachments%2Ffbc5ded138434781ae736d19d8d1308d%2Ffc9f034d-dcf6-4d70-870d-fd7abd2b0208%2F1663913786972.jpg</t>
  </si>
  <si>
    <t xml:space="preserve">1663913702847.jpg</t>
  </si>
  <si>
    <t xml:space="preserve">https://kc.kobotoolbox.org/media/original?media_file=co2rwanda_rpp%2Fattachments%2Ffbc5ded138434781ae736d19d8d1308d%2Ffc9f034d-dcf6-4d70-870d-fd7abd2b0208%2F1663913702847.jpg</t>
  </si>
  <si>
    <t xml:space="preserve">1663913806289.jpg</t>
  </si>
  <si>
    <t xml:space="preserve">https://kc.kobotoolbox.org/media/original?media_file=co2rwanda_rpp%2Fattachments%2Ffbc5ded138434781ae736d19d8d1308d%2Ffc9f034d-dcf6-4d70-870d-fd7abd2b0208%2F1663913806289.jpg</t>
  </si>
  <si>
    <t xml:space="preserve">fc9f034d-dcf6-4d70-870d-fd7abd2b0208</t>
  </si>
  <si>
    <t xml:space="preserve">1663921293610.jpg</t>
  </si>
  <si>
    <t xml:space="preserve">https://kc.kobotoolbox.org/media/original?media_file=co2rwanda_rpp%2Fattachments%2Ffbc5ded138434781ae736d19d8d1308d%2F278a4670-b604-49ed-b284-abfd7c253c47%2F1663921293610.jpg</t>
  </si>
  <si>
    <t xml:space="preserve">1663914474087.jpg</t>
  </si>
  <si>
    <t xml:space="preserve">https://kc.kobotoolbox.org/media/original?media_file=co2rwanda_rpp%2Fattachments%2Ffbc5ded138434781ae736d19d8d1308d%2F278a4670-b604-49ed-b284-abfd7c253c47%2F1663914474087.jpg</t>
  </si>
  <si>
    <t xml:space="preserve">278a4670-b604-49ed-b284-abfd7c253c47</t>
  </si>
  <si>
    <t xml:space="preserve">10:06:00.000+02:00</t>
  </si>
  <si>
    <t xml:space="preserve">1663915467003.jpg</t>
  </si>
  <si>
    <t xml:space="preserve">https://kc.kobotoolbox.org/media/original?media_file=co2rwanda_rpp%2Fattachments%2Ffbc5ded138434781ae736d19d8d1308d%2Fdf06a4ab-5fd5-4a68-b230-c854e07bb8b2%2F1663915467003.jpg</t>
  </si>
  <si>
    <t xml:space="preserve">1663915486144.jpg</t>
  </si>
  <si>
    <t xml:space="preserve">https://kc.kobotoolbox.org/media/original?media_file=co2rwanda_rpp%2Fattachments%2Ffbc5ded138434781ae736d19d8d1308d%2Fdf06a4ab-5fd5-4a68-b230-c854e07bb8b2%2F1663915486144.jpg</t>
  </si>
  <si>
    <t xml:space="preserve">df06a4ab-5fd5-4a68-b230-c854e07bb8b2</t>
  </si>
  <si>
    <t xml:space="preserve">1663917077220.jpg</t>
  </si>
  <si>
    <t xml:space="preserve">https://kc.kobotoolbox.org/media/original?media_file=co2rwanda_rpp%2Fattachments%2Ffbc5ded138434781ae736d19d8d1308d%2F1ef47e62-0f48-479c-9e6c-858ce8f7eb8d%2F1663917077220.jpg</t>
  </si>
  <si>
    <t xml:space="preserve">1663917137088.jpg</t>
  </si>
  <si>
    <t xml:space="preserve">https://kc.kobotoolbox.org/media/original?media_file=co2rwanda_rpp%2Fattachments%2Ffbc5ded138434781ae736d19d8d1308d%2F1ef47e62-0f48-479c-9e6c-858ce8f7eb8d%2F1663917137088.jpg</t>
  </si>
  <si>
    <t xml:space="preserve">1663917157296.jpg</t>
  </si>
  <si>
    <t xml:space="preserve">https://kc.kobotoolbox.org/media/original?media_file=co2rwanda_rpp%2Fattachments%2Ffbc5ded138434781ae736d19d8d1308d%2F1ef47e62-0f48-479c-9e6c-858ce8f7eb8d%2F1663917157296.jpg</t>
  </si>
  <si>
    <t xml:space="preserve">1ef47e62-0f48-479c-9e6c-858ce8f7eb8d</t>
  </si>
  <si>
    <t xml:space="preserve">11:38:00.000+02:00</t>
  </si>
  <si>
    <t xml:space="preserve">1663918063670.jpg</t>
  </si>
  <si>
    <t xml:space="preserve">https://kc.kobotoolbox.org/media/original?media_file=co2rwanda_rpp%2Fattachments%2Ffbc5ded138434781ae736d19d8d1308d%2Fccd7ecf8-162d-412c-b44a-af23235a3f3c%2F1663918063670.jpg</t>
  </si>
  <si>
    <t xml:space="preserve">1663918118189.jpg</t>
  </si>
  <si>
    <t xml:space="preserve">https://kc.kobotoolbox.org/media/original?media_file=co2rwanda_rpp%2Fattachments%2Ffbc5ded138434781ae736d19d8d1308d%2Fccd7ecf8-162d-412c-b44a-af23235a3f3c%2F1663918118189.jpg</t>
  </si>
  <si>
    <t xml:space="preserve">Kuzakusanijwe ntacyo bazikoresheje ho</t>
  </si>
  <si>
    <t xml:space="preserve">1663918140845.jpg</t>
  </si>
  <si>
    <t xml:space="preserve">https://kc.kobotoolbox.org/media/original?media_file=co2rwanda_rpp%2Fattachments%2Ffbc5ded138434781ae736d19d8d1308d%2Fccd7ecf8-162d-412c-b44a-af23235a3f3c%2F1663918140845.jpg</t>
  </si>
  <si>
    <t xml:space="preserve">ccd7ecf8-162d-412c-b44a-af23235a3f3c</t>
  </si>
  <si>
    <t xml:space="preserve">1663921145676.jpg</t>
  </si>
  <si>
    <t xml:space="preserve">https://kc.kobotoolbox.org/media/original?media_file=co2rwanda_rpp%2Fattachments%2Ffbc5ded138434781ae736d19d8d1308d%2Ff0658bad-c9cc-4f54-8a6a-cd5732d556a7%2F1663921145676.jpg</t>
  </si>
  <si>
    <t xml:space="preserve">1663921259730.jpg</t>
  </si>
  <si>
    <t xml:space="preserve">https://kc.kobotoolbox.org/media/original?media_file=co2rwanda_rpp%2Fattachments%2Ffbc5ded138434781ae736d19d8d1308d%2Ff0658bad-c9cc-4f54-8a6a-cd5732d556a7%2F1663921259730.jpg</t>
  </si>
  <si>
    <t xml:space="preserve">f0658bad-c9cc-4f54-8a6a-cd5732d556a7</t>
  </si>
  <si>
    <t xml:space="preserve">1663920041849.jpg</t>
  </si>
  <si>
    <t xml:space="preserve">https://kc.kobotoolbox.org/media/original?media_file=co2rwanda_rpp%2Fattachments%2Ffbc5ded138434781ae736d19d8d1308d%2F829bb833-8d8c-4432-95b8-2a94acc1c005%2F1663920041849.jpg</t>
  </si>
  <si>
    <t xml:space="preserve">1663920089940.jpg</t>
  </si>
  <si>
    <t xml:space="preserve">https://kc.kobotoolbox.org/media/original?media_file=co2rwanda_rpp%2Fattachments%2Ffbc5ded138434781ae736d19d8d1308d%2F829bb833-8d8c-4432-95b8-2a94acc1c005%2F1663920089940.jpg</t>
  </si>
  <si>
    <t xml:space="preserve">829bb833-8d8c-4432-95b8-2a94acc1c005</t>
  </si>
  <si>
    <t xml:space="preserve">08:26:00.000+02:00</t>
  </si>
  <si>
    <t xml:space="preserve"> Mukatorero Esther </t>
  </si>
  <si>
    <t xml:space="preserve">1663914596546.jpg</t>
  </si>
  <si>
    <t xml:space="preserve">https://kc.kobotoolbox.org/media/original?media_file=co2rwanda_rpp%2Fattachments%2Ffbc5ded138434781ae736d19d8d1308d%2F9bb05ff0-aa5b-42da-8356-837f9d8a5cd7%2F1663914596546.jpg</t>
  </si>
  <si>
    <t xml:space="preserve">1663914858958.jpg</t>
  </si>
  <si>
    <t xml:space="preserve">https://kc.kobotoolbox.org/media/original?media_file=co2rwanda_rpp%2Fattachments%2Ffbc5ded138434781ae736d19d8d1308d%2F9bb05ff0-aa5b-42da-8356-837f9d8a5cd7%2F1663914858958.jpg</t>
  </si>
  <si>
    <t xml:space="preserve">9bb05ff0-aa5b-42da-8356-837f9d8a5cd7</t>
  </si>
  <si>
    <t xml:space="preserve">08:48:00.000+02:00</t>
  </si>
  <si>
    <t xml:space="preserve">0781976371</t>
  </si>
  <si>
    <t xml:space="preserve">1663915803474.jpg</t>
  </si>
  <si>
    <t xml:space="preserve">https://kc.kobotoolbox.org/media/original?media_file=co2rwanda_rpp%2Fattachments%2Ffbc5ded138434781ae736d19d8d1308d%2Fe109b056-ab9c-4591-885f-a49f526f7ce2%2F1663915803474.jpg</t>
  </si>
  <si>
    <t xml:space="preserve">1663916015967.jpg</t>
  </si>
  <si>
    <t xml:space="preserve">https://kc.kobotoolbox.org/media/original?media_file=co2rwanda_rpp%2Fattachments%2Ffbc5ded138434781ae736d19d8d1308d%2Fe109b056-ab9c-4591-885f-a49f526f7ce2%2F1663916015967.jpg</t>
  </si>
  <si>
    <t xml:space="preserve">e109b056-ab9c-4591-885f-a49f526f7ce2</t>
  </si>
  <si>
    <t xml:space="preserve">1663917028022.jpg</t>
  </si>
  <si>
    <t xml:space="preserve">https://kc.kobotoolbox.org/media/original?media_file=co2rwanda_rpp%2Fattachments%2Ffbc5ded138434781ae736d19d8d1308d%2F6b214120-0898-4ce1-9368-9f28027309b7%2F1663917028022.jpg</t>
  </si>
  <si>
    <t xml:space="preserve">1663917159168.jpg</t>
  </si>
  <si>
    <t xml:space="preserve">https://kc.kobotoolbox.org/media/original?media_file=co2rwanda_rpp%2Fattachments%2Ffbc5ded138434781ae736d19d8d1308d%2F6b214120-0898-4ce1-9368-9f28027309b7%2F1663917159168.jpg</t>
  </si>
  <si>
    <t xml:space="preserve">6b214120-0898-4ce1-9368-9f28027309b7</t>
  </si>
  <si>
    <t xml:space="preserve">09:21:00.000+02:00</t>
  </si>
  <si>
    <t xml:space="preserve">1663918109057.jpg</t>
  </si>
  <si>
    <t xml:space="preserve">https://kc.kobotoolbox.org/media/original?media_file=co2rwanda_rpp%2Fattachments%2Ffbc5ded138434781ae736d19d8d1308d%2F22ac4a04-6e49-4b1b-b912-c1f62e22d84b%2F1663918109057.jpg</t>
  </si>
  <si>
    <t xml:space="preserve">1663918278121.jpg</t>
  </si>
  <si>
    <t xml:space="preserve">https://kc.kobotoolbox.org/media/original?media_file=co2rwanda_rpp%2Fattachments%2Ffbc5ded138434781ae736d19d8d1308d%2F22ac4a04-6e49-4b1b-b912-c1f62e22d84b%2F1663918278121.jpg</t>
  </si>
  <si>
    <t xml:space="preserve">22ac4a04-6e49-4b1b-b912-c1f62e22d84b</t>
  </si>
  <si>
    <t xml:space="preserve">10:13:00.000+02:00</t>
  </si>
  <si>
    <t xml:space="preserve">1663921033463.jpg</t>
  </si>
  <si>
    <t xml:space="preserve">https://kc.kobotoolbox.org/media/original?media_file=co2rwanda_rpp%2Fattachments%2Ffbc5ded138434781ae736d19d8d1308d%2F8497d417-6c29-4fe4-b1f8-deab07a9f1bf%2F1663921033463.jpg</t>
  </si>
  <si>
    <t xml:space="preserve">1663921101062.jpg</t>
  </si>
  <si>
    <t xml:space="preserve">https://kc.kobotoolbox.org/media/original?media_file=co2rwanda_rpp%2Fattachments%2Ffbc5ded138434781ae736d19d8d1308d%2F8497d417-6c29-4fe4-b1f8-deab07a9f1bf%2F1663921101062.jpg</t>
  </si>
  <si>
    <t xml:space="preserve">8497d417-6c29-4fe4-b1f8-deab07a9f1bf</t>
  </si>
  <si>
    <t xml:space="preserve">1663921827983.jpg</t>
  </si>
  <si>
    <t xml:space="preserve">https://kc.kobotoolbox.org/media/original?media_file=co2rwanda_rpp%2Fattachments%2Ffbc5ded138434781ae736d19d8d1308d%2F35939f6b-a118-4297-a35b-337f5b75d388%2F1663921827983.jpg</t>
  </si>
  <si>
    <t xml:space="preserve">1663922270418.jpg</t>
  </si>
  <si>
    <t xml:space="preserve">https://kc.kobotoolbox.org/media/original?media_file=co2rwanda_rpp%2Fattachments%2Ffbc5ded138434781ae736d19d8d1308d%2F35939f6b-a118-4297-a35b-337f5b75d388%2F1663922270418.jpg</t>
  </si>
  <si>
    <t xml:space="preserve">35939f6b-a118-4297-a35b-337f5b75d388</t>
  </si>
  <si>
    <t xml:space="preserve">08:12:00.000+02:00</t>
  </si>
  <si>
    <t xml:space="preserve">1663913677739.jpg</t>
  </si>
  <si>
    <t xml:space="preserve">https://kc.kobotoolbox.org/media/original?media_file=co2rwanda_rpp%2Fattachments%2Ffbc5ded138434781ae736d19d8d1308d%2F60314a14-a96f-4611-b74a-b26cbd2fda31%2F1663913677739.jpg</t>
  </si>
  <si>
    <t xml:space="preserve">Uyumunsi ntazindi nkwi shyashya nongeyeho</t>
  </si>
  <si>
    <t xml:space="preserve">1663913750174.jpg</t>
  </si>
  <si>
    <t xml:space="preserve">https://kc.kobotoolbox.org/media/original?media_file=co2rwanda_rpp%2Fattachments%2Ffbc5ded138434781ae736d19d8d1308d%2F60314a14-a96f-4611-b74a-b26cbd2fda31%2F1663913750174.jpg</t>
  </si>
  <si>
    <t xml:space="preserve">60314a14-a96f-4611-b74a-b26cbd2fda31</t>
  </si>
  <si>
    <t xml:space="preserve">1663914845341.jpg</t>
  </si>
  <si>
    <t xml:space="preserve">https://kc.kobotoolbox.org/media/original?media_file=co2rwanda_rpp%2Fattachments%2Ffbc5ded138434781ae736d19d8d1308d%2Facbd77a5-ff15-4232-80de-8c9851f3c3e8%2F1663914845341.jpg</t>
  </si>
  <si>
    <t xml:space="preserve">Uyumunsi ntazindi nkwi shyashya nashyizeho</t>
  </si>
  <si>
    <t xml:space="preserve">1663914934272.jpg</t>
  </si>
  <si>
    <t xml:space="preserve">https://kc.kobotoolbox.org/media/original?media_file=co2rwanda_rpp%2Fattachments%2Ffbc5ded138434781ae736d19d8d1308d%2Facbd77a5-ff15-4232-80de-8c9851f3c3e8%2F1663914934272.jpg</t>
  </si>
  <si>
    <t xml:space="preserve">acbd77a5-ff15-4232-80de-8c9851f3c3e8</t>
  </si>
  <si>
    <t xml:space="preserve">09:10:00.000+02:00</t>
  </si>
  <si>
    <t xml:space="preserve">1663917173879.jpg</t>
  </si>
  <si>
    <t xml:space="preserve">https://kc.kobotoolbox.org/media/original?media_file=co2rwanda_rpp%2Fattachments%2Ffbc5ded138434781ae736d19d8d1308d%2F1c5970db-bd2d-42c0-b18b-219e3680dc06%2F1663917173879.jpg</t>
  </si>
  <si>
    <t xml:space="preserve">1663917857836.jpg</t>
  </si>
  <si>
    <t xml:space="preserve">https://kc.kobotoolbox.org/media/original?media_file=co2rwanda_rpp%2Fattachments%2Ffbc5ded138434781ae736d19d8d1308d%2F1c5970db-bd2d-42c0-b18b-219e3680dc06%2F1663917857836.jpg</t>
  </si>
  <si>
    <t xml:space="preserve">1c5970db-bd2d-42c0-b18b-219e3680dc06</t>
  </si>
  <si>
    <t xml:space="preserve">1663918874866.jpg</t>
  </si>
  <si>
    <t xml:space="preserve">https://kc.kobotoolbox.org/media/original?media_file=co2rwanda_rpp%2Fattachments%2Ffbc5ded138434781ae736d19d8d1308d%2F0c4e39c5-1c82-4378-a3aa-7d62abe93226%2F1663918874866.jpg</t>
  </si>
  <si>
    <t xml:space="preserve">Uyumunsi ntazindi nongeyeho shyashya</t>
  </si>
  <si>
    <t xml:space="preserve">1663918936408.jpg</t>
  </si>
  <si>
    <t xml:space="preserve">https://kc.kobotoolbox.org/media/original?media_file=co2rwanda_rpp%2Fattachments%2Ffbc5ded138434781ae736d19d8d1308d%2F0c4e39c5-1c82-4378-a3aa-7d62abe93226%2F1663918936408.jpg</t>
  </si>
  <si>
    <t xml:space="preserve">0c4e39c5-1c82-4378-a3aa-7d62abe93226</t>
  </si>
  <si>
    <t xml:space="preserve">1663921751638.jpg</t>
  </si>
  <si>
    <t xml:space="preserve">https://kc.kobotoolbox.org/media/original?media_file=co2rwanda_rpp%2Fattachments%2Ffbc5ded138434781ae736d19d8d1308d%2Fdff6dac2-02ca-4126-b10f-72de1ff7d0ab%2F1663921751638.jpg</t>
  </si>
  <si>
    <t xml:space="preserve">1663921799508.jpg</t>
  </si>
  <si>
    <t xml:space="preserve">https://kc.kobotoolbox.org/media/original?media_file=co2rwanda_rpp%2Fattachments%2Ffbc5ded138434781ae736d19d8d1308d%2Fdff6dac2-02ca-4126-b10f-72de1ff7d0ab%2F1663921799508.jpg</t>
  </si>
  <si>
    <t xml:space="preserve">dff6dac2-02ca-4126-b10f-72de1ff7d0ab</t>
  </si>
  <si>
    <t xml:space="preserve">1663923262614.jpg</t>
  </si>
  <si>
    <t xml:space="preserve">https://kc.kobotoolbox.org/media/original?media_file=co2rwanda_rpp%2Fattachments%2Ffbc5ded138434781ae736d19d8d1308d%2Fec6ac7f1-d53c-40f2-9cb5-671fa4acb9b8%2F1663923262614.jpg</t>
  </si>
  <si>
    <t xml:space="preserve">Habiyaremye</t>
  </si>
  <si>
    <t xml:space="preserve">1663923348411.jpg</t>
  </si>
  <si>
    <t xml:space="preserve">https://kc.kobotoolbox.org/media/original?media_file=co2rwanda_rpp%2Fattachments%2Ffbc5ded138434781ae736d19d8d1308d%2Fec6ac7f1-d53c-40f2-9cb5-671fa4acb9b8%2F1663923348411.jpg</t>
  </si>
  <si>
    <t xml:space="preserve">ec6ac7f1-d53c-40f2-9cb5-671fa4acb9b8</t>
  </si>
  <si>
    <t xml:space="preserve">1663915866434.jpg</t>
  </si>
  <si>
    <t xml:space="preserve">https://kc.kobotoolbox.org/media/original?media_file=co2rwanda_rpp%2Fattachments%2Ffbc5ded138434781ae736d19d8d1308d%2Faabe39d6-f080-45a8-b2dd-e8fa3bd19e92%2F1663915866434.jpg</t>
  </si>
  <si>
    <t xml:space="preserve">Inkwi zirumye kandi zirahagije</t>
  </si>
  <si>
    <t xml:space="preserve">1663915984380.jpg</t>
  </si>
  <si>
    <t xml:space="preserve">https://kc.kobotoolbox.org/media/original?media_file=co2rwanda_rpp%2Fattachments%2Ffbc5ded138434781ae736d19d8d1308d%2Faabe39d6-f080-45a8-b2dd-e8fa3bd19e92%2F1663915984380.jpg</t>
  </si>
  <si>
    <t xml:space="preserve">aabe39d6-f080-45a8-b2dd-e8fa3bd19e92</t>
  </si>
  <si>
    <t xml:space="preserve">1663917544693.jpg</t>
  </si>
  <si>
    <t xml:space="preserve">https://kc.kobotoolbox.org/media/original?media_file=co2rwanda_rpp%2Fattachments%2Ffbc5ded138434781ae736d19d8d1308d%2F812e54da-12fc-4bd0-9587-4389eb90eb65%2F1663917544693.jpg</t>
  </si>
  <si>
    <t xml:space="preserve">1663917594685.jpg</t>
  </si>
  <si>
    <t xml:space="preserve">https://kc.kobotoolbox.org/media/original?media_file=co2rwanda_rpp%2Fattachments%2Ffbc5ded138434781ae736d19d8d1308d%2F812e54da-12fc-4bd0-9587-4389eb90eb65%2F1663917594685.jpg</t>
  </si>
  <si>
    <t xml:space="preserve">Yates ibishyimbo, bityo quantity y,inkwi iriyongera</t>
  </si>
  <si>
    <t xml:space="preserve">1663917974005.jpg</t>
  </si>
  <si>
    <t xml:space="preserve">https://kc.kobotoolbox.org/media/original?media_file=co2rwanda_rpp%2Fattachments%2Ffbc5ded138434781ae736d19d8d1308d%2F812e54da-12fc-4bd0-9587-4389eb90eb65%2F1663917974005.jpg</t>
  </si>
  <si>
    <t xml:space="preserve">812e54da-12fc-4bd0-9587-4389eb90eb65</t>
  </si>
  <si>
    <t xml:space="preserve">09:39:00.000+02:00</t>
  </si>
  <si>
    <t xml:space="preserve">1663919060306.jpg</t>
  </si>
  <si>
    <t xml:space="preserve">https://kc.kobotoolbox.org/media/original?media_file=co2rwanda_rpp%2Fattachments%2Ffbc5ded138434781ae736d19d8d1308d%2F3f5b4059-64c7-4d96-8705-9865a1e10f0e%2F1663919060306.jpg</t>
  </si>
  <si>
    <t xml:space="preserve">1663919288803.jpg</t>
  </si>
  <si>
    <t xml:space="preserve">https://kc.kobotoolbox.org/media/original?media_file=co2rwanda_rpp%2Fattachments%2Ffbc5ded138434781ae736d19d8d1308d%2F3f5b4059-64c7-4d96-8705-9865a1e10f0e%2F1663919288803.jpg</t>
  </si>
  <si>
    <t xml:space="preserve">Nongeyeho izindi nkwi kuzo ari gukoresha kugira ngo agire ibicanwa bihagije byo gukoresha</t>
  </si>
  <si>
    <t xml:space="preserve">1663919517901.jpg</t>
  </si>
  <si>
    <t xml:space="preserve">https://kc.kobotoolbox.org/media/original?media_file=co2rwanda_rpp%2Fattachments%2Ffbc5ded138434781ae736d19d8d1308d%2F3f5b4059-64c7-4d96-8705-9865a1e10f0e%2F1663919517901.jpg</t>
  </si>
  <si>
    <t xml:space="preserve">3f5b4059-64c7-4d96-8705-9865a1e10f0e</t>
  </si>
  <si>
    <t xml:space="preserve">1663920763374.jpg</t>
  </si>
  <si>
    <t xml:space="preserve">https://kc.kobotoolbox.org/media/original?media_file=co2rwanda_rpp%2Fattachments%2Ffbc5ded138434781ae736d19d8d1308d%2F6efcf5e9-a2b6-4a06-99bb-c8d4c26d0b3a%2F1663920763374.jpg</t>
  </si>
  <si>
    <t xml:space="preserve">Yaguze ibiti agenda atema gahoro gahoro, btyo afite inkwi zihagije</t>
  </si>
  <si>
    <t xml:space="preserve">1663920942979.jpg</t>
  </si>
  <si>
    <t xml:space="preserve">https://kc.kobotoolbox.org/media/original?media_file=co2rwanda_rpp%2Fattachments%2Ffbc5ded138434781ae736d19d8d1308d%2F6efcf5e9-a2b6-4a06-99bb-c8d4c26d0b3a%2F1663920942979.jpg</t>
  </si>
  <si>
    <t xml:space="preserve">6efcf5e9-a2b6-4a06-99bb-c8d4c26d0b3a</t>
  </si>
  <si>
    <t xml:space="preserve">1663923917486.jpg</t>
  </si>
  <si>
    <t xml:space="preserve">https://kc.kobotoolbox.org/media/original?media_file=co2rwanda_rpp%2Fattachments%2Ffbc5ded138434781ae736d19d8d1308d%2Fc5360575-dacb-4943-82f3-f561a2d9c629%2F1663923917486.jpg</t>
  </si>
  <si>
    <t xml:space="preserve">Umwana arajya kuzana inkwi nimugoroba</t>
  </si>
  <si>
    <t xml:space="preserve">1663924130657.jpg</t>
  </si>
  <si>
    <t xml:space="preserve">https://kc.kobotoolbox.org/media/original?media_file=co2rwanda_rpp%2Fattachments%2Ffbc5ded138434781ae736d19d8d1308d%2Fc5360575-dacb-4943-82f3-f561a2d9c629%2F1663924130657.jpg</t>
  </si>
  <si>
    <t xml:space="preserve">c5360575-dacb-4943-82f3-f561a2d9c629</t>
  </si>
  <si>
    <t xml:space="preserve">1663925858583.jpg</t>
  </si>
  <si>
    <t xml:space="preserve">https://kc.kobotoolbox.org/media/original?media_file=co2rwanda_rpp%2Fattachments%2Ffbc5ded138434781ae736d19d8d1308d%2Fa2a7e10b-145b-4b7c-ad19-9ae5afc56932%2F1663925858583.jpg</t>
  </si>
  <si>
    <t xml:space="preserve">Barasubira gutashya izindi nimugoroba</t>
  </si>
  <si>
    <t xml:space="preserve">1663925978411.jpg</t>
  </si>
  <si>
    <t xml:space="preserve">https://kc.kobotoolbox.org/media/original?media_file=co2rwanda_rpp%2Fattachments%2Ffbc5ded138434781ae736d19d8d1308d%2Fa2a7e10b-145b-4b7c-ad19-9ae5afc56932%2F1663925978411.jpg</t>
  </si>
  <si>
    <t xml:space="preserve">a2a7e10b-145b-4b7c-ad19-9ae5afc56932</t>
  </si>
  <si>
    <t xml:space="preserve">08:01:00.000+02:00</t>
  </si>
  <si>
    <t xml:space="preserve">Habyarimana J.damscene </t>
  </si>
  <si>
    <t xml:space="preserve">Musabyimana Alphonsine </t>
  </si>
  <si>
    <t xml:space="preserve">1663913139430.jpg</t>
  </si>
  <si>
    <t xml:space="preserve">https://kc.kobotoolbox.org/media/original?media_file=co2rwanda_rpp%2Fattachments%2Ffbc5ded138434781ae736d19d8d1308d%2F64853c1f-49ff-4a73-9b57-a911a40cc21b%2F1663913139430.jpg</t>
  </si>
  <si>
    <t xml:space="preserve">1663913172352.jpg</t>
  </si>
  <si>
    <t xml:space="preserve">https://kc.kobotoolbox.org/media/original?media_file=co2rwanda_rpp%2Fattachments%2Ffbc5ded138434781ae736d19d8d1308d%2F64853c1f-49ff-4a73-9b57-a911a40cc21b%2F1663913172352.jpg</t>
  </si>
  <si>
    <t xml:space="preserve">64853c1f-49ff-4a73-9b57-a911a40cc21b</t>
  </si>
  <si>
    <t xml:space="preserve">1663914117673.jpg</t>
  </si>
  <si>
    <t xml:space="preserve">https://kc.kobotoolbox.org/media/original?media_file=co2rwanda_rpp%2Fattachments%2Ffbc5ded138434781ae736d19d8d1308d%2Fd7060d19-539f-4806-a5ef-448f5681bc57%2F1663914117673.jpg</t>
  </si>
  <si>
    <t xml:space="preserve">1663914203023.jpg</t>
  </si>
  <si>
    <t xml:space="preserve">https://kc.kobotoolbox.org/media/original?media_file=co2rwanda_rpp%2Fattachments%2Ffbc5ded138434781ae736d19d8d1308d%2Fd7060d19-539f-4806-a5ef-448f5681bc57%2F1663914203023.jpg</t>
  </si>
  <si>
    <t xml:space="preserve">d7060d19-539f-4806-a5ef-448f5681bc57</t>
  </si>
  <si>
    <t xml:space="preserve">1663916188700.jpg</t>
  </si>
  <si>
    <t xml:space="preserve">https://kc.kobotoolbox.org/media/original?media_file=co2rwanda_rpp%2Fattachments%2Ffbc5ded138434781ae736d19d8d1308d%2Fc8ecf876-18be-4859-ac7c-e746c903b407%2F1663916188700.jpg</t>
  </si>
  <si>
    <t xml:space="preserve">1663916112632.jpg</t>
  </si>
  <si>
    <t xml:space="preserve">https://kc.kobotoolbox.org/media/original?media_file=co2rwanda_rpp%2Fattachments%2Ffbc5ded138434781ae736d19d8d1308d%2Fc8ecf876-18be-4859-ac7c-e746c903b407%2F1663916112632.jpg</t>
  </si>
  <si>
    <t xml:space="preserve">1663916231017.jpg</t>
  </si>
  <si>
    <t xml:space="preserve">https://kc.kobotoolbox.org/media/original?media_file=co2rwanda_rpp%2Fattachments%2Ffbc5ded138434781ae736d19d8d1308d%2Fc8ecf876-18be-4859-ac7c-e746c903b407%2F1663916231017.jpg</t>
  </si>
  <si>
    <t xml:space="preserve">c8ecf876-18be-4859-ac7c-e746c903b407</t>
  </si>
  <si>
    <t xml:space="preserve">1663916962529.jpg</t>
  </si>
  <si>
    <t xml:space="preserve">https://kc.kobotoolbox.org/media/original?media_file=co2rwanda_rpp%2Fattachments%2Ffbc5ded138434781ae736d19d8d1308d%2F6ac8e169-bbba-44c6-b78b-1a7703dae860%2F1663916962529.jpg</t>
  </si>
  <si>
    <t xml:space="preserve">Ntazindi nkwi zakusanyijwe haracyarimo gukoreshwa izasigaye</t>
  </si>
  <si>
    <t xml:space="preserve">1663917031260.jpg</t>
  </si>
  <si>
    <t xml:space="preserve">https://kc.kobotoolbox.org/media/original?media_file=co2rwanda_rpp%2Fattachments%2Ffbc5ded138434781ae736d19d8d1308d%2F6ac8e169-bbba-44c6-b78b-1a7703dae860%2F1663917031260.jpg</t>
  </si>
  <si>
    <t xml:space="preserve">6ac8e169-bbba-44c6-b78b-1a7703dae860</t>
  </si>
  <si>
    <t xml:space="preserve">Maniraguha Marine</t>
  </si>
  <si>
    <t xml:space="preserve">1663917539153.jpg</t>
  </si>
  <si>
    <t xml:space="preserve">https://kc.kobotoolbox.org/media/original?media_file=co2rwanda_rpp%2Fattachments%2Ffbc5ded138434781ae736d19d8d1308d%2F829c545f-5bc0-4c9f-8ca4-efd0810383bd%2F1663917539153.jpg</t>
  </si>
  <si>
    <t xml:space="preserve">1663917753670.jpg</t>
  </si>
  <si>
    <t xml:space="preserve">https://kc.kobotoolbox.org/media/original?media_file=co2rwanda_rpp%2Fattachments%2Ffbc5ded138434781ae736d19d8d1308d%2F829c545f-5bc0-4c9f-8ca4-efd0810383bd%2F1663917753670.jpg</t>
  </si>
  <si>
    <t xml:space="preserve">1663917786038.jpg</t>
  </si>
  <si>
    <t xml:space="preserve">https://kc.kobotoolbox.org/media/original?media_file=co2rwanda_rpp%2Fattachments%2Ffbc5ded138434781ae736d19d8d1308d%2F829c545f-5bc0-4c9f-8ca4-efd0810383bd%2F1663917786038.jpg</t>
  </si>
  <si>
    <t xml:space="preserve">829c545f-5bc0-4c9f-8ca4-efd0810383bd</t>
  </si>
  <si>
    <t xml:space="preserve">09:28:00.000+02:00</t>
  </si>
  <si>
    <t xml:space="preserve">Mushiyimana Marie </t>
  </si>
  <si>
    <t xml:space="preserve">1663918347812.jpg</t>
  </si>
  <si>
    <t xml:space="preserve">https://kc.kobotoolbox.org/media/original?media_file=co2rwanda_rpp%2Fattachments%2Ffbc5ded138434781ae736d19d8d1308d%2F7a34358a-fcee-49e1-b7e8-cad8d3cb10c8%2F1663918347812.jpg</t>
  </si>
  <si>
    <t xml:space="preserve">1663918404535.jpg</t>
  </si>
  <si>
    <t xml:space="preserve">https://kc.kobotoolbox.org/media/original?media_file=co2rwanda_rpp%2Fattachments%2Ffbc5ded138434781ae736d19d8d1308d%2F7a34358a-fcee-49e1-b7e8-cad8d3cb10c8%2F1663918404535.jpg</t>
  </si>
  <si>
    <t xml:space="preserve">1663918471882.jpg</t>
  </si>
  <si>
    <t xml:space="preserve">https://kc.kobotoolbox.org/media/original?media_file=co2rwanda_rpp%2Fattachments%2Ffbc5ded138434781ae736d19d8d1308d%2F7a34358a-fcee-49e1-b7e8-cad8d3cb10c8%2F1663918471882.jpg</t>
  </si>
  <si>
    <t xml:space="preserve">7a34358a-fcee-49e1-b7e8-cad8d3cb10c8</t>
  </si>
  <si>
    <t xml:space="preserve">HOT</t>
  </si>
  <si>
    <t xml:space="preserve">1663913851465.jpg</t>
  </si>
  <si>
    <t xml:space="preserve">https://kc.kobotoolbox.org/media/original?media_file=co2rwanda_rpp%2Fattachments%2Ffbc5ded138434781ae736d19d8d1308d%2F97022d0d-28e0-4b66-9289-6a18cd81de1d%2F1663913851465.jpg</t>
  </si>
  <si>
    <t xml:space="preserve">1663914153980.jpg</t>
  </si>
  <si>
    <t xml:space="preserve">https://kc.kobotoolbox.org/media/original?media_file=co2rwanda_rpp%2Fattachments%2Ffbc5ded138434781ae736d19d8d1308d%2F97022d0d-28e0-4b66-9289-6a18cd81de1d%2F1663914153980.jpg</t>
  </si>
  <si>
    <t xml:space="preserve">97022d0d-28e0-4b66-9289-6a18cd81de1d</t>
  </si>
  <si>
    <t xml:space="preserve">08:35:00.000+02:00</t>
  </si>
  <si>
    <t xml:space="preserve">NDIHOKUBWAYO Naphtalie </t>
  </si>
  <si>
    <t xml:space="preserve">1663915198310.jpg</t>
  </si>
  <si>
    <t xml:space="preserve">https://kc.kobotoolbox.org/media/original?media_file=co2rwanda_rpp%2Fattachments%2Ffbc5ded138434781ae736d19d8d1308d%2F910937f1-d287-4d3d-bbbb-da99c56ddca2%2F1663915198310.jpg</t>
  </si>
  <si>
    <t xml:space="preserve">Bafite ububiko bwinkwi nyinshi guhera kumunsi wambere nizo bafatagaho bazikoresha gusa zaragabanutse ugereranije numunsi wambere</t>
  </si>
  <si>
    <t xml:space="preserve">1663915346443.jpg</t>
  </si>
  <si>
    <t xml:space="preserve">https://kc.kobotoolbox.org/media/original?media_file=co2rwanda_rpp%2Fattachments%2Ffbc5ded138434781ae736d19d8d1308d%2F910937f1-d287-4d3d-bbbb-da99c56ddca2%2F1663915346443.jpg</t>
  </si>
  <si>
    <t xml:space="preserve">910937f1-d287-4d3d-bbbb-da99c56ddca2</t>
  </si>
  <si>
    <t xml:space="preserve">1663916062337.jpg</t>
  </si>
  <si>
    <t xml:space="preserve">https://kc.kobotoolbox.org/media/original?media_file=co2rwanda_rpp%2Fattachments%2Ffbc5ded138434781ae736d19d8d1308d%2F4430a20d-6d86-442a-856f-d910e1fcd8ae%2F1663916062337.jpg</t>
  </si>
  <si>
    <t xml:space="preserve">Ejo yatetse ibishyimbo,ikindi aracyafite ububiko bwinkwi gusa zigenda zigabanuka ugereranije numunsi was mbere tubasura</t>
  </si>
  <si>
    <t xml:space="preserve">1663916223185.jpg</t>
  </si>
  <si>
    <t xml:space="preserve">https://kc.kobotoolbox.org/media/original?media_file=co2rwanda_rpp%2Fattachments%2Ffbc5ded138434781ae736d19d8d1308d%2F4430a20d-6d86-442a-856f-d910e1fcd8ae%2F1663916223185.jpg</t>
  </si>
  <si>
    <t xml:space="preserve">4430a20d-6d86-442a-856f-d910e1fcd8ae</t>
  </si>
  <si>
    <t xml:space="preserve">09:12:00.000+02:00</t>
  </si>
  <si>
    <t xml:space="preserve">MUSERUKA Athanase </t>
  </si>
  <si>
    <t xml:space="preserve">1663917638520.jpg</t>
  </si>
  <si>
    <t xml:space="preserve">https://kc.kobotoolbox.org/media/original?media_file=co2rwanda_rpp%2Fattachments%2Ffbc5ded138434781ae736d19d8d1308d%2Fbf7fb393-368d-4264-bed4-f9fbf74b93f7%2F1663917638520.jpg</t>
  </si>
  <si>
    <t xml:space="preserve">Ejo yatetse ibishyimbo , Ikindi bafite ububiko bwinkwi nyinshi kuburyo utazipima nguziranguze gusa muriki cyumweru nizo yatekeshaga zagiye zigabanuka ugereranije numunsi wambere tuza</t>
  </si>
  <si>
    <t xml:space="preserve">1663917875486.jpg</t>
  </si>
  <si>
    <t xml:space="preserve">https://kc.kobotoolbox.org/media/original?media_file=co2rwanda_rpp%2Fattachments%2Ffbc5ded138434781ae736d19d8d1308d%2Fbf7fb393-368d-4264-bed4-f9fbf74b93f7%2F1663917875486.jpg</t>
  </si>
  <si>
    <t xml:space="preserve">bf7fb393-368d-4264-bed4-f9fbf74b93f7</t>
  </si>
  <si>
    <t xml:space="preserve">1663918788464.jpg</t>
  </si>
  <si>
    <t xml:space="preserve">https://kc.kobotoolbox.org/media/original?media_file=co2rwanda_rpp%2Fattachments%2Ffbc5ded138434781ae736d19d8d1308d%2Fafa11623-5139-4526-961c-41d28848a428%2F1663918788464.jpg</t>
  </si>
  <si>
    <t xml:space="preserve">Ejo yatetse ibishyimbo kandi yaranafite umushyitsi ikindi mububiko bwinkwi ziracyarimo uhereye kumunsi wambere nizo yacanagaho gusa zigenda zigabanuka</t>
  </si>
  <si>
    <t xml:space="preserve">1663919015585.jpg</t>
  </si>
  <si>
    <t xml:space="preserve">https://kc.kobotoolbox.org/media/original?media_file=co2rwanda_rpp%2Fattachments%2Ffbc5ded138434781ae736d19d8d1308d%2Fafa11623-5139-4526-961c-41d28848a428%2F1663919015585.jpg</t>
  </si>
  <si>
    <t xml:space="preserve">afa11623-5139-4526-961c-41d28848a428</t>
  </si>
  <si>
    <t xml:space="preserve">1663920207792.jpg</t>
  </si>
  <si>
    <t xml:space="preserve">https://kc.kobotoolbox.org/media/original?media_file=co2rwanda_rpp%2Fattachments%2Ffbc5ded138434781ae736d19d8d1308d%2F85c7e2dd-759f-4c88-b44e-ea5766339827%2F1663920207792.jpg</t>
  </si>
  <si>
    <t xml:space="preserve">Mububiko bwinkwi ziracyarimo izo nahasanze guhera kumunsi wambere nizobacanagaho muriyiminsi nahageraga gusa zigenda zigabanuka ikindi iyobatetse ibishyimbo nibwo bakoresha inkwi nyinshi</t>
  </si>
  <si>
    <t xml:space="preserve">1663920324191.jpg</t>
  </si>
  <si>
    <t xml:space="preserve">https://kc.kobotoolbox.org/media/original?media_file=co2rwanda_rpp%2Fattachments%2Ffbc5ded138434781ae736d19d8d1308d%2F85c7e2dd-759f-4c88-b44e-ea5766339827%2F1663920324191.jpg</t>
  </si>
  <si>
    <t xml:space="preserve">85c7e2dd-759f-4c88-b44e-ea5766339827</t>
  </si>
  <si>
    <t xml:space="preserve">The new collected will be side and measure them before</t>
  </si>
  <si>
    <t xml:space="preserve">None</t>
  </si>
  <si>
    <t xml:space="preserve">In these days woods are enough</t>
  </si>
  <si>
    <t xml:space="preserve">Using woods are enough and she will collect soon</t>
  </si>
  <si>
    <t xml:space="preserve">Morning weather</t>
  </si>
  <si>
    <t xml:space="preserve">I measure few for using in 1 day or 2 days and after I will measure again</t>
  </si>
  <si>
    <t xml:space="preserve">Hot balanced</t>
  </si>
  <si>
    <t xml:space="preserve">Hotter</t>
  </si>
  <si>
    <t xml:space="preserve">They prepare good in different areas</t>
  </si>
  <si>
    <t xml:space="preserve">They don't have another pile of woods but they told that they will collect new woods for using</t>
  </si>
  <si>
    <t xml:space="preserve">When the measured pile will finish we will measure the additional </t>
  </si>
  <si>
    <t xml:space="preserve">Collected</t>
  </si>
  <si>
    <t xml:space="preserve">Cold</t>
  </si>
  <si>
    <t xml:space="preserve">Has collected woods for using in 4 days</t>
  </si>
  <si>
    <t xml:space="preserve">She planned to use these in 4 days</t>
  </si>
  <si>
    <t xml:space="preserve">In the Kitchen there is no light, it was hard to take the picture</t>
  </si>
  <si>
    <t xml:space="preserve">They cut woods in pieces those collected for cooking time</t>
  </si>
  <si>
    <t xml:space="preserve">The weather is balanced</t>
  </si>
  <si>
    <t xml:space="preserve">Well done</t>
  </si>
  <si>
    <t xml:space="preserve">There is light an warmth</t>
  </si>
  <si>
    <t xml:space="preserve">The store is not curvered</t>
  </si>
  <si>
    <t xml:space="preserve">is drying woods because she will use charcoal in these days</t>
  </si>
  <si>
    <t xml:space="preserve">They prepared only for using in 4 days as I asked</t>
  </si>
  <si>
    <t xml:space="preserve">Those woods are kept in 2 differents place, all are measured</t>
  </si>
  <si>
    <t xml:space="preserve">She supposed to use those are on top</t>
  </si>
  <si>
    <t xml:space="preserve">Improved woodfuel stove</t>
  </si>
  <si>
    <t xml:space="preserve">Before he used charcoal stove but now he is using wood stove because is building and has woods for using traditional stove.</t>
  </si>
  <si>
    <t xml:space="preserve">No  </t>
  </si>
  <si>
    <t xml:space="preserve">Has another store of woods</t>
  </si>
  <si>
    <t xml:space="preserve">They don't have another collected place</t>
  </si>
  <si>
    <t xml:space="preserve">She doesn't have capacity to collect woods for 4 days because of her work for harvesting tea and she collect woods for using immediatly</t>
  </si>
  <si>
    <t xml:space="preserve">No collected</t>
  </si>
  <si>
    <t xml:space="preserve">Bayavuge Joel </t>
  </si>
  <si>
    <t xml:space="preserve">Woods are not very dry</t>
  </si>
  <si>
    <t xml:space="preserve">Dukundumwami Eric</t>
  </si>
  <si>
    <t xml:space="preserve">Yesterday I left 20.38kg today  visit remain 13.40kg that means they used 6.98kg the I add 3.66kg today all woods remain are 17.06kg</t>
  </si>
  <si>
    <t xml:space="preserve">Has enough wood for using</t>
  </si>
  <si>
    <t xml:space="preserve">Habyarimana J.Damscene</t>
  </si>
  <si>
    <t xml:space="preserve">No additional woods collected they are still using the woods from day 1</t>
  </si>
  <si>
    <t xml:space="preserve">Habyarimana Silas</t>
  </si>
  <si>
    <t xml:space="preserve">For the using pile I added the collected pile</t>
  </si>
  <si>
    <t xml:space="preserve">Hanyurineza Joseph</t>
  </si>
  <si>
    <t xml:space="preserve">Yesterday they had 22.955kg today visit has 8.250kg that means they used 14.705kg then that remain i add 7.835kg, the total remain to be used till tomorrow is 16.085kg</t>
  </si>
  <si>
    <t xml:space="preserve">Has enough woods for using today but we will collect new woods in next days</t>
  </si>
  <si>
    <t xml:space="preserve">Karemera Jean De Dieu </t>
  </si>
  <si>
    <t xml:space="preserve">Kubwimana Aloys</t>
  </si>
  <si>
    <t xml:space="preserve">Yesterday they had 13.845kg today visit remain 11.08kg that means 2.765kg, They have enough woods to use today till tomorrow</t>
  </si>
  <si>
    <t xml:space="preserve">Maniraguha Alphonsine</t>
  </si>
  <si>
    <t xml:space="preserve">Mukakaruta Christine </t>
  </si>
  <si>
    <t xml:space="preserve">No, I did not add new woods  today </t>
  </si>
  <si>
    <t xml:space="preserve">Woods are enough for next 2 days</t>
  </si>
  <si>
    <t xml:space="preserve">Museruka Athanasi</t>
  </si>
  <si>
    <t xml:space="preserve">Yes, All kg I left are 59.98</t>
  </si>
  <si>
    <t xml:space="preserve">Mutwarasibo Jean Bosco </t>
  </si>
  <si>
    <t xml:space="preserve">I did not add new woods  today </t>
  </si>
  <si>
    <t xml:space="preserve">Ndaheranywa Reveriane</t>
  </si>
  <si>
    <t xml:space="preserve">I add the collected pile on using pile</t>
  </si>
  <si>
    <t xml:space="preserve">Ndihokubwayo Naphtalie</t>
  </si>
  <si>
    <t xml:space="preserve">All woods collected were added on using woods pile</t>
  </si>
  <si>
    <t xml:space="preserve">Woods for using tomorrow are enough</t>
  </si>
  <si>
    <t xml:space="preserve">According to the pile I measured yesterday woods reduced</t>
  </si>
  <si>
    <t xml:space="preserve">Ntihemuka Silas</t>
  </si>
  <si>
    <t xml:space="preserve">Ntirenganya Philemon</t>
  </si>
  <si>
    <t xml:space="preserve">They are 2 persons in house but yesterday they were visited by 5 persons another thing the remaining woods were enough that can be used today without add new collectd pile.</t>
  </si>
  <si>
    <t xml:space="preserve">Woods are enough</t>
  </si>
  <si>
    <t xml:space="preserve">Because they have traditional stove , they use more woods</t>
  </si>
  <si>
    <t xml:space="preserve">Rwambuka Felicien </t>
  </si>
  <si>
    <t xml:space="preserve">We add using pile 2.800</t>
  </si>
  <si>
    <t xml:space="preserve">Using pile is enough</t>
  </si>
  <si>
    <t xml:space="preserve">Bakundukize Jean</t>
  </si>
  <si>
    <t xml:space="preserve">Has collected enough woods to be used for 4 days</t>
  </si>
  <si>
    <t xml:space="preserve">Bigirimana Alex</t>
  </si>
  <si>
    <t xml:space="preserve">She prepared woods for using in 4 days only</t>
  </si>
  <si>
    <t xml:space="preserve">We cooked 1 time</t>
  </si>
  <si>
    <t xml:space="preserve">Mukamusoni Konsore</t>
  </si>
  <si>
    <t xml:space="preserve">She prepared woods for using in 4 days only, the reason she used more woods it is because when she cook beans that reduce the remaining woods she told that tomorrow she collected new pile</t>
  </si>
  <si>
    <t xml:space="preserve">usualy we are 7 but yesterday we had 1 guest, we were 8 at 12h we used woods in evening we used charcoal</t>
  </si>
  <si>
    <t xml:space="preserve">During the night, they also used Chaocal</t>
  </si>
  <si>
    <t xml:space="preserve">Yesterday we cooked 1 time and we ate it again in evening</t>
  </si>
  <si>
    <t xml:space="preserve">Ngendabanyuka Innocent</t>
  </si>
  <si>
    <t xml:space="preserve">Ntuyemubanzi Damaceni </t>
  </si>
  <si>
    <t xml:space="preserve">Has store of wood pile</t>
  </si>
  <si>
    <t xml:space="preserve">Usualy we are 3 but we feeded 2 children who visited us </t>
  </si>
  <si>
    <t xml:space="preserve">She can only afford woods for using per day because of the harvest of tea she did as work, the reason grams increased it's because she got woods pile</t>
  </si>
  <si>
    <t xml:space="preserve">Yesterday I left 17.06kg next visit has 10.68kg that means he/she used 6.38kg today i add 6.650kg from now till tomorrow for visit will be 17.33kg</t>
  </si>
  <si>
    <t xml:space="preserve">All new wood collected were added to the used wood</t>
  </si>
  <si>
    <t xml:space="preserve">Yesterday they had 16.085kg today remain 8.500kg that means they used 7.585kg then i add 8.325kg from now till tomorrow they will use 16.825kg for next visit.</t>
  </si>
  <si>
    <t xml:space="preserve">The remaining used woods are enough according to kg they are using</t>
  </si>
  <si>
    <t xml:space="preserve">They collected pile to be used tomorrow because they don’t have used pile</t>
  </si>
  <si>
    <t xml:space="preserve">Yesterday they had 11.08kg today remain 8.585kg that means they used 2.495kg then i add 7.080kg from now till tomorrow they will use 15.665kg for next visit.</t>
  </si>
  <si>
    <t xml:space="preserve">No, I did not add new wood</t>
  </si>
  <si>
    <t xml:space="preserve">They used more woods  because they cooked cassava leaf,the remain are enough</t>
  </si>
  <si>
    <t xml:space="preserve"> Today remain 13.78kg I added 9.475kg the total is 23.255kg</t>
  </si>
  <si>
    <t xml:space="preserve">Yesterday I left 24.615kg today has 17.375kg that means 7.34kg added to 6.900kg they will use 24.275kg of wood from now till tomorrow for visit</t>
  </si>
  <si>
    <t xml:space="preserve">No, yesterday I left 59.98kg today remain 52.14kg, I did not add new wood</t>
  </si>
  <si>
    <t xml:space="preserve">Today I did not add new wood</t>
  </si>
  <si>
    <t xml:space="preserve">Yesterday I left 12.26kg today has 4.88kg that means they used 7.375kg today I add 7.245kg from now till tomorrow for visit it will be 12.13kg</t>
  </si>
  <si>
    <t xml:space="preserve">Yesterday they did not have pile, I measure  the collected pile for evening </t>
  </si>
  <si>
    <t xml:space="preserve">The ramaining woods are enough because he/she will not cook beans</t>
  </si>
  <si>
    <t xml:space="preserve">The woods were not very dry</t>
  </si>
  <si>
    <t xml:space="preserve">Yesterday they had 8.720kg today remain 6.295kg that means the used 2.425kg the i add 11.96kg from now till tomorrow they will use 18.255kg of wood for next visit, They used few wood because they cooked the meal for 2 persons.</t>
  </si>
  <si>
    <t xml:space="preserve">They told me that they will go to collect new wood but the remain are enough for today</t>
  </si>
  <si>
    <t xml:space="preserve">They used few</t>
  </si>
  <si>
    <t xml:space="preserve">The remain wood are enough and he/she will go to collect tomorrow</t>
  </si>
  <si>
    <t xml:space="preserve">They used around 7kg</t>
  </si>
  <si>
    <t xml:space="preserve">The reason he/she used more wood it's because he/she cooked beans, cassava, taro and heating water for bath.</t>
  </si>
  <si>
    <t xml:space="preserve">They ate taro, banana and heating water for bath</t>
  </si>
  <si>
    <t xml:space="preserve">Their woods were weighty and were not very dry, They used more woods because they cooked cumbersome food</t>
  </si>
  <si>
    <t xml:space="preserve">The reason he/she used few wood it's because he/she cooked once per day.</t>
  </si>
  <si>
    <t xml:space="preserve">No thing to add</t>
  </si>
  <si>
    <t xml:space="preserve">they did not use new fuel collected, they used only the remaining fuel</t>
  </si>
  <si>
    <t xml:space="preserve">The reason he/she used more wood it's because he/she cooked beans, banana and heating water for bath.</t>
  </si>
  <si>
    <t xml:space="preserve">The reason weight increased it's because I took the store and I added the quantity of wood he/she supposed to use in 4 days, they cook tea, banana for  lunch and dine, heating water for bath.</t>
  </si>
  <si>
    <t xml:space="preserve">Yesterday we cooked beans and feeded 3 children additional on us 6</t>
  </si>
  <si>
    <t xml:space="preserve">He/She did not collect wood for using in 4 days, He/she collect only wood for using per day cause he/she harvest tea as work, He/she collected more wood because he/she needed to cook beans and banana for dine.</t>
  </si>
  <si>
    <t xml:space="preserve">They used more wood because they cooked for animals, the remain wood I left,  was used but they did not use other woods </t>
  </si>
  <si>
    <t xml:space="preserve">She bought trees to cut them pieces that is why has enough woods</t>
  </si>
  <si>
    <t xml:space="preserve">In store they have more woods from day 1 till now they are using them and when they cook beans they use more woods</t>
  </si>
  <si>
    <t xml:space="preserve">Woods are dry and enough</t>
  </si>
  <si>
    <t xml:space="preserve">Yesterday she cooked beans and she still have enough pile for using but they reduced according to the first day</t>
  </si>
  <si>
    <t xml:space="preserve">All new collected pile were added on used pile</t>
  </si>
  <si>
    <t xml:space="preserve">No new collected woods</t>
  </si>
  <si>
    <t xml:space="preserve">They will go back to collect this evening</t>
  </si>
  <si>
    <t xml:space="preserve">Yesterday she cooked beans and she still have enough woods pile for using that can not be easy to measure but in this week they using them and they reduced according to day 1</t>
  </si>
  <si>
    <t xml:space="preserve">No new collected woods, they are still using the remaining pile</t>
  </si>
  <si>
    <t xml:space="preserve">They have a big store of woods pile but they reduced according to the first day</t>
  </si>
  <si>
    <t xml:space="preserve">Because they cook once and using improved cool stove that is why they use few woods</t>
  </si>
  <si>
    <t xml:space="preserve">Kid will go to collect woods this evening</t>
  </si>
  <si>
    <t xml:space="preserve">Yesterday she cooked beans and she still have enough woods pile for using and has guest and  they reduced according to day 1</t>
  </si>
  <si>
    <t xml:space="preserve">She cooked beans and the quantity of woods incdrease</t>
  </si>
  <si>
    <t xml:space="preserve">I added other woods on used pile to let her get enough fuel for using</t>
  </si>
  <si>
    <t xml:space="preserve">That are the remaining woods were planned to be used in 4 days</t>
  </si>
  <si>
    <t xml:space="preserve">The remaining kg are for those planned to be used in 4 days and the reason she used more woods is because she cooked beans and meal for lunch and dine and heating water for bath</t>
  </si>
  <si>
    <t xml:space="preserve">They did not use new collected woods</t>
  </si>
  <si>
    <t xml:space="preserve">Easy woods</t>
  </si>
  <si>
    <t xml:space="preserve">I mixed and measured the collected woods in remaining woods on day 3, the remaining were 42.31kg</t>
  </si>
  <si>
    <t xml:space="preserve">No woods used from yesterday</t>
  </si>
  <si>
    <t xml:space="preserve">they cooked beans and cassava, food for animals and boil drinking water</t>
  </si>
  <si>
    <t xml:space="preserve">The reason they used more woods is because they cooked  donuts for guest and they stayed the night</t>
  </si>
  <si>
    <t xml:space="preserve">The reason she collected more woods is because she planned to cook cassava leaf tomorrow and the remaining are 4.325kg to be used today</t>
  </si>
  <si>
    <t xml:space="preserve">They cooked beans and food for animals</t>
  </si>
  <si>
    <t xml:space="preserve">Household Information</t>
  </si>
  <si>
    <t xml:space="preserve">Fuels used</t>
  </si>
  <si>
    <t xml:space="preserve">Meals</t>
  </si>
  <si>
    <t xml:space="preserve">Other fuels</t>
  </si>
  <si>
    <t xml:space="preserve">Day 1-2</t>
  </si>
  <si>
    <t xml:space="preserve">Day 2-3</t>
  </si>
  <si>
    <t xml:space="preserve">Day 3-4</t>
  </si>
  <si>
    <t xml:space="preserve">Meals per day</t>
  </si>
  <si>
    <t xml:space="preserve">Day 1</t>
  </si>
  <si>
    <t xml:space="preserve">Day 2</t>
  </si>
  <si>
    <t xml:space="preserve">Day 3</t>
  </si>
  <si>
    <t xml:space="preserve">Day 4</t>
  </si>
  <si>
    <t xml:space="preserve">Total Use (KG)</t>
  </si>
  <si>
    <t xml:space="preserve">Outliers Removed</t>
  </si>
  <si>
    <t xml:space="preserve">Briquettes/pellets</t>
  </si>
  <si>
    <t xml:space="preserve">Crop residues</t>
  </si>
  <si>
    <t xml:space="preserve">Animal dung</t>
  </si>
  <si>
    <t xml:space="preserve">Coal</t>
  </si>
  <si>
    <t xml:space="preserve">Biogas</t>
  </si>
  <si>
    <t xml:space="preserve">LPG</t>
  </si>
  <si>
    <t xml:space="preserve">Kerosene</t>
  </si>
  <si>
    <t xml:space="preserve">Ethanol/alcohol</t>
  </si>
  <si>
    <t xml:space="preserve">Electricity</t>
  </si>
  <si>
    <t xml:space="preserve">Solar</t>
  </si>
  <si>
    <t xml:space="preserve">Survey Respondent</t>
  </si>
  <si>
    <t xml:space="preserve">Village</t>
  </si>
  <si>
    <t xml:space="preserve">Stoves used</t>
  </si>
  <si>
    <t xml:space="preserve">Check</t>
  </si>
  <si>
    <t xml:space="preserve">Meals eaten per person</t>
  </si>
  <si>
    <t xml:space="preserve">Total people</t>
  </si>
  <si>
    <t xml:space="preserve">Use pile (kg)</t>
  </si>
  <si>
    <t xml:space="preserve">Collect pile (KG)</t>
  </si>
  <si>
    <t xml:space="preserve">Day 1-2 Use (KG)</t>
  </si>
  <si>
    <t xml:space="preserve">Day 2-3 Use (KG)</t>
  </si>
  <si>
    <t xml:space="preserve">Day 3-4 Use (KG)</t>
  </si>
  <si>
    <t xml:space="preserve">USE pile (kg)</t>
  </si>
  <si>
    <t xml:space="preserve">USE (kWH)</t>
  </si>
  <si>
    <t xml:space="preserve">USE pile (minutes)</t>
  </si>
  <si>
    <t xml:space="preserve">Mean</t>
  </si>
  <si>
    <t xml:space="preserve">Sample</t>
  </si>
  <si>
    <t xml:space="preserve">STD</t>
  </si>
  <si>
    <t xml:space="preserve">1st</t>
  </si>
  <si>
    <t xml:space="preserve">3rd</t>
  </si>
  <si>
    <t xml:space="preserve">IQR</t>
  </si>
  <si>
    <t xml:space="preserve">Lower</t>
  </si>
  <si>
    <t xml:space="preserve">Upper</t>
  </si>
  <si>
    <t xml:space="preserve">CONF</t>
  </si>
  <si>
    <t xml:space="preserve">Project Name:</t>
  </si>
  <si>
    <t xml:space="preserve">Akagera National Park Cook Stoves Project.</t>
  </si>
  <si>
    <t xml:space="preserve">Project region:</t>
  </si>
  <si>
    <t xml:space="preserve">Eastern Province</t>
  </si>
  <si>
    <t xml:space="preserve">KPT dates:</t>
  </si>
  <si>
    <t xml:space="preserve">From 29th March  to 01st April 2021</t>
  </si>
  <si>
    <t xml:space="preserve">Sheet compiled by:</t>
  </si>
  <si>
    <t xml:space="preserve">Patrice NDATIMANA</t>
  </si>
  <si>
    <t xml:space="preserve">Date compiled:</t>
  </si>
  <si>
    <t xml:space="preserve">From 12th April  to 17th April 2021</t>
  </si>
  <si>
    <t xml:space="preserve">Household</t>
  </si>
  <si>
    <t xml:space="preserve">Day</t>
  </si>
  <si>
    <t xml:space="preserve">Date</t>
  </si>
  <si>
    <t xml:space="preserve">Time</t>
  </si>
  <si>
    <t xml:space="preserve">Weather</t>
  </si>
  <si>
    <t xml:space="preserve">COLLECT Pile(kg)</t>
  </si>
  <si>
    <t xml:space="preserve">Meals Eaten</t>
  </si>
  <si>
    <t xml:space="preserve">TOTAL Persons</t>
  </si>
  <si>
    <t xml:space="preserve">Wood Used</t>
  </si>
  <si>
    <t xml:space="preserve">Results</t>
  </si>
  <si>
    <t xml:space="preserve">- Outliers</t>
  </si>
  <si>
    <t xml:space="preserve">Person meal</t>
  </si>
  <si>
    <t xml:space="preserve">1.Name:</t>
  </si>
  <si>
    <t xml:space="preserve">                     NZEYIMANA Deo</t>
  </si>
  <si>
    <t xml:space="preserve">29/03/2021</t>
  </si>
  <si>
    <t xml:space="preserve">07:16</t>
  </si>
  <si>
    <t xml:space="preserve">suny</t>
  </si>
  <si>
    <t xml:space="preserve">Stove ID:</t>
  </si>
  <si>
    <t xml:space="preserve">AKAGERA001</t>
  </si>
  <si>
    <t xml:space="preserve">30/03/2021</t>
  </si>
  <si>
    <t xml:space="preserve">06:45</t>
  </si>
  <si>
    <t xml:space="preserve">Village:</t>
  </si>
  <si>
    <t xml:space="preserve">NDEGO-KIYOVU-NYAMUGARI</t>
  </si>
  <si>
    <t xml:space="preserve">31/03/2021</t>
  </si>
  <si>
    <t xml:space="preserve">08:15</t>
  </si>
  <si>
    <t xml:space="preserve">01/04/2021</t>
  </si>
  <si>
    <t xml:space="preserve">08:00</t>
  </si>
  <si>
    <t xml:space="preserve">2.Name:</t>
  </si>
  <si>
    <t xml:space="preserve">MUKAMUSONI Renatha</t>
  </si>
  <si>
    <t xml:space="preserve">08:30</t>
  </si>
  <si>
    <t xml:space="preserve">AKAGERA002</t>
  </si>
  <si>
    <t xml:space="preserve">10:02</t>
  </si>
  <si>
    <t xml:space="preserve">08:20</t>
  </si>
  <si>
    <t xml:space="preserve">3.Name:</t>
  </si>
  <si>
    <t xml:space="preserve">HABIMANA Charles</t>
  </si>
  <si>
    <t xml:space="preserve">06:41</t>
  </si>
  <si>
    <t xml:space="preserve">AKAGERA003</t>
  </si>
  <si>
    <t xml:space="preserve">06:25</t>
  </si>
  <si>
    <t xml:space="preserve">06:30</t>
  </si>
  <si>
    <t xml:space="preserve">07:43</t>
  </si>
  <si>
    <t xml:space="preserve">4.Name:</t>
  </si>
  <si>
    <t xml:space="preserve">DUSABIMANA Agnes</t>
  </si>
  <si>
    <t xml:space="preserve">10:50</t>
  </si>
  <si>
    <t xml:space="preserve">AKAGERA004</t>
  </si>
  <si>
    <t xml:space="preserve">11:02</t>
  </si>
  <si>
    <t xml:space="preserve">09:45</t>
  </si>
  <si>
    <t xml:space="preserve">09:30</t>
  </si>
  <si>
    <t xml:space="preserve">5.Name:</t>
  </si>
  <si>
    <t xml:space="preserve">NZAYISENGA Modeste</t>
  </si>
  <si>
    <t xml:space="preserve">07:28</t>
  </si>
  <si>
    <t xml:space="preserve">AKAGERA005</t>
  </si>
  <si>
    <t xml:space="preserve">07:02</t>
  </si>
  <si>
    <t xml:space="preserve">07:29</t>
  </si>
  <si>
    <t xml:space="preserve">07:40</t>
  </si>
  <si>
    <t xml:space="preserve">6.Name:</t>
  </si>
  <si>
    <t xml:space="preserve">NYIRABAHINYUZA Marie</t>
  </si>
  <si>
    <t xml:space="preserve">09:20</t>
  </si>
  <si>
    <t xml:space="preserve">AKAGERA006</t>
  </si>
  <si>
    <t xml:space="preserve">09:07</t>
  </si>
  <si>
    <t xml:space="preserve">09:00</t>
  </si>
  <si>
    <t xml:space="preserve">09:09</t>
  </si>
  <si>
    <t xml:space="preserve">7.Name:</t>
  </si>
  <si>
    <t xml:space="preserve">NIRINGIYIMANA Elie</t>
  </si>
  <si>
    <t xml:space="preserve">07:52</t>
  </si>
  <si>
    <t xml:space="preserve">AKAGERA007</t>
  </si>
  <si>
    <t xml:space="preserve">07:30</t>
  </si>
  <si>
    <t xml:space="preserve">07:00</t>
  </si>
  <si>
    <t xml:space="preserve">07:10</t>
  </si>
  <si>
    <t xml:space="preserve">8.Name:</t>
  </si>
  <si>
    <t xml:space="preserve">NYIRAZAYIRE Devotha</t>
  </si>
  <si>
    <t xml:space="preserve">AKAGERA008</t>
  </si>
  <si>
    <t xml:space="preserve">09:50</t>
  </si>
  <si>
    <t xml:space="preserve">08:19</t>
  </si>
  <si>
    <t xml:space="preserve">08:50</t>
  </si>
  <si>
    <t xml:space="preserve">9.Name:</t>
  </si>
  <si>
    <t xml:space="preserve">MUKANKUSI Marie</t>
  </si>
  <si>
    <t xml:space="preserve">AKAGERA017</t>
  </si>
  <si>
    <t xml:space="preserve">09:55</t>
  </si>
  <si>
    <t xml:space="preserve">NDEGO-KIYOVU-MWURIRE</t>
  </si>
  <si>
    <t xml:space="preserve">10:17</t>
  </si>
  <si>
    <t xml:space="preserve">10.Name:</t>
  </si>
  <si>
    <t xml:space="preserve">MUKAGASANA Christine</t>
  </si>
  <si>
    <t xml:space="preserve">10:19</t>
  </si>
  <si>
    <t xml:space="preserve">AKAGERA018</t>
  </si>
  <si>
    <t xml:space="preserve">09:17</t>
  </si>
  <si>
    <t xml:space="preserve">11:03</t>
  </si>
  <si>
    <t xml:space="preserve">09:48</t>
  </si>
  <si>
    <t xml:space="preserve">11.Name:</t>
  </si>
  <si>
    <t xml:space="preserve">KAREKEZI Jean Pierre</t>
  </si>
  <si>
    <t xml:space="preserve">11:23</t>
  </si>
  <si>
    <t xml:space="preserve">AKAGERA019</t>
  </si>
  <si>
    <t xml:space="preserve">07:27</t>
  </si>
  <si>
    <t xml:space="preserve">08:17</t>
  </si>
  <si>
    <t xml:space="preserve">12.Name:</t>
  </si>
  <si>
    <t xml:space="preserve">MUKAMWEZI Philomene</t>
  </si>
  <si>
    <t xml:space="preserve">09:24</t>
  </si>
  <si>
    <t xml:space="preserve">AKAGERA020</t>
  </si>
  <si>
    <t xml:space="preserve">10:24</t>
  </si>
  <si>
    <t xml:space="preserve">08:47</t>
  </si>
  <si>
    <t xml:space="preserve">07:49</t>
  </si>
  <si>
    <t xml:space="preserve">13.Name:</t>
  </si>
  <si>
    <t xml:space="preserve">SEBAHIRE Desire</t>
  </si>
  <si>
    <t xml:space="preserve">08:40</t>
  </si>
  <si>
    <t xml:space="preserve">AKAGERA027</t>
  </si>
  <si>
    <t xml:space="preserve">NDEGO-KIYOVU-IRAMIRO</t>
  </si>
  <si>
    <t xml:space="preserve">09:15</t>
  </si>
  <si>
    <t xml:space="preserve">14.Name:</t>
  </si>
  <si>
    <t xml:space="preserve">MUKARUGEMA Vestine</t>
  </si>
  <si>
    <t xml:space="preserve">08:05</t>
  </si>
  <si>
    <t xml:space="preserve">AKAGERA028</t>
  </si>
  <si>
    <t xml:space="preserve">10:30</t>
  </si>
  <si>
    <t xml:space="preserve">15.Name:</t>
  </si>
  <si>
    <t xml:space="preserve">MUTETERI Floride</t>
  </si>
  <si>
    <t xml:space="preserve">10:40</t>
  </si>
  <si>
    <t xml:space="preserve">AKAGERA029</t>
  </si>
  <si>
    <t xml:space="preserve">11:00</t>
  </si>
  <si>
    <t xml:space="preserve">10:05</t>
  </si>
  <si>
    <t xml:space="preserve">10:00</t>
  </si>
  <si>
    <t xml:space="preserve">16.Name:</t>
  </si>
  <si>
    <t xml:space="preserve">KAKUZE Alphonsine</t>
  </si>
  <si>
    <t xml:space="preserve">AKAGERA030</t>
  </si>
  <si>
    <t xml:space="preserve">11:04</t>
  </si>
  <si>
    <t xml:space="preserve">17.Name:</t>
  </si>
  <si>
    <t xml:space="preserve">HAVUGIMANA Abraham</t>
  </si>
  <si>
    <t xml:space="preserve">AKAGERA031</t>
  </si>
  <si>
    <t xml:space="preserve">10:36</t>
  </si>
  <si>
    <t xml:space="preserve">11:30</t>
  </si>
  <si>
    <t xml:space="preserve">18.Name:</t>
  </si>
  <si>
    <t xml:space="preserve">KARUSHABE Aline</t>
  </si>
  <si>
    <t xml:space="preserve">AKAGERA032</t>
  </si>
  <si>
    <t xml:space="preserve">10:22</t>
  </si>
  <si>
    <t xml:space="preserve">19.Name:</t>
  </si>
  <si>
    <t xml:space="preserve">MUSAFIRI Thelesphore</t>
  </si>
  <si>
    <t xml:space="preserve">AKAGERA033</t>
  </si>
  <si>
    <t xml:space="preserve">10:51</t>
  </si>
  <si>
    <t xml:space="preserve">20.Name:</t>
  </si>
  <si>
    <t xml:space="preserve">UZAMUKUNDA Odette</t>
  </si>
  <si>
    <t xml:space="preserve">10:13</t>
  </si>
  <si>
    <t xml:space="preserve">AKAGERA034</t>
  </si>
  <si>
    <t xml:space="preserve">10:09</t>
  </si>
  <si>
    <t xml:space="preserve">21.Name:</t>
  </si>
  <si>
    <t xml:space="preserve">BUGINGO David</t>
  </si>
  <si>
    <t xml:space="preserve">08:10</t>
  </si>
  <si>
    <t xml:space="preserve">AKAGERA035</t>
  </si>
  <si>
    <t xml:space="preserve">08:35</t>
  </si>
  <si>
    <t xml:space="preserve">07:45</t>
  </si>
  <si>
    <t xml:space="preserve">22.Name:</t>
  </si>
  <si>
    <t xml:space="preserve">NYIRACUMI Divine</t>
  </si>
  <si>
    <t xml:space="preserve">12:25</t>
  </si>
  <si>
    <t xml:space="preserve">AKAGERA036</t>
  </si>
  <si>
    <t xml:space="preserve">11:08</t>
  </si>
  <si>
    <t xml:space="preserve">10:07</t>
  </si>
  <si>
    <t xml:space="preserve">23.Name:</t>
  </si>
  <si>
    <t xml:space="preserve">SEBAHIRE Aloys</t>
  </si>
  <si>
    <t xml:space="preserve">11:20</t>
  </si>
  <si>
    <t xml:space="preserve">AKAGERA044</t>
  </si>
  <si>
    <t xml:space="preserve">10:53</t>
  </si>
  <si>
    <t xml:space="preserve">MWIRI-NYAWERA-NYAKABUNGO</t>
  </si>
  <si>
    <t xml:space="preserve">08:11</t>
  </si>
  <si>
    <t xml:space="preserve">07:54</t>
  </si>
  <si>
    <t xml:space="preserve">24.Name:</t>
  </si>
  <si>
    <t xml:space="preserve">UWIFASHIJE Clementine</t>
  </si>
  <si>
    <t xml:space="preserve">09:29</t>
  </si>
  <si>
    <t xml:space="preserve">AKAGERA045</t>
  </si>
  <si>
    <t xml:space="preserve">25.Name:</t>
  </si>
  <si>
    <t xml:space="preserve">MUNYANEZA Silas</t>
  </si>
  <si>
    <t xml:space="preserve">AKAGERA046</t>
  </si>
  <si>
    <t xml:space="preserve">11:41</t>
  </si>
  <si>
    <t xml:space="preserve">07:42</t>
  </si>
  <si>
    <t xml:space="preserve">               26.Name:              </t>
  </si>
  <si>
    <t xml:space="preserve">             KANTARAMA Gaudence</t>
  </si>
  <si>
    <t xml:space="preserve">AKAGERA047</t>
  </si>
  <si>
    <t xml:space="preserve">10:34</t>
  </si>
  <si>
    <t xml:space="preserve">09:16</t>
  </si>
  <si>
    <t xml:space="preserve">09:35</t>
  </si>
  <si>
    <t xml:space="preserve">27.Name:</t>
  </si>
  <si>
    <t xml:space="preserve">RWAMANYWA Samuel</t>
  </si>
  <si>
    <t xml:space="preserve">AKAGERA054</t>
  </si>
  <si>
    <t xml:space="preserve">06:56</t>
  </si>
  <si>
    <t xml:space="preserve">MWIRI-NYAWERA-GITEGA</t>
  </si>
  <si>
    <t xml:space="preserve">06:50</t>
  </si>
  <si>
    <t xml:space="preserve">01/03/2021</t>
  </si>
  <si>
    <t xml:space="preserve">28.Name:</t>
  </si>
  <si>
    <t xml:space="preserve">NYIRABUGINGO Flora</t>
  </si>
  <si>
    <t xml:space="preserve">AKAGEGERA055</t>
  </si>
  <si>
    <t xml:space="preserve">06:33</t>
  </si>
  <si>
    <t xml:space="preserve">29.Name:</t>
  </si>
  <si>
    <t xml:space="preserve">BUTERA Moses</t>
  </si>
  <si>
    <t xml:space="preserve">07:31</t>
  </si>
  <si>
    <t xml:space="preserve">AKAGERA056</t>
  </si>
  <si>
    <t xml:space="preserve">07:20</t>
  </si>
  <si>
    <t xml:space="preserve">30.Name:</t>
  </si>
  <si>
    <t xml:space="preserve">MUKARUKIRIZA Marlene</t>
  </si>
  <si>
    <t xml:space="preserve">06:13</t>
  </si>
  <si>
    <t xml:space="preserve">AKAGERA057</t>
  </si>
  <si>
    <t xml:space="preserve">06:40</t>
  </si>
  <si>
    <t xml:space="preserve">31/03/2011</t>
  </si>
  <si>
    <t xml:space="preserve">07:06</t>
  </si>
  <si>
    <t xml:space="preserve">31.Name:</t>
  </si>
  <si>
    <t xml:space="preserve">KAMANZI Philibert</t>
  </si>
  <si>
    <t xml:space="preserve">10:08</t>
  </si>
  <si>
    <t xml:space="preserve">AKAGERA066</t>
  </si>
  <si>
    <t xml:space="preserve">MURUNDI-KARAMBI-KABANA</t>
  </si>
  <si>
    <t xml:space="preserve">09:51</t>
  </si>
  <si>
    <t xml:space="preserve">10:16</t>
  </si>
  <si>
    <t xml:space="preserve">32.Name:</t>
  </si>
  <si>
    <t xml:space="preserve">KARUTUBUSA Samuel</t>
  </si>
  <si>
    <t xml:space="preserve">11:15</t>
  </si>
  <si>
    <t xml:space="preserve">AKAGERA067</t>
  </si>
  <si>
    <t xml:space="preserve">12:07</t>
  </si>
  <si>
    <t xml:space="preserve">11:12</t>
  </si>
  <si>
    <t xml:space="preserve">10:38</t>
  </si>
  <si>
    <t xml:space="preserve">33.Name:</t>
  </si>
  <si>
    <t xml:space="preserve">MUKANTABANA Consolata</t>
  </si>
  <si>
    <t xml:space="preserve">AKAGERA068</t>
  </si>
  <si>
    <t xml:space="preserve">11:50</t>
  </si>
  <si>
    <t xml:space="preserve">12:20</t>
  </si>
  <si>
    <t xml:space="preserve">10:45</t>
  </si>
  <si>
    <t xml:space="preserve">34.Name:</t>
  </si>
  <si>
    <t xml:space="preserve">MUKANTAGARA Viviane</t>
  </si>
  <si>
    <t xml:space="preserve">AKAGERA069</t>
  </si>
  <si>
    <t xml:space="preserve">10:32</t>
  </si>
  <si>
    <t xml:space="preserve">35.Name:</t>
  </si>
  <si>
    <t xml:space="preserve">HABIYAKARE Pascal</t>
  </si>
  <si>
    <t xml:space="preserve">11:47</t>
  </si>
  <si>
    <t xml:space="preserve">AKAGERA070</t>
  </si>
  <si>
    <t xml:space="preserve">12:40</t>
  </si>
  <si>
    <t xml:space="preserve">12:22</t>
  </si>
  <si>
    <t xml:space="preserve">11:45</t>
  </si>
  <si>
    <t xml:space="preserve">36.Name:</t>
  </si>
  <si>
    <t xml:space="preserve">MUKARUZIGA Eugenie</t>
  </si>
  <si>
    <t xml:space="preserve">AKAGERA071</t>
  </si>
  <si>
    <t xml:space="preserve">10:58</t>
  </si>
  <si>
    <t xml:space="preserve">10:10</t>
  </si>
  <si>
    <t xml:space="preserve">37.Name:</t>
  </si>
  <si>
    <t xml:space="preserve">RUHAKANA Theoneste</t>
  </si>
  <si>
    <t xml:space="preserve">AKAGERA079</t>
  </si>
  <si>
    <t xml:space="preserve">11:27</t>
  </si>
  <si>
    <t xml:space="preserve">MURUNDI-KARAMBI-RUSHENYI</t>
  </si>
  <si>
    <t xml:space="preserve">11:32</t>
  </si>
  <si>
    <t xml:space="preserve">08:01</t>
  </si>
  <si>
    <t xml:space="preserve">38.Name:</t>
  </si>
  <si>
    <t xml:space="preserve">MUKARUHUNGA Delphine</t>
  </si>
  <si>
    <t xml:space="preserve">12:10</t>
  </si>
  <si>
    <t xml:space="preserve">AKAGERA080</t>
  </si>
  <si>
    <t xml:space="preserve">39.Name:</t>
  </si>
  <si>
    <t xml:space="preserve">HARUBWIRA Innocent</t>
  </si>
  <si>
    <t xml:space="preserve">11:49</t>
  </si>
  <si>
    <t xml:space="preserve">AKAGERA081</t>
  </si>
  <si>
    <t xml:space="preserve">12:37</t>
  </si>
  <si>
    <t xml:space="preserve">12:01</t>
  </si>
  <si>
    <t xml:space="preserve">12:50</t>
  </si>
  <si>
    <t xml:space="preserve">40.Name:</t>
  </si>
  <si>
    <t xml:space="preserve">NSANZIMFURA Emmanuel</t>
  </si>
  <si>
    <t xml:space="preserve">12:38</t>
  </si>
  <si>
    <t xml:space="preserve">AKAGERA082</t>
  </si>
  <si>
    <t xml:space="preserve">12:09</t>
  </si>
  <si>
    <t xml:space="preserve">07:50</t>
  </si>
  <si>
    <t xml:space="preserve">41.Name:</t>
  </si>
  <si>
    <t xml:space="preserve">KIMONYO Celestin</t>
  </si>
  <si>
    <t xml:space="preserve">13:42</t>
  </si>
  <si>
    <t xml:space="preserve">AKAGERA087</t>
  </si>
  <si>
    <t xml:space="preserve">12:15</t>
  </si>
  <si>
    <t xml:space="preserve">MURUNDI-KARAMBI-RUMURI</t>
  </si>
  <si>
    <t xml:space="preserve">42.Name:</t>
  </si>
  <si>
    <t xml:space="preserve">MUSENGIMANA Soline</t>
  </si>
  <si>
    <t xml:space="preserve">10:18</t>
  </si>
  <si>
    <t xml:space="preserve">AKAGERA088</t>
  </si>
  <si>
    <t xml:space="preserve">11:05</t>
  </si>
  <si>
    <t xml:space="preserve">43.Name:</t>
  </si>
  <si>
    <t xml:space="preserve">KARURANGA Kassim</t>
  </si>
  <si>
    <t xml:space="preserve">AKAGERA089</t>
  </si>
  <si>
    <t xml:space="preserve">11:33</t>
  </si>
  <si>
    <t xml:space="preserve">09:38</t>
  </si>
  <si>
    <t xml:space="preserve">44.Name:</t>
  </si>
  <si>
    <t xml:space="preserve">MUKANGANGO Therese</t>
  </si>
  <si>
    <t xml:space="preserve">AKAGERA090</t>
  </si>
  <si>
    <t xml:space="preserve">MURUNDI-KIYOVU-RUMURI</t>
  </si>
  <si>
    <t xml:space="preserve">11:40</t>
  </si>
  <si>
    <t xml:space="preserve">45.Name:</t>
  </si>
  <si>
    <t xml:space="preserve">NSANABANDI Innocent</t>
  </si>
  <si>
    <t xml:space="preserve">07:33</t>
  </si>
  <si>
    <t xml:space="preserve">AKAGERA093</t>
  </si>
  <si>
    <t xml:space="preserve">07:53</t>
  </si>
  <si>
    <t xml:space="preserve">GAHINI-KAHI-KIYANJA</t>
  </si>
  <si>
    <t xml:space="preserve">46.Name:</t>
  </si>
  <si>
    <t xml:space="preserve">HAVUGIMANA Pascal</t>
  </si>
  <si>
    <t xml:space="preserve">AKAGERA094</t>
  </si>
  <si>
    <t xml:space="preserve">07:35</t>
  </si>
  <si>
    <t xml:space="preserve">07:48</t>
  </si>
  <si>
    <t xml:space="preserve">47.Name:</t>
  </si>
  <si>
    <t xml:space="preserve">NYIRAGASIGWA Philomene</t>
  </si>
  <si>
    <t xml:space="preserve">AKAGERA095</t>
  </si>
  <si>
    <t xml:space="preserve">48.Name:</t>
  </si>
  <si>
    <t xml:space="preserve">NYIRAHABIMANA Anastasie</t>
  </si>
  <si>
    <t xml:space="preserve">07:59</t>
  </si>
  <si>
    <t xml:space="preserve">AKAGERA096</t>
  </si>
  <si>
    <t xml:space="preserve">49.Name:</t>
  </si>
  <si>
    <t xml:space="preserve">HABIMANA Augustin</t>
  </si>
  <si>
    <t xml:space="preserve">AKAGERA097</t>
  </si>
  <si>
    <t xml:space="preserve">08:03</t>
  </si>
  <si>
    <t xml:space="preserve">8:50</t>
  </si>
  <si>
    <t xml:space="preserve">50.Name:</t>
  </si>
  <si>
    <t xml:space="preserve">NIRAGIRE Faustin</t>
  </si>
  <si>
    <t xml:space="preserve">08:52</t>
  </si>
  <si>
    <t xml:space="preserve">AKAGERA098</t>
  </si>
  <si>
    <t xml:space="preserve">08:45</t>
  </si>
  <si>
    <t xml:space="preserve">08:06</t>
  </si>
  <si>
    <t xml:space="preserve">08:26</t>
  </si>
  <si>
    <t xml:space="preserve">51.Name:</t>
  </si>
  <si>
    <t xml:space="preserve">SEMWIZA Mathieu</t>
  </si>
  <si>
    <t xml:space="preserve">AKAGERA099</t>
  </si>
  <si>
    <t xml:space="preserve">08:36</t>
  </si>
  <si>
    <t xml:space="preserve">52.Name:</t>
  </si>
  <si>
    <t xml:space="preserve">NZABONAKURA Therese</t>
  </si>
  <si>
    <t xml:space="preserve">AKAGERA100</t>
  </si>
  <si>
    <t xml:space="preserve">08:22</t>
  </si>
  <si>
    <t xml:space="preserve">07:55</t>
  </si>
  <si>
    <t xml:space="preserve">53.Name:</t>
  </si>
  <si>
    <t xml:space="preserve">MINANI Jean Bosco</t>
  </si>
  <si>
    <t xml:space="preserve">AKAGERA107</t>
  </si>
  <si>
    <t xml:space="preserve">10:21</t>
  </si>
  <si>
    <t xml:space="preserve">GAHINI-KAHI-URUHUHA</t>
  </si>
  <si>
    <t xml:space="preserve">08:02</t>
  </si>
  <si>
    <t xml:space="preserve">09:25</t>
  </si>
  <si>
    <t xml:space="preserve">54.Name:</t>
  </si>
  <si>
    <t xml:space="preserve">MUKANAMA Odette</t>
  </si>
  <si>
    <t xml:space="preserve">AKAGERA108</t>
  </si>
  <si>
    <t xml:space="preserve">11:35</t>
  </si>
  <si>
    <t xml:space="preserve">07:15</t>
  </si>
  <si>
    <t xml:space="preserve">55.Name:</t>
  </si>
  <si>
    <t xml:space="preserve">MUKARUNYANA Speciose</t>
  </si>
  <si>
    <t xml:space="preserve">09:33</t>
  </si>
  <si>
    <t xml:space="preserve">AKAGERA109</t>
  </si>
  <si>
    <t xml:space="preserve">07:03</t>
  </si>
  <si>
    <t xml:space="preserve">56.Name:</t>
  </si>
  <si>
    <t xml:space="preserve">KAMANZI Mohammed</t>
  </si>
  <si>
    <t xml:space="preserve">AKAGERA110</t>
  </si>
  <si>
    <t xml:space="preserve">57.Name:</t>
  </si>
  <si>
    <t xml:space="preserve">NYIRAMANA Marthe</t>
  </si>
  <si>
    <t xml:space="preserve">AKAGERA111</t>
  </si>
  <si>
    <t xml:space="preserve">58.Name:</t>
  </si>
  <si>
    <t xml:space="preserve">GATARAMA Alphonse</t>
  </si>
  <si>
    <t xml:space="preserve">10:20</t>
  </si>
  <si>
    <t xml:space="preserve">AKAGERA112</t>
  </si>
  <si>
    <t xml:space="preserve">08:07</t>
  </si>
  <si>
    <t xml:space="preserve">59.Name:</t>
  </si>
  <si>
    <t xml:space="preserve">ICYOBANZIRIRA Gerard</t>
  </si>
  <si>
    <t xml:space="preserve">11:26</t>
  </si>
  <si>
    <t xml:space="preserve">AKAGERA114</t>
  </si>
  <si>
    <t xml:space="preserve">08:80</t>
  </si>
  <si>
    <t xml:space="preserve">60.Name:</t>
  </si>
  <si>
    <t xml:space="preserve">NYIRABAGENZI Khadidja</t>
  </si>
  <si>
    <t xml:space="preserve">AKAGERA113</t>
  </si>
  <si>
    <t xml:space="preserve">HH size</t>
  </si>
  <si>
    <t xml:space="preserve">Average</t>
  </si>
  <si>
    <t xml:space="preserve">COV</t>
  </si>
  <si>
    <t xml:space="preserve">Kayonza National Park Cook Stoves Project.</t>
  </si>
  <si>
    <t xml:space="preserve">NZEYIMANA Deo</t>
  </si>
  <si>
    <t xml:space="preserve">Kayonza</t>
  </si>
  <si>
    <t xml:space="preserve">KANTARAMA Gaudence</t>
  </si>
  <si>
    <t xml:space="preserve">-</t>
  </si>
  <si>
    <t xml:space="preserve">Total</t>
  </si>
  <si>
    <t xml:space="preserve">Outlier calc not accurate as outlier analysis based on all districts </t>
  </si>
  <si>
    <t xml:space="preserve">will remove in final version</t>
  </si>
  <si>
    <t xml:space="preserve">too many surveys, need to remove some</t>
  </si>
  <si>
    <t xml:space="preserve">CIBA changes:</t>
  </si>
  <si>
    <t xml:space="preserve">Day 1 needs changes</t>
  </si>
  <si>
    <t xml:space="preserve">Translate charcoal - any additional comments (column CP)</t>
  </si>
  <si>
    <t xml:space="preserve">Day 2 all ok</t>
  </si>
  <si>
    <t xml:space="preserve">Day 3 all ok</t>
  </si>
  <si>
    <t xml:space="preserve">Day 4 all ok</t>
  </si>
</sst>
</file>

<file path=xl/styles.xml><?xml version="1.0" encoding="utf-8"?>
<styleSheet xmlns="http://schemas.openxmlformats.org/spreadsheetml/2006/main">
  <numFmts count="12">
    <numFmt numFmtId="164" formatCode="General"/>
    <numFmt numFmtId="165" formatCode="yyyy\-mm\-dd"/>
    <numFmt numFmtId="166" formatCode="m/d/yyyy"/>
    <numFmt numFmtId="167" formatCode="General"/>
    <numFmt numFmtId="168" formatCode="0.00"/>
    <numFmt numFmtId="169" formatCode="#,##0.000"/>
    <numFmt numFmtId="170" formatCode="#,##0"/>
    <numFmt numFmtId="171" formatCode="#,##0.00"/>
    <numFmt numFmtId="172" formatCode="0%"/>
    <numFmt numFmtId="173" formatCode="@"/>
    <numFmt numFmtId="174" formatCode="#,##0.0"/>
    <numFmt numFmtId="175" formatCode="0.00000"/>
  </numFmts>
  <fonts count="7">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FFFFFF"/>
        <bgColor rgb="FFFFFFCC"/>
      </patternFill>
    </fill>
    <fill>
      <patternFill patternType="solid">
        <fgColor rgb="FFA6A6A6"/>
        <bgColor rgb="FFBFBFBF"/>
      </patternFill>
    </fill>
    <fill>
      <patternFill patternType="solid">
        <fgColor rgb="FFBFBFBF"/>
        <bgColor rgb="FFC0C0C0"/>
      </patternFill>
    </fill>
    <fill>
      <patternFill patternType="solid">
        <fgColor rgb="FFC0C0C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false" applyProtection="false">
      <alignment horizontal="general" vertical="bottom" textRotation="0" wrapText="false" indent="0" shrinkToFit="false"/>
      <protection locked="true" hidden="false"/>
    </xf>
    <xf numFmtId="167" fontId="0" fillId="4" borderId="1" xfId="0" applyFont="false" applyBorder="true" applyAlignment="false" applyProtection="false">
      <alignment horizontal="general" vertical="bottom" textRotation="0" wrapText="false" indent="0" shrinkToFit="false"/>
      <protection locked="true" hidden="false"/>
    </xf>
    <xf numFmtId="168" fontId="0" fillId="5" borderId="1" xfId="0" applyFont="false" applyBorder="true" applyAlignment="false" applyProtection="false">
      <alignment horizontal="general" vertical="bottom" textRotation="0" wrapText="false" indent="0" shrinkToFit="false"/>
      <protection locked="true" hidden="false"/>
    </xf>
    <xf numFmtId="167" fontId="0" fillId="6" borderId="1" xfId="0" applyFont="false" applyBorder="true" applyAlignment="false" applyProtection="false">
      <alignment horizontal="general" vertical="bottom" textRotation="0" wrapText="false" indent="0" shrinkToFit="false"/>
      <protection locked="true" hidden="false"/>
    </xf>
    <xf numFmtId="168" fontId="0" fillId="5" borderId="2" xfId="0" applyFont="false" applyBorder="true" applyAlignment="false" applyProtection="false">
      <alignment horizontal="general" vertical="bottom" textRotation="0" wrapText="false" indent="0" shrinkToFit="false"/>
      <protection locked="true" hidden="false"/>
    </xf>
    <xf numFmtId="167" fontId="0" fillId="2" borderId="1" xfId="0" applyFont="false" applyBorder="true" applyAlignment="false" applyProtection="false">
      <alignment horizontal="general" vertical="bottom" textRotation="0" wrapText="false" indent="0" shrinkToFit="false"/>
      <protection locked="true" hidden="false"/>
    </xf>
    <xf numFmtId="168" fontId="0" fillId="2" borderId="1"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9" fontId="6" fillId="4" borderId="1" xfId="0" applyFont="true" applyBorder="true" applyAlignment="false" applyProtection="false">
      <alignment horizontal="general" vertical="bottom" textRotation="0" wrapText="false" indent="0" shrinkToFit="false"/>
      <protection locked="true" hidden="false"/>
    </xf>
    <xf numFmtId="169" fontId="6" fillId="2" borderId="1" xfId="0" applyFont="true" applyBorder="true" applyAlignment="false" applyProtection="false">
      <alignment horizontal="general" vertical="bottom" textRotation="0" wrapText="false" indent="0" shrinkToFit="false"/>
      <protection locked="true" hidden="false"/>
    </xf>
    <xf numFmtId="170" fontId="6" fillId="4" borderId="1" xfId="0" applyFont="true" applyBorder="true" applyAlignment="false" applyProtection="false">
      <alignment horizontal="general" vertical="bottom" textRotation="0" wrapText="false" indent="0" shrinkToFit="false"/>
      <protection locked="true" hidden="false"/>
    </xf>
    <xf numFmtId="171" fontId="0" fillId="7" borderId="1" xfId="0" applyFont="false" applyBorder="true" applyAlignment="true" applyProtection="false">
      <alignment horizontal="center" vertical="bottom" textRotation="0" wrapText="false" indent="0" shrinkToFit="false"/>
      <protection locked="true" hidden="false"/>
    </xf>
    <xf numFmtId="172" fontId="6" fillId="4" borderId="1" xfId="0" applyFont="true" applyBorder="true" applyAlignment="false" applyProtection="false">
      <alignment horizontal="general" vertical="bottom" textRotation="0" wrapText="false" indent="0" shrinkToFit="false"/>
      <protection locked="true" hidden="false"/>
    </xf>
    <xf numFmtId="167" fontId="0" fillId="4" borderId="1"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false" indent="0" shrinkToFit="false"/>
      <protection locked="true" hidden="false"/>
    </xf>
    <xf numFmtId="164" fontId="5" fillId="7"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73" fontId="0" fillId="0" borderId="3" xfId="0" applyFont="true" applyBorder="true" applyAlignment="true" applyProtection="false">
      <alignment horizontal="center" vertical="bottom" textRotation="0" wrapText="false" indent="0" shrinkToFit="false"/>
      <protection locked="true" hidden="false"/>
    </xf>
    <xf numFmtId="166" fontId="0" fillId="0" borderId="3" xfId="0" applyFont="true" applyBorder="true" applyAlignment="true" applyProtection="false">
      <alignment horizontal="center" vertical="bottom" textRotation="0" wrapText="false" indent="0" shrinkToFit="false"/>
      <protection locked="true" hidden="false"/>
    </xf>
    <xf numFmtId="171" fontId="0" fillId="0" borderId="3" xfId="0" applyFont="false" applyBorder="true" applyAlignment="true" applyProtection="false">
      <alignment horizontal="center" vertical="bottom" textRotation="0" wrapText="false" indent="0" shrinkToFit="false"/>
      <protection locked="true" hidden="false"/>
    </xf>
    <xf numFmtId="174" fontId="0" fillId="0" borderId="0" xfId="0" applyFont="fals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71" fontId="6" fillId="0" borderId="1" xfId="0" applyFont="true" applyBorder="true" applyAlignment="false" applyProtection="false">
      <alignment horizontal="general" vertical="bottom" textRotation="0" wrapText="false" indent="0" shrinkToFit="false"/>
      <protection locked="true" hidden="false"/>
    </xf>
    <xf numFmtId="175" fontId="6" fillId="0" borderId="1" xfId="0" applyFont="true" applyBorder="true" applyAlignment="false" applyProtection="false">
      <alignment horizontal="general" vertical="bottom" textRotation="0" wrapText="false" indent="0" shrinkToFit="false"/>
      <protection locked="true" hidden="false"/>
    </xf>
    <xf numFmtId="172" fontId="6" fillId="0" borderId="1" xfId="0" applyFont="tru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71" fontId="0" fillId="4" borderId="1" xfId="0" applyFont="false" applyBorder="true" applyAlignment="true" applyProtection="false">
      <alignment horizontal="center" vertical="bottom" textRotation="0" wrapText="false" indent="0" shrinkToFit="false"/>
      <protection locked="true" hidden="false"/>
    </xf>
    <xf numFmtId="168" fontId="0" fillId="4" borderId="1" xfId="0" applyFont="false" applyBorder="true" applyAlignment="true" applyProtection="false">
      <alignment horizontal="center" vertical="bottom" textRotation="0" wrapText="false" indent="0" shrinkToFit="false"/>
      <protection locked="true" hidden="false"/>
    </xf>
    <xf numFmtId="171" fontId="0" fillId="4" borderId="0" xfId="0" applyFont="false" applyBorder="false" applyAlignment="true" applyProtection="false">
      <alignment horizontal="center" vertical="bottom" textRotation="0" wrapText="false" indent="0" shrinkToFit="false"/>
      <protection locked="true" hidden="false"/>
    </xf>
    <xf numFmtId="168"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8" fontId="0" fillId="5" borderId="1" xfId="0" applyFont="false" applyBorder="true" applyAlignment="true" applyProtection="false">
      <alignment horizontal="right" vertical="bottom" textRotation="0" wrapText="false" indent="0" shrinkToFit="false"/>
      <protection locked="true" hidden="false"/>
    </xf>
    <xf numFmtId="171" fontId="0" fillId="4" borderId="1" xfId="0" applyFont="false" applyBorder="true" applyAlignment="true" applyProtection="false">
      <alignment horizontal="right" vertical="bottom" textRotation="0" wrapText="false" indent="0" shrinkToFit="false"/>
      <protection locked="true" hidden="false"/>
    </xf>
    <xf numFmtId="167" fontId="0" fillId="6" borderId="1" xfId="0" applyFont="false" applyBorder="true" applyAlignment="true" applyProtection="false">
      <alignment horizontal="right" vertical="bottom" textRotation="0" wrapText="false" indent="0" shrinkToFit="false"/>
      <protection locked="true" hidden="false"/>
    </xf>
    <xf numFmtId="168" fontId="0" fillId="4" borderId="1" xfId="0" applyFont="false" applyBorder="tru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B0F0"/>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rwanda_rpp%2Fattachments%2F5e7adf3e3db845c6aefef4d241ab0769%2F04aed99f-9abb-4775-b98a-c2730ecdce8f%2F1663661519554.jpg" TargetMode="External"/><Relationship Id="rId2" Type="http://schemas.openxmlformats.org/officeDocument/2006/relationships/hyperlink" Target="https://kc.kobotoolbox.org/media/original?media_file=co2rwanda_rpp%2Fattachments%2F5e7adf3e3db845c6aefef4d241ab0769%2F04aed99f-9abb-4775-b98a-c2730ecdce8f%2F1663661402327.jpg" TargetMode="External"/><Relationship Id="rId3" Type="http://schemas.openxmlformats.org/officeDocument/2006/relationships/hyperlink" Target="https://kc.kobotoolbox.org/media/original?media_file=co2rwanda_rpp%2Fattachments%2F5e7adf3e3db845c6aefef4d241ab0769%2F04aed99f-9abb-4775-b98a-c2730ecdce8f%2F1663661453155.jpg" TargetMode="External"/><Relationship Id="rId4" Type="http://schemas.openxmlformats.org/officeDocument/2006/relationships/hyperlink" Target="https://kc.kobotoolbox.org/media/original?media_file=co2rwanda_rpp%2Fattachments%2F5e7adf3e3db845c6aefef4d241ab0769%2Fe272f241-5e40-48a1-b983-09bbffabd32f%2F1663662746291.jpg" TargetMode="External"/><Relationship Id="rId5" Type="http://schemas.openxmlformats.org/officeDocument/2006/relationships/hyperlink" Target="https://kc.kobotoolbox.org/media/original?media_file=co2rwanda_rpp%2Fattachments%2F5e7adf3e3db845c6aefef4d241ab0769%2Fe272f241-5e40-48a1-b983-09bbffabd32f%2F1663663180236.jpg" TargetMode="External"/><Relationship Id="rId6" Type="http://schemas.openxmlformats.org/officeDocument/2006/relationships/hyperlink" Target="https://kc.kobotoolbox.org/media/original?media_file=co2rwanda_rpp%2Fattachments%2F5e7adf3e3db845c6aefef4d241ab0769%2Fe272f241-5e40-48a1-b983-09bbffabd32f%2F1663663241765.jpg" TargetMode="External"/><Relationship Id="rId7" Type="http://schemas.openxmlformats.org/officeDocument/2006/relationships/hyperlink" Target="https://kc.kobotoolbox.org/media/original?media_file=co2rwanda_rpp%2Fattachments%2F5e7adf3e3db845c6aefef4d241ab0769%2Fc01f781c-c360-48b8-a2dc-8a4dff8669b7%2F1663664007162.jpg" TargetMode="External"/><Relationship Id="rId8" Type="http://schemas.openxmlformats.org/officeDocument/2006/relationships/hyperlink" Target="https://kc.kobotoolbox.org/media/original?media_file=co2rwanda_rpp%2Fattachments%2F5e7adf3e3db845c6aefef4d241ab0769%2Fc01f781c-c360-48b8-a2dc-8a4dff8669b7%2F1663664332753.jpg" TargetMode="External"/><Relationship Id="rId9" Type="http://schemas.openxmlformats.org/officeDocument/2006/relationships/hyperlink" Target="https://kc.kobotoolbox.org/media/original?media_file=co2rwanda_rpp%2Fattachments%2F5e7adf3e3db845c6aefef4d241ab0769%2Fc01f781c-c360-48b8-a2dc-8a4dff8669b7%2F1663664923189.jpg" TargetMode="External"/><Relationship Id="rId10" Type="http://schemas.openxmlformats.org/officeDocument/2006/relationships/hyperlink" Target="https://kc.kobotoolbox.org/media/original?media_file=co2rwanda_rpp%2Fattachments%2F5e7adf3e3db845c6aefef4d241ab0769%2Fd0807d61-177f-49ca-a6d0-8c25046c5757%2F1663666462068.jpg" TargetMode="External"/><Relationship Id="rId11" Type="http://schemas.openxmlformats.org/officeDocument/2006/relationships/hyperlink" Target="https://kc.kobotoolbox.org/media/original?media_file=co2rwanda_rpp%2Fattachments%2F5e7adf3e3db845c6aefef4d241ab0769%2Fd0807d61-177f-49ca-a6d0-8c25046c5757%2F1663666530776.jpg" TargetMode="External"/><Relationship Id="rId12" Type="http://schemas.openxmlformats.org/officeDocument/2006/relationships/hyperlink" Target="https://kc.kobotoolbox.org/media/original?media_file=co2rwanda_rpp%2Fattachments%2F5e7adf3e3db845c6aefef4d241ab0769%2Fd0807d61-177f-49ca-a6d0-8c25046c5757%2F1663666559511.jpg" TargetMode="External"/><Relationship Id="rId13" Type="http://schemas.openxmlformats.org/officeDocument/2006/relationships/hyperlink" Target="https://kc.kobotoolbox.org/media/original?media_file=co2rwanda_rpp%2Fattachments%2F5e7adf3e3db845c6aefef4d241ab0769%2Fa6392970-55db-439b-aa21-7253f112e5c1%2F1663667695322.jpg" TargetMode="External"/><Relationship Id="rId14" Type="http://schemas.openxmlformats.org/officeDocument/2006/relationships/hyperlink" Target="https://kc.kobotoolbox.org/media/original?media_file=co2rwanda_rpp%2Fattachments%2F5e7adf3e3db845c6aefef4d241ab0769%2Fa6392970-55db-439b-aa21-7253f112e5c1%2F1663667759292.jpg" TargetMode="External"/><Relationship Id="rId15" Type="http://schemas.openxmlformats.org/officeDocument/2006/relationships/hyperlink" Target="https://kc.kobotoolbox.org/media/original?media_file=co2rwanda_rpp%2Fattachments%2F5e7adf3e3db845c6aefef4d241ab0769%2Fa6392970-55db-439b-aa21-7253f112e5c1%2F1663667938184.jpg" TargetMode="External"/><Relationship Id="rId16" Type="http://schemas.openxmlformats.org/officeDocument/2006/relationships/hyperlink" Target="https://kc.kobotoolbox.org/media/original?media_file=co2rwanda_rpp%2Fattachments%2F5e7adf3e3db845c6aefef4d241ab0769%2F1c3fab5e-8516-4ef2-a029-5d4063c95101%2F1663672215798.jpg" TargetMode="External"/><Relationship Id="rId17" Type="http://schemas.openxmlformats.org/officeDocument/2006/relationships/hyperlink" Target="https://kc.kobotoolbox.org/media/original?media_file=co2rwanda_rpp%2Fattachments%2F5e7adf3e3db845c6aefef4d241ab0769%2F1c3fab5e-8516-4ef2-a029-5d4063c95101%2F1663672245620.jpg" TargetMode="External"/><Relationship Id="rId18" Type="http://schemas.openxmlformats.org/officeDocument/2006/relationships/hyperlink" Target="https://kc.kobotoolbox.org/media/original?media_file=co2rwanda_rpp%2Fattachments%2F5e7adf3e3db845c6aefef4d241ab0769%2F1c3fab5e-8516-4ef2-a029-5d4063c95101%2F1663672548941.jpg" TargetMode="External"/><Relationship Id="rId19" Type="http://schemas.openxmlformats.org/officeDocument/2006/relationships/hyperlink" Target="https://kc.kobotoolbox.org/media/original?media_file=co2rwanda_rpp%2Fattachments%2F5e7adf3e3db845c6aefef4d241ab0769%2F10eddc18-973c-4ce3-bb99-6aaf619ce967%2F1663655590372.jpg" TargetMode="External"/><Relationship Id="rId20" Type="http://schemas.openxmlformats.org/officeDocument/2006/relationships/hyperlink" Target="https://kc.kobotoolbox.org/media/original?media_file=co2rwanda_rpp%2Fattachments%2F5e7adf3e3db845c6aefef4d241ab0769%2F10eddc18-973c-4ce3-bb99-6aaf619ce967%2F1663656550292.jpg" TargetMode="External"/><Relationship Id="rId21" Type="http://schemas.openxmlformats.org/officeDocument/2006/relationships/hyperlink" Target="https://kc.kobotoolbox.org/media/original?media_file=co2rwanda_rpp%2Fattachments%2F5e7adf3e3db845c6aefef4d241ab0769%2F10eddc18-973c-4ce3-bb99-6aaf619ce967%2F1663656605673.jpg" TargetMode="External"/><Relationship Id="rId22" Type="http://schemas.openxmlformats.org/officeDocument/2006/relationships/hyperlink" Target="https://kc.kobotoolbox.org/media/original?media_file=co2rwanda_rpp%2Fattachments%2F5e7adf3e3db845c6aefef4d241ab0769%2F9e03f390-bce0-4f5a-888d-cc0506cb5e93%2F1663657614641.jpg" TargetMode="External"/><Relationship Id="rId23" Type="http://schemas.openxmlformats.org/officeDocument/2006/relationships/hyperlink" Target="https://kc.kobotoolbox.org/media/original?media_file=co2rwanda_rpp%2Fattachments%2F5e7adf3e3db845c6aefef4d241ab0769%2F9e03f390-bce0-4f5a-888d-cc0506cb5e93%2F1663658169396.jpg" TargetMode="External"/><Relationship Id="rId24" Type="http://schemas.openxmlformats.org/officeDocument/2006/relationships/hyperlink" Target="https://kc.kobotoolbox.org/media/original?media_file=co2rwanda_rpp%2Fattachments%2F5e7adf3e3db845c6aefef4d241ab0769%2F9e03f390-bce0-4f5a-888d-cc0506cb5e93%2F1663658241798.jpg" TargetMode="External"/><Relationship Id="rId25" Type="http://schemas.openxmlformats.org/officeDocument/2006/relationships/hyperlink" Target="https://kc.kobotoolbox.org/media/original?media_file=co2rwanda_rpp%2Fattachments%2F5e7adf3e3db845c6aefef4d241ab0769%2F633dbe66-c995-4798-9a4d-e65fd9626e75%2F1663659188743.jpg" TargetMode="External"/><Relationship Id="rId26" Type="http://schemas.openxmlformats.org/officeDocument/2006/relationships/hyperlink" Target="https://kc.kobotoolbox.org/media/original?media_file=co2rwanda_rpp%2Fattachments%2F5e7adf3e3db845c6aefef4d241ab0769%2F633dbe66-c995-4798-9a4d-e65fd9626e75%2F1663659645349.jpg" TargetMode="External"/><Relationship Id="rId27" Type="http://schemas.openxmlformats.org/officeDocument/2006/relationships/hyperlink" Target="https://kc.kobotoolbox.org/media/original?media_file=co2rwanda_rpp%2Fattachments%2F5e7adf3e3db845c6aefef4d241ab0769%2F633dbe66-c995-4798-9a4d-e65fd9626e75%2F1663659691675.jpg" TargetMode="External"/><Relationship Id="rId28" Type="http://schemas.openxmlformats.org/officeDocument/2006/relationships/hyperlink" Target="https://kc.kobotoolbox.org/media/original?media_file=co2rwanda_rpp%2Fattachments%2F5e7adf3e3db845c6aefef4d241ab0769%2F3a42ec1e-542a-4dc6-931b-ec9df74d54b7%2F1663661788993.jpg" TargetMode="External"/><Relationship Id="rId29" Type="http://schemas.openxmlformats.org/officeDocument/2006/relationships/hyperlink" Target="https://kc.kobotoolbox.org/media/original?media_file=co2rwanda_rpp%2Fattachments%2F5e7adf3e3db845c6aefef4d241ab0769%2F3a42ec1e-542a-4dc6-931b-ec9df74d54b7%2F1663662605879.jpg" TargetMode="External"/><Relationship Id="rId30" Type="http://schemas.openxmlformats.org/officeDocument/2006/relationships/hyperlink" Target="https://kc.kobotoolbox.org/media/original?media_file=co2rwanda_rpp%2Fattachments%2F5e7adf3e3db845c6aefef4d241ab0769%2F3a42ec1e-542a-4dc6-931b-ec9df74d54b7%2F1663662651708.jpg" TargetMode="External"/><Relationship Id="rId31" Type="http://schemas.openxmlformats.org/officeDocument/2006/relationships/hyperlink" Target="https://kc.kobotoolbox.org/media/original?media_file=co2rwanda_rpp%2Fattachments%2F5e7adf3e3db845c6aefef4d241ab0769%2F745f82f9-8f27-42bc-abe5-0a8fa940a639%2F1663663532202.jpg" TargetMode="External"/><Relationship Id="rId32" Type="http://schemas.openxmlformats.org/officeDocument/2006/relationships/hyperlink" Target="https://kc.kobotoolbox.org/media/original?media_file=co2rwanda_rpp%2Fattachments%2F5e7adf3e3db845c6aefef4d241ab0769%2F745f82f9-8f27-42bc-abe5-0a8fa940a639%2F1663663672592.jpg" TargetMode="External"/><Relationship Id="rId33" Type="http://schemas.openxmlformats.org/officeDocument/2006/relationships/hyperlink" Target="https://kc.kobotoolbox.org/media/original?media_file=co2rwanda_rpp%2Fattachments%2F5e7adf3e3db845c6aefef4d241ab0769%2F745f82f9-8f27-42bc-abe5-0a8fa940a639%2F1663663741253.jpg" TargetMode="External"/><Relationship Id="rId34" Type="http://schemas.openxmlformats.org/officeDocument/2006/relationships/hyperlink" Target="https://kc.kobotoolbox.org/media/original?media_file=co2rwanda_rpp%2Fattachments%2F5e7adf3e3db845c6aefef4d241ab0769%2F890d2b68-64fd-4226-9288-405799ac35a6%2F1663665983299.jpg" TargetMode="External"/><Relationship Id="rId35" Type="http://schemas.openxmlformats.org/officeDocument/2006/relationships/hyperlink" Target="https://kc.kobotoolbox.org/media/original?media_file=co2rwanda_rpp%2Fattachments%2F5e7adf3e3db845c6aefef4d241ab0769%2F890d2b68-64fd-4226-9288-405799ac35a6%2F1663666294098.jpg" TargetMode="External"/><Relationship Id="rId36" Type="http://schemas.openxmlformats.org/officeDocument/2006/relationships/hyperlink" Target="https://kc.kobotoolbox.org/media/original?media_file=co2rwanda_rpp%2Fattachments%2F5e7adf3e3db845c6aefef4d241ab0769%2F890d2b68-64fd-4226-9288-405799ac35a6%2F1663666387624.jpg" TargetMode="External"/><Relationship Id="rId37" Type="http://schemas.openxmlformats.org/officeDocument/2006/relationships/hyperlink" Target="https://kc.kobotoolbox.org/media/original?media_file=co2rwanda_rpp%2Fattachments%2F5e7adf3e3db845c6aefef4d241ab0769%2F9d2ffa95-f3d0-439b-b926-b171650a6e34%2F1663657480116.jpg" TargetMode="External"/><Relationship Id="rId38" Type="http://schemas.openxmlformats.org/officeDocument/2006/relationships/hyperlink" Target="https://kc.kobotoolbox.org/media/original?media_file=co2rwanda_rpp%2Fattachments%2F5e7adf3e3db845c6aefef4d241ab0769%2F9d2ffa95-f3d0-439b-b926-b171650a6e34%2F1663658044053.jpg" TargetMode="External"/><Relationship Id="rId39" Type="http://schemas.openxmlformats.org/officeDocument/2006/relationships/hyperlink" Target="https://kc.kobotoolbox.org/media/original?media_file=co2rwanda_rpp%2Fattachments%2F5e7adf3e3db845c6aefef4d241ab0769%2F9d2ffa95-f3d0-439b-b926-b171650a6e34%2F1663657942695.jpg" TargetMode="External"/><Relationship Id="rId40" Type="http://schemas.openxmlformats.org/officeDocument/2006/relationships/hyperlink" Target="https://kc.kobotoolbox.org/media/original?media_file=co2rwanda_rpp%2Fattachments%2F5e7adf3e3db845c6aefef4d241ab0769%2F134e376f-ac8d-40cc-887a-5d6443a5b23b%2F1663659836847.jpg" TargetMode="External"/><Relationship Id="rId41" Type="http://schemas.openxmlformats.org/officeDocument/2006/relationships/hyperlink" Target="https://kc.kobotoolbox.org/media/original?media_file=co2rwanda_rpp%2Fattachments%2F5e7adf3e3db845c6aefef4d241ab0769%2F134e376f-ac8d-40cc-887a-5d6443a5b23b%2F1663661336646.jpg" TargetMode="External"/><Relationship Id="rId42" Type="http://schemas.openxmlformats.org/officeDocument/2006/relationships/hyperlink" Target="https://kc.kobotoolbox.org/media/original?media_file=co2rwanda_rpp%2Fattachments%2F5e7adf3e3db845c6aefef4d241ab0769%2F134e376f-ac8d-40cc-887a-5d6443a5b23b%2F1663661378174.jpg" TargetMode="External"/><Relationship Id="rId43" Type="http://schemas.openxmlformats.org/officeDocument/2006/relationships/hyperlink" Target="https://kc.kobotoolbox.org/media/original?media_file=co2rwanda_rpp%2Fattachments%2F5e7adf3e3db845c6aefef4d241ab0769%2Fbc9ed8b3-8f69-49c6-bbe8-1191ef4d9713%2F1663662884483.jpg" TargetMode="External"/><Relationship Id="rId44" Type="http://schemas.openxmlformats.org/officeDocument/2006/relationships/hyperlink" Target="https://kc.kobotoolbox.org/media/original?media_file=co2rwanda_rpp%2Fattachments%2F5e7adf3e3db845c6aefef4d241ab0769%2Fbc9ed8b3-8f69-49c6-bbe8-1191ef4d9713%2F1663662910967.jpg" TargetMode="External"/><Relationship Id="rId45" Type="http://schemas.openxmlformats.org/officeDocument/2006/relationships/hyperlink" Target="https://kc.kobotoolbox.org/media/original?media_file=co2rwanda_rpp%2Fattachments%2F5e7adf3e3db845c6aefef4d241ab0769%2Fbc9ed8b3-8f69-49c6-bbe8-1191ef4d9713%2F1663663918927.jpg" TargetMode="External"/><Relationship Id="rId46" Type="http://schemas.openxmlformats.org/officeDocument/2006/relationships/hyperlink" Target="https://kc.kobotoolbox.org/media/original?media_file=co2rwanda_rpp%2Fattachments%2F5e7adf3e3db845c6aefef4d241ab0769%2Fbc9ed8b3-8f69-49c6-bbe8-1191ef4d9713%2F1663663968310.jpg" TargetMode="External"/><Relationship Id="rId47" Type="http://schemas.openxmlformats.org/officeDocument/2006/relationships/hyperlink" Target="https://kc.kobotoolbox.org/media/original?media_file=co2rwanda_rpp%2Fattachments%2F5e7adf3e3db845c6aefef4d241ab0769%2Fbc9ed8b3-8f69-49c6-bbe8-1191ef4d9713%2F1663664005202.jpg" TargetMode="External"/><Relationship Id="rId48" Type="http://schemas.openxmlformats.org/officeDocument/2006/relationships/hyperlink" Target="https://kc.kobotoolbox.org/media/original?media_file=co2rwanda_rpp%2Fattachments%2F5e7adf3e3db845c6aefef4d241ab0769%2Fecefa8ee-73bd-4e5d-9e81-91251d5e3cf6%2F1663665322361.jpg" TargetMode="External"/><Relationship Id="rId49" Type="http://schemas.openxmlformats.org/officeDocument/2006/relationships/hyperlink" Target="https://kc.kobotoolbox.org/media/original?media_file=co2rwanda_rpp%2Fattachments%2F5e7adf3e3db845c6aefef4d241ab0769%2Fecefa8ee-73bd-4e5d-9e81-91251d5e3cf6%2F1663665862118.jpg" TargetMode="External"/><Relationship Id="rId50" Type="http://schemas.openxmlformats.org/officeDocument/2006/relationships/hyperlink" Target="https://kc.kobotoolbox.org/media/original?media_file=co2rwanda_rpp%2Fattachments%2F5e7adf3e3db845c6aefef4d241ab0769%2Fecefa8ee-73bd-4e5d-9e81-91251d5e3cf6%2F1663665887018.jpg" TargetMode="External"/><Relationship Id="rId51" Type="http://schemas.openxmlformats.org/officeDocument/2006/relationships/hyperlink" Target="https://kc.kobotoolbox.org/media/original?media_file=co2rwanda_rpp%2Fattachments%2F5e7adf3e3db845c6aefef4d241ab0769%2Fbe841dec-7793-4965-b788-2a3324f29989%2F1663667508040.jpg" TargetMode="External"/><Relationship Id="rId52" Type="http://schemas.openxmlformats.org/officeDocument/2006/relationships/hyperlink" Target="https://kc.kobotoolbox.org/media/original?media_file=co2rwanda_rpp%2Fattachments%2F5e7adf3e3db845c6aefef4d241ab0769%2Fbe841dec-7793-4965-b788-2a3324f29989%2F1663667552288.jpg" TargetMode="External"/><Relationship Id="rId53" Type="http://schemas.openxmlformats.org/officeDocument/2006/relationships/hyperlink" Target="https://kc.kobotoolbox.org/media/original?media_file=co2rwanda_rpp%2Fattachments%2F5e7adf3e3db845c6aefef4d241ab0769%2Fbe841dec-7793-4965-b788-2a3324f29989%2F1663668415468.jpg" TargetMode="External"/><Relationship Id="rId54" Type="http://schemas.openxmlformats.org/officeDocument/2006/relationships/hyperlink" Target="https://kc.kobotoolbox.org/media/original?media_file=co2rwanda_rpp%2Fattachments%2F5e7adf3e3db845c6aefef4d241ab0769%2Fd3edb7ee-9d8d-40f7-ad70-d86c7ee7f4b2%2F1663669486679.jpg" TargetMode="External"/><Relationship Id="rId55" Type="http://schemas.openxmlformats.org/officeDocument/2006/relationships/hyperlink" Target="https://kc.kobotoolbox.org/media/original?media_file=co2rwanda_rpp%2Fattachments%2F5e7adf3e3db845c6aefef4d241ab0769%2Fd3edb7ee-9d8d-40f7-ad70-d86c7ee7f4b2%2F1663670500227.jpg" TargetMode="External"/><Relationship Id="rId56" Type="http://schemas.openxmlformats.org/officeDocument/2006/relationships/hyperlink" Target="https://kc.kobotoolbox.org/media/original?media_file=co2rwanda_rpp%2Fattachments%2F5e7adf3e3db845c6aefef4d241ab0769%2Fd3edb7ee-9d8d-40f7-ad70-d86c7ee7f4b2%2F1663670533945.jpg" TargetMode="External"/><Relationship Id="rId57" Type="http://schemas.openxmlformats.org/officeDocument/2006/relationships/hyperlink" Target="https://kc.kobotoolbox.org/media/original?media_file=co2rwanda_rpp%2Fattachments%2F5e7adf3e3db845c6aefef4d241ab0769%2Fdb122e56-8c78-4fca-ad0c-32b8fcfbab59%2F1663660386020.jpg" TargetMode="External"/><Relationship Id="rId58" Type="http://schemas.openxmlformats.org/officeDocument/2006/relationships/hyperlink" Target="https://kc.kobotoolbox.org/media/original?media_file=co2rwanda_rpp%2Fattachments%2F5e7adf3e3db845c6aefef4d241ab0769%2Fdb122e56-8c78-4fca-ad0c-32b8fcfbab59%2F1663668067520.jpg" TargetMode="External"/><Relationship Id="rId59" Type="http://schemas.openxmlformats.org/officeDocument/2006/relationships/hyperlink" Target="https://kc.kobotoolbox.org/media/original?media_file=co2rwanda_rpp%2Fattachments%2F5e7adf3e3db845c6aefef4d241ab0769%2Fdb122e56-8c78-4fca-ad0c-32b8fcfbab59%2F1663660411735.jpg" TargetMode="External"/><Relationship Id="rId60" Type="http://schemas.openxmlformats.org/officeDocument/2006/relationships/hyperlink" Target="https://kc.kobotoolbox.org/media/original?media_file=co2rwanda_rpp%2Fattachments%2F5e7adf3e3db845c6aefef4d241ab0769%2F901c1fab-b714-473f-97c2-4aff701283b5%2F1663665353096.jpg" TargetMode="External"/><Relationship Id="rId61" Type="http://schemas.openxmlformats.org/officeDocument/2006/relationships/hyperlink" Target="https://kc.kobotoolbox.org/media/original?media_file=co2rwanda_rpp%2Fattachments%2F5e7adf3e3db845c6aefef4d241ab0769%2F901c1fab-b714-473f-97c2-4aff701283b5%2F1663665619943.jpg" TargetMode="External"/><Relationship Id="rId62" Type="http://schemas.openxmlformats.org/officeDocument/2006/relationships/hyperlink" Target="https://kc.kobotoolbox.org/media/original?media_file=co2rwanda_rpp%2Fattachments%2F5e7adf3e3db845c6aefef4d241ab0769%2F901c1fab-b714-473f-97c2-4aff701283b5%2F1663666830663.jpg" TargetMode="External"/><Relationship Id="rId63" Type="http://schemas.openxmlformats.org/officeDocument/2006/relationships/hyperlink" Target="https://kc.kobotoolbox.org/media/original?media_file=co2rwanda_rpp%2Fattachments%2F5e7adf3e3db845c6aefef4d241ab0769%2Feaed7c56-9b64-4304-b6a0-da0fc20f5074%2F1663672766480.jpg" TargetMode="External"/><Relationship Id="rId64" Type="http://schemas.openxmlformats.org/officeDocument/2006/relationships/hyperlink" Target="https://kc.kobotoolbox.org/media/original?media_file=co2rwanda_rpp%2Fattachments%2F5e7adf3e3db845c6aefef4d241ab0769%2Feaed7c56-9b64-4304-b6a0-da0fc20f5074%2F1663671801782.jpg" TargetMode="External"/><Relationship Id="rId65" Type="http://schemas.openxmlformats.org/officeDocument/2006/relationships/hyperlink" Target="https://kc.kobotoolbox.org/media/original?media_file=co2rwanda_rpp%2Fattachments%2F5e7adf3e3db845c6aefef4d241ab0769%2Feaed7c56-9b64-4304-b6a0-da0fc20f5074%2F1663672658720.jpg" TargetMode="External"/><Relationship Id="rId66" Type="http://schemas.openxmlformats.org/officeDocument/2006/relationships/hyperlink" Target="https://kc.kobotoolbox.org/media/original?media_file=co2rwanda_rpp%2Fattachments%2F5e7adf3e3db845c6aefef4d241ab0769%2Feaed7c56-9b64-4304-b6a0-da0fc20f5074%2F1663672726554.jpg" TargetMode="External"/><Relationship Id="rId67" Type="http://schemas.openxmlformats.org/officeDocument/2006/relationships/hyperlink" Target="https://kc.kobotoolbox.org/media/original?media_file=co2rwanda_rpp%2Fattachments%2F5e7adf3e3db845c6aefef4d241ab0769%2F4d75e9d9-9963-4889-b778-99ce753ae33c%2F1663673851017.jpg" TargetMode="External"/><Relationship Id="rId68" Type="http://schemas.openxmlformats.org/officeDocument/2006/relationships/hyperlink" Target="https://kc.kobotoolbox.org/media/original?media_file=co2rwanda_rpp%2Fattachments%2F5e7adf3e3db845c6aefef4d241ab0769%2F4d75e9d9-9963-4889-b778-99ce753ae33c%2F1663673892733.jpg" TargetMode="External"/><Relationship Id="rId69" Type="http://schemas.openxmlformats.org/officeDocument/2006/relationships/hyperlink" Target="https://kc.kobotoolbox.org/media/original?media_file=co2rwanda_rpp%2Fattachments%2F5e7adf3e3db845c6aefef4d241ab0769%2F4d75e9d9-9963-4889-b778-99ce753ae33c%2F1663674693499.jpg" TargetMode="External"/><Relationship Id="rId70" Type="http://schemas.openxmlformats.org/officeDocument/2006/relationships/hyperlink" Target="https://kc.kobotoolbox.org/media/original?media_file=co2rwanda_rpp%2Fattachments%2F5e7adf3e3db845c6aefef4d241ab0769%2F5f7dd251-fad9-47e7-a2d1-a09dd53101ec%2F1663657126377.jpg" TargetMode="External"/><Relationship Id="rId71" Type="http://schemas.openxmlformats.org/officeDocument/2006/relationships/hyperlink" Target="https://kc.kobotoolbox.org/media/original?media_file=co2rwanda_rpp%2Fattachments%2F5e7adf3e3db845c6aefef4d241ab0769%2F5f7dd251-fad9-47e7-a2d1-a09dd53101ec%2F1663675623485.jpg" TargetMode="External"/><Relationship Id="rId72" Type="http://schemas.openxmlformats.org/officeDocument/2006/relationships/hyperlink" Target="https://kc.kobotoolbox.org/media/original?media_file=co2rwanda_rpp%2Fattachments%2F5e7adf3e3db845c6aefef4d241ab0769%2F5f7dd251-fad9-47e7-a2d1-a09dd53101ec%2F1663658207527.jpg" TargetMode="External"/><Relationship Id="rId73" Type="http://schemas.openxmlformats.org/officeDocument/2006/relationships/hyperlink" Target="https://kc.kobotoolbox.org/media/original?media_file=co2rwanda_rpp%2Fattachments%2F5e7adf3e3db845c6aefef4d241ab0769%2F7dae0ab4-2c72-4b34-9a5a-afee51356dbc%2F1663653731616.jpg" TargetMode="External"/><Relationship Id="rId74" Type="http://schemas.openxmlformats.org/officeDocument/2006/relationships/hyperlink" Target="https://kc.kobotoolbox.org/media/original?media_file=co2rwanda_rpp%2Fattachments%2F5e7adf3e3db845c6aefef4d241ab0769%2F7dae0ab4-2c72-4b34-9a5a-afee51356dbc%2F1663654733071.jpg" TargetMode="External"/><Relationship Id="rId75" Type="http://schemas.openxmlformats.org/officeDocument/2006/relationships/hyperlink" Target="https://kc.kobotoolbox.org/media/original?media_file=co2rwanda_rpp%2Fattachments%2F5e7adf3e3db845c6aefef4d241ab0769%2F7dae0ab4-2c72-4b34-9a5a-afee51356dbc%2F1663654788216.jpg" TargetMode="External"/><Relationship Id="rId76" Type="http://schemas.openxmlformats.org/officeDocument/2006/relationships/hyperlink" Target="https://kc.kobotoolbox.org/media/original?media_file=co2rwanda_rpp%2Fattachments%2F5e7adf3e3db845c6aefef4d241ab0769%2F7dae0ab4-2c72-4b34-9a5a-afee51356dbc%2F1663654846838.jpg" TargetMode="External"/><Relationship Id="rId77" Type="http://schemas.openxmlformats.org/officeDocument/2006/relationships/hyperlink" Target="https://kc.kobotoolbox.org/media/original?media_file=co2rwanda_rpp%2Fattachments%2F5e7adf3e3db845c6aefef4d241ab0769%2F006075c4-4780-4b20-a479-55b3e97eef2e%2F1663655711677.jpg" TargetMode="External"/><Relationship Id="rId78" Type="http://schemas.openxmlformats.org/officeDocument/2006/relationships/hyperlink" Target="https://kc.kobotoolbox.org/media/original?media_file=co2rwanda_rpp%2Fattachments%2F5e7adf3e3db845c6aefef4d241ab0769%2F006075c4-4780-4b20-a479-55b3e97eef2e%2F1663656955237.jpg" TargetMode="External"/><Relationship Id="rId79" Type="http://schemas.openxmlformats.org/officeDocument/2006/relationships/hyperlink" Target="https://kc.kobotoolbox.org/media/original?media_file=co2rwanda_rpp%2Fattachments%2F5e7adf3e3db845c6aefef4d241ab0769%2F006075c4-4780-4b20-a479-55b3e97eef2e%2F1663657005995.jpg" TargetMode="External"/><Relationship Id="rId80" Type="http://schemas.openxmlformats.org/officeDocument/2006/relationships/hyperlink" Target="https://kc.kobotoolbox.org/media/original?media_file=co2rwanda_rpp%2Fattachments%2F5e7adf3e3db845c6aefef4d241ab0769%2F006075c4-4780-4b20-a479-55b3e97eef2e%2F1663657075954.jpg" TargetMode="External"/><Relationship Id="rId81" Type="http://schemas.openxmlformats.org/officeDocument/2006/relationships/hyperlink" Target="https://kc.kobotoolbox.org/media/original?media_file=co2rwanda_rpp%2Fattachments%2F5e7adf3e3db845c6aefef4d241ab0769%2F0b8bb026-78d2-4d66-a716-ca5669018153%2F1663658430852.jpg" TargetMode="External"/><Relationship Id="rId82" Type="http://schemas.openxmlformats.org/officeDocument/2006/relationships/hyperlink" Target="https://kc.kobotoolbox.org/media/original?media_file=co2rwanda_rpp%2Fattachments%2F5e7adf3e3db845c6aefef4d241ab0769%2F0b8bb026-78d2-4d66-a716-ca5669018153%2F1663660588252.jpg" TargetMode="External"/><Relationship Id="rId83" Type="http://schemas.openxmlformats.org/officeDocument/2006/relationships/hyperlink" Target="https://kc.kobotoolbox.org/media/original?media_file=co2rwanda_rpp%2Fattachments%2F5e7adf3e3db845c6aefef4d241ab0769%2F0b8bb026-78d2-4d66-a716-ca5669018153%2F1663660625254.jpg" TargetMode="External"/><Relationship Id="rId84" Type="http://schemas.openxmlformats.org/officeDocument/2006/relationships/hyperlink" Target="https://kc.kobotoolbox.org/media/original?media_file=co2rwanda_rpp%2Fattachments%2F5e7adf3e3db845c6aefef4d241ab0769%2F0b8bb026-78d2-4d66-a716-ca5669018153%2F1663660721770.jpg" TargetMode="External"/><Relationship Id="rId85" Type="http://schemas.openxmlformats.org/officeDocument/2006/relationships/hyperlink" Target="https://kc.kobotoolbox.org/media/original?media_file=co2rwanda_rpp%2Fattachments%2F5e7adf3e3db845c6aefef4d241ab0769%2Fd500d841-1b1e-4e83-81e9-419a7a4033f8%2F1663662141638.jpg" TargetMode="External"/><Relationship Id="rId86" Type="http://schemas.openxmlformats.org/officeDocument/2006/relationships/hyperlink" Target="https://kc.kobotoolbox.org/media/original?media_file=co2rwanda_rpp%2Fattachments%2F5e7adf3e3db845c6aefef4d241ab0769%2Fd500d841-1b1e-4e83-81e9-419a7a4033f8%2F1663663632228.jpg" TargetMode="External"/><Relationship Id="rId87" Type="http://schemas.openxmlformats.org/officeDocument/2006/relationships/hyperlink" Target="https://kc.kobotoolbox.org/media/original?media_file=co2rwanda_rpp%2Fattachments%2F5e7adf3e3db845c6aefef4d241ab0769%2Fd500d841-1b1e-4e83-81e9-419a7a4033f8%2F1663663688606.jpg" TargetMode="External"/><Relationship Id="rId88" Type="http://schemas.openxmlformats.org/officeDocument/2006/relationships/hyperlink" Target="https://kc.kobotoolbox.org/media/original?media_file=co2rwanda_rpp%2Fattachments%2F5e7adf3e3db845c6aefef4d241ab0769%2Fd500d841-1b1e-4e83-81e9-419a7a4033f8%2F1663663748013.jpg" TargetMode="External"/><Relationship Id="rId89" Type="http://schemas.openxmlformats.org/officeDocument/2006/relationships/hyperlink" Target="https://kc.kobotoolbox.org/media/original?media_file=co2rwanda_rpp%2Fattachments%2F5e7adf3e3db845c6aefef4d241ab0769%2F7984428f-ff4c-4560-9c69-d3112fe5ef83%2F1663664971633.jpg" TargetMode="External"/><Relationship Id="rId90" Type="http://schemas.openxmlformats.org/officeDocument/2006/relationships/hyperlink" Target="https://kc.kobotoolbox.org/media/original?media_file=co2rwanda_rpp%2Fattachments%2F5e7adf3e3db845c6aefef4d241ab0769%2F7984428f-ff4c-4560-9c69-d3112fe5ef83%2F1663666608360.jpg" TargetMode="External"/><Relationship Id="rId91" Type="http://schemas.openxmlformats.org/officeDocument/2006/relationships/hyperlink" Target="https://kc.kobotoolbox.org/media/original?media_file=co2rwanda_rpp%2Fattachments%2F5e7adf3e3db845c6aefef4d241ab0769%2F7984428f-ff4c-4560-9c69-d3112fe5ef83%2F1663666656164.jpg" TargetMode="External"/><Relationship Id="rId92" Type="http://schemas.openxmlformats.org/officeDocument/2006/relationships/hyperlink" Target="https://kc.kobotoolbox.org/media/original?media_file=co2rwanda_rpp%2Fattachments%2F5e7adf3e3db845c6aefef4d241ab0769%2Fda02d205-e72a-4b8d-a5d4-4fa17be1779f%2F1663669610119.jpg" TargetMode="External"/><Relationship Id="rId93" Type="http://schemas.openxmlformats.org/officeDocument/2006/relationships/hyperlink" Target="https://kc.kobotoolbox.org/media/original?media_file=co2rwanda_rpp%2Fattachments%2F5e7adf3e3db845c6aefef4d241ab0769%2Fda02d205-e72a-4b8d-a5d4-4fa17be1779f%2F1663670472689.jpg" TargetMode="External"/><Relationship Id="rId94" Type="http://schemas.openxmlformats.org/officeDocument/2006/relationships/hyperlink" Target="https://kc.kobotoolbox.org/media/original?media_file=co2rwanda_rpp%2Fattachments%2F5e7adf3e3db845c6aefef4d241ab0769%2Fda02d205-e72a-4b8d-a5d4-4fa17be1779f%2F1663670511232.jpg" TargetMode="External"/><Relationship Id="rId95" Type="http://schemas.openxmlformats.org/officeDocument/2006/relationships/hyperlink" Target="https://kc.kobotoolbox.org/media/original?media_file=co2rwanda_rpp%2Fattachments%2F5e7adf3e3db845c6aefef4d241ab0769%2Fda02d205-e72a-4b8d-a5d4-4fa17be1779f%2F1663670568565.jpg" TargetMode="External"/><Relationship Id="rId96" Type="http://schemas.openxmlformats.org/officeDocument/2006/relationships/hyperlink" Target="https://kc.kobotoolbox.org/media/original?media_file=co2rwanda_rpp%2Fattachments%2F5e7adf3e3db845c6aefef4d241ab0769%2F3bc7d802-9c23-47f1-86da-e61445fb6621%2F1663655755115.jpg" TargetMode="External"/><Relationship Id="rId97" Type="http://schemas.openxmlformats.org/officeDocument/2006/relationships/hyperlink" Target="https://kc.kobotoolbox.org/media/original?media_file=co2rwanda_rpp%2Fattachments%2F5e7adf3e3db845c6aefef4d241ab0769%2F3bc7d802-9c23-47f1-86da-e61445fb6621%2F1663656398116.jpg" TargetMode="External"/><Relationship Id="rId98" Type="http://schemas.openxmlformats.org/officeDocument/2006/relationships/hyperlink" Target="https://kc.kobotoolbox.org/media/original?media_file=co2rwanda_rpp%2Fattachments%2F5e7adf3e3db845c6aefef4d241ab0769%2F3bc7d802-9c23-47f1-86da-e61445fb6621%2F1663656507492.jpg" TargetMode="External"/><Relationship Id="rId99" Type="http://schemas.openxmlformats.org/officeDocument/2006/relationships/hyperlink" Target="https://kc.kobotoolbox.org/media/original?media_file=co2rwanda_rpp%2Fattachments%2F5e7adf3e3db845c6aefef4d241ab0769%2Ff7f56b0a-b70c-4a0e-b049-99ff9cdc7aa5%2F1663656281374.jpg" TargetMode="External"/><Relationship Id="rId100" Type="http://schemas.openxmlformats.org/officeDocument/2006/relationships/hyperlink" Target="https://kc.kobotoolbox.org/media/original?media_file=co2rwanda_rpp%2Fattachments%2F5e7adf3e3db845c6aefef4d241ab0769%2Ff7f56b0a-b70c-4a0e-b049-99ff9cdc7aa5%2F1663656788248.jpg" TargetMode="External"/><Relationship Id="rId101" Type="http://schemas.openxmlformats.org/officeDocument/2006/relationships/hyperlink" Target="https://kc.kobotoolbox.org/media/original?media_file=co2rwanda_rpp%2Fattachments%2F5e7adf3e3db845c6aefef4d241ab0769%2Ff7f56b0a-b70c-4a0e-b049-99ff9cdc7aa5%2F1663656843498.jpg" TargetMode="External"/><Relationship Id="rId102" Type="http://schemas.openxmlformats.org/officeDocument/2006/relationships/hyperlink" Target="https://kc.kobotoolbox.org/media/original?media_file=co2rwanda_rpp%2Fattachments%2F5e7adf3e3db845c6aefef4d241ab0769%2Ff7f56b0a-b70c-4a0e-b049-99ff9cdc7aa5%2F1663656920989.jpg" TargetMode="External"/><Relationship Id="rId103" Type="http://schemas.openxmlformats.org/officeDocument/2006/relationships/hyperlink" Target="https://kc.kobotoolbox.org/media/original?media_file=co2rwanda_rpp%2Fattachments%2F5e7adf3e3db845c6aefef4d241ab0769%2F45766a2a-7e3b-4f3f-a182-5d400ef92a26%2F1663658860830.jpg" TargetMode="External"/><Relationship Id="rId104" Type="http://schemas.openxmlformats.org/officeDocument/2006/relationships/hyperlink" Target="https://kc.kobotoolbox.org/media/original?media_file=co2rwanda_rpp%2Fattachments%2F5e7adf3e3db845c6aefef4d241ab0769%2F45766a2a-7e3b-4f3f-a182-5d400ef92a26%2F1663659837660.jpg" TargetMode="External"/><Relationship Id="rId105" Type="http://schemas.openxmlformats.org/officeDocument/2006/relationships/hyperlink" Target="https://kc.kobotoolbox.org/media/original?media_file=co2rwanda_rpp%2Fattachments%2F5e7adf3e3db845c6aefef4d241ab0769%2F45766a2a-7e3b-4f3f-a182-5d400ef92a26%2F1663659903799.jpg" TargetMode="External"/><Relationship Id="rId106" Type="http://schemas.openxmlformats.org/officeDocument/2006/relationships/hyperlink" Target="https://kc.kobotoolbox.org/media/original?media_file=co2rwanda_rpp%2Fattachments%2F5e7adf3e3db845c6aefef4d241ab0769%2F38422287-1fa7-49f1-9fb6-73ffa443fcdc%2F1663662705057.jpg" TargetMode="External"/><Relationship Id="rId107" Type="http://schemas.openxmlformats.org/officeDocument/2006/relationships/hyperlink" Target="https://kc.kobotoolbox.org/media/original?media_file=co2rwanda_rpp%2Fattachments%2F5e7adf3e3db845c6aefef4d241ab0769%2F38422287-1fa7-49f1-9fb6-73ffa443fcdc%2F1663663352951.jpg" TargetMode="External"/><Relationship Id="rId108" Type="http://schemas.openxmlformats.org/officeDocument/2006/relationships/hyperlink" Target="https://kc.kobotoolbox.org/media/original?media_file=co2rwanda_rpp%2Fattachments%2F5e7adf3e3db845c6aefef4d241ab0769%2F38422287-1fa7-49f1-9fb6-73ffa443fcdc%2F1663663431450.jpg" TargetMode="External"/><Relationship Id="rId109" Type="http://schemas.openxmlformats.org/officeDocument/2006/relationships/hyperlink" Target="https://kc.kobotoolbox.org/media/original?media_file=co2rwanda_rpp%2Fattachments%2F5e7adf3e3db845c6aefef4d241ab0769%2F38422287-1fa7-49f1-9fb6-73ffa443fcdc%2F1663663530458.jpg" TargetMode="External"/><Relationship Id="rId110" Type="http://schemas.openxmlformats.org/officeDocument/2006/relationships/hyperlink" Target="https://kc.kobotoolbox.org/media/original?media_file=co2rwanda_rpp%2Fattachments%2F5e7adf3e3db845c6aefef4d241ab0769%2F42544be2-d16e-4108-b1ec-7e3726c5d688%2F1663665961206.jpg" TargetMode="External"/><Relationship Id="rId111" Type="http://schemas.openxmlformats.org/officeDocument/2006/relationships/hyperlink" Target="https://kc.kobotoolbox.org/media/original?media_file=co2rwanda_rpp%2Fattachments%2F5e7adf3e3db845c6aefef4d241ab0769%2F42544be2-d16e-4108-b1ec-7e3726c5d688%2F1663666945445.jpg" TargetMode="External"/><Relationship Id="rId112" Type="http://schemas.openxmlformats.org/officeDocument/2006/relationships/hyperlink" Target="https://kc.kobotoolbox.org/media/original?media_file=co2rwanda_rpp%2Fattachments%2F5e7adf3e3db845c6aefef4d241ab0769%2F42544be2-d16e-4108-b1ec-7e3726c5d688%2F1663667000967.jpg" TargetMode="External"/><Relationship Id="rId113" Type="http://schemas.openxmlformats.org/officeDocument/2006/relationships/hyperlink" Target="https://kc.kobotoolbox.org/media/original?media_file=co2rwanda_rpp%2Fattachments%2F5e7adf3e3db845c6aefef4d241ab0769%2F42544be2-d16e-4108-b1ec-7e3726c5d688%2F1663666454369.jpg" TargetMode="External"/><Relationship Id="rId114" Type="http://schemas.openxmlformats.org/officeDocument/2006/relationships/hyperlink" Target="https://kc.kobotoolbox.org/media/original?media_file=co2rwanda_rpp%2Fattachments%2F5e7adf3e3db845c6aefef4d241ab0769%2F3154da50-5147-46d1-9867-35092c1a710f%2F1663669924069.jpg" TargetMode="External"/><Relationship Id="rId115" Type="http://schemas.openxmlformats.org/officeDocument/2006/relationships/hyperlink" Target="https://kc.kobotoolbox.org/media/original?media_file=co2rwanda_rpp%2Fattachments%2F5e7adf3e3db845c6aefef4d241ab0769%2F3154da50-5147-46d1-9867-35092c1a710f%2F1663670220369.jpg" TargetMode="External"/><Relationship Id="rId116" Type="http://schemas.openxmlformats.org/officeDocument/2006/relationships/hyperlink" Target="https://kc.kobotoolbox.org/media/original?media_file=co2rwanda_rpp%2Fattachments%2F5e7adf3e3db845c6aefef4d241ab0769%2F3154da50-5147-46d1-9867-35092c1a710f%2F1663670298781.jpg" TargetMode="External"/><Relationship Id="rId117" Type="http://schemas.openxmlformats.org/officeDocument/2006/relationships/hyperlink" Target="https://kc.kobotoolbox.org/media/original?media_file=co2rwanda_rpp%2Fattachments%2F5e7adf3e3db845c6aefef4d241ab0769%2F1f14afaa-14ab-4b08-b444-341441aca44c%2F1663671466115.jpg" TargetMode="External"/><Relationship Id="rId118" Type="http://schemas.openxmlformats.org/officeDocument/2006/relationships/hyperlink" Target="https://kc.kobotoolbox.org/media/original?media_file=co2rwanda_rpp%2Fattachments%2F5e7adf3e3db845c6aefef4d241ab0769%2F1f14afaa-14ab-4b08-b444-341441aca44c%2F1663671790924.jpg" TargetMode="External"/><Relationship Id="rId119" Type="http://schemas.openxmlformats.org/officeDocument/2006/relationships/hyperlink" Target="https://kc.kobotoolbox.org/media/original?media_file=co2rwanda_rpp%2Fattachments%2F5e7adf3e3db845c6aefef4d241ab0769%2F1f14afaa-14ab-4b08-b444-341441aca44c%2F1663671772183.jpg" TargetMode="External"/><Relationship Id="rId120" Type="http://schemas.openxmlformats.org/officeDocument/2006/relationships/hyperlink" Target="https://kc.kobotoolbox.org/media/original?media_file=co2rwanda_rpp%2Fattachments%2F5e7adf3e3db845c6aefef4d241ab0769%2F1f14afaa-14ab-4b08-b444-341441aca44c%2F1663671825893.jpg" TargetMode="External"/><Relationship Id="rId121" Type="http://schemas.openxmlformats.org/officeDocument/2006/relationships/hyperlink" Target="https://kc.kobotoolbox.org/media/original?media_file=co2rwanda_rpp%2Fattachments%2F5e7adf3e3db845c6aefef4d241ab0769%2Fc2cc8348-1558-4915-b559-3ccbc6b82140%2F1663654243652.jpg" TargetMode="External"/><Relationship Id="rId122" Type="http://schemas.openxmlformats.org/officeDocument/2006/relationships/hyperlink" Target="https://kc.kobotoolbox.org/media/original?media_file=co2rwanda_rpp%2Fattachments%2F5e7adf3e3db845c6aefef4d241ab0769%2Fc2cc8348-1558-4915-b559-3ccbc6b82140%2F1663654274337.jpg" TargetMode="External"/><Relationship Id="rId123" Type="http://schemas.openxmlformats.org/officeDocument/2006/relationships/hyperlink" Target="https://kc.kobotoolbox.org/media/original?media_file=co2rwanda_rpp%2Fattachments%2F5e7adf3e3db845c6aefef4d241ab0769%2Fc2cc8348-1558-4915-b559-3ccbc6b82140%2F1663655493025.jpg" TargetMode="External"/><Relationship Id="rId124" Type="http://schemas.openxmlformats.org/officeDocument/2006/relationships/hyperlink" Target="https://kc.kobotoolbox.org/media/original?media_file=co2rwanda_rpp%2Fattachments%2F5e7adf3e3db845c6aefef4d241ab0769%2Fc2cc8348-1558-4915-b559-3ccbc6b82140%2F1663654673860.jpg" TargetMode="External"/><Relationship Id="rId125" Type="http://schemas.openxmlformats.org/officeDocument/2006/relationships/hyperlink" Target="https://kc.kobotoolbox.org/media/original?media_file=co2rwanda_rpp%2Fattachments%2F5e7adf3e3db845c6aefef4d241ab0769%2Fc2cc8348-1558-4915-b559-3ccbc6b82140%2F1663654799820.jpg" TargetMode="External"/><Relationship Id="rId126" Type="http://schemas.openxmlformats.org/officeDocument/2006/relationships/hyperlink" Target="https://kc.kobotoolbox.org/media/original?media_file=co2rwanda_rpp%2Fattachments%2F5e7adf3e3db845c6aefef4d241ab0769%2Fc2cc8348-1558-4915-b559-3ccbc6b82140%2F1663655826711.jpg" TargetMode="External"/><Relationship Id="rId127" Type="http://schemas.openxmlformats.org/officeDocument/2006/relationships/hyperlink" Target="https://kc.kobotoolbox.org/media/original?media_file=co2rwanda_rpp%2Fattachments%2F5e7adf3e3db845c6aefef4d241ab0769%2F073f7999-fe0b-49a4-9696-de59bc0cd375%2F1663657267016.jpg" TargetMode="External"/><Relationship Id="rId128" Type="http://schemas.openxmlformats.org/officeDocument/2006/relationships/hyperlink" Target="https://kc.kobotoolbox.org/media/original?media_file=co2rwanda_rpp%2Fattachments%2F5e7adf3e3db845c6aefef4d241ab0769%2F073f7999-fe0b-49a4-9696-de59bc0cd375%2F1663657372955.jpg" TargetMode="External"/><Relationship Id="rId129" Type="http://schemas.openxmlformats.org/officeDocument/2006/relationships/hyperlink" Target="https://kc.kobotoolbox.org/media/original?media_file=co2rwanda_rpp%2Fattachments%2F5e7adf3e3db845c6aefef4d241ab0769%2F073f7999-fe0b-49a4-9696-de59bc0cd375%2F1663657443475.jpg" TargetMode="External"/><Relationship Id="rId130" Type="http://schemas.openxmlformats.org/officeDocument/2006/relationships/hyperlink" Target="https://kc.kobotoolbox.org/media/original?media_file=co2rwanda_rpp%2Fattachments%2F5e7adf3e3db845c6aefef4d241ab0769%2F073f7999-fe0b-49a4-9696-de59bc0cd375%2F1663657993631.jpg" TargetMode="External"/><Relationship Id="rId131" Type="http://schemas.openxmlformats.org/officeDocument/2006/relationships/hyperlink" Target="https://kc.kobotoolbox.org/media/original?media_file=co2rwanda_rpp%2Fattachments%2F5e7adf3e3db845c6aefef4d241ab0769%2Fe5c80b7a-4d9f-4f71-9fe1-e394e052e7ce%2F1663659220522.jpg" TargetMode="External"/><Relationship Id="rId132" Type="http://schemas.openxmlformats.org/officeDocument/2006/relationships/hyperlink" Target="https://kc.kobotoolbox.org/media/original?media_file=co2rwanda_rpp%2Fattachments%2F5e7adf3e3db845c6aefef4d241ab0769%2Fe5c80b7a-4d9f-4f71-9fe1-e394e052e7ce%2F1663659274213.jpg" TargetMode="External"/><Relationship Id="rId133" Type="http://schemas.openxmlformats.org/officeDocument/2006/relationships/hyperlink" Target="https://kc.kobotoolbox.org/media/original?media_file=co2rwanda_rpp%2Fattachments%2F5e7adf3e3db845c6aefef4d241ab0769%2Fe5c80b7a-4d9f-4f71-9fe1-e394e052e7ce%2F1663659484211.jpg" TargetMode="External"/><Relationship Id="rId134" Type="http://schemas.openxmlformats.org/officeDocument/2006/relationships/hyperlink" Target="https://kc.kobotoolbox.org/media/original?media_file=co2rwanda_rpp%2Fattachments%2F5e7adf3e3db845c6aefef4d241ab0769%2F10493332-ff97-461a-887a-5015e6cb5973%2F1663660475303.jpg" TargetMode="External"/><Relationship Id="rId135" Type="http://schemas.openxmlformats.org/officeDocument/2006/relationships/hyperlink" Target="https://kc.kobotoolbox.org/media/original?media_file=co2rwanda_rpp%2Fattachments%2F5e7adf3e3db845c6aefef4d241ab0769%2F10493332-ff97-461a-887a-5015e6cb5973%2F1663660875774.jpg" TargetMode="External"/><Relationship Id="rId136" Type="http://schemas.openxmlformats.org/officeDocument/2006/relationships/hyperlink" Target="https://kc.kobotoolbox.org/media/original?media_file=co2rwanda_rpp%2Fattachments%2F5e7adf3e3db845c6aefef4d241ab0769%2F10493332-ff97-461a-887a-5015e6cb5973%2F1663660993798.jpg" TargetMode="External"/><Relationship Id="rId137" Type="http://schemas.openxmlformats.org/officeDocument/2006/relationships/hyperlink" Target="https://kc.kobotoolbox.org/media/original?media_file=co2rwanda_rpp%2Fattachments%2F5e7adf3e3db845c6aefef4d241ab0769%2F64072938-bbe3-493e-ad47-54da7bd75439%2F1663662330717.jpg" TargetMode="External"/><Relationship Id="rId138" Type="http://schemas.openxmlformats.org/officeDocument/2006/relationships/hyperlink" Target="https://kc.kobotoolbox.org/media/original?media_file=co2rwanda_rpp%2Fattachments%2F5e7adf3e3db845c6aefef4d241ab0769%2F64072938-bbe3-493e-ad47-54da7bd75439%2F1663662440113.jpg" TargetMode="External"/><Relationship Id="rId139" Type="http://schemas.openxmlformats.org/officeDocument/2006/relationships/hyperlink" Target="https://kc.kobotoolbox.org/media/original?media_file=co2rwanda_rpp%2Fattachments%2F5e7adf3e3db845c6aefef4d241ab0769%2F64072938-bbe3-493e-ad47-54da7bd75439%2F1663662605509.jpg" TargetMode="External"/><Relationship Id="rId140" Type="http://schemas.openxmlformats.org/officeDocument/2006/relationships/hyperlink" Target="https://kc.kobotoolbox.org/media/original?media_file=co2rwanda_rpp%2Fattachments%2F5e7adf3e3db845c6aefef4d241ab0769%2Fa2be5fbd-dafc-493a-8f82-6fb705e22b29%2F1663664182128.jpg" TargetMode="External"/><Relationship Id="rId141" Type="http://schemas.openxmlformats.org/officeDocument/2006/relationships/hyperlink" Target="https://kc.kobotoolbox.org/media/original?media_file=co2rwanda_rpp%2Fattachments%2F5e7adf3e3db845c6aefef4d241ab0769%2Fa2be5fbd-dafc-493a-8f82-6fb705e22b29%2F1663664419224.jpg" TargetMode="External"/><Relationship Id="rId142" Type="http://schemas.openxmlformats.org/officeDocument/2006/relationships/hyperlink" Target="https://kc.kobotoolbox.org/media/original?media_file=co2rwanda_rpp%2Fattachments%2F5e7adf3e3db845c6aefef4d241ab0769%2Fa2be5fbd-dafc-493a-8f82-6fb705e22b29%2F1663664468476.jpg" TargetMode="External"/><Relationship Id="rId143" Type="http://schemas.openxmlformats.org/officeDocument/2006/relationships/hyperlink" Target="https://kc.kobotoolbox.org/media/original?media_file=co2rwanda_rpp%2Fattachments%2F5e7adf3e3db845c6aefef4d241ab0769%2Fa2be5fbd-dafc-493a-8f82-6fb705e22b29%2F1663664553672.jpg" TargetMode="External"/><Relationship Id="rId144" Type="http://schemas.openxmlformats.org/officeDocument/2006/relationships/hyperlink" Target="https://kc.kobotoolbox.org/media/original?media_file=co2rwanda_rpp%2Fattachments%2F5e7adf3e3db845c6aefef4d241ab0769%2F072bd105-b5ae-43ab-888a-cc203203df07%2F1663661045503.jpg" TargetMode="External"/><Relationship Id="rId145" Type="http://schemas.openxmlformats.org/officeDocument/2006/relationships/hyperlink" Target="https://kc.kobotoolbox.org/media/original?media_file=co2rwanda_rpp%2Fattachments%2F5e7adf3e3db845c6aefef4d241ab0769%2F072bd105-b5ae-43ab-888a-cc203203df07%2F1663661101585.jpg" TargetMode="External"/><Relationship Id="rId146" Type="http://schemas.openxmlformats.org/officeDocument/2006/relationships/hyperlink" Target="https://kc.kobotoolbox.org/media/original?media_file=co2rwanda_rpp%2Fattachments%2F5e7adf3e3db845c6aefef4d241ab0769%2F072bd105-b5ae-43ab-888a-cc203203df07%2F1663661134562.jpg" TargetMode="External"/><Relationship Id="rId147" Type="http://schemas.openxmlformats.org/officeDocument/2006/relationships/hyperlink" Target="https://kc.kobotoolbox.org/media/original?media_file=co2rwanda_rpp%2Fattachments%2F5e7adf3e3db845c6aefef4d241ab0769%2F209e8848-acb1-4e22-bdf8-480d79e3c141%2F1663662975419.jpg" TargetMode="External"/><Relationship Id="rId148" Type="http://schemas.openxmlformats.org/officeDocument/2006/relationships/hyperlink" Target="https://kc.kobotoolbox.org/media/original?media_file=co2rwanda_rpp%2Fattachments%2F5e7adf3e3db845c6aefef4d241ab0769%2F209e8848-acb1-4e22-bdf8-480d79e3c141%2F1663663053116.jpg" TargetMode="External"/><Relationship Id="rId149" Type="http://schemas.openxmlformats.org/officeDocument/2006/relationships/hyperlink" Target="https://kc.kobotoolbox.org/media/original?media_file=co2rwanda_rpp%2Fattachments%2F5e7adf3e3db845c6aefef4d241ab0769%2F209e8848-acb1-4e22-bdf8-480d79e3c141%2F1663663088041.jpg" TargetMode="External"/><Relationship Id="rId150" Type="http://schemas.openxmlformats.org/officeDocument/2006/relationships/hyperlink" Target="https://kc.kobotoolbox.org/media/original?media_file=co2rwanda_rpp%2Fattachments%2F5e7adf3e3db845c6aefef4d241ab0769%2F209e8848-acb1-4e22-bdf8-480d79e3c141%2F1663663115809.jpg" TargetMode="External"/><Relationship Id="rId151" Type="http://schemas.openxmlformats.org/officeDocument/2006/relationships/hyperlink" Target="https://kc.kobotoolbox.org/media/original?media_file=co2rwanda_rpp%2Fattachments%2F5e7adf3e3db845c6aefef4d241ab0769%2Fe50be231-c5fe-490c-b580-be4b7558dd4d%2F1663664529792.jpg" TargetMode="External"/><Relationship Id="rId152" Type="http://schemas.openxmlformats.org/officeDocument/2006/relationships/hyperlink" Target="https://kc.kobotoolbox.org/media/original?media_file=co2rwanda_rpp%2Fattachments%2F5e7adf3e3db845c6aefef4d241ab0769%2Fe50be231-c5fe-490c-b580-be4b7558dd4d%2F1663664586543.jpg" TargetMode="External"/><Relationship Id="rId153" Type="http://schemas.openxmlformats.org/officeDocument/2006/relationships/hyperlink" Target="https://kc.kobotoolbox.org/media/original?media_file=co2rwanda_rpp%2Fattachments%2F5e7adf3e3db845c6aefef4d241ab0769%2Fe50be231-c5fe-490c-b580-be4b7558dd4d%2F1663664682609.jpg" TargetMode="External"/><Relationship Id="rId154" Type="http://schemas.openxmlformats.org/officeDocument/2006/relationships/hyperlink" Target="https://kc.kobotoolbox.org/media/original?media_file=co2rwanda_rpp%2Fattachments%2F5e7adf3e3db845c6aefef4d241ab0769%2Fe50be231-c5fe-490c-b580-be4b7558dd4d%2F1663664726059.jpg" TargetMode="External"/><Relationship Id="rId155" Type="http://schemas.openxmlformats.org/officeDocument/2006/relationships/hyperlink" Target="https://kc.kobotoolbox.org/media/original?media_file=co2rwanda_rpp%2Fattachments%2F5e7adf3e3db845c6aefef4d241ab0769%2Fd6c72f72-a178-4cd3-b07f-52c27d86197f%2F1663667683075.jpg" TargetMode="External"/><Relationship Id="rId156" Type="http://schemas.openxmlformats.org/officeDocument/2006/relationships/hyperlink" Target="https://kc.kobotoolbox.org/media/original?media_file=co2rwanda_rpp%2Fattachments%2F5e7adf3e3db845c6aefef4d241ab0769%2Fd6c72f72-a178-4cd3-b07f-52c27d86197f%2F1663667820432.jpg" TargetMode="External"/><Relationship Id="rId157" Type="http://schemas.openxmlformats.org/officeDocument/2006/relationships/hyperlink" Target="https://kc.kobotoolbox.org/media/original?media_file=co2rwanda_rpp%2Fattachments%2F5e7adf3e3db845c6aefef4d241ab0769%2Fd6c72f72-a178-4cd3-b07f-52c27d86197f%2F1663667840199.jpg" TargetMode="External"/><Relationship Id="rId158" Type="http://schemas.openxmlformats.org/officeDocument/2006/relationships/hyperlink" Target="https://kc.kobotoolbox.org/media/original?media_file=co2rwanda_rpp%2Fattachments%2F5e7adf3e3db845c6aefef4d241ab0769%2Fd6c72f72-a178-4cd3-b07f-52c27d86197f%2F1663667866007.jpg" TargetMode="External"/><Relationship Id="rId159" Type="http://schemas.openxmlformats.org/officeDocument/2006/relationships/hyperlink" Target="https://kc.kobotoolbox.org/media/original?media_file=co2rwanda_rpp%2Fattachments%2F5e7adf3e3db845c6aefef4d241ab0769%2F5baa4c87-9be4-43d9-829a-d05f5fc75254%2F1663657020854.jpg" TargetMode="External"/><Relationship Id="rId160" Type="http://schemas.openxmlformats.org/officeDocument/2006/relationships/hyperlink" Target="https://kc.kobotoolbox.org/media/original?media_file=co2rwanda_rpp%2Fattachments%2F5e7adf3e3db845c6aefef4d241ab0769%2F5baa4c87-9be4-43d9-829a-d05f5fc75254%2F1663657237786.jpg" TargetMode="External"/><Relationship Id="rId161" Type="http://schemas.openxmlformats.org/officeDocument/2006/relationships/hyperlink" Target="https://kc.kobotoolbox.org/media/original?media_file=co2rwanda_rpp%2Fattachments%2F5e7adf3e3db845c6aefef4d241ab0769%2F5baa4c87-9be4-43d9-829a-d05f5fc75254%2F1663657282930.jpg" TargetMode="External"/><Relationship Id="rId162" Type="http://schemas.openxmlformats.org/officeDocument/2006/relationships/hyperlink" Target="https://kc.kobotoolbox.org/media/original?media_file=co2rwanda_rpp%2Fattachments%2F5e7adf3e3db845c6aefef4d241ab0769%2F5baa4c87-9be4-43d9-829a-d05f5fc75254%2F1663657337700.jpg" TargetMode="External"/><Relationship Id="rId163" Type="http://schemas.openxmlformats.org/officeDocument/2006/relationships/hyperlink" Target="https://kc.kobotoolbox.org/media/original?media_file=co2rwanda_rpp%2Fattachments%2F5e7adf3e3db845c6aefef4d241ab0769%2F99e80eaf-37d4-42cf-b956-a8d707bd4253%2F1663659336768.jpg" TargetMode="External"/><Relationship Id="rId164" Type="http://schemas.openxmlformats.org/officeDocument/2006/relationships/hyperlink" Target="https://kc.kobotoolbox.org/media/original?media_file=co2rwanda_rpp%2Fattachments%2F5e7adf3e3db845c6aefef4d241ab0769%2F99e80eaf-37d4-42cf-b956-a8d707bd4253%2F1663659459383.jpg" TargetMode="External"/><Relationship Id="rId165" Type="http://schemas.openxmlformats.org/officeDocument/2006/relationships/hyperlink" Target="https://kc.kobotoolbox.org/media/original?media_file=co2rwanda_rpp%2Fattachments%2F5e7adf3e3db845c6aefef4d241ab0769%2F99e80eaf-37d4-42cf-b956-a8d707bd4253%2F1663659488494.jpg" TargetMode="External"/><Relationship Id="rId166" Type="http://schemas.openxmlformats.org/officeDocument/2006/relationships/hyperlink" Target="https://kc.kobotoolbox.org/media/original?media_file=co2rwanda_rpp%2Fattachments%2F5e7adf3e3db845c6aefef4d241ab0769%2F99e80eaf-37d4-42cf-b956-a8d707bd4253%2F1663659520967.jpg" TargetMode="External"/><Relationship Id="rId167" Type="http://schemas.openxmlformats.org/officeDocument/2006/relationships/hyperlink" Target="https://kc.kobotoolbox.org/media/original?media_file=co2rwanda_rpp%2Fattachments%2F5e7adf3e3db845c6aefef4d241ab0769%2F998bc9de-3c34-42cf-a7de-ad760d2ee0a2%2F1663656569543.jpg" TargetMode="External"/><Relationship Id="rId168" Type="http://schemas.openxmlformats.org/officeDocument/2006/relationships/hyperlink" Target="https://kc.kobotoolbox.org/media/original?media_file=co2rwanda_rpp%2Fattachments%2F5e7adf3e3db845c6aefef4d241ab0769%2F998bc9de-3c34-42cf-a7de-ad760d2ee0a2%2F1663657436852.jpg" TargetMode="External"/><Relationship Id="rId169" Type="http://schemas.openxmlformats.org/officeDocument/2006/relationships/hyperlink" Target="https://kc.kobotoolbox.org/media/original?media_file=co2rwanda_rpp%2Fattachments%2F5e7adf3e3db845c6aefef4d241ab0769%2F998bc9de-3c34-42cf-a7de-ad760d2ee0a2%2F1663657540875.jpg" TargetMode="External"/><Relationship Id="rId170" Type="http://schemas.openxmlformats.org/officeDocument/2006/relationships/hyperlink" Target="https://kc.kobotoolbox.org/media/original?media_file=co2rwanda_rpp%2Fattachments%2F5e7adf3e3db845c6aefef4d241ab0769%2F998bc9de-3c34-42cf-a7de-ad760d2ee0a2%2F1663657654581.jpg" TargetMode="External"/><Relationship Id="rId171" Type="http://schemas.openxmlformats.org/officeDocument/2006/relationships/hyperlink" Target="https://kc.kobotoolbox.org/media/original?media_file=co2rwanda_rpp%2Fattachments%2F5e7adf3e3db845c6aefef4d241ab0769%2F273706bb-c268-423a-9348-233fb25306d9%2F1663658764534.jpg" TargetMode="External"/><Relationship Id="rId172" Type="http://schemas.openxmlformats.org/officeDocument/2006/relationships/hyperlink" Target="https://kc.kobotoolbox.org/media/original?media_file=co2rwanda_rpp%2Fattachments%2F5e7adf3e3db845c6aefef4d241ab0769%2F273706bb-c268-423a-9348-233fb25306d9%2F1663659437495.jpg" TargetMode="External"/><Relationship Id="rId173" Type="http://schemas.openxmlformats.org/officeDocument/2006/relationships/hyperlink" Target="https://kc.kobotoolbox.org/media/original?media_file=co2rwanda_rpp%2Fattachments%2F5e7adf3e3db845c6aefef4d241ab0769%2F273706bb-c268-423a-9348-233fb25306d9%2F1663659560451.jpg" TargetMode="External"/><Relationship Id="rId174" Type="http://schemas.openxmlformats.org/officeDocument/2006/relationships/hyperlink" Target="https://kc.kobotoolbox.org/media/original?media_file=co2rwanda_rpp%2Fattachments%2F5e7adf3e3db845c6aefef4d241ab0769%2F273706bb-c268-423a-9348-233fb25306d9%2F1663659674972.jpg" TargetMode="External"/><Relationship Id="rId175" Type="http://schemas.openxmlformats.org/officeDocument/2006/relationships/hyperlink" Target="https://kc.kobotoolbox.org/media/original?media_file=co2rwanda_rpp%2Fattachments%2F5e7adf3e3db845c6aefef4d241ab0769%2Fa803f4f2-00c1-4775-a1f6-05de1172c459%2F1663661049146.jpg" TargetMode="External"/><Relationship Id="rId176" Type="http://schemas.openxmlformats.org/officeDocument/2006/relationships/hyperlink" Target="https://kc.kobotoolbox.org/media/original?media_file=co2rwanda_rpp%2Fattachments%2F5e7adf3e3db845c6aefef4d241ab0769%2Fa803f4f2-00c1-4775-a1f6-05de1172c459%2F1663661528789.jpg" TargetMode="External"/><Relationship Id="rId177" Type="http://schemas.openxmlformats.org/officeDocument/2006/relationships/hyperlink" Target="https://kc.kobotoolbox.org/media/original?media_file=co2rwanda_rpp%2Fattachments%2F5e7adf3e3db845c6aefef4d241ab0769%2Fa803f4f2-00c1-4775-a1f6-05de1172c459%2F1663661711809.jpg" TargetMode="External"/><Relationship Id="rId178" Type="http://schemas.openxmlformats.org/officeDocument/2006/relationships/hyperlink" Target="https://kc.kobotoolbox.org/media/original?media_file=co2rwanda_rpp%2Fattachments%2F5e7adf3e3db845c6aefef4d241ab0769%2F01c5f3b1-f916-4853-81b9-e6d4b8053b75%2F1663662975043.jpg" TargetMode="External"/><Relationship Id="rId179" Type="http://schemas.openxmlformats.org/officeDocument/2006/relationships/hyperlink" Target="https://kc.kobotoolbox.org/media/original?media_file=co2rwanda_rpp%2Fattachments%2F5e7adf3e3db845c6aefef4d241ab0769%2F01c5f3b1-f916-4853-81b9-e6d4b8053b75%2F1663663721410.jpg" TargetMode="External"/><Relationship Id="rId180" Type="http://schemas.openxmlformats.org/officeDocument/2006/relationships/hyperlink" Target="https://kc.kobotoolbox.org/media/original?media_file=co2rwanda_rpp%2Fattachments%2F5e7adf3e3db845c6aefef4d241ab0769%2F01c5f3b1-f916-4853-81b9-e6d4b8053b75%2F1663663747624.jpg" TargetMode="External"/><Relationship Id="rId181" Type="http://schemas.openxmlformats.org/officeDocument/2006/relationships/hyperlink" Target="https://kc.kobotoolbox.org/media/original?media_file=co2rwanda_rpp%2Fattachments%2F5e7adf3e3db845c6aefef4d241ab0769%2F01c5f3b1-f916-4853-81b9-e6d4b8053b75%2F1663663792491.jpg" TargetMode="External"/><Relationship Id="rId182" Type="http://schemas.openxmlformats.org/officeDocument/2006/relationships/hyperlink" Target="https://kc.kobotoolbox.org/media/original?media_file=co2rwanda_rpp%2Fattachments%2F5e7adf3e3db845c6aefef4d241ab0769%2Fb77d04d1-a9fa-4824-911a-ee12dba49fa8%2F1663664803973.jpg" TargetMode="External"/><Relationship Id="rId183" Type="http://schemas.openxmlformats.org/officeDocument/2006/relationships/hyperlink" Target="https://kc.kobotoolbox.org/media/original?media_file=co2rwanda_rpp%2Fattachments%2F5e7adf3e3db845c6aefef4d241ab0769%2Fb77d04d1-a9fa-4824-911a-ee12dba49fa8%2F1663665279863.jpg" TargetMode="External"/><Relationship Id="rId184" Type="http://schemas.openxmlformats.org/officeDocument/2006/relationships/hyperlink" Target="https://kc.kobotoolbox.org/media/original?media_file=co2rwanda_rpp%2Fattachments%2F5e7adf3e3db845c6aefef4d241ab0769%2Fb77d04d1-a9fa-4824-911a-ee12dba49fa8%2F1663665305779.jpg" TargetMode="External"/><Relationship Id="rId185" Type="http://schemas.openxmlformats.org/officeDocument/2006/relationships/hyperlink" Target="https://kc.kobotoolbox.org/media/original?media_file=co2rwanda_rpp%2Fattachments%2F5e7adf3e3db845c6aefef4d241ab0769%2Fb77d04d1-a9fa-4824-911a-ee12dba49fa8%2F1663665357642.jpg" TargetMode="External"/><Relationship Id="rId186" Type="http://schemas.openxmlformats.org/officeDocument/2006/relationships/hyperlink" Target="https://kc.kobotoolbox.org/media/original?media_file=co2rwanda_rpp%2Fattachments%2F5e7adf3e3db845c6aefef4d241ab0769%2Ff423423b-aec3-49c7-9292-9a12dbbe0f1c%2F1663668880546.jpg" TargetMode="External"/><Relationship Id="rId187" Type="http://schemas.openxmlformats.org/officeDocument/2006/relationships/hyperlink" Target="https://kc.kobotoolbox.org/media/original?media_file=co2rwanda_rpp%2Fattachments%2F5e7adf3e3db845c6aefef4d241ab0769%2Ff423423b-aec3-49c7-9292-9a12dbbe0f1c%2F1663669081361.jpg" TargetMode="External"/><Relationship Id="rId188" Type="http://schemas.openxmlformats.org/officeDocument/2006/relationships/hyperlink" Target="https://kc.kobotoolbox.org/media/original?media_file=co2rwanda_rpp%2Fattachments%2F5e7adf3e3db845c6aefef4d241ab0769%2Ff423423b-aec3-49c7-9292-9a12dbbe0f1c%2F1663669096661.jpg" TargetMode="External"/><Relationship Id="rId189" Type="http://schemas.openxmlformats.org/officeDocument/2006/relationships/hyperlink" Target="https://kc.kobotoolbox.org/media/original?media_file=co2rwanda_rpp%2Fattachments%2F5e7adf3e3db845c6aefef4d241ab0769%2Ff423423b-aec3-49c7-9292-9a12dbbe0f1c%2F1663669127278.jpg" TargetMode="External"/><Relationship Id="rId190" Type="http://schemas.openxmlformats.org/officeDocument/2006/relationships/hyperlink" Target="https://kc.kobotoolbox.org/media/original?media_file=co2rwanda_rpp%2Fattachments%2F5e7adf3e3db845c6aefef4d241ab0769%2Fa33a4b05-7ed7-4f88-9725-cfa686c500da%2F1663651752718.jpg" TargetMode="External"/><Relationship Id="rId191" Type="http://schemas.openxmlformats.org/officeDocument/2006/relationships/hyperlink" Target="https://kc.kobotoolbox.org/media/original?media_file=co2rwanda_rpp%2Fattachments%2F5e7adf3e3db845c6aefef4d241ab0769%2Fa33a4b05-7ed7-4f88-9725-cfa686c500da%2F1663651841020.jpg" TargetMode="External"/><Relationship Id="rId192" Type="http://schemas.openxmlformats.org/officeDocument/2006/relationships/hyperlink" Target="https://kc.kobotoolbox.org/media/original?media_file=co2rwanda_rpp%2Fattachments%2F5e7adf3e3db845c6aefef4d241ab0769%2Fa33a4b05-7ed7-4f88-9725-cfa686c500da%2F1663652357463.jpg" TargetMode="External"/><Relationship Id="rId193" Type="http://schemas.openxmlformats.org/officeDocument/2006/relationships/hyperlink" Target="https://kc.kobotoolbox.org/media/original?media_file=co2rwanda_rpp%2Fattachments%2F5e7adf3e3db845c6aefef4d241ab0769%2Fa33a4b05-7ed7-4f88-9725-cfa686c500da%2F1663652768524.jpg" TargetMode="External"/><Relationship Id="rId194" Type="http://schemas.openxmlformats.org/officeDocument/2006/relationships/hyperlink" Target="https://kc.kobotoolbox.org/media/original?media_file=co2rwanda_rpp%2Fattachments%2F5e7adf3e3db845c6aefef4d241ab0769%2Fa33a4b05-7ed7-4f88-9725-cfa686c500da%2F1663652886965.jpg" TargetMode="External"/><Relationship Id="rId195" Type="http://schemas.openxmlformats.org/officeDocument/2006/relationships/hyperlink" Target="https://kc.kobotoolbox.org/media/original?media_file=co2rwanda_rpp%2Fattachments%2F5e7adf3e3db845c6aefef4d241ab0769%2Fac981bcc-e6cd-4515-9de8-669faa1716c0%2F1663654057505.jpg" TargetMode="External"/><Relationship Id="rId196" Type="http://schemas.openxmlformats.org/officeDocument/2006/relationships/hyperlink" Target="https://kc.kobotoolbox.org/media/original?media_file=co2rwanda_rpp%2Fattachments%2F5e7adf3e3db845c6aefef4d241ab0769%2Fac981bcc-e6cd-4515-9de8-669faa1716c0%2F1663654684505.jpg" TargetMode="External"/><Relationship Id="rId197" Type="http://schemas.openxmlformats.org/officeDocument/2006/relationships/hyperlink" Target="https://kc.kobotoolbox.org/media/original?media_file=co2rwanda_rpp%2Fattachments%2F5e7adf3e3db845c6aefef4d241ab0769%2Fac981bcc-e6cd-4515-9de8-669faa1716c0%2F1663654975866.jpg" TargetMode="External"/><Relationship Id="rId198" Type="http://schemas.openxmlformats.org/officeDocument/2006/relationships/hyperlink" Target="https://kc.kobotoolbox.org/media/original?media_file=co2rwanda_rpp%2Fattachments%2F5e7adf3e3db845c6aefef4d241ab0769%2F2d27b73f-3525-4296-8338-6c97cb7fd7e2%2F1663656093280.jpg" TargetMode="External"/><Relationship Id="rId199" Type="http://schemas.openxmlformats.org/officeDocument/2006/relationships/hyperlink" Target="https://kc.kobotoolbox.org/media/original?media_file=co2rwanda_rpp%2Fattachments%2F5e7adf3e3db845c6aefef4d241ab0769%2F2d27b73f-3525-4296-8338-6c97cb7fd7e2%2F1663656480989.jpg" TargetMode="External"/><Relationship Id="rId200" Type="http://schemas.openxmlformats.org/officeDocument/2006/relationships/hyperlink" Target="https://kc.kobotoolbox.org/media/original?media_file=co2rwanda_rpp%2Fattachments%2F5e7adf3e3db845c6aefef4d241ab0769%2F2d27b73f-3525-4296-8338-6c97cb7fd7e2%2F1663656527065.jpg" TargetMode="External"/><Relationship Id="rId201" Type="http://schemas.openxmlformats.org/officeDocument/2006/relationships/hyperlink" Target="https://kc.kobotoolbox.org/media/original?media_file=co2rwanda_rpp%2Fattachments%2F5e7adf3e3db845c6aefef4d241ab0769%2F3bc5b2ca-7db3-4161-bc05-a1bdb5731f7a%2F1663658510826.jpg" TargetMode="External"/><Relationship Id="rId202" Type="http://schemas.openxmlformats.org/officeDocument/2006/relationships/hyperlink" Target="https://kc.kobotoolbox.org/media/original?media_file=co2rwanda_rpp%2Fattachments%2F5e7adf3e3db845c6aefef4d241ab0769%2F3bc5b2ca-7db3-4161-bc05-a1bdb5731f7a%2F1663658937036.jpg" TargetMode="External"/><Relationship Id="rId203" Type="http://schemas.openxmlformats.org/officeDocument/2006/relationships/hyperlink" Target="https://kc.kobotoolbox.org/media/original?media_file=co2rwanda_rpp%2Fattachments%2F5e7adf3e3db845c6aefef4d241ab0769%2F3bc5b2ca-7db3-4161-bc05-a1bdb5731f7a%2F1663658966230.jpg" TargetMode="External"/><Relationship Id="rId204" Type="http://schemas.openxmlformats.org/officeDocument/2006/relationships/hyperlink" Target="https://kc.kobotoolbox.org/media/original?media_file=co2rwanda_rpp%2Fattachments%2F5e7adf3e3db845c6aefef4d241ab0769%2F0bb937b2-cb31-4cfb-80e3-66b5335eaac8%2F1663661048268.jpg" TargetMode="External"/><Relationship Id="rId205" Type="http://schemas.openxmlformats.org/officeDocument/2006/relationships/hyperlink" Target="https://kc.kobotoolbox.org/media/original?media_file=co2rwanda_rpp%2Fattachments%2F5e7adf3e3db845c6aefef4d241ab0769%2F0bb937b2-cb31-4cfb-80e3-66b5335eaac8%2F1663663286561.jpg" TargetMode="External"/><Relationship Id="rId206" Type="http://schemas.openxmlformats.org/officeDocument/2006/relationships/hyperlink" Target="https://kc.kobotoolbox.org/media/original?media_file=co2rwanda_rpp%2Fattachments%2F5e7adf3e3db845c6aefef4d241ab0769%2F0bb937b2-cb31-4cfb-80e3-66b5335eaac8%2F1663663322639.jpg" TargetMode="External"/><Relationship Id="rId207" Type="http://schemas.openxmlformats.org/officeDocument/2006/relationships/hyperlink" Target="https://kc.kobotoolbox.org/media/original?media_file=co2rwanda_rpp%2Fattachments%2F5e7adf3e3db845c6aefef4d241ab0769%2F0b6318b2-a95a-4f2a-ae66-4efceaef3bdb%2F1663664104748.jpg" TargetMode="External"/><Relationship Id="rId208" Type="http://schemas.openxmlformats.org/officeDocument/2006/relationships/hyperlink" Target="https://kc.kobotoolbox.org/media/original?media_file=co2rwanda_rpp%2Fattachments%2F5e7adf3e3db845c6aefef4d241ab0769%2F0b6318b2-a95a-4f2a-ae66-4efceaef3bdb%2F1663664906861.jpg" TargetMode="External"/><Relationship Id="rId209" Type="http://schemas.openxmlformats.org/officeDocument/2006/relationships/hyperlink" Target="https://kc.kobotoolbox.org/media/original?media_file=co2rwanda_rpp%2Fattachments%2F5e7adf3e3db845c6aefef4d241ab0769%2F0b6318b2-a95a-4f2a-ae66-4efceaef3bdb%2F1663664963251.jpg" TargetMode="External"/><Relationship Id="rId210" Type="http://schemas.openxmlformats.org/officeDocument/2006/relationships/hyperlink" Target="https://kc.kobotoolbox.org/media/original?media_file=co2rwanda_rpp%2Fattachments%2F5e7adf3e3db845c6aefef4d241ab0769%2Fbba1606a-825d-4295-95cd-dce171f50663%2F1663666370779.jpg" TargetMode="External"/><Relationship Id="rId211" Type="http://schemas.openxmlformats.org/officeDocument/2006/relationships/hyperlink" Target="https://kc.kobotoolbox.org/media/original?media_file=co2rwanda_rpp%2Fattachments%2F5e7adf3e3db845c6aefef4d241ab0769%2Fbba1606a-825d-4295-95cd-dce171f50663%2F1663666576337.jpg" TargetMode="External"/><Relationship Id="rId212" Type="http://schemas.openxmlformats.org/officeDocument/2006/relationships/hyperlink" Target="https://kc.kobotoolbox.org/media/original?media_file=co2rwanda_rpp%2Fattachments%2F5e7adf3e3db845c6aefef4d241ab0769%2Fbba1606a-825d-4295-95cd-dce171f50663%2F1663666628720.jpg" TargetMode="External"/><Relationship Id="rId213" Type="http://schemas.openxmlformats.org/officeDocument/2006/relationships/hyperlink" Target="https://kc.kobotoolbox.org/media/original?media_file=co2rwanda_rpp%2Fattachments%2F5e7adf3e3db845c6aefef4d241ab0769%2F2bb8d9de-da94-4c35-8651-baf680796570%2F1663657165976.jpg" TargetMode="External"/><Relationship Id="rId214" Type="http://schemas.openxmlformats.org/officeDocument/2006/relationships/hyperlink" Target="https://kc.kobotoolbox.org/media/original?media_file=co2rwanda_rpp%2Fattachments%2F5e7adf3e3db845c6aefef4d241ab0769%2F2bb8d9de-da94-4c35-8651-baf680796570%2F1663657192233.jpg" TargetMode="External"/><Relationship Id="rId215" Type="http://schemas.openxmlformats.org/officeDocument/2006/relationships/hyperlink" Target="https://kc.kobotoolbox.org/media/original?media_file=co2rwanda_rpp%2Fattachments%2F5e7adf3e3db845c6aefef4d241ab0769%2F2bb8d9de-da94-4c35-8651-baf680796570%2F1663657506816.jpg" TargetMode="External"/><Relationship Id="rId216" Type="http://schemas.openxmlformats.org/officeDocument/2006/relationships/hyperlink" Target="https://kc.kobotoolbox.org/media/original?media_file=co2rwanda_rpp%2Fattachments%2F5e7adf3e3db845c6aefef4d241ab0769%2F2bb8d9de-da94-4c35-8651-baf680796570%2F1663657454466.jpg" TargetMode="External"/><Relationship Id="rId217" Type="http://schemas.openxmlformats.org/officeDocument/2006/relationships/hyperlink" Target="https://kc.kobotoolbox.org/media/original?media_file=co2rwanda_rpp%2Fattachments%2F5e7adf3e3db845c6aefef4d241ab0769%2Ffccbe1a4-e0ef-4ba1-8bd8-98a5033e4968%2F1663655030382.jpg" TargetMode="External"/><Relationship Id="rId218" Type="http://schemas.openxmlformats.org/officeDocument/2006/relationships/hyperlink" Target="https://kc.kobotoolbox.org/media/original?media_file=co2rwanda_rpp%2Fattachments%2F5e7adf3e3db845c6aefef4d241ab0769%2Ffccbe1a4-e0ef-4ba1-8bd8-98a5033e4968%2F1663655644511.jpg" TargetMode="External"/><Relationship Id="rId219" Type="http://schemas.openxmlformats.org/officeDocument/2006/relationships/hyperlink" Target="https://kc.kobotoolbox.org/media/original?media_file=co2rwanda_rpp%2Fattachments%2F5e7adf3e3db845c6aefef4d241ab0769%2Ffccbe1a4-e0ef-4ba1-8bd8-98a5033e4968%2F1663655688399.jpg" TargetMode="External"/><Relationship Id="rId220" Type="http://schemas.openxmlformats.org/officeDocument/2006/relationships/hyperlink" Target="https://kc.kobotoolbox.org/media/original?media_file=co2rwanda_rpp%2Fattachments%2F5e7adf3e3db845c6aefef4d241ab0769%2Fc045f229-0dbd-4190-b58f-d26f9605365f%2F1663657006722.jpg" TargetMode="External"/><Relationship Id="rId221" Type="http://schemas.openxmlformats.org/officeDocument/2006/relationships/hyperlink" Target="https://kc.kobotoolbox.org/media/original?media_file=co2rwanda_rpp%2Fattachments%2F5e7adf3e3db845c6aefef4d241ab0769%2Fc045f229-0dbd-4190-b58f-d26f9605365f%2F1663657232659.jpg" TargetMode="External"/><Relationship Id="rId222" Type="http://schemas.openxmlformats.org/officeDocument/2006/relationships/hyperlink" Target="https://kc.kobotoolbox.org/media/original?media_file=co2rwanda_rpp%2Fattachments%2F5e7adf3e3db845c6aefef4d241ab0769%2Fc045f229-0dbd-4190-b58f-d26f9605365f%2F1663657268054.jpg" TargetMode="External"/><Relationship Id="rId223" Type="http://schemas.openxmlformats.org/officeDocument/2006/relationships/hyperlink" Target="https://kc.kobotoolbox.org/media/original?media_file=co2rwanda_rpp%2Fattachments%2F5e7adf3e3db845c6aefef4d241ab0769%2Fc96deb50-44ee-4dbb-b8e6-980061b82d5b%2F1663659344439.jpg" TargetMode="External"/><Relationship Id="rId224" Type="http://schemas.openxmlformats.org/officeDocument/2006/relationships/hyperlink" Target="https://kc.kobotoolbox.org/media/original?media_file=co2rwanda_rpp%2Fattachments%2F5e7adf3e3db845c6aefef4d241ab0769%2Fc96deb50-44ee-4dbb-b8e6-980061b82d5b%2F1663659450411.jpg" TargetMode="External"/><Relationship Id="rId225" Type="http://schemas.openxmlformats.org/officeDocument/2006/relationships/hyperlink" Target="https://kc.kobotoolbox.org/media/original?media_file=co2rwanda_rpp%2Fattachments%2F5e7adf3e3db845c6aefef4d241ab0769%2Fc96deb50-44ee-4dbb-b8e6-980061b82d5b%2F1663660228035.jpg" TargetMode="External"/><Relationship Id="rId226" Type="http://schemas.openxmlformats.org/officeDocument/2006/relationships/hyperlink" Target="https://kc.kobotoolbox.org/media/original?media_file=co2rwanda_rpp%2Fattachments%2F5e7adf3e3db845c6aefef4d241ab0769%2F64647006-1f1e-4bfd-ad3f-d7d90d3b5338%2F1663660469032.jpg" TargetMode="External"/><Relationship Id="rId227" Type="http://schemas.openxmlformats.org/officeDocument/2006/relationships/hyperlink" Target="https://kc.kobotoolbox.org/media/original?media_file=co2rwanda_rpp%2Fattachments%2F5e7adf3e3db845c6aefef4d241ab0769%2F64647006-1f1e-4bfd-ad3f-d7d90d3b5338%2F1663660641502.jpg" TargetMode="External"/><Relationship Id="rId228" Type="http://schemas.openxmlformats.org/officeDocument/2006/relationships/hyperlink" Target="https://kc.kobotoolbox.org/media/original?media_file=co2rwanda_rpp%2Fattachments%2F5e7adf3e3db845c6aefef4d241ab0769%2F64647006-1f1e-4bfd-ad3f-d7d90d3b5338%2F1663665278990.jpg" TargetMode="External"/><Relationship Id="rId229" Type="http://schemas.openxmlformats.org/officeDocument/2006/relationships/hyperlink" Target="https://kc.kobotoolbox.org/media/original?media_file=co2rwanda_rpp%2Fattachments%2F5e7adf3e3db845c6aefef4d241ab0769%2F5707a165-fbe8-44a8-b3b9-c3dea690299e%2F1663655026761.jpg" TargetMode="External"/><Relationship Id="rId230" Type="http://schemas.openxmlformats.org/officeDocument/2006/relationships/hyperlink" Target="https://kc.kobotoolbox.org/media/original?media_file=co2rwanda_rpp%2Fattachments%2F5e7adf3e3db845c6aefef4d241ab0769%2F5707a165-fbe8-44a8-b3b9-c3dea690299e%2F1663655251750.jpg" TargetMode="External"/><Relationship Id="rId231" Type="http://schemas.openxmlformats.org/officeDocument/2006/relationships/hyperlink" Target="https://kc.kobotoolbox.org/media/original?media_file=co2rwanda_rpp%2Fattachments%2F5e7adf3e3db845c6aefef4d241ab0769%2F5707a165-fbe8-44a8-b3b9-c3dea690299e%2F1663655298158.jpg" TargetMode="External"/><Relationship Id="rId232" Type="http://schemas.openxmlformats.org/officeDocument/2006/relationships/hyperlink" Target="https://kc.kobotoolbox.org/media/original?media_file=co2rwanda_rpp%2Fattachments%2F5e7adf3e3db845c6aefef4d241ab0769%2F5707a165-fbe8-44a8-b3b9-c3dea690299e%2F1663655329281.jpg" TargetMode="External"/><Relationship Id="rId233" Type="http://schemas.openxmlformats.org/officeDocument/2006/relationships/hyperlink" Target="https://kc.kobotoolbox.org/media/original?media_file=co2rwanda_rpp%2Fattachments%2F5e7adf3e3db845c6aefef4d241ab0769%2F596161aa-0e79-4cfb-b771-5b5939c89c05%2F1663656473883.jpg" TargetMode="External"/><Relationship Id="rId234" Type="http://schemas.openxmlformats.org/officeDocument/2006/relationships/hyperlink" Target="https://kc.kobotoolbox.org/media/original?media_file=co2rwanda_rpp%2Fattachments%2F5e7adf3e3db845c6aefef4d241ab0769%2F596161aa-0e79-4cfb-b771-5b5939c89c05%2F1663657067416.jpg" TargetMode="External"/><Relationship Id="rId235" Type="http://schemas.openxmlformats.org/officeDocument/2006/relationships/hyperlink" Target="https://kc.kobotoolbox.org/media/original?media_file=co2rwanda_rpp%2Fattachments%2F5e7adf3e3db845c6aefef4d241ab0769%2F596161aa-0e79-4cfb-b771-5b5939c89c05%2F1663657128566.jpg" TargetMode="External"/><Relationship Id="rId236" Type="http://schemas.openxmlformats.org/officeDocument/2006/relationships/hyperlink" Target="https://kc.kobotoolbox.org/media/original?media_file=co2rwanda_rpp%2Fattachments%2F5e7adf3e3db845c6aefef4d241ab0769%2F596161aa-0e79-4cfb-b771-5b5939c89c05%2F1663657163939.jpg" TargetMode="External"/><Relationship Id="rId237" Type="http://schemas.openxmlformats.org/officeDocument/2006/relationships/hyperlink" Target="https://kc.kobotoolbox.org/media/original?media_file=co2rwanda_rpp%2Fattachments%2F5e7adf3e3db845c6aefef4d241ab0769%2Fd3ac787c-80ab-43b4-88be-54e23658b0ad%2F1663657897341.jpg" TargetMode="External"/><Relationship Id="rId238" Type="http://schemas.openxmlformats.org/officeDocument/2006/relationships/hyperlink" Target="https://kc.kobotoolbox.org/media/original?media_file=co2rwanda_rpp%2Fattachments%2F5e7adf3e3db845c6aefef4d241ab0769%2Fd3ac787c-80ab-43b4-88be-54e23658b0ad%2F1663658020416.jpg" TargetMode="External"/><Relationship Id="rId239" Type="http://schemas.openxmlformats.org/officeDocument/2006/relationships/hyperlink" Target="https://kc.kobotoolbox.org/media/original?media_file=co2rwanda_rpp%2Fattachments%2F5e7adf3e3db845c6aefef4d241ab0769%2Fd3ac787c-80ab-43b4-88be-54e23658b0ad%2F1663658060479.jpg" TargetMode="External"/><Relationship Id="rId240" Type="http://schemas.openxmlformats.org/officeDocument/2006/relationships/hyperlink" Target="https://kc.kobotoolbox.org/media/original?media_file=co2rwanda_rpp%2Fattachments%2F5e7adf3e3db845c6aefef4d241ab0769%2Fd3ac787c-80ab-43b4-88be-54e23658b0ad%2F1663658138513.jpg" TargetMode="External"/><Relationship Id="rId241" Type="http://schemas.openxmlformats.org/officeDocument/2006/relationships/hyperlink" Target="https://kc.kobotoolbox.org/media/original?media_file=co2rwanda_rpp%2Fattachments%2F5e7adf3e3db845c6aefef4d241ab0769%2F2945b5e0-359f-4bf9-836a-ae4cf5e51d44%2F1663658775452.jpg" TargetMode="External"/><Relationship Id="rId242" Type="http://schemas.openxmlformats.org/officeDocument/2006/relationships/hyperlink" Target="https://kc.kobotoolbox.org/media/original?media_file=co2rwanda_rpp%2Fattachments%2F5e7adf3e3db845c6aefef4d241ab0769%2F2945b5e0-359f-4bf9-836a-ae4cf5e51d44%2F1663658886867.jpg" TargetMode="External"/><Relationship Id="rId243" Type="http://schemas.openxmlformats.org/officeDocument/2006/relationships/hyperlink" Target="https://kc.kobotoolbox.org/media/original?media_file=co2rwanda_rpp%2Fattachments%2F5e7adf3e3db845c6aefef4d241ab0769%2F2945b5e0-359f-4bf9-836a-ae4cf5e51d44%2F1663658907626.jpg" TargetMode="External"/><Relationship Id="rId244" Type="http://schemas.openxmlformats.org/officeDocument/2006/relationships/hyperlink" Target="https://kc.kobotoolbox.org/media/original?media_file=co2rwanda_rpp%2Fattachments%2F5e7adf3e3db845c6aefef4d241ab0769%2F2945b5e0-359f-4bf9-836a-ae4cf5e51d44%2F1663658959144.jpg" TargetMode="External"/><Relationship Id="rId245" Type="http://schemas.openxmlformats.org/officeDocument/2006/relationships/hyperlink" Target="https://kc.kobotoolbox.org/media/original?media_file=co2rwanda_rpp%2Fattachments%2F5e7adf3e3db845c6aefef4d241ab0769%2F25958a83-7fd3-49a3-9e53-8beff6aa0986%2F1663660907207.jpg" TargetMode="External"/><Relationship Id="rId246" Type="http://schemas.openxmlformats.org/officeDocument/2006/relationships/hyperlink" Target="https://kc.kobotoolbox.org/media/original?media_file=co2rwanda_rpp%2Fattachments%2F5e7adf3e3db845c6aefef4d241ab0769%2F25958a83-7fd3-49a3-9e53-8beff6aa0986%2F1663660984804.jpg" TargetMode="External"/><Relationship Id="rId247" Type="http://schemas.openxmlformats.org/officeDocument/2006/relationships/hyperlink" Target="https://kc.kobotoolbox.org/media/original?media_file=co2rwanda_rpp%2Fattachments%2F5e7adf3e3db845c6aefef4d241ab0769%2F25958a83-7fd3-49a3-9e53-8beff6aa0986%2F1663661039702.jpg" TargetMode="External"/><Relationship Id="rId248" Type="http://schemas.openxmlformats.org/officeDocument/2006/relationships/hyperlink" Target="https://kc.kobotoolbox.org/media/original?media_file=co2rwanda_rpp%2Fattachments%2F5e7adf3e3db845c6aefef4d241ab0769%2F25958a83-7fd3-49a3-9e53-8beff6aa0986%2F1663661068318.jpg" TargetMode="External"/><Relationship Id="rId249" Type="http://schemas.openxmlformats.org/officeDocument/2006/relationships/hyperlink" Target="https://kc.kobotoolbox.org/media/original?media_file=co2rwanda_rpp%2Fattachments%2F5e7adf3e3db845c6aefef4d241ab0769%2F94236be1-95d1-42c6-8269-41d9d8b60ea2%2F1663668512798.jpg" TargetMode="External"/><Relationship Id="rId250" Type="http://schemas.openxmlformats.org/officeDocument/2006/relationships/hyperlink" Target="https://kc.kobotoolbox.org/media/original?media_file=co2rwanda_rpp%2Fattachments%2F5e7adf3e3db845c6aefef4d241ab0769%2F94236be1-95d1-42c6-8269-41d9d8b60ea2%2F1663668727296.jpg" TargetMode="External"/><Relationship Id="rId251" Type="http://schemas.openxmlformats.org/officeDocument/2006/relationships/hyperlink" Target="https://kc.kobotoolbox.org/media/original?media_file=co2rwanda_rpp%2Fattachments%2F5e7adf3e3db845c6aefef4d241ab0769%2F94236be1-95d1-42c6-8269-41d9d8b60ea2%2F1663668606363.jpg" TargetMode="External"/><Relationship Id="rId252" Type="http://schemas.openxmlformats.org/officeDocument/2006/relationships/hyperlink" Target="https://kc.kobotoolbox.org/media/original?media_file=co2rwanda_rpp%2Fattachments%2F5e7adf3e3db845c6aefef4d241ab0769%2F94236be1-95d1-42c6-8269-41d9d8b60ea2%2F1663668758427.jpg" TargetMode="External"/><Relationship Id="rId253" Type="http://schemas.openxmlformats.org/officeDocument/2006/relationships/hyperlink" Target="https://kc.kobotoolbox.org/media/original?media_file=co2rwanda_rpp%2Fattachments%2F5e7adf3e3db845c6aefef4d241ab0769%2F51a46290-878c-410a-a92a-8f1256513dc8%2F1663657464729.jpg" TargetMode="External"/><Relationship Id="rId254" Type="http://schemas.openxmlformats.org/officeDocument/2006/relationships/hyperlink" Target="https://kc.kobotoolbox.org/media/original?media_file=co2rwanda_rpp%2Fattachments%2F5e7adf3e3db845c6aefef4d241ab0769%2F51a46290-878c-410a-a92a-8f1256513dc8%2F1663659610772.jpg" TargetMode="External"/><Relationship Id="rId255" Type="http://schemas.openxmlformats.org/officeDocument/2006/relationships/hyperlink" Target="https://kc.kobotoolbox.org/media/original?media_file=co2rwanda_rpp%2Fattachments%2F5e7adf3e3db845c6aefef4d241ab0769%2F51a46290-878c-410a-a92a-8f1256513dc8%2F1663659639662.jpg" TargetMode="External"/><Relationship Id="rId256" Type="http://schemas.openxmlformats.org/officeDocument/2006/relationships/hyperlink" Target="https://kc.kobotoolbox.org/media/original?media_file=co2rwanda_rpp%2Fattachments%2F5e7adf3e3db845c6aefef4d241ab0769%2F51a46290-878c-410a-a92a-8f1256513dc8%2F1663659672587.jpg" TargetMode="External"/><Relationship Id="rId257" Type="http://schemas.openxmlformats.org/officeDocument/2006/relationships/hyperlink" Target="https://kc.kobotoolbox.org/media/original?media_file=co2rwanda_rpp%2Fattachments%2F5e7adf3e3db845c6aefef4d241ab0769%2F826d739b-fedc-4653-96d9-5c8ca32df833%2F1663660678256.jpg" TargetMode="External"/><Relationship Id="rId258" Type="http://schemas.openxmlformats.org/officeDocument/2006/relationships/hyperlink" Target="https://kc.kobotoolbox.org/media/original?media_file=co2rwanda_rpp%2Fattachments%2F5e7adf3e3db845c6aefef4d241ab0769%2F826d739b-fedc-4653-96d9-5c8ca32df833%2F1663661587484.jpg" TargetMode="External"/><Relationship Id="rId259" Type="http://schemas.openxmlformats.org/officeDocument/2006/relationships/hyperlink" Target="https://kc.kobotoolbox.org/media/original?media_file=co2rwanda_rpp%2Fattachments%2F5e7adf3e3db845c6aefef4d241ab0769%2F826d739b-fedc-4653-96d9-5c8ca32df833%2F1663661605657.jpg" TargetMode="External"/><Relationship Id="rId260" Type="http://schemas.openxmlformats.org/officeDocument/2006/relationships/hyperlink" Target="https://kc.kobotoolbox.org/media/original?media_file=co2rwanda_rpp%2Fattachments%2F5e7adf3e3db845c6aefef4d241ab0769%2F826d739b-fedc-4653-96d9-5c8ca32df833%2F1663661663508.jpg" TargetMode="External"/><Relationship Id="rId261" Type="http://schemas.openxmlformats.org/officeDocument/2006/relationships/hyperlink" Target="https://kc.kobotoolbox.org/media/original?media_file=co2rwanda_rpp%2Fattachments%2F5e7adf3e3db845c6aefef4d241ab0769%2F7e40f14e-cdac-4d9e-995f-a480fa361d06%2F1663663332558.jpg" TargetMode="External"/><Relationship Id="rId262" Type="http://schemas.openxmlformats.org/officeDocument/2006/relationships/hyperlink" Target="https://kc.kobotoolbox.org/media/original?media_file=co2rwanda_rpp%2Fattachments%2F5e7adf3e3db845c6aefef4d241ab0769%2F7e40f14e-cdac-4d9e-995f-a480fa361d06%2F1663665101001.jpg" TargetMode="External"/><Relationship Id="rId263" Type="http://schemas.openxmlformats.org/officeDocument/2006/relationships/hyperlink" Target="https://kc.kobotoolbox.org/media/original?media_file=co2rwanda_rpp%2Fattachments%2F5e7adf3e3db845c6aefef4d241ab0769%2F7e40f14e-cdac-4d9e-995f-a480fa361d06%2F1663665120271.jpg" TargetMode="External"/><Relationship Id="rId264" Type="http://schemas.openxmlformats.org/officeDocument/2006/relationships/hyperlink" Target="https://kc.kobotoolbox.org/media/original?media_file=co2rwanda_rpp%2Fattachments%2F5e7adf3e3db845c6aefef4d241ab0769%2F7e40f14e-cdac-4d9e-995f-a480fa361d06%2F1663665189014.jpg" TargetMode="External"/><Relationship Id="rId265" Type="http://schemas.openxmlformats.org/officeDocument/2006/relationships/hyperlink" Target="https://kc.kobotoolbox.org/media/original?media_file=co2rwanda_rpp%2Fattachments%2F5e7adf3e3db845c6aefef4d241ab0769%2Ff510bb25-f988-40fc-9347-81fa3e1836c8%2F1663667900086.jpg" TargetMode="External"/><Relationship Id="rId266" Type="http://schemas.openxmlformats.org/officeDocument/2006/relationships/hyperlink" Target="https://kc.kobotoolbox.org/media/original?media_file=co2rwanda_rpp%2Fattachments%2F5e7adf3e3db845c6aefef4d241ab0769%2Ff510bb25-f988-40fc-9347-81fa3e1836c8%2F1663669195529.jpg" TargetMode="External"/><Relationship Id="rId267" Type="http://schemas.openxmlformats.org/officeDocument/2006/relationships/hyperlink" Target="https://kc.kobotoolbox.org/media/original?media_file=co2rwanda_rpp%2Fattachments%2F5e7adf3e3db845c6aefef4d241ab0769%2Ff510bb25-f988-40fc-9347-81fa3e1836c8%2F1663669216340.jpg" TargetMode="External"/><Relationship Id="rId268" Type="http://schemas.openxmlformats.org/officeDocument/2006/relationships/hyperlink" Target="https://kc.kobotoolbox.org/media/original?media_file=co2rwanda_rpp%2Fattachments%2F5e7adf3e3db845c6aefef4d241ab0769%2Ff510bb25-f988-40fc-9347-81fa3e1836c8%2F1663669281606.jpg" TargetMode="External"/><Relationship Id="rId269" Type="http://schemas.openxmlformats.org/officeDocument/2006/relationships/hyperlink" Target="https://kc.kobotoolbox.org/media/original?media_file=co2rwanda_rpp%2Fattachments%2F5e7adf3e3db845c6aefef4d241ab0769%2F74d5b052-77ea-4cfb-a407-e75f17c1fc38%2F1663670574367.jpg" TargetMode="External"/><Relationship Id="rId270" Type="http://schemas.openxmlformats.org/officeDocument/2006/relationships/hyperlink" Target="https://kc.kobotoolbox.org/media/original?media_file=co2rwanda_rpp%2Fattachments%2F5e7adf3e3db845c6aefef4d241ab0769%2F74d5b052-77ea-4cfb-a407-e75f17c1fc38%2F1663671566869.jpg" TargetMode="External"/><Relationship Id="rId271" Type="http://schemas.openxmlformats.org/officeDocument/2006/relationships/hyperlink" Target="https://kc.kobotoolbox.org/media/original?media_file=co2rwanda_rpp%2Fattachments%2F5e7adf3e3db845c6aefef4d241ab0769%2F74d5b052-77ea-4cfb-a407-e75f17c1fc38%2F1663671582784.jpg" TargetMode="External"/><Relationship Id="rId272" Type="http://schemas.openxmlformats.org/officeDocument/2006/relationships/hyperlink" Target="https://kc.kobotoolbox.org/media/original?media_file=co2rwanda_rpp%2Fattachments%2F5e7adf3e3db845c6aefef4d241ab0769%2F74d5b052-77ea-4cfb-a407-e75f17c1fc38%2F1663672019905.jpg" TargetMode="External"/><Relationship Id="rId273" Type="http://schemas.openxmlformats.org/officeDocument/2006/relationships/hyperlink" Target="https://kc.kobotoolbox.org/media/original?media_file=co2rwanda_rpp%2Fattachments%2F5e7adf3e3db845c6aefef4d241ab0769%2Fbfd036b3-25b9-443e-9a8e-ca9e9096a76d%2F1663654556429.jpg" TargetMode="External"/><Relationship Id="rId274" Type="http://schemas.openxmlformats.org/officeDocument/2006/relationships/hyperlink" Target="https://kc.kobotoolbox.org/media/original?media_file=co2rwanda_rpp%2Fattachments%2F5e7adf3e3db845c6aefef4d241ab0769%2Fbfd036b3-25b9-443e-9a8e-ca9e9096a76d%2F1663656321915.jpg" TargetMode="External"/><Relationship Id="rId275" Type="http://schemas.openxmlformats.org/officeDocument/2006/relationships/hyperlink" Target="https://kc.kobotoolbox.org/media/original?media_file=co2rwanda_rpp%2Fattachments%2F5e7adf3e3db845c6aefef4d241ab0769%2Fbfd036b3-25b9-443e-9a8e-ca9e9096a76d%2F1663656351067.jpg" TargetMode="External"/><Relationship Id="rId276" Type="http://schemas.openxmlformats.org/officeDocument/2006/relationships/hyperlink" Target="https://kc.kobotoolbox.org/media/original?media_file=co2rwanda_rpp%2Fattachments%2F5e7adf3e3db845c6aefef4d241ab0769%2Fbfd036b3-25b9-443e-9a8e-ca9e9096a76d%2F1663656393332.jpg" TargetMode="External"/><Relationship Id="rId277" Type="http://schemas.openxmlformats.org/officeDocument/2006/relationships/hyperlink" Target="https://kc.kobotoolbox.org/media/original?media_file=co2rwanda_rpp%2Fattachments%2F5e7adf3e3db845c6aefef4d241ab0769%2F2c1a264b-f3b2-47a6-8d19-98e2533c374a%2F1663656866753.jpg" TargetMode="External"/><Relationship Id="rId278" Type="http://schemas.openxmlformats.org/officeDocument/2006/relationships/hyperlink" Target="https://kc.kobotoolbox.org/media/original?media_file=co2rwanda_rpp%2Fattachments%2F5e7adf3e3db845c6aefef4d241ab0769%2F2c1a264b-f3b2-47a6-8d19-98e2533c374a%2F1663657589226.jpg" TargetMode="External"/><Relationship Id="rId279" Type="http://schemas.openxmlformats.org/officeDocument/2006/relationships/hyperlink" Target="https://kc.kobotoolbox.org/media/original?media_file=co2rwanda_rpp%2Fattachments%2F5e7adf3e3db845c6aefef4d241ab0769%2F2c1a264b-f3b2-47a6-8d19-98e2533c374a%2F1663657837164.jpg" TargetMode="External"/><Relationship Id="rId280" Type="http://schemas.openxmlformats.org/officeDocument/2006/relationships/hyperlink" Target="https://kc.kobotoolbox.org/media/original?media_file=co2rwanda_rpp%2Fattachments%2F5e7adf3e3db845c6aefef4d241ab0769%2Fe4bcbec0-c3ea-42d1-a420-8c883f136bba%2F1663660284304.jpg" TargetMode="External"/><Relationship Id="rId281" Type="http://schemas.openxmlformats.org/officeDocument/2006/relationships/hyperlink" Target="https://kc.kobotoolbox.org/media/original?media_file=co2rwanda_rpp%2Fattachments%2F5e7adf3e3db845c6aefef4d241ab0769%2Fe4bcbec0-c3ea-42d1-a420-8c883f136bba%2F1663660405801.jpg" TargetMode="External"/><Relationship Id="rId282" Type="http://schemas.openxmlformats.org/officeDocument/2006/relationships/hyperlink" Target="https://kc.kobotoolbox.org/media/original?media_file=co2rwanda_rpp%2Fattachments%2F5e7adf3e3db845c6aefef4d241ab0769%2Fe4bcbec0-c3ea-42d1-a420-8c883f136bba%2F1663660659082.jpg" TargetMode="External"/><Relationship Id="rId283" Type="http://schemas.openxmlformats.org/officeDocument/2006/relationships/hyperlink" Target="https://kc.kobotoolbox.org/media/original?media_file=co2rwanda_rpp%2Fattachments%2F5e7adf3e3db845c6aefef4d241ab0769%2Fb3dcf1bb-65bc-4bfd-be36-c63086579717%2F1663663170860.jpg" TargetMode="External"/><Relationship Id="rId284" Type="http://schemas.openxmlformats.org/officeDocument/2006/relationships/hyperlink" Target="https://kc.kobotoolbox.org/media/original?media_file=co2rwanda_rpp%2Fattachments%2F5e7adf3e3db845c6aefef4d241ab0769%2Fb3dcf1bb-65bc-4bfd-be36-c63086579717%2F1663663245162.jpg" TargetMode="External"/><Relationship Id="rId285" Type="http://schemas.openxmlformats.org/officeDocument/2006/relationships/hyperlink" Target="https://kc.kobotoolbox.org/media/original?media_file=co2rwanda_rpp%2Fattachments%2F5e7adf3e3db845c6aefef4d241ab0769%2Fb3dcf1bb-65bc-4bfd-be36-c63086579717%2F1663663363639.jpg" TargetMode="External"/><Relationship Id="rId286" Type="http://schemas.openxmlformats.org/officeDocument/2006/relationships/hyperlink" Target="https://kc.kobotoolbox.org/media/original?media_file=co2rwanda_rpp%2Fattachments%2F5e7adf3e3db845c6aefef4d241ab0769%2F220072ac-731b-49a0-abac-3a23bd2e6eaf%2F1663665878432.jpg" TargetMode="External"/><Relationship Id="rId287" Type="http://schemas.openxmlformats.org/officeDocument/2006/relationships/hyperlink" Target="https://kc.kobotoolbox.org/media/original?media_file=co2rwanda_rpp%2Fattachments%2F5e7adf3e3db845c6aefef4d241ab0769%2F220072ac-731b-49a0-abac-3a23bd2e6eaf%2F1663665971318.jpg" TargetMode="External"/><Relationship Id="rId288" Type="http://schemas.openxmlformats.org/officeDocument/2006/relationships/hyperlink" Target="https://kc.kobotoolbox.org/media/original?media_file=co2rwanda_rpp%2Fattachments%2F5e7adf3e3db845c6aefef4d241ab0769%2F220072ac-731b-49a0-abac-3a23bd2e6eaf%2F1663666059811.jpg" TargetMode="External"/><Relationship Id="rId289" Type="http://schemas.openxmlformats.org/officeDocument/2006/relationships/hyperlink" Target="https://kc.kobotoolbox.org/media/original?media_file=co2rwanda_rpp%2Fattachments%2F5e7adf3e3db845c6aefef4d241ab0769%2Fe7100c36-b7db-4704-9ab3-5e83366e8337%2F1663668220603.jpg" TargetMode="External"/><Relationship Id="rId290" Type="http://schemas.openxmlformats.org/officeDocument/2006/relationships/hyperlink" Target="https://kc.kobotoolbox.org/media/original?media_file=co2rwanda_rpp%2Fattachments%2F5e7adf3e3db845c6aefef4d241ab0769%2Fe7100c36-b7db-4704-9ab3-5e83366e8337%2F1663668325945.jpg" TargetMode="External"/><Relationship Id="rId291" Type="http://schemas.openxmlformats.org/officeDocument/2006/relationships/hyperlink" Target="https://kc.kobotoolbox.org/media/original?media_file=co2rwanda_rpp%2Fattachments%2F5e7adf3e3db845c6aefef4d241ab0769%2Fe7100c36-b7db-4704-9ab3-5e83366e8337%2F1663668379435.jpg" TargetMode="External"/><Relationship Id="rId292" Type="http://schemas.openxmlformats.org/officeDocument/2006/relationships/hyperlink" Target="https://kc.kobotoolbox.org/media/original?media_file=co2rwanda_rpp%2Fattachments%2F5e7adf3e3db845c6aefef4d241ab0769%2Fe7100c36-b7db-4704-9ab3-5e83366e8337%2F1663668458123.jpg" TargetMode="External"/><Relationship Id="rId293" Type="http://schemas.openxmlformats.org/officeDocument/2006/relationships/hyperlink" Target="https://kc.kobotoolbox.org/media/original?media_file=co2rwanda_rpp%2Fattachments%2F5e7adf3e3db845c6aefef4d241ab0769%2Faf7fb377-a0ea-4135-9498-c2bda0c280e4%2F1663670602729.jpg" TargetMode="External"/><Relationship Id="rId294" Type="http://schemas.openxmlformats.org/officeDocument/2006/relationships/hyperlink" Target="https://kc.kobotoolbox.org/media/original?media_file=co2rwanda_rpp%2Fattachments%2F5e7adf3e3db845c6aefef4d241ab0769%2Faf7fb377-a0ea-4135-9498-c2bda0c280e4%2F1663670704283.jpg" TargetMode="External"/><Relationship Id="rId295" Type="http://schemas.openxmlformats.org/officeDocument/2006/relationships/hyperlink" Target="https://kc.kobotoolbox.org/media/original?media_file=co2rwanda_rpp%2Fattachments%2F5e7adf3e3db845c6aefef4d241ab0769%2Faf7fb377-a0ea-4135-9498-c2bda0c280e4%2F1663671095861.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rwanda_rpp%2Fattachments%2Ff27ca079b68f42c99391fab4b9f46bde%2Fa38e2243-a6aa-4351-a399-95595d5895d8%2F1663740952792.jpg" TargetMode="External"/><Relationship Id="rId2" Type="http://schemas.openxmlformats.org/officeDocument/2006/relationships/hyperlink" Target="https://kc.kobotoolbox.org/media/original?media_file=co2rwanda_rpp%2Fattachments%2Ff27ca079b68f42c99391fab4b9f46bde%2Fa38e2243-a6aa-4351-a399-95595d5895d8%2F1663741105526.jpg" TargetMode="External"/><Relationship Id="rId3" Type="http://schemas.openxmlformats.org/officeDocument/2006/relationships/hyperlink" Target="https://kc.kobotoolbox.org/media/original?media_file=co2rwanda_rpp%2Fattachments%2Ff27ca079b68f42c99391fab4b9f46bde%2Fa38e2243-a6aa-4351-a399-95595d5895d8%2F1663741751917.jpg" TargetMode="External"/><Relationship Id="rId4" Type="http://schemas.openxmlformats.org/officeDocument/2006/relationships/hyperlink" Target="https://kc.kobotoolbox.org/media/original?media_file=co2rwanda_rpp%2Fattachments%2Ff27ca079b68f42c99391fab4b9f46bde%2F9e4b50d4-7c68-40c5-a889-c2a26bed12cb%2F1663742551138.jpg" TargetMode="External"/><Relationship Id="rId5" Type="http://schemas.openxmlformats.org/officeDocument/2006/relationships/hyperlink" Target="https://kc.kobotoolbox.org/media/original?media_file=co2rwanda_rpp%2Fattachments%2Ff27ca079b68f42c99391fab4b9f46bde%2F9e4b50d4-7c68-40c5-a889-c2a26bed12cb%2F1663742834047.jpg" TargetMode="External"/><Relationship Id="rId6" Type="http://schemas.openxmlformats.org/officeDocument/2006/relationships/hyperlink" Target="https://kc.kobotoolbox.org/media/original?media_file=co2rwanda_rpp%2Fattachments%2Ff27ca079b68f42c99391fab4b9f46bde%2F9e4b50d4-7c68-40c5-a889-c2a26bed12cb%2F1663743375677.jpg" TargetMode="External"/><Relationship Id="rId7" Type="http://schemas.openxmlformats.org/officeDocument/2006/relationships/hyperlink" Target="https://kc.kobotoolbox.org/media/original?media_file=co2rwanda_rpp%2Fattachments%2Ff27ca079b68f42c99391fab4b9f46bde%2Ff294c2d1-619e-4eb4-9189-003aa5cb852c%2F1663744773433.jpg" TargetMode="External"/><Relationship Id="rId8" Type="http://schemas.openxmlformats.org/officeDocument/2006/relationships/hyperlink" Target="https://kc.kobotoolbox.org/media/original?media_file=co2rwanda_rpp%2Fattachments%2Ff27ca079b68f42c99391fab4b9f46bde%2Ff294c2d1-619e-4eb4-9189-003aa5cb852c%2F1663746009133.jpg" TargetMode="External"/><Relationship Id="rId9" Type="http://schemas.openxmlformats.org/officeDocument/2006/relationships/hyperlink" Target="https://kc.kobotoolbox.org/media/original?media_file=co2rwanda_rpp%2Fattachments%2Ff27ca079b68f42c99391fab4b9f46bde%2Ff294c2d1-619e-4eb4-9189-003aa5cb852c%2F1663746385048.jpg" TargetMode="External"/><Relationship Id="rId10" Type="http://schemas.openxmlformats.org/officeDocument/2006/relationships/hyperlink" Target="https://kc.kobotoolbox.org/media/original?media_file=co2rwanda_rpp%2Fattachments%2Ff27ca079b68f42c99391fab4b9f46bde%2F61ae611c-024b-4298-a8f8-08edddf596ab%2F1663747455463.jpg" TargetMode="External"/><Relationship Id="rId11" Type="http://schemas.openxmlformats.org/officeDocument/2006/relationships/hyperlink" Target="https://kc.kobotoolbox.org/media/original?media_file=co2rwanda_rpp%2Fattachments%2Ff27ca079b68f42c99391fab4b9f46bde%2F61ae611c-024b-4298-a8f8-08edddf596ab%2F1663747657412.jpg" TargetMode="External"/><Relationship Id="rId12" Type="http://schemas.openxmlformats.org/officeDocument/2006/relationships/hyperlink" Target="https://kc.kobotoolbox.org/media/original?media_file=co2rwanda_rpp%2Fattachments%2Ff27ca079b68f42c99391fab4b9f46bde%2F740ae193-0e62-4700-b093-f64e32685728%2F1663749678031.jpg" TargetMode="External"/><Relationship Id="rId13" Type="http://schemas.openxmlformats.org/officeDocument/2006/relationships/hyperlink" Target="https://kc.kobotoolbox.org/media/original?media_file=co2rwanda_rpp%2Fattachments%2Ff27ca079b68f42c99391fab4b9f46bde%2F740ae193-0e62-4700-b093-f64e32685728%2F1663749700164.jpg" TargetMode="External"/><Relationship Id="rId14" Type="http://schemas.openxmlformats.org/officeDocument/2006/relationships/hyperlink" Target="https://kc.kobotoolbox.org/media/original?media_file=co2rwanda_rpp%2Fattachments%2Ff27ca079b68f42c99391fab4b9f46bde%2F740ae193-0e62-4700-b093-f64e32685728%2F1663750049498.jpg" TargetMode="External"/><Relationship Id="rId15" Type="http://schemas.openxmlformats.org/officeDocument/2006/relationships/hyperlink" Target="https://kc.kobotoolbox.org/media/original?media_file=co2rwanda_rpp%2Fattachments%2Ff27ca079b68f42c99391fab4b9f46bde%2F0467f49e-aef7-437c-ac67-9aef5abb33ca%2F1663752744644.jpg" TargetMode="External"/><Relationship Id="rId16" Type="http://schemas.openxmlformats.org/officeDocument/2006/relationships/hyperlink" Target="https://kc.kobotoolbox.org/media/original?media_file=co2rwanda_rpp%2Fattachments%2Ff27ca079b68f42c99391fab4b9f46bde%2F0467f49e-aef7-437c-ac67-9aef5abb33ca%2F1663753525143.jpg" TargetMode="External"/><Relationship Id="rId17" Type="http://schemas.openxmlformats.org/officeDocument/2006/relationships/hyperlink" Target="https://kc.kobotoolbox.org/media/original?media_file=co2rwanda_rpp%2Fattachments%2Ff27ca079b68f42c99391fab4b9f46bde%2F7d944f07-e384-48f5-a5ea-8eae1d19397e%2F1663739610148.jpg" TargetMode="External"/><Relationship Id="rId18" Type="http://schemas.openxmlformats.org/officeDocument/2006/relationships/hyperlink" Target="https://kc.kobotoolbox.org/media/original?media_file=co2rwanda_rpp%2Fattachments%2Ff27ca079b68f42c99391fab4b9f46bde%2F7d944f07-e384-48f5-a5ea-8eae1d19397e%2F1663698437619.jpg" TargetMode="External"/><Relationship Id="rId19" Type="http://schemas.openxmlformats.org/officeDocument/2006/relationships/hyperlink" Target="https://kc.kobotoolbox.org/media/original?media_file=co2rwanda_rpp%2Fattachments%2Ff27ca079b68f42c99391fab4b9f46bde%2F394058b5-bfc4-40cd-bed0-5d6eb5224bfd%2F1663738417756.jpg" TargetMode="External"/><Relationship Id="rId20" Type="http://schemas.openxmlformats.org/officeDocument/2006/relationships/hyperlink" Target="https://kc.kobotoolbox.org/media/original?media_file=co2rwanda_rpp%2Fattachments%2Ff27ca079b68f42c99391fab4b9f46bde%2F394058b5-bfc4-40cd-bed0-5d6eb5224bfd%2F1663699209753.jpg" TargetMode="External"/><Relationship Id="rId21" Type="http://schemas.openxmlformats.org/officeDocument/2006/relationships/hyperlink" Target="https://kc.kobotoolbox.org/media/original?media_file=co2rwanda_rpp%2Fattachments%2Ff27ca079b68f42c99391fab4b9f46bde%2F2b062d50-16c7-44a6-a3fc-6d5424bf211d%2F1663741080741.jpg" TargetMode="External"/><Relationship Id="rId22" Type="http://schemas.openxmlformats.org/officeDocument/2006/relationships/hyperlink" Target="https://kc.kobotoolbox.org/media/original?media_file=co2rwanda_rpp%2Fattachments%2Ff27ca079b68f42c99391fab4b9f46bde%2F2b062d50-16c7-44a6-a3fc-6d5424bf211d%2F1663700213429.jpg" TargetMode="External"/><Relationship Id="rId23" Type="http://schemas.openxmlformats.org/officeDocument/2006/relationships/hyperlink" Target="https://kc.kobotoolbox.org/media/original?media_file=co2rwanda_rpp%2Fattachments%2Ff27ca079b68f42c99391fab4b9f46bde%2F38401e75-8636-4858-a211-5fbf11781cd4%2F1663742347231.jpg" TargetMode="External"/><Relationship Id="rId24" Type="http://schemas.openxmlformats.org/officeDocument/2006/relationships/hyperlink" Target="https://kc.kobotoolbox.org/media/original?media_file=co2rwanda_rpp%2Fattachments%2Ff27ca079b68f42c99391fab4b9f46bde%2F38401e75-8636-4858-a211-5fbf11781cd4%2F1663700817474.jpg" TargetMode="External"/><Relationship Id="rId25" Type="http://schemas.openxmlformats.org/officeDocument/2006/relationships/hyperlink" Target="https://kc.kobotoolbox.org/media/original?media_file=co2rwanda_rpp%2Fattachments%2Ff27ca079b68f42c99391fab4b9f46bde%2F84602cde-052e-43f8-8e56-0bad050c500b%2F1663743527535.jpg" TargetMode="External"/><Relationship Id="rId26" Type="http://schemas.openxmlformats.org/officeDocument/2006/relationships/hyperlink" Target="https://kc.kobotoolbox.org/media/original?media_file=co2rwanda_rpp%2Fattachments%2Ff27ca079b68f42c99391fab4b9f46bde%2F84602cde-052e-43f8-8e56-0bad050c500b%2F1663701421787.jpg" TargetMode="External"/><Relationship Id="rId27" Type="http://schemas.openxmlformats.org/officeDocument/2006/relationships/hyperlink" Target="https://kc.kobotoolbox.org/media/original?media_file=co2rwanda_rpp%2Fattachments%2Ff27ca079b68f42c99391fab4b9f46bde%2Fa98d3bef-30e0-4c72-991c-fac4bd1e804e%2F1663748234850.jpg" TargetMode="External"/><Relationship Id="rId28" Type="http://schemas.openxmlformats.org/officeDocument/2006/relationships/hyperlink" Target="https://kc.kobotoolbox.org/media/original?media_file=co2rwanda_rpp%2Fattachments%2Ff27ca079b68f42c99391fab4b9f46bde%2Fa98d3bef-30e0-4c72-991c-fac4bd1e804e%2F1663749197463.jpg" TargetMode="External"/><Relationship Id="rId29" Type="http://schemas.openxmlformats.org/officeDocument/2006/relationships/hyperlink" Target="https://kc.kobotoolbox.org/media/original?media_file=co2rwanda_rpp%2Fattachments%2Ff27ca079b68f42c99391fab4b9f46bde%2Fa98d3bef-30e0-4c72-991c-fac4bd1e804e%2F1663702358490.jpg" TargetMode="External"/><Relationship Id="rId30" Type="http://schemas.openxmlformats.org/officeDocument/2006/relationships/hyperlink" Target="https://kc.kobotoolbox.org/media/original?media_file=co2rwanda_rpp%2Fattachments%2Ff27ca079b68f42c99391fab4b9f46bde%2Faca26e23-9b49-4f4f-9ed1-3e7abfe7197a%2F1663741425174.jpg" TargetMode="External"/><Relationship Id="rId31" Type="http://schemas.openxmlformats.org/officeDocument/2006/relationships/hyperlink" Target="https://kc.kobotoolbox.org/media/original?media_file=co2rwanda_rpp%2Fattachments%2Ff27ca079b68f42c99391fab4b9f46bde%2Faca26e23-9b49-4f4f-9ed1-3e7abfe7197a%2F1663742123110.jpg" TargetMode="External"/><Relationship Id="rId32" Type="http://schemas.openxmlformats.org/officeDocument/2006/relationships/hyperlink" Target="https://kc.kobotoolbox.org/media/original?media_file=co2rwanda_rpp%2Fattachments%2Ff27ca079b68f42c99391fab4b9f46bde%2F47e005a2-3850-49e5-a54a-8ff5ac5ceba1%2F1663741486651.jpg" TargetMode="External"/><Relationship Id="rId33" Type="http://schemas.openxmlformats.org/officeDocument/2006/relationships/hyperlink" Target="https://kc.kobotoolbox.org/media/original?media_file=co2rwanda_rpp%2Fattachments%2Ff27ca079b68f42c99391fab4b9f46bde%2F47e005a2-3850-49e5-a54a-8ff5ac5ceba1%2F1663742101743.jpg" TargetMode="External"/><Relationship Id="rId34" Type="http://schemas.openxmlformats.org/officeDocument/2006/relationships/hyperlink" Target="https://kc.kobotoolbox.org/media/original?media_file=co2rwanda_rpp%2Fattachments%2Ff27ca079b68f42c99391fab4b9f46bde%2F1b336c7b-9cdc-4d82-ac3b-6ae880f4166c%2F1663742944826.jpg" TargetMode="External"/><Relationship Id="rId35" Type="http://schemas.openxmlformats.org/officeDocument/2006/relationships/hyperlink" Target="https://kc.kobotoolbox.org/media/original?media_file=co2rwanda_rpp%2Fattachments%2Ff27ca079b68f42c99391fab4b9f46bde%2F1b336c7b-9cdc-4d82-ac3b-6ae880f4166c%2F1663743704393.jpg" TargetMode="External"/><Relationship Id="rId36" Type="http://schemas.openxmlformats.org/officeDocument/2006/relationships/hyperlink" Target="https://kc.kobotoolbox.org/media/original?media_file=co2rwanda_rpp%2Fattachments%2Ff27ca079b68f42c99391fab4b9f46bde%2F562960ad-5374-4693-889a-f1d17f686a52%2F1663743513353.jpg" TargetMode="External"/><Relationship Id="rId37" Type="http://schemas.openxmlformats.org/officeDocument/2006/relationships/hyperlink" Target="https://kc.kobotoolbox.org/media/original?media_file=co2rwanda_rpp%2Fattachments%2Ff27ca079b68f42c99391fab4b9f46bde%2F562960ad-5374-4693-889a-f1d17f686a52%2F1663744151256.jpg" TargetMode="External"/><Relationship Id="rId38" Type="http://schemas.openxmlformats.org/officeDocument/2006/relationships/hyperlink" Target="https://kc.kobotoolbox.org/media/original?media_file=co2rwanda_rpp%2Fattachments%2Ff27ca079b68f42c99391fab4b9f46bde%2F562960ad-5374-4693-889a-f1d17f686a52%2F1663744300749.jpg" TargetMode="External"/><Relationship Id="rId39" Type="http://schemas.openxmlformats.org/officeDocument/2006/relationships/hyperlink" Target="https://kc.kobotoolbox.org/media/original?media_file=co2rwanda_rpp%2Fattachments%2Ff27ca079b68f42c99391fab4b9f46bde%2F3605fe34-0350-42f8-a425-f879c94a2660%2F1663744653403.jpg" TargetMode="External"/><Relationship Id="rId40" Type="http://schemas.openxmlformats.org/officeDocument/2006/relationships/hyperlink" Target="https://kc.kobotoolbox.org/media/original?media_file=co2rwanda_rpp%2Fattachments%2Ff27ca079b68f42c99391fab4b9f46bde%2F3605fe34-0350-42f8-a425-f879c94a2660%2F1663745690437.jpg" TargetMode="External"/><Relationship Id="rId41" Type="http://schemas.openxmlformats.org/officeDocument/2006/relationships/hyperlink" Target="https://kc.kobotoolbox.org/media/original?media_file=co2rwanda_rpp%2Fattachments%2Ff27ca079b68f42c99391fab4b9f46bde%2Fa4c73818-51fe-401e-81b2-913140203a1e%2F1663749063960.jpg" TargetMode="External"/><Relationship Id="rId42" Type="http://schemas.openxmlformats.org/officeDocument/2006/relationships/hyperlink" Target="https://kc.kobotoolbox.org/media/original?media_file=co2rwanda_rpp%2Fattachments%2Ff27ca079b68f42c99391fab4b9f46bde%2Fa4c73818-51fe-401e-81b2-913140203a1e%2F1663749107922.jpg" TargetMode="External"/><Relationship Id="rId43" Type="http://schemas.openxmlformats.org/officeDocument/2006/relationships/hyperlink" Target="https://kc.kobotoolbox.org/media/original?media_file=co2rwanda_rpp%2Fattachments%2Ff27ca079b68f42c99391fab4b9f46bde%2F7b5dabd6-5655-4e10-9479-6603528d3445%2F1663751219038.jpg" TargetMode="External"/><Relationship Id="rId44" Type="http://schemas.openxmlformats.org/officeDocument/2006/relationships/hyperlink" Target="https://kc.kobotoolbox.org/media/original?media_file=co2rwanda_rpp%2Fattachments%2Ff27ca079b68f42c99391fab4b9f46bde%2F7b5dabd6-5655-4e10-9479-6603528d3445%2F1663751279099.jpg" TargetMode="External"/><Relationship Id="rId45" Type="http://schemas.openxmlformats.org/officeDocument/2006/relationships/hyperlink" Target="https://kc.kobotoolbox.org/media/original?media_file=co2rwanda_rpp%2Fattachments%2Ff27ca079b68f42c99391fab4b9f46bde%2F925be752-727e-4d59-a0f3-ad71eb280f3f%2F1663752659565.jpg" TargetMode="External"/><Relationship Id="rId46" Type="http://schemas.openxmlformats.org/officeDocument/2006/relationships/hyperlink" Target="https://kc.kobotoolbox.org/media/original?media_file=co2rwanda_rpp%2Fattachments%2Ff27ca079b68f42c99391fab4b9f46bde%2F925be752-727e-4d59-a0f3-ad71eb280f3f%2F1663752714739.jpg" TargetMode="External"/><Relationship Id="rId47" Type="http://schemas.openxmlformats.org/officeDocument/2006/relationships/hyperlink" Target="https://kc.kobotoolbox.org/media/original?media_file=co2rwanda_rpp%2Fattachments%2Ff27ca079b68f42c99391fab4b9f46bde%2Faf93813b-31b8-45d2-9168-0c34544856f4%2F1663745261381.jpg" TargetMode="External"/><Relationship Id="rId48" Type="http://schemas.openxmlformats.org/officeDocument/2006/relationships/hyperlink" Target="https://kc.kobotoolbox.org/media/original?media_file=co2rwanda_rpp%2Fattachments%2Ff27ca079b68f42c99391fab4b9f46bde%2Faf93813b-31b8-45d2-9168-0c34544856f4%2F1663746150261.jpg" TargetMode="External"/><Relationship Id="rId49" Type="http://schemas.openxmlformats.org/officeDocument/2006/relationships/hyperlink" Target="https://kc.kobotoolbox.org/media/original?media_file=co2rwanda_rpp%2Fattachments%2Ff27ca079b68f42c99391fab4b9f46bde%2Faf93813b-31b8-45d2-9168-0c34544856f4%2F1663746185587.jpg" TargetMode="External"/><Relationship Id="rId50" Type="http://schemas.openxmlformats.org/officeDocument/2006/relationships/hyperlink" Target="https://kc.kobotoolbox.org/media/original?media_file=co2rwanda_rpp%2Fattachments%2Ff27ca079b68f42c99391fab4b9f46bde%2Ff80f2d89-774a-452d-ad6a-035a843ef54a%2F1663747370838.jpg" TargetMode="External"/><Relationship Id="rId51" Type="http://schemas.openxmlformats.org/officeDocument/2006/relationships/hyperlink" Target="https://kc.kobotoolbox.org/media/original?media_file=co2rwanda_rpp%2Fattachments%2Ff27ca079b68f42c99391fab4b9f46bde%2Ff80f2d89-774a-452d-ad6a-035a843ef54a%2F1663747755042.jpg" TargetMode="External"/><Relationship Id="rId52" Type="http://schemas.openxmlformats.org/officeDocument/2006/relationships/hyperlink" Target="https://kc.kobotoolbox.org/media/original?media_file=co2rwanda_rpp%2Fattachments%2Ff27ca079b68f42c99391fab4b9f46bde%2F3d18029a-5380-47ba-875f-147aefa9ad4f%2F1663749073021.jpg" TargetMode="External"/><Relationship Id="rId53" Type="http://schemas.openxmlformats.org/officeDocument/2006/relationships/hyperlink" Target="https://kc.kobotoolbox.org/media/original?media_file=co2rwanda_rpp%2Fattachments%2Ff27ca079b68f42c99391fab4b9f46bde%2F3d18029a-5380-47ba-875f-147aefa9ad4f%2F1663749430127.jpg" TargetMode="External"/><Relationship Id="rId54" Type="http://schemas.openxmlformats.org/officeDocument/2006/relationships/hyperlink" Target="https://kc.kobotoolbox.org/media/original?media_file=co2rwanda_rpp%2Fattachments%2Ff27ca079b68f42c99391fab4b9f46bde%2Fc16d2489-cc79-4150-94fe-69984b610d32%2F1663750083884.jpg" TargetMode="External"/><Relationship Id="rId55" Type="http://schemas.openxmlformats.org/officeDocument/2006/relationships/hyperlink" Target="https://kc.kobotoolbox.org/media/original?media_file=co2rwanda_rpp%2Fattachments%2Ff27ca079b68f42c99391fab4b9f46bde%2Fc16d2489-cc79-4150-94fe-69984b610d32%2F1663750165124.jpg" TargetMode="External"/><Relationship Id="rId56" Type="http://schemas.openxmlformats.org/officeDocument/2006/relationships/hyperlink" Target="https://kc.kobotoolbox.org/media/original?media_file=co2rwanda_rpp%2Fattachments%2Ff27ca079b68f42c99391fab4b9f46bde%2F920c59f8-4e54-4411-9db2-9a2a1c24ad06%2F1663747055347.jpg" TargetMode="External"/><Relationship Id="rId57" Type="http://schemas.openxmlformats.org/officeDocument/2006/relationships/hyperlink" Target="https://kc.kobotoolbox.org/media/original?media_file=co2rwanda_rpp%2Fattachments%2Ff27ca079b68f42c99391fab4b9f46bde%2F920c59f8-4e54-4411-9db2-9a2a1c24ad06%2F1663747264320.jpg" TargetMode="External"/><Relationship Id="rId58" Type="http://schemas.openxmlformats.org/officeDocument/2006/relationships/hyperlink" Target="https://kc.kobotoolbox.org/media/original?media_file=co2rwanda_rpp%2Fattachments%2Ff27ca079b68f42c99391fab4b9f46bde%2Fd9c36c22-8d83-4156-9e8d-9b9ade431f75%2F1663748426814.jpg" TargetMode="External"/><Relationship Id="rId59" Type="http://schemas.openxmlformats.org/officeDocument/2006/relationships/hyperlink" Target="https://kc.kobotoolbox.org/media/original?media_file=co2rwanda_rpp%2Fattachments%2Ff27ca079b68f42c99391fab4b9f46bde%2Fd9c36c22-8d83-4156-9e8d-9b9ade431f75%2F1663748547684.jpg" TargetMode="External"/><Relationship Id="rId60" Type="http://schemas.openxmlformats.org/officeDocument/2006/relationships/hyperlink" Target="https://kc.kobotoolbox.org/media/original?media_file=co2rwanda_rpp%2Fattachments%2Ff27ca079b68f42c99391fab4b9f46bde%2F7d62ef7b-f8ac-4e5e-a43a-360f09c880d1%2F1663750167136.jpg" TargetMode="External"/><Relationship Id="rId61" Type="http://schemas.openxmlformats.org/officeDocument/2006/relationships/hyperlink" Target="https://kc.kobotoolbox.org/media/original?media_file=co2rwanda_rpp%2Fattachments%2Ff27ca079b68f42c99391fab4b9f46bde%2F7d62ef7b-f8ac-4e5e-a43a-360f09c880d1%2F1663750213598.jpg" TargetMode="External"/><Relationship Id="rId62" Type="http://schemas.openxmlformats.org/officeDocument/2006/relationships/hyperlink" Target="https://kc.kobotoolbox.org/media/original?media_file=co2rwanda_rpp%2Fattachments%2Ff27ca079b68f42c99391fab4b9f46bde%2Fe41214b1-d9cf-47c9-b1b3-78034b3742af%2F1663751685394.jpg" TargetMode="External"/><Relationship Id="rId63" Type="http://schemas.openxmlformats.org/officeDocument/2006/relationships/hyperlink" Target="https://kc.kobotoolbox.org/media/original?media_file=co2rwanda_rpp%2Fattachments%2Ff27ca079b68f42c99391fab4b9f46bde%2Fe41214b1-d9cf-47c9-b1b3-78034b3742af%2F1663751741980.jpg" TargetMode="External"/><Relationship Id="rId64" Type="http://schemas.openxmlformats.org/officeDocument/2006/relationships/hyperlink" Target="https://kc.kobotoolbox.org/media/original?media_file=co2rwanda_rpp%2Fattachments%2Ff27ca079b68f42c99391fab4b9f46bde%2F9d120ea5-ce9e-4e17-9115-84bbb5cdf6ad%2F1663753152282.jpg" TargetMode="External"/><Relationship Id="rId65" Type="http://schemas.openxmlformats.org/officeDocument/2006/relationships/hyperlink" Target="https://kc.kobotoolbox.org/media/original?media_file=co2rwanda_rpp%2Fattachments%2Ff27ca079b68f42c99391fab4b9f46bde%2F9d120ea5-ce9e-4e17-9115-84bbb5cdf6ad%2F1663753198568.jpg" TargetMode="External"/><Relationship Id="rId66" Type="http://schemas.openxmlformats.org/officeDocument/2006/relationships/hyperlink" Target="https://kc.kobotoolbox.org/media/original?media_file=co2rwanda_rpp%2Fattachments%2Ff27ca079b68f42c99391fab4b9f46bde%2Fccafd2e7-02be-4174-b544-44eb546caca2%2F1663756147074.jpg" TargetMode="External"/><Relationship Id="rId67" Type="http://schemas.openxmlformats.org/officeDocument/2006/relationships/hyperlink" Target="https://kc.kobotoolbox.org/media/original?media_file=co2rwanda_rpp%2Fattachments%2Ff27ca079b68f42c99391fab4b9f46bde%2Fccafd2e7-02be-4174-b544-44eb546caca2%2F1663756188881.jpg" TargetMode="External"/><Relationship Id="rId68" Type="http://schemas.openxmlformats.org/officeDocument/2006/relationships/hyperlink" Target="https://kc.kobotoolbox.org/media/original?media_file=co2rwanda_rpp%2Fattachments%2Ff27ca079b68f42c99391fab4b9f46bde%2F49123d6c-7739-4c55-9f89-b57f7862601f%2F1663742477780.jpg" TargetMode="External"/><Relationship Id="rId69" Type="http://schemas.openxmlformats.org/officeDocument/2006/relationships/hyperlink" Target="https://kc.kobotoolbox.org/media/original?media_file=co2rwanda_rpp%2Fattachments%2Ff27ca079b68f42c99391fab4b9f46bde%2F49123d6c-7739-4c55-9f89-b57f7862601f%2F1663742900985.jpg" TargetMode="External"/><Relationship Id="rId70" Type="http://schemas.openxmlformats.org/officeDocument/2006/relationships/hyperlink" Target="https://kc.kobotoolbox.org/media/original?media_file=co2rwanda_rpp%2Fattachments%2Ff27ca079b68f42c99391fab4b9f46bde%2F49123d6c-7739-4c55-9f89-b57f7862601f%2F1663743517088.jpg" TargetMode="External"/><Relationship Id="rId71" Type="http://schemas.openxmlformats.org/officeDocument/2006/relationships/hyperlink" Target="https://kc.kobotoolbox.org/media/original?media_file=co2rwanda_rpp%2Fattachments%2Ff27ca079b68f42c99391fab4b9f46bde%2Fd9e6ca9b-e66a-473f-a288-a78e4d855dfd%2F1663745276312.jpg" TargetMode="External"/><Relationship Id="rId72" Type="http://schemas.openxmlformats.org/officeDocument/2006/relationships/hyperlink" Target="https://kc.kobotoolbox.org/media/original?media_file=co2rwanda_rpp%2Fattachments%2Ff27ca079b68f42c99391fab4b9f46bde%2Fd9e6ca9b-e66a-473f-a288-a78e4d855dfd%2F1663745328860.jpg" TargetMode="External"/><Relationship Id="rId73" Type="http://schemas.openxmlformats.org/officeDocument/2006/relationships/hyperlink" Target="https://kc.kobotoolbox.org/media/original?media_file=co2rwanda_rpp%2Fattachments%2Ff27ca079b68f42c99391fab4b9f46bde%2F356d9b13-607e-40c1-a5b3-6caa2c03fa20%2F1663748098437.jpg" TargetMode="External"/><Relationship Id="rId74" Type="http://schemas.openxmlformats.org/officeDocument/2006/relationships/hyperlink" Target="https://kc.kobotoolbox.org/media/original?media_file=co2rwanda_rpp%2Fattachments%2Ff27ca079b68f42c99391fab4b9f46bde%2F356d9b13-607e-40c1-a5b3-6caa2c03fa20%2F1663749064452.jpg" TargetMode="External"/><Relationship Id="rId75" Type="http://schemas.openxmlformats.org/officeDocument/2006/relationships/hyperlink" Target="https://kc.kobotoolbox.org/media/original?media_file=co2rwanda_rpp%2Fattachments%2Ff27ca079b68f42c99391fab4b9f46bde%2F356d9b13-607e-40c1-a5b3-6caa2c03fa20%2F1663749111954.jpg" TargetMode="External"/><Relationship Id="rId76" Type="http://schemas.openxmlformats.org/officeDocument/2006/relationships/hyperlink" Target="https://kc.kobotoolbox.org/media/original?media_file=co2rwanda_rpp%2Fattachments%2Ff27ca079b68f42c99391fab4b9f46bde%2F2da0d92f-1a83-40dd-8bf9-7c34ddc66249%2F1663750256530.jpg" TargetMode="External"/><Relationship Id="rId77" Type="http://schemas.openxmlformats.org/officeDocument/2006/relationships/hyperlink" Target="https://kc.kobotoolbox.org/media/original?media_file=co2rwanda_rpp%2Fattachments%2Ff27ca079b68f42c99391fab4b9f46bde%2F2da0d92f-1a83-40dd-8bf9-7c34ddc66249%2F1663750495357.jpg" TargetMode="External"/><Relationship Id="rId78" Type="http://schemas.openxmlformats.org/officeDocument/2006/relationships/hyperlink" Target="https://kc.kobotoolbox.org/media/original?media_file=co2rwanda_rpp%2Fattachments%2Ff27ca079b68f42c99391fab4b9f46bde%2F2da0d92f-1a83-40dd-8bf9-7c34ddc66249%2F1663750743093.jpg" TargetMode="External"/><Relationship Id="rId79" Type="http://schemas.openxmlformats.org/officeDocument/2006/relationships/hyperlink" Target="https://kc.kobotoolbox.org/media/original?media_file=co2rwanda_rpp%2Fattachments%2Ff27ca079b68f42c99391fab4b9f46bde%2Fb8feac46-aba1-4b61-b0ae-d6b74aef95d9%2F1663752586290.jpg" TargetMode="External"/><Relationship Id="rId80" Type="http://schemas.openxmlformats.org/officeDocument/2006/relationships/hyperlink" Target="https://kc.kobotoolbox.org/media/original?media_file=co2rwanda_rpp%2Fattachments%2Ff27ca079b68f42c99391fab4b9f46bde%2Fb8feac46-aba1-4b61-b0ae-d6b74aef95d9%2F1663752612092.jpg" TargetMode="External"/><Relationship Id="rId81" Type="http://schemas.openxmlformats.org/officeDocument/2006/relationships/hyperlink" Target="https://kc.kobotoolbox.org/media/original?media_file=co2rwanda_rpp%2Fattachments%2Ff27ca079b68f42c99391fab4b9f46bde%2Fb8feac46-aba1-4b61-b0ae-d6b74aef95d9%2F1663753107053.jpg" TargetMode="External"/><Relationship Id="rId82" Type="http://schemas.openxmlformats.org/officeDocument/2006/relationships/hyperlink" Target="https://kc.kobotoolbox.org/media/original?media_file=co2rwanda_rpp%2Fattachments%2Ff27ca079b68f42c99391fab4b9f46bde%2F765838eb-55ee-4236-a153-4b31aa88231f%2F1663754855978.jpg" TargetMode="External"/><Relationship Id="rId83" Type="http://schemas.openxmlformats.org/officeDocument/2006/relationships/hyperlink" Target="https://kc.kobotoolbox.org/media/original?media_file=co2rwanda_rpp%2Fattachments%2Ff27ca079b68f42c99391fab4b9f46bde%2F765838eb-55ee-4236-a153-4b31aa88231f%2F1663754579495.jpg" TargetMode="External"/><Relationship Id="rId84" Type="http://schemas.openxmlformats.org/officeDocument/2006/relationships/hyperlink" Target="https://kc.kobotoolbox.org/media/original?media_file=co2rwanda_rpp%2Fattachments%2Ff27ca079b68f42c99391fab4b9f46bde%2F765838eb-55ee-4236-a153-4b31aa88231f%2F1663755229237.jpg" TargetMode="External"/><Relationship Id="rId85" Type="http://schemas.openxmlformats.org/officeDocument/2006/relationships/hyperlink" Target="https://kc.kobotoolbox.org/media/original?media_file=co2rwanda_rpp%2Fattachments%2Ff27ca079b68f42c99391fab4b9f46bde%2Fc8a94992-bc70-408b-b508-d37d171e901e%2F1663740524569.jpg" TargetMode="External"/><Relationship Id="rId86" Type="http://schemas.openxmlformats.org/officeDocument/2006/relationships/hyperlink" Target="https://kc.kobotoolbox.org/media/original?media_file=co2rwanda_rpp%2Fattachments%2Ff27ca079b68f42c99391fab4b9f46bde%2Fc8a94992-bc70-408b-b508-d37d171e901e%2F1663740875308.jpg" TargetMode="External"/><Relationship Id="rId87" Type="http://schemas.openxmlformats.org/officeDocument/2006/relationships/hyperlink" Target="https://kc.kobotoolbox.org/media/original?media_file=co2rwanda_rpp%2Fattachments%2Ff27ca079b68f42c99391fab4b9f46bde%2Fc8a94992-bc70-408b-b508-d37d171e901e%2F1663740998429.jpg" TargetMode="External"/><Relationship Id="rId88" Type="http://schemas.openxmlformats.org/officeDocument/2006/relationships/hyperlink" Target="https://kc.kobotoolbox.org/media/original?media_file=co2rwanda_rpp%2Fattachments%2Ff27ca079b68f42c99391fab4b9f46bde%2F43394c23-348a-492f-9ca6-a419767bbd43%2F1663743129166.jpg" TargetMode="External"/><Relationship Id="rId89" Type="http://schemas.openxmlformats.org/officeDocument/2006/relationships/hyperlink" Target="https://kc.kobotoolbox.org/media/original?media_file=co2rwanda_rpp%2Fattachments%2Ff27ca079b68f42c99391fab4b9f46bde%2F43394c23-348a-492f-9ca6-a419767bbd43%2F1663743164264.jpg" TargetMode="External"/><Relationship Id="rId90" Type="http://schemas.openxmlformats.org/officeDocument/2006/relationships/hyperlink" Target="https://kc.kobotoolbox.org/media/original?media_file=co2rwanda_rpp%2Fattachments%2Ff27ca079b68f42c99391fab4b9f46bde%2F43394c23-348a-492f-9ca6-a419767bbd43%2F1663743465418.jpg" TargetMode="External"/><Relationship Id="rId91" Type="http://schemas.openxmlformats.org/officeDocument/2006/relationships/hyperlink" Target="https://kc.kobotoolbox.org/media/original?media_file=co2rwanda_rpp%2Fattachments%2Ff27ca079b68f42c99391fab4b9f46bde%2F0c0429e0-b2c5-4830-9f70-7aa2e7acb8fa%2F1663744186858.jpg" TargetMode="External"/><Relationship Id="rId92" Type="http://schemas.openxmlformats.org/officeDocument/2006/relationships/hyperlink" Target="https://kc.kobotoolbox.org/media/original?media_file=co2rwanda_rpp%2Fattachments%2Ff27ca079b68f42c99391fab4b9f46bde%2F0c0429e0-b2c5-4830-9f70-7aa2e7acb8fa%2F1663744319545.jpg" TargetMode="External"/><Relationship Id="rId93" Type="http://schemas.openxmlformats.org/officeDocument/2006/relationships/hyperlink" Target="https://kc.kobotoolbox.org/media/original?media_file=co2rwanda_rpp%2Fattachments%2Ff27ca079b68f42c99391fab4b9f46bde%2F66181697-d0fe-4bd5-86e5-1ef12cf77728%2F1663745342158.jpg" TargetMode="External"/><Relationship Id="rId94" Type="http://schemas.openxmlformats.org/officeDocument/2006/relationships/hyperlink" Target="https://kc.kobotoolbox.org/media/original?media_file=co2rwanda_rpp%2Fattachments%2Ff27ca079b68f42c99391fab4b9f46bde%2F66181697-d0fe-4bd5-86e5-1ef12cf77728%2F1663745457120.jpg" TargetMode="External"/><Relationship Id="rId95" Type="http://schemas.openxmlformats.org/officeDocument/2006/relationships/hyperlink" Target="https://kc.kobotoolbox.org/media/original?media_file=co2rwanda_rpp%2Fattachments%2Ff27ca079b68f42c99391fab4b9f46bde%2F79384df6-2307-450d-865a-375b8e605677%2F1663746666835.jpg" TargetMode="External"/><Relationship Id="rId96" Type="http://schemas.openxmlformats.org/officeDocument/2006/relationships/hyperlink" Target="https://kc.kobotoolbox.org/media/original?media_file=co2rwanda_rpp%2Fattachments%2Ff27ca079b68f42c99391fab4b9f46bde%2F79384df6-2307-450d-865a-375b8e605677%2F1663746718230.jpg" TargetMode="External"/><Relationship Id="rId97" Type="http://schemas.openxmlformats.org/officeDocument/2006/relationships/hyperlink" Target="https://kc.kobotoolbox.org/media/original?media_file=co2rwanda_rpp%2Fattachments%2Ff27ca079b68f42c99391fab4b9f46bde%2F79384df6-2307-450d-865a-375b8e605677%2F1663746886977.jpg" TargetMode="External"/><Relationship Id="rId98" Type="http://schemas.openxmlformats.org/officeDocument/2006/relationships/hyperlink" Target="https://kc.kobotoolbox.org/media/original?media_file=co2rwanda_rpp%2Fattachments%2Ff27ca079b68f42c99391fab4b9f46bde%2Fa89872ab-8a7d-4ab7-96ee-be47796b4b13%2F1663747791788.jpg" TargetMode="External"/><Relationship Id="rId99" Type="http://schemas.openxmlformats.org/officeDocument/2006/relationships/hyperlink" Target="https://kc.kobotoolbox.org/media/original?media_file=co2rwanda_rpp%2Fattachments%2Ff27ca079b68f42c99391fab4b9f46bde%2Fa89872ab-8a7d-4ab7-96ee-be47796b4b13%2F1663747922954.jpg" TargetMode="External"/><Relationship Id="rId100" Type="http://schemas.openxmlformats.org/officeDocument/2006/relationships/hyperlink" Target="https://kc.kobotoolbox.org/media/original?media_file=co2rwanda_rpp%2Fattachments%2Ff27ca079b68f42c99391fab4b9f46bde%2Fa89872ab-8a7d-4ab7-96ee-be47796b4b13%2F1663748104478.jpg" TargetMode="External"/><Relationship Id="rId101" Type="http://schemas.openxmlformats.org/officeDocument/2006/relationships/hyperlink" Target="https://kc.kobotoolbox.org/media/original?media_file=co2rwanda_rpp%2Fattachments%2Ff27ca079b68f42c99391fab4b9f46bde%2F0c33b864-72a2-41d8-b20e-264294dc2542%2F1663742162406.jpg" TargetMode="External"/><Relationship Id="rId102" Type="http://schemas.openxmlformats.org/officeDocument/2006/relationships/hyperlink" Target="https://kc.kobotoolbox.org/media/original?media_file=co2rwanda_rpp%2Fattachments%2Ff27ca079b68f42c99391fab4b9f46bde%2F0c33b864-72a2-41d8-b20e-264294dc2542%2F1663742196941.jpg" TargetMode="External"/><Relationship Id="rId103" Type="http://schemas.openxmlformats.org/officeDocument/2006/relationships/hyperlink" Target="https://kc.kobotoolbox.org/media/original?media_file=co2rwanda_rpp%2Fattachments%2Ff27ca079b68f42c99391fab4b9f46bde%2F0c33b864-72a2-41d8-b20e-264294dc2542%2F1663742435183.jpg" TargetMode="External"/><Relationship Id="rId104" Type="http://schemas.openxmlformats.org/officeDocument/2006/relationships/hyperlink" Target="https://kc.kobotoolbox.org/media/original?media_file=co2rwanda_rpp%2Fattachments%2Ff27ca079b68f42c99391fab4b9f46bde%2F20b0005f-3063-4f95-9cca-309b2c60f79c%2F1663744173891.jpg" TargetMode="External"/><Relationship Id="rId105" Type="http://schemas.openxmlformats.org/officeDocument/2006/relationships/hyperlink" Target="https://kc.kobotoolbox.org/media/original?media_file=co2rwanda_rpp%2Fattachments%2Ff27ca079b68f42c99391fab4b9f46bde%2F20b0005f-3063-4f95-9cca-309b2c60f79c%2F1663744656357.jpg" TargetMode="External"/><Relationship Id="rId106" Type="http://schemas.openxmlformats.org/officeDocument/2006/relationships/hyperlink" Target="https://kc.kobotoolbox.org/media/original?media_file=co2rwanda_rpp%2Fattachments%2Ff27ca079b68f42c99391fab4b9f46bde%2F20b0005f-3063-4f95-9cca-309b2c60f79c%2F1663744807007.jpg" TargetMode="External"/><Relationship Id="rId107" Type="http://schemas.openxmlformats.org/officeDocument/2006/relationships/hyperlink" Target="https://kc.kobotoolbox.org/media/original?media_file=co2rwanda_rpp%2Fattachments%2Ff27ca079b68f42c99391fab4b9f46bde%2F77fe4a22-32c6-46c9-8f32-f1636448bfb2%2F1663747416583.jpg" TargetMode="External"/><Relationship Id="rId108" Type="http://schemas.openxmlformats.org/officeDocument/2006/relationships/hyperlink" Target="https://kc.kobotoolbox.org/media/original?media_file=co2rwanda_rpp%2Fattachments%2Ff27ca079b68f42c99391fab4b9f46bde%2F77fe4a22-32c6-46c9-8f32-f1636448bfb2%2F1663747443374.jpg" TargetMode="External"/><Relationship Id="rId109" Type="http://schemas.openxmlformats.org/officeDocument/2006/relationships/hyperlink" Target="https://kc.kobotoolbox.org/media/original?media_file=co2rwanda_rpp%2Fattachments%2Ff27ca079b68f42c99391fab4b9f46bde%2F77fe4a22-32c6-46c9-8f32-f1636448bfb2%2F1663747683886.jpg" TargetMode="External"/><Relationship Id="rId110" Type="http://schemas.openxmlformats.org/officeDocument/2006/relationships/hyperlink" Target="https://kc.kobotoolbox.org/media/original?media_file=co2rwanda_rpp%2Fattachments%2Ff27ca079b68f42c99391fab4b9f46bde%2Fa671436c-d84c-4c6e-b550-dbd0a1bf33f0%2F1663749001841.jpg" TargetMode="External"/><Relationship Id="rId111" Type="http://schemas.openxmlformats.org/officeDocument/2006/relationships/hyperlink" Target="https://kc.kobotoolbox.org/media/original?media_file=co2rwanda_rpp%2Fattachments%2Ff27ca079b68f42c99391fab4b9f46bde%2Fa671436c-d84c-4c6e-b550-dbd0a1bf33f0%2F1663749129892.jpg" TargetMode="External"/><Relationship Id="rId112" Type="http://schemas.openxmlformats.org/officeDocument/2006/relationships/hyperlink" Target="https://kc.kobotoolbox.org/media/original?media_file=co2rwanda_rpp%2Fattachments%2Ff27ca079b68f42c99391fab4b9f46bde%2Fa671436c-d84c-4c6e-b550-dbd0a1bf33f0%2F1663749411614.jpg" TargetMode="External"/><Relationship Id="rId113" Type="http://schemas.openxmlformats.org/officeDocument/2006/relationships/hyperlink" Target="https://kc.kobotoolbox.org/media/original?media_file=co2rwanda_rpp%2Fattachments%2Ff27ca079b68f42c99391fab4b9f46bde%2F0d473cb7-34e3-426d-a388-a5ab23279641%2F1663751877325.jpg" TargetMode="External"/><Relationship Id="rId114" Type="http://schemas.openxmlformats.org/officeDocument/2006/relationships/hyperlink" Target="https://kc.kobotoolbox.org/media/original?media_file=co2rwanda_rpp%2Fattachments%2Ff27ca079b68f42c99391fab4b9f46bde%2F0d473cb7-34e3-426d-a388-a5ab23279641%2F1663752012844.jpg" TargetMode="External"/><Relationship Id="rId115" Type="http://schemas.openxmlformats.org/officeDocument/2006/relationships/hyperlink" Target="https://kc.kobotoolbox.org/media/original?media_file=co2rwanda_rpp%2Fattachments%2Ff27ca079b68f42c99391fab4b9f46bde%2F0d473cb7-34e3-426d-a388-a5ab23279641%2F1663752071646.jpg" TargetMode="External"/><Relationship Id="rId116" Type="http://schemas.openxmlformats.org/officeDocument/2006/relationships/hyperlink" Target="https://kc.kobotoolbox.org/media/original?media_file=co2rwanda_rpp%2Fattachments%2Ff27ca079b68f42c99391fab4b9f46bde%2F4280dfa5-c394-4e2e-8c54-642dfac770bf%2F1663753453106.jpg" TargetMode="External"/><Relationship Id="rId117" Type="http://schemas.openxmlformats.org/officeDocument/2006/relationships/hyperlink" Target="https://kc.kobotoolbox.org/media/original?media_file=co2rwanda_rpp%2Fattachments%2Ff27ca079b68f42c99391fab4b9f46bde%2F4280dfa5-c394-4e2e-8c54-642dfac770bf%2F1663753609638.jpg" TargetMode="External"/><Relationship Id="rId118" Type="http://schemas.openxmlformats.org/officeDocument/2006/relationships/hyperlink" Target="https://kc.kobotoolbox.org/media/original?media_file=co2rwanda_rpp%2Fattachments%2Ff27ca079b68f42c99391fab4b9f46bde%2F4280dfa5-c394-4e2e-8c54-642dfac770bf%2F1663753772920.jpg" TargetMode="External"/><Relationship Id="rId119" Type="http://schemas.openxmlformats.org/officeDocument/2006/relationships/hyperlink" Target="https://kc.kobotoolbox.org/media/original?media_file=co2rwanda_rpp%2Fattachments%2Ff27ca079b68f42c99391fab4b9f46bde%2F40621029-45e7-41c8-b9b8-f4a0d7228f95%2F1663744344516.jpg" TargetMode="External"/><Relationship Id="rId120" Type="http://schemas.openxmlformats.org/officeDocument/2006/relationships/hyperlink" Target="https://kc.kobotoolbox.org/media/original?media_file=co2rwanda_rpp%2Fattachments%2Ff27ca079b68f42c99391fab4b9f46bde%2F40621029-45e7-41c8-b9b8-f4a0d7228f95%2F1663744876561.jpg" TargetMode="External"/><Relationship Id="rId121" Type="http://schemas.openxmlformats.org/officeDocument/2006/relationships/hyperlink" Target="https://kc.kobotoolbox.org/media/original?media_file=co2rwanda_rpp%2Fattachments%2Ff27ca079b68f42c99391fab4b9f46bde%2F59b8f350-dbbe-4fd1-9bad-85a8eb7c752c%2F1663751040277.jpg" TargetMode="External"/><Relationship Id="rId122" Type="http://schemas.openxmlformats.org/officeDocument/2006/relationships/hyperlink" Target="https://kc.kobotoolbox.org/media/original?media_file=co2rwanda_rpp%2Fattachments%2Ff27ca079b68f42c99391fab4b9f46bde%2F59b8f350-dbbe-4fd1-9bad-85a8eb7c752c%2F1663751098118.jpg" TargetMode="External"/><Relationship Id="rId123" Type="http://schemas.openxmlformats.org/officeDocument/2006/relationships/hyperlink" Target="https://kc.kobotoolbox.org/media/original?media_file=co2rwanda_rpp%2Fattachments%2Ff27ca079b68f42c99391fab4b9f46bde%2F59b8f350-dbbe-4fd1-9bad-85a8eb7c752c%2F1663751236076.jpg" TargetMode="External"/><Relationship Id="rId124" Type="http://schemas.openxmlformats.org/officeDocument/2006/relationships/hyperlink" Target="https://kc.kobotoolbox.org/media/original?media_file=co2rwanda_rpp%2Fattachments%2Ff27ca079b68f42c99391fab4b9f46bde%2Fe7347d54-85b0-4841-95bc-754cb25df955%2F1663746453083.jpg" TargetMode="External"/><Relationship Id="rId125" Type="http://schemas.openxmlformats.org/officeDocument/2006/relationships/hyperlink" Target="https://kc.kobotoolbox.org/media/original?media_file=co2rwanda_rpp%2Fattachments%2Ff27ca079b68f42c99391fab4b9f46bde%2Fe7347d54-85b0-4841-95bc-754cb25df955%2F1663746544317.jpg" TargetMode="External"/><Relationship Id="rId126" Type="http://schemas.openxmlformats.org/officeDocument/2006/relationships/hyperlink" Target="https://kc.kobotoolbox.org/media/original?media_file=co2rwanda_rpp%2Fattachments%2Ff27ca079b68f42c99391fab4b9f46bde%2F73b9f4ad-029d-470a-990d-386ce780d0bb%2F1663747560955.jpg" TargetMode="External"/><Relationship Id="rId127" Type="http://schemas.openxmlformats.org/officeDocument/2006/relationships/hyperlink" Target="https://kc.kobotoolbox.org/media/original?media_file=co2rwanda_rpp%2Fattachments%2Ff27ca079b68f42c99391fab4b9f46bde%2F73b9f4ad-029d-470a-990d-386ce780d0bb%2F1663747623288.jpg" TargetMode="External"/><Relationship Id="rId128" Type="http://schemas.openxmlformats.org/officeDocument/2006/relationships/hyperlink" Target="https://kc.kobotoolbox.org/media/original?media_file=co2rwanda_rpp%2Fattachments%2Ff27ca079b68f42c99391fab4b9f46bde%2F48eee6c4-467c-4df0-8470-2e1d0796f211%2F1663742982972.jpg" TargetMode="External"/><Relationship Id="rId129" Type="http://schemas.openxmlformats.org/officeDocument/2006/relationships/hyperlink" Target="https://kc.kobotoolbox.org/media/original?media_file=co2rwanda_rpp%2Fattachments%2Ff27ca079b68f42c99391fab4b9f46bde%2F48eee6c4-467c-4df0-8470-2e1d0796f211%2F1663743172371.jpg" TargetMode="External"/><Relationship Id="rId130" Type="http://schemas.openxmlformats.org/officeDocument/2006/relationships/hyperlink" Target="https://kc.kobotoolbox.org/media/original?media_file=co2rwanda_rpp%2Fattachments%2Ff27ca079b68f42c99391fab4b9f46bde%2Fbd22829e-ce82-4dad-86b0-d2b75e27d44c%2F1663748443951.jpg" TargetMode="External"/><Relationship Id="rId131" Type="http://schemas.openxmlformats.org/officeDocument/2006/relationships/hyperlink" Target="https://kc.kobotoolbox.org/media/original?media_file=co2rwanda_rpp%2Fattachments%2Ff27ca079b68f42c99391fab4b9f46bde%2Fbd22829e-ce82-4dad-86b0-d2b75e27d44c%2F1663748537486.jpg" TargetMode="External"/><Relationship Id="rId132" Type="http://schemas.openxmlformats.org/officeDocument/2006/relationships/hyperlink" Target="https://kc.kobotoolbox.org/media/original?media_file=co2rwanda_rpp%2Fattachments%2Ff27ca079b68f42c99391fab4b9f46bde%2F0dfdbb5b-05ad-4844-af9f-c12d40c22bb9%2F1663740716141.jpg" TargetMode="External"/><Relationship Id="rId133" Type="http://schemas.openxmlformats.org/officeDocument/2006/relationships/hyperlink" Target="https://kc.kobotoolbox.org/media/original?media_file=co2rwanda_rpp%2Fattachments%2Ff27ca079b68f42c99391fab4b9f46bde%2F0dfdbb5b-05ad-4844-af9f-c12d40c22bb9%2F1663740861785.jpg" TargetMode="External"/><Relationship Id="rId134" Type="http://schemas.openxmlformats.org/officeDocument/2006/relationships/hyperlink" Target="https://kc.kobotoolbox.org/media/original?media_file=co2rwanda_rpp%2Fattachments%2Ff27ca079b68f42c99391fab4b9f46bde%2Ffcf31d53-2673-4622-b6fc-8f01a75c4622%2F1663742217139.jpg" TargetMode="External"/><Relationship Id="rId135" Type="http://schemas.openxmlformats.org/officeDocument/2006/relationships/hyperlink" Target="https://kc.kobotoolbox.org/media/original?media_file=co2rwanda_rpp%2Fattachments%2Ff27ca079b68f42c99391fab4b9f46bde%2Ffcf31d53-2673-4622-b6fc-8f01a75c4622%2F1663742234168.jpg" TargetMode="External"/><Relationship Id="rId136" Type="http://schemas.openxmlformats.org/officeDocument/2006/relationships/hyperlink" Target="https://kc.kobotoolbox.org/media/original?media_file=co2rwanda_rpp%2Fattachments%2Ff27ca079b68f42c99391fab4b9f46bde%2Ffcf31d53-2673-4622-b6fc-8f01a75c4622%2F1663742309668.jpg" TargetMode="External"/><Relationship Id="rId137" Type="http://schemas.openxmlformats.org/officeDocument/2006/relationships/hyperlink" Target="https://kc.kobotoolbox.org/media/original?media_file=co2rwanda_rpp%2Fattachments%2Ff27ca079b68f42c99391fab4b9f46bde%2Fbbe7ab39-7e97-4ec4-9557-023248945626%2F1663743424464.jpg" TargetMode="External"/><Relationship Id="rId138" Type="http://schemas.openxmlformats.org/officeDocument/2006/relationships/hyperlink" Target="https://kc.kobotoolbox.org/media/original?media_file=co2rwanda_rpp%2Fattachments%2Ff27ca079b68f42c99391fab4b9f46bde%2Fbbe7ab39-7e97-4ec4-9557-023248945626%2F1663743576920.jpg" TargetMode="External"/><Relationship Id="rId139" Type="http://schemas.openxmlformats.org/officeDocument/2006/relationships/hyperlink" Target="https://kc.kobotoolbox.org/media/original?media_file=co2rwanda_rpp%2Fattachments%2Ff27ca079b68f42c99391fab4b9f46bde%2Fbbe7ab39-7e97-4ec4-9557-023248945626%2F1663743712164.jpg" TargetMode="External"/><Relationship Id="rId140" Type="http://schemas.openxmlformats.org/officeDocument/2006/relationships/hyperlink" Target="https://kc.kobotoolbox.org/media/original?media_file=co2rwanda_rpp%2Fattachments%2Ff27ca079b68f42c99391fab4b9f46bde%2Fad6a6d02-0f72-4a90-a733-47628c37ac08%2F1663744360708.jpg" TargetMode="External"/><Relationship Id="rId141" Type="http://schemas.openxmlformats.org/officeDocument/2006/relationships/hyperlink" Target="https://kc.kobotoolbox.org/media/original?media_file=co2rwanda_rpp%2Fattachments%2Ff27ca079b68f42c99391fab4b9f46bde%2Fad6a6d02-0f72-4a90-a733-47628c37ac08%2F1663744562045.jpg" TargetMode="External"/><Relationship Id="rId142" Type="http://schemas.openxmlformats.org/officeDocument/2006/relationships/hyperlink" Target="https://kc.kobotoolbox.org/media/original?media_file=co2rwanda_rpp%2Fattachments%2Ff27ca079b68f42c99391fab4b9f46bde%2Fad6a6d02-0f72-4a90-a733-47628c37ac08%2F1663744615890.jpg" TargetMode="External"/><Relationship Id="rId143" Type="http://schemas.openxmlformats.org/officeDocument/2006/relationships/hyperlink" Target="https://kc.kobotoolbox.org/media/original?media_file=co2rwanda_rpp%2Fattachments%2Ff27ca079b68f42c99391fab4b9f46bde%2F0cc3bf8e-126c-4849-8fd7-6c415c4e3a88%2F1663745911897.jpg" TargetMode="External"/><Relationship Id="rId144" Type="http://schemas.openxmlformats.org/officeDocument/2006/relationships/hyperlink" Target="https://kc.kobotoolbox.org/media/original?media_file=co2rwanda_rpp%2Fattachments%2Ff27ca079b68f42c99391fab4b9f46bde%2F0cc3bf8e-126c-4849-8fd7-6c415c4e3a88%2F1663746004241.jpg" TargetMode="External"/><Relationship Id="rId145" Type="http://schemas.openxmlformats.org/officeDocument/2006/relationships/hyperlink" Target="https://kc.kobotoolbox.org/media/original?media_file=co2rwanda_rpp%2Fattachments%2Ff27ca079b68f42c99391fab4b9f46bde%2F0cc3bf8e-126c-4849-8fd7-6c415c4e3a88%2F1663746077991.jpg" TargetMode="External"/><Relationship Id="rId146" Type="http://schemas.openxmlformats.org/officeDocument/2006/relationships/hyperlink" Target="https://kc.kobotoolbox.org/media/original?media_file=co2rwanda_rpp%2Fattachments%2Ff27ca079b68f42c99391fab4b9f46bde%2Fdc87ecff-d2c9-4ed0-962d-410e32f8236c%2F1663746875862.jpg" TargetMode="External"/><Relationship Id="rId147" Type="http://schemas.openxmlformats.org/officeDocument/2006/relationships/hyperlink" Target="https://kc.kobotoolbox.org/media/original?media_file=co2rwanda_rpp%2Fattachments%2Ff27ca079b68f42c99391fab4b9f46bde%2Fdc87ecff-d2c9-4ed0-962d-410e32f8236c%2F1663746979367.jpg" TargetMode="External"/><Relationship Id="rId148" Type="http://schemas.openxmlformats.org/officeDocument/2006/relationships/hyperlink" Target="https://kc.kobotoolbox.org/media/original?media_file=co2rwanda_rpp%2Fattachments%2Ff27ca079b68f42c99391fab4b9f46bde%2F5c110d1d-b421-4b95-a4f6-3deb2069134b%2F1663743158213.jpg" TargetMode="External"/><Relationship Id="rId149" Type="http://schemas.openxmlformats.org/officeDocument/2006/relationships/hyperlink" Target="https://kc.kobotoolbox.org/media/original?media_file=co2rwanda_rpp%2Fattachments%2Ff27ca079b68f42c99391fab4b9f46bde%2F5c110d1d-b421-4b95-a4f6-3deb2069134b%2F1663743930583.jpg" TargetMode="External"/><Relationship Id="rId150" Type="http://schemas.openxmlformats.org/officeDocument/2006/relationships/hyperlink" Target="https://kc.kobotoolbox.org/media/original?media_file=co2rwanda_rpp%2Fattachments%2Ff27ca079b68f42c99391fab4b9f46bde%2F5d24eea2-832f-4057-8df6-c0e742394f4e%2F1663744858771.jpg" TargetMode="External"/><Relationship Id="rId151" Type="http://schemas.openxmlformats.org/officeDocument/2006/relationships/hyperlink" Target="https://kc.kobotoolbox.org/media/original?media_file=co2rwanda_rpp%2Fattachments%2Ff27ca079b68f42c99391fab4b9f46bde%2F5d24eea2-832f-4057-8df6-c0e742394f4e%2F1663745276999.jpg" TargetMode="External"/><Relationship Id="rId152" Type="http://schemas.openxmlformats.org/officeDocument/2006/relationships/hyperlink" Target="https://kc.kobotoolbox.org/media/original?media_file=co2rwanda_rpp%2Fattachments%2Ff27ca079b68f42c99391fab4b9f46bde%2F5d24eea2-832f-4057-8df6-c0e742394f4e%2F1663745366856.jpg" TargetMode="External"/><Relationship Id="rId153" Type="http://schemas.openxmlformats.org/officeDocument/2006/relationships/hyperlink" Target="https://kc.kobotoolbox.org/media/original?media_file=co2rwanda_rpp%2Fattachments%2Ff27ca079b68f42c99391fab4b9f46bde%2F93a06e75-11a2-4ce1-b448-e032c5953be8%2F1663746412740.jpg" TargetMode="External"/><Relationship Id="rId154" Type="http://schemas.openxmlformats.org/officeDocument/2006/relationships/hyperlink" Target="https://kc.kobotoolbox.org/media/original?media_file=co2rwanda_rpp%2Fattachments%2Ff27ca079b68f42c99391fab4b9f46bde%2F93a06e75-11a2-4ce1-b448-e032c5953be8%2F1663746459510.jpg" TargetMode="External"/><Relationship Id="rId155" Type="http://schemas.openxmlformats.org/officeDocument/2006/relationships/hyperlink" Target="https://kc.kobotoolbox.org/media/original?media_file=co2rwanda_rpp%2Fattachments%2Ff27ca079b68f42c99391fab4b9f46bde%2Fad8728ea-3ea5-4ea7-93fb-8e9059d4eee0%2F1663747905657.jpg" TargetMode="External"/><Relationship Id="rId156" Type="http://schemas.openxmlformats.org/officeDocument/2006/relationships/hyperlink" Target="https://kc.kobotoolbox.org/media/original?media_file=co2rwanda_rpp%2Fattachments%2Ff27ca079b68f42c99391fab4b9f46bde%2Fad8728ea-3ea5-4ea7-93fb-8e9059d4eee0%2F1663747944143.jpg" TargetMode="External"/><Relationship Id="rId157" Type="http://schemas.openxmlformats.org/officeDocument/2006/relationships/hyperlink" Target="https://kc.kobotoolbox.org/media/original?media_file=co2rwanda_rpp%2Fattachments%2Ff27ca079b68f42c99391fab4b9f46bde%2F091b684f-c59a-42ae-bf21-a6e14b0a5525%2F1663748403131.jpg" TargetMode="External"/><Relationship Id="rId158" Type="http://schemas.openxmlformats.org/officeDocument/2006/relationships/hyperlink" Target="https://kc.kobotoolbox.org/media/original?media_file=co2rwanda_rpp%2Fattachments%2Ff27ca079b68f42c99391fab4b9f46bde%2F091b684f-c59a-42ae-bf21-a6e14b0a5525%2F1663748667682.jpg" TargetMode="External"/><Relationship Id="rId159" Type="http://schemas.openxmlformats.org/officeDocument/2006/relationships/hyperlink" Target="https://kc.kobotoolbox.org/media/original?media_file=co2rwanda_rpp%2Fattachments%2Ff27ca079b68f42c99391fab4b9f46bde%2F0a534a7b-6066-45de-89cf-bf86d3ac6771%2F1663749284395.jpg" TargetMode="External"/><Relationship Id="rId160" Type="http://schemas.openxmlformats.org/officeDocument/2006/relationships/hyperlink" Target="https://kc.kobotoolbox.org/media/original?media_file=co2rwanda_rpp%2Fattachments%2Ff27ca079b68f42c99391fab4b9f46bde%2F0a534a7b-6066-45de-89cf-bf86d3ac6771%2F1663749659296.jpg" TargetMode="External"/><Relationship Id="rId161" Type="http://schemas.openxmlformats.org/officeDocument/2006/relationships/hyperlink" Target="https://kc.kobotoolbox.org/media/original?media_file=co2rwanda_rpp%2Fattachments%2Ff27ca079b68f42c99391fab4b9f46bde%2F3cbb91d1-8c14-4e6c-8764-79b38408b74d%2F1663743119304.jpg" TargetMode="External"/><Relationship Id="rId162" Type="http://schemas.openxmlformats.org/officeDocument/2006/relationships/hyperlink" Target="https://kc.kobotoolbox.org/media/original?media_file=co2rwanda_rpp%2Fattachments%2Ff27ca079b68f42c99391fab4b9f46bde%2F3cbb91d1-8c14-4e6c-8764-79b38408b74d%2F1663743536733.jpg" TargetMode="External"/><Relationship Id="rId163" Type="http://schemas.openxmlformats.org/officeDocument/2006/relationships/hyperlink" Target="https://kc.kobotoolbox.org/media/original?media_file=co2rwanda_rpp%2Fattachments%2Ff27ca079b68f42c99391fab4b9f46bde%2Fe1fd3fc0-ab00-43ec-9894-6150352646a9%2F1663746014758.jpg" TargetMode="External"/><Relationship Id="rId164" Type="http://schemas.openxmlformats.org/officeDocument/2006/relationships/hyperlink" Target="https://kc.kobotoolbox.org/media/original?media_file=co2rwanda_rpp%2Fattachments%2Ff27ca079b68f42c99391fab4b9f46bde%2Fe1fd3fc0-ab00-43ec-9894-6150352646a9%2F1663746133667.jpg" TargetMode="External"/><Relationship Id="rId165" Type="http://schemas.openxmlformats.org/officeDocument/2006/relationships/hyperlink" Target="https://kc.kobotoolbox.org/media/original?media_file=co2rwanda_rpp%2Fattachments%2Ff27ca079b68f42c99391fab4b9f46bde%2Fe1fd3fc0-ab00-43ec-9894-6150352646a9%2F1663746291440.jpg" TargetMode="External"/><Relationship Id="rId166" Type="http://schemas.openxmlformats.org/officeDocument/2006/relationships/hyperlink" Target="https://kc.kobotoolbox.org/media/original?media_file=co2rwanda_rpp%2Fattachments%2Ff27ca079b68f42c99391fab4b9f46bde%2Fc33bdea6-5f9c-470f-9d8d-3c106cb2b64d%2F1663749218550.jpg" TargetMode="External"/><Relationship Id="rId167" Type="http://schemas.openxmlformats.org/officeDocument/2006/relationships/hyperlink" Target="https://kc.kobotoolbox.org/media/original?media_file=co2rwanda_rpp%2Fattachments%2Ff27ca079b68f42c99391fab4b9f46bde%2Fc33bdea6-5f9c-470f-9d8d-3c106cb2b64d%2F1663749331977.jpg" TargetMode="External"/><Relationship Id="rId168" Type="http://schemas.openxmlformats.org/officeDocument/2006/relationships/hyperlink" Target="https://kc.kobotoolbox.org/media/original?media_file=co2rwanda_rpp%2Fattachments%2Ff27ca079b68f42c99391fab4b9f46bde%2Ffd76bbbf-5c56-468d-a605-875df32d2f9e%2F1663751015051.jpg" TargetMode="External"/><Relationship Id="rId169" Type="http://schemas.openxmlformats.org/officeDocument/2006/relationships/hyperlink" Target="https://kc.kobotoolbox.org/media/original?media_file=co2rwanda_rpp%2Fattachments%2Ff27ca079b68f42c99391fab4b9f46bde%2Ffd76bbbf-5c56-468d-a605-875df32d2f9e%2F1663751164309.jpg" TargetMode="External"/><Relationship Id="rId170" Type="http://schemas.openxmlformats.org/officeDocument/2006/relationships/hyperlink" Target="https://kc.kobotoolbox.org/media/original?media_file=co2rwanda_rpp%2Fattachments%2Ff27ca079b68f42c99391fab4b9f46bde%2F8da404ab-211a-4e4a-995c-e7dc936680ef%2F1663754034617.jpg" TargetMode="External"/><Relationship Id="rId171" Type="http://schemas.openxmlformats.org/officeDocument/2006/relationships/hyperlink" Target="https://kc.kobotoolbox.org/media/original?media_file=co2rwanda_rpp%2Fattachments%2Ff27ca079b68f42c99391fab4b9f46bde%2F8da404ab-211a-4e4a-995c-e7dc936680ef%2F1663754176812.jpg" TargetMode="External"/><Relationship Id="rId172" Type="http://schemas.openxmlformats.org/officeDocument/2006/relationships/hyperlink" Target="https://kc.kobotoolbox.org/media/original?media_file=co2rwanda_rpp%2Fattachments%2Ff27ca079b68f42c99391fab4b9f46bde%2F1d7c9b39-0764-49bf-82be-de3e1d6d32ef%2F1663755827121.jpg" TargetMode="External"/><Relationship Id="rId173" Type="http://schemas.openxmlformats.org/officeDocument/2006/relationships/hyperlink" Target="https://kc.kobotoolbox.org/media/original?media_file=co2rwanda_rpp%2Fattachments%2Ff27ca079b68f42c99391fab4b9f46bde%2F1d7c9b39-0764-49bf-82be-de3e1d6d32ef%2F1663755996427.jpg" TargetMode="External"/><Relationship Id="rId174" Type="http://schemas.openxmlformats.org/officeDocument/2006/relationships/hyperlink" Target="https://kc.kobotoolbox.org/media/original?media_file=co2rwanda_rpp%2Fattachments%2Ff27ca079b68f42c99391fab4b9f46bde%2F6d428600-f044-489e-b9f2-6bfabaefba9b%2F1663741657059.jpg" TargetMode="External"/><Relationship Id="rId175" Type="http://schemas.openxmlformats.org/officeDocument/2006/relationships/hyperlink" Target="https://kc.kobotoolbox.org/media/original?media_file=co2rwanda_rpp%2Fattachments%2Ff27ca079b68f42c99391fab4b9f46bde%2F6d428600-f044-489e-b9f2-6bfabaefba9b%2F1663741827504.jpg" TargetMode="External"/><Relationship Id="rId176" Type="http://schemas.openxmlformats.org/officeDocument/2006/relationships/hyperlink" Target="https://kc.kobotoolbox.org/media/original?media_file=co2rwanda_rpp%2Fattachments%2Ff27ca079b68f42c99391fab4b9f46bde%2F6d428600-f044-489e-b9f2-6bfabaefba9b%2F1663742081768.jpg" TargetMode="External"/><Relationship Id="rId177" Type="http://schemas.openxmlformats.org/officeDocument/2006/relationships/hyperlink" Target="https://kc.kobotoolbox.org/media/original?media_file=co2rwanda_rpp%2Fattachments%2Ff27ca079b68f42c99391fab4b9f46bde%2F4f1da285-6f8a-4538-91e8-925005946fee%2F1663743175190.jpg" TargetMode="External"/><Relationship Id="rId178" Type="http://schemas.openxmlformats.org/officeDocument/2006/relationships/hyperlink" Target="https://kc.kobotoolbox.org/media/original?media_file=co2rwanda_rpp%2Fattachments%2Ff27ca079b68f42c99391fab4b9f46bde%2F4f1da285-6f8a-4538-91e8-925005946fee%2F1663743230616.jpg" TargetMode="External"/><Relationship Id="rId179" Type="http://schemas.openxmlformats.org/officeDocument/2006/relationships/hyperlink" Target="https://kc.kobotoolbox.org/media/original?media_file=co2rwanda_rpp%2Fattachments%2Ff27ca079b68f42c99391fab4b9f46bde%2F02c16d77-a84f-486c-a346-8d66743e6628%2F1663744323196.jpg" TargetMode="External"/><Relationship Id="rId180" Type="http://schemas.openxmlformats.org/officeDocument/2006/relationships/hyperlink" Target="https://kc.kobotoolbox.org/media/original?media_file=co2rwanda_rpp%2Fattachments%2Ff27ca079b68f42c99391fab4b9f46bde%2F02c16d77-a84f-486c-a346-8d66743e6628%2F1663744552931.jpg" TargetMode="External"/><Relationship Id="rId181" Type="http://schemas.openxmlformats.org/officeDocument/2006/relationships/hyperlink" Target="https://kc.kobotoolbox.org/media/original?media_file=co2rwanda_rpp%2Fattachments%2Ff27ca079b68f42c99391fab4b9f46bde%2Fa24834c4-2fb0-4ade-9a60-0316e4f71221%2F1663745692071.jpg" TargetMode="External"/><Relationship Id="rId182" Type="http://schemas.openxmlformats.org/officeDocument/2006/relationships/hyperlink" Target="https://kc.kobotoolbox.org/media/original?media_file=co2rwanda_rpp%2Fattachments%2Ff27ca079b68f42c99391fab4b9f46bde%2Fa24834c4-2fb0-4ade-9a60-0316e4f71221%2F1663745933737.jpg" TargetMode="External"/><Relationship Id="rId183" Type="http://schemas.openxmlformats.org/officeDocument/2006/relationships/hyperlink" Target="https://kc.kobotoolbox.org/media/original?media_file=co2rwanda_rpp%2Fattachments%2Ff27ca079b68f42c99391fab4b9f46bde%2Fb3440886-c014-47be-ba6e-9c12aab9a279%2F1663747214807.jpg" TargetMode="External"/><Relationship Id="rId184" Type="http://schemas.openxmlformats.org/officeDocument/2006/relationships/hyperlink" Target="https://kc.kobotoolbox.org/media/original?media_file=co2rwanda_rpp%2Fattachments%2Ff27ca079b68f42c99391fab4b9f46bde%2Fb3440886-c014-47be-ba6e-9c12aab9a279%2F1663747237775.jpg" TargetMode="External"/><Relationship Id="rId185" Type="http://schemas.openxmlformats.org/officeDocument/2006/relationships/hyperlink" Target="https://kc.kobotoolbox.org/media/original?media_file=co2rwanda_rpp%2Fattachments%2Ff27ca079b68f42c99391fab4b9f46bde%2F1bbcffb5-6f8d-4d9a-9c07-4bace5c1ae9d%2F1663748034325.jpg" TargetMode="External"/><Relationship Id="rId186" Type="http://schemas.openxmlformats.org/officeDocument/2006/relationships/hyperlink" Target="https://kc.kobotoolbox.org/media/original?media_file=co2rwanda_rpp%2Fattachments%2Ff27ca079b68f42c99391fab4b9f46bde%2F1bbcffb5-6f8d-4d9a-9c07-4bace5c1ae9d%2F1663757510223.jpg" TargetMode="External"/><Relationship Id="rId187" Type="http://schemas.openxmlformats.org/officeDocument/2006/relationships/hyperlink" Target="https://kc.kobotoolbox.org/media/original?media_file=co2rwanda_rpp%2Fattachments%2Ff27ca079b68f42c99391fab4b9f46bde%2Fa5a90493-d004-407b-b3d2-bee8c0e457e9%2F1663741300333.jpg" TargetMode="External"/><Relationship Id="rId188" Type="http://schemas.openxmlformats.org/officeDocument/2006/relationships/hyperlink" Target="https://kc.kobotoolbox.org/media/original?media_file=co2rwanda_rpp%2Fattachments%2Ff27ca079b68f42c99391fab4b9f46bde%2Fa5a90493-d004-407b-b3d2-bee8c0e457e9%2F1663742322048.jpg" TargetMode="External"/><Relationship Id="rId189" Type="http://schemas.openxmlformats.org/officeDocument/2006/relationships/hyperlink" Target="https://kc.kobotoolbox.org/media/original?media_file=co2rwanda_rpp%2Fattachments%2Ff27ca079b68f42c99391fab4b9f46bde%2F7c3c9804-b42a-4f9d-8634-86b00a199256%2F1663743814123.jpg" TargetMode="External"/><Relationship Id="rId190" Type="http://schemas.openxmlformats.org/officeDocument/2006/relationships/hyperlink" Target="https://kc.kobotoolbox.org/media/original?media_file=co2rwanda_rpp%2Fattachments%2Ff27ca079b68f42c99391fab4b9f46bde%2F7c3c9804-b42a-4f9d-8634-86b00a199256%2F1663744915569.jpg" TargetMode="External"/><Relationship Id="rId191" Type="http://schemas.openxmlformats.org/officeDocument/2006/relationships/hyperlink" Target="https://kc.kobotoolbox.org/media/original?media_file=co2rwanda_rpp%2Fattachments%2Ff27ca079b68f42c99391fab4b9f46bde%2F91532727-aa37-469f-838e-b8301624cafc%2F1663745977245.jpg" TargetMode="External"/><Relationship Id="rId192" Type="http://schemas.openxmlformats.org/officeDocument/2006/relationships/hyperlink" Target="https://kc.kobotoolbox.org/media/original?media_file=co2rwanda_rpp%2Fattachments%2Ff27ca079b68f42c99391fab4b9f46bde%2F91532727-aa37-469f-838e-b8301624cafc%2F1663746931381.jpg" TargetMode="External"/><Relationship Id="rId193" Type="http://schemas.openxmlformats.org/officeDocument/2006/relationships/hyperlink" Target="https://kc.kobotoolbox.org/media/original?media_file=co2rwanda_rpp%2Fattachments%2Ff27ca079b68f42c99391fab4b9f46bde%2Fedeb20ba-52c9-4fdf-aa02-fc640a976f60%2F1663748027355.jpg" TargetMode="External"/><Relationship Id="rId194" Type="http://schemas.openxmlformats.org/officeDocument/2006/relationships/hyperlink" Target="https://kc.kobotoolbox.org/media/original?media_file=co2rwanda_rpp%2Fattachments%2Ff27ca079b68f42c99391fab4b9f46bde%2Fedeb20ba-52c9-4fdf-aa02-fc640a976f60%2F1663749806675.jpg" TargetMode="External"/><Relationship Id="rId195" Type="http://schemas.openxmlformats.org/officeDocument/2006/relationships/hyperlink" Target="https://kc.kobotoolbox.org/media/original?media_file=co2rwanda_rpp%2Fattachments%2Ff27ca079b68f42c99391fab4b9f46bde%2F0d5587a7-0fcd-473b-a06b-0642daec027a%2F1663752115902.jpg" TargetMode="External"/><Relationship Id="rId196" Type="http://schemas.openxmlformats.org/officeDocument/2006/relationships/hyperlink" Target="https://kc.kobotoolbox.org/media/original?media_file=co2rwanda_rpp%2Fattachments%2Ff27ca079b68f42c99391fab4b9f46bde%2F0d5587a7-0fcd-473b-a06b-0642daec027a%2F1663752877803.jpg" TargetMode="External"/><Relationship Id="rId197" Type="http://schemas.openxmlformats.org/officeDocument/2006/relationships/hyperlink" Target="https://kc.kobotoolbox.org/media/original?media_file=co2rwanda_rpp%2Fattachments%2Ff27ca079b68f42c99391fab4b9f46bde%2Ff561c2e8-b84c-4dec-bfea-9324fc5f8a1a%2F1663755252537.jpg" TargetMode="External"/><Relationship Id="rId198" Type="http://schemas.openxmlformats.org/officeDocument/2006/relationships/hyperlink" Target="https://kc.kobotoolbox.org/media/original?media_file=co2rwanda_rpp%2Fattachments%2Ff27ca079b68f42c99391fab4b9f46bde%2Ff561c2e8-b84c-4dec-bfea-9324fc5f8a1a%2F1663755329263.jpg" TargetMode="External"/><Relationship Id="rId199" Type="http://schemas.openxmlformats.org/officeDocument/2006/relationships/hyperlink" Target="https://kc.kobotoolbox.org/media/original?media_file=co2rwanda_rpp%2Fattachments%2Ff27ca079b68f42c99391fab4b9f46bde%2Ff561c2e8-b84c-4dec-bfea-9324fc5f8a1a%2F1663755545727.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c.kobotoolbox.org/media/original?media_file=co2rwanda_rpp%2Fattachments%2F19d4161bf4224041afc095e1e3aefa87%2F9b7e6e16-1508-4b0c-b3d4-f34f3c24d076%2F1663827250758.jpg" TargetMode="External"/><Relationship Id="rId2" Type="http://schemas.openxmlformats.org/officeDocument/2006/relationships/hyperlink" Target="https://kc.kobotoolbox.org/media/original?media_file=co2rwanda_rpp%2Fattachments%2F19d4161bf4224041afc095e1e3aefa87%2F9b7e6e16-1508-4b0c-b3d4-f34f3c24d076%2F1663827960582.jpg" TargetMode="External"/><Relationship Id="rId3" Type="http://schemas.openxmlformats.org/officeDocument/2006/relationships/hyperlink" Target="https://kc.kobotoolbox.org/media/original?media_file=co2rwanda_rpp%2Fattachments%2F19d4161bf4224041afc095e1e3aefa87%2Fb1d7fe48-fa8d-442f-b780-59f49ee19a94%2F1663829204410.jpg" TargetMode="External"/><Relationship Id="rId4" Type="http://schemas.openxmlformats.org/officeDocument/2006/relationships/hyperlink" Target="https://kc.kobotoolbox.org/media/original?media_file=co2rwanda_rpp%2Fattachments%2F19d4161bf4224041afc095e1e3aefa87%2Fb1d7fe48-fa8d-442f-b780-59f49ee19a94%2F1663829247362.jpg" TargetMode="External"/><Relationship Id="rId5" Type="http://schemas.openxmlformats.org/officeDocument/2006/relationships/hyperlink" Target="https://kc.kobotoolbox.org/media/original?media_file=co2rwanda_rpp%2Fattachments%2F19d4161bf4224041afc095e1e3aefa87%2Feb22e845-62af-4716-8ffa-921a6b176ced%2F1663830863460.jpg" TargetMode="External"/><Relationship Id="rId6" Type="http://schemas.openxmlformats.org/officeDocument/2006/relationships/hyperlink" Target="https://kc.kobotoolbox.org/media/original?media_file=co2rwanda_rpp%2Fattachments%2F19d4161bf4224041afc095e1e3aefa87%2Feb22e845-62af-4716-8ffa-921a6b176ced%2F1663830898518.jpg" TargetMode="External"/><Relationship Id="rId7" Type="http://schemas.openxmlformats.org/officeDocument/2006/relationships/hyperlink" Target="https://kc.kobotoolbox.org/media/original?media_file=co2rwanda_rpp%2Fattachments%2F19d4161bf4224041afc095e1e3aefa87%2Fba81e144-b295-423b-b0eb-8dc0a772938c%2F1663832485937.jpg" TargetMode="External"/><Relationship Id="rId8" Type="http://schemas.openxmlformats.org/officeDocument/2006/relationships/hyperlink" Target="https://kc.kobotoolbox.org/media/original?media_file=co2rwanda_rpp%2Fattachments%2F19d4161bf4224041afc095e1e3aefa87%2Fba81e144-b295-423b-b0eb-8dc0a772938c%2F1663832523150.jpg" TargetMode="External"/><Relationship Id="rId9" Type="http://schemas.openxmlformats.org/officeDocument/2006/relationships/hyperlink" Target="https://kc.kobotoolbox.org/media/original?media_file=co2rwanda_rpp%2Fattachments%2F19d4161bf4224041afc095e1e3aefa87%2F28d33cf9-0a5f-42d2-a44d-cb50ecab852d%2F1663834343278.jpg" TargetMode="External"/><Relationship Id="rId10" Type="http://schemas.openxmlformats.org/officeDocument/2006/relationships/hyperlink" Target="https://kc.kobotoolbox.org/media/original?media_file=co2rwanda_rpp%2Fattachments%2F19d4161bf4224041afc095e1e3aefa87%2F28d33cf9-0a5f-42d2-a44d-cb50ecab852d%2F1663834435240.jpg" TargetMode="External"/><Relationship Id="rId11" Type="http://schemas.openxmlformats.org/officeDocument/2006/relationships/hyperlink" Target="https://kc.kobotoolbox.org/media/original?media_file=co2rwanda_rpp%2Fattachments%2F19d4161bf4224041afc095e1e3aefa87%2F57ebce68-34c9-478b-83f0-603205f5dfe3%2F1663835656344.jpg" TargetMode="External"/><Relationship Id="rId12" Type="http://schemas.openxmlformats.org/officeDocument/2006/relationships/hyperlink" Target="https://kc.kobotoolbox.org/media/original?media_file=co2rwanda_rpp%2Fattachments%2F19d4161bf4224041afc095e1e3aefa87%2F57ebce68-34c9-478b-83f0-603205f5dfe3%2F1663835718074.jpg" TargetMode="External"/><Relationship Id="rId13" Type="http://schemas.openxmlformats.org/officeDocument/2006/relationships/hyperlink" Target="https://kc.kobotoolbox.org/media/original?media_file=co2rwanda_rpp%2Fattachments%2F19d4161bf4224041afc095e1e3aefa87%2Fe3072c59-3b1a-4f64-ab6a-dc58acd3a971%2F1663829291214.jpg" TargetMode="External"/><Relationship Id="rId14" Type="http://schemas.openxmlformats.org/officeDocument/2006/relationships/hyperlink" Target="https://kc.kobotoolbox.org/media/original?media_file=co2rwanda_rpp%2Fattachments%2F19d4161bf4224041afc095e1e3aefa87%2Fe3072c59-3b1a-4f64-ab6a-dc58acd3a971%2F1663829636525.jpg" TargetMode="External"/><Relationship Id="rId15" Type="http://schemas.openxmlformats.org/officeDocument/2006/relationships/hyperlink" Target="https://kc.kobotoolbox.org/media/original?media_file=co2rwanda_rpp%2Fattachments%2F19d4161bf4224041afc095e1e3aefa87%2F7832662f-0ca0-4f8e-8cbe-06545d2c58ad%2F1663830821434.jpg" TargetMode="External"/><Relationship Id="rId16" Type="http://schemas.openxmlformats.org/officeDocument/2006/relationships/hyperlink" Target="https://kc.kobotoolbox.org/media/original?media_file=co2rwanda_rpp%2Fattachments%2F19d4161bf4224041afc095e1e3aefa87%2F7832662f-0ca0-4f8e-8cbe-06545d2c58ad%2F1663831249250.jpg" TargetMode="External"/><Relationship Id="rId17" Type="http://schemas.openxmlformats.org/officeDocument/2006/relationships/hyperlink" Target="https://kc.kobotoolbox.org/media/original?media_file=co2rwanda_rpp%2Fattachments%2F19d4161bf4224041afc095e1e3aefa87%2F1910a6c9-00b8-4909-90d3-2bb72bc0b8e4%2F1663832415069.jpg" TargetMode="External"/><Relationship Id="rId18" Type="http://schemas.openxmlformats.org/officeDocument/2006/relationships/hyperlink" Target="https://kc.kobotoolbox.org/media/original?media_file=co2rwanda_rpp%2Fattachments%2F19d4161bf4224041afc095e1e3aefa87%2F1910a6c9-00b8-4909-90d3-2bb72bc0b8e4%2F1663832795987.jpg" TargetMode="External"/><Relationship Id="rId19" Type="http://schemas.openxmlformats.org/officeDocument/2006/relationships/hyperlink" Target="https://kc.kobotoolbox.org/media/original?media_file=co2rwanda_rpp%2Fattachments%2F19d4161bf4224041afc095e1e3aefa87%2Febc16b79-6c12-4d1c-9142-25ed69d83e25%2F1663834624465.jpg" TargetMode="External"/><Relationship Id="rId20" Type="http://schemas.openxmlformats.org/officeDocument/2006/relationships/hyperlink" Target="https://kc.kobotoolbox.org/media/original?media_file=co2rwanda_rpp%2Fattachments%2F19d4161bf4224041afc095e1e3aefa87%2Febc16b79-6c12-4d1c-9142-25ed69d83e25%2F1663834655227.jpg" TargetMode="External"/><Relationship Id="rId21" Type="http://schemas.openxmlformats.org/officeDocument/2006/relationships/hyperlink" Target="https://kc.kobotoolbox.org/media/original?media_file=co2rwanda_rpp%2Fattachments%2F19d4161bf4224041afc095e1e3aefa87%2F33203426-d0b4-4bf0-ac2e-9bbe61319574%2F1663835899732.jpg" TargetMode="External"/><Relationship Id="rId22" Type="http://schemas.openxmlformats.org/officeDocument/2006/relationships/hyperlink" Target="https://kc.kobotoolbox.org/media/original?media_file=co2rwanda_rpp%2Fattachments%2F19d4161bf4224041afc095e1e3aefa87%2F33203426-d0b4-4bf0-ac2e-9bbe61319574%2F1663836177829.jpg" TargetMode="External"/><Relationship Id="rId23" Type="http://schemas.openxmlformats.org/officeDocument/2006/relationships/hyperlink" Target="https://kc.kobotoolbox.org/media/original?media_file=co2rwanda_rpp%2Fattachments%2F19d4161bf4224041afc095e1e3aefa87%2F08a43417-0e1b-40d4-812f-dbec75d395ab%2F1663836963808.jpg" TargetMode="External"/><Relationship Id="rId24" Type="http://schemas.openxmlformats.org/officeDocument/2006/relationships/hyperlink" Target="https://kc.kobotoolbox.org/media/original?media_file=co2rwanda_rpp%2Fattachments%2F19d4161bf4224041afc095e1e3aefa87%2F08a43417-0e1b-40d4-812f-dbec75d395ab%2F1663837020112.jpg" TargetMode="External"/><Relationship Id="rId25" Type="http://schemas.openxmlformats.org/officeDocument/2006/relationships/hyperlink" Target="https://kc.kobotoolbox.org/media/original?media_file=co2rwanda_rpp%2Fattachments%2F19d4161bf4224041afc095e1e3aefa87%2Fe53d3736-9c8e-42da-853b-387577da5738%2F1663824030350.jpg" TargetMode="External"/><Relationship Id="rId26" Type="http://schemas.openxmlformats.org/officeDocument/2006/relationships/hyperlink" Target="https://kc.kobotoolbox.org/media/original?media_file=co2rwanda_rpp%2Fattachments%2F19d4161bf4224041afc095e1e3aefa87%2Fe53d3736-9c8e-42da-853b-387577da5738%2F1663779455044.jpg" TargetMode="External"/><Relationship Id="rId27" Type="http://schemas.openxmlformats.org/officeDocument/2006/relationships/hyperlink" Target="https://kc.kobotoolbox.org/media/original?media_file=co2rwanda_rpp%2Fattachments%2F19d4161bf4224041afc095e1e3aefa87%2F1e3c4e54-9bb8-46c2-9ef8-64412c1951a2%2F1663827731908.jpg" TargetMode="External"/><Relationship Id="rId28" Type="http://schemas.openxmlformats.org/officeDocument/2006/relationships/hyperlink" Target="https://kc.kobotoolbox.org/media/original?media_file=co2rwanda_rpp%2Fattachments%2F19d4161bf4224041afc095e1e3aefa87%2F1e3c4e54-9bb8-46c2-9ef8-64412c1951a2%2F1663779839857.jpg" TargetMode="External"/><Relationship Id="rId29" Type="http://schemas.openxmlformats.org/officeDocument/2006/relationships/hyperlink" Target="https://kc.kobotoolbox.org/media/original?media_file=co2rwanda_rpp%2Fattachments%2F19d4161bf4224041afc095e1e3aefa87%2Feb0beb64-ff8c-4650-8f8d-76bbef3232f0%2F1663829269462.jpg" TargetMode="External"/><Relationship Id="rId30" Type="http://schemas.openxmlformats.org/officeDocument/2006/relationships/hyperlink" Target="https://kc.kobotoolbox.org/media/original?media_file=co2rwanda_rpp%2Fattachments%2F19d4161bf4224041afc095e1e3aefa87%2Feb0beb64-ff8c-4650-8f8d-76bbef3232f0%2F1663780280977.jpg" TargetMode="External"/><Relationship Id="rId31" Type="http://schemas.openxmlformats.org/officeDocument/2006/relationships/hyperlink" Target="https://kc.kobotoolbox.org/media/original?media_file=co2rwanda_rpp%2Fattachments%2F19d4161bf4224041afc095e1e3aefa87%2F6929cd95-0451-4c85-a0f2-d75ffcc4b50a%2F1663830538965.jpg" TargetMode="External"/><Relationship Id="rId32" Type="http://schemas.openxmlformats.org/officeDocument/2006/relationships/hyperlink" Target="https://kc.kobotoolbox.org/media/original?media_file=co2rwanda_rpp%2Fattachments%2F19d4161bf4224041afc095e1e3aefa87%2F6929cd95-0451-4c85-a0f2-d75ffcc4b50a%2F1663830556405.jpg" TargetMode="External"/><Relationship Id="rId33" Type="http://schemas.openxmlformats.org/officeDocument/2006/relationships/hyperlink" Target="https://kc.kobotoolbox.org/media/original?media_file=co2rwanda_rpp%2Fattachments%2F19d4161bf4224041afc095e1e3aefa87%2F6929cd95-0451-4c85-a0f2-d75ffcc4b50a%2F1663781545444.jpg" TargetMode="External"/><Relationship Id="rId34" Type="http://schemas.openxmlformats.org/officeDocument/2006/relationships/hyperlink" Target="https://kc.kobotoolbox.org/media/original?media_file=co2rwanda_rpp%2Fattachments%2F19d4161bf4224041afc095e1e3aefa87%2Ff6a3e9a7-c30a-4251-b597-09763a1485bd%2F1663832900508.jpg" TargetMode="External"/><Relationship Id="rId35" Type="http://schemas.openxmlformats.org/officeDocument/2006/relationships/hyperlink" Target="https://kc.kobotoolbox.org/media/original?media_file=co2rwanda_rpp%2Fattachments%2F19d4161bf4224041afc095e1e3aefa87%2Ff6a3e9a7-c30a-4251-b597-09763a1485bd%2F1663782316915.jpg" TargetMode="External"/><Relationship Id="rId36" Type="http://schemas.openxmlformats.org/officeDocument/2006/relationships/hyperlink" Target="https://kc.kobotoolbox.org/media/original?media_file=co2rwanda_rpp%2Fattachments%2F19d4161bf4224041afc095e1e3aefa87%2F4cc8f7e8-3644-4792-86ab-098a3eeda101%2F1663834149878.jpg" TargetMode="External"/><Relationship Id="rId37" Type="http://schemas.openxmlformats.org/officeDocument/2006/relationships/hyperlink" Target="https://kc.kobotoolbox.org/media/original?media_file=co2rwanda_rpp%2Fattachments%2F19d4161bf4224041afc095e1e3aefa87%2F4cc8f7e8-3644-4792-86ab-098a3eeda101%2F1663785798169.jpg" TargetMode="External"/><Relationship Id="rId38" Type="http://schemas.openxmlformats.org/officeDocument/2006/relationships/hyperlink" Target="https://kc.kobotoolbox.org/media/original?media_file=co2rwanda_rpp%2Fattachments%2F19d4161bf4224041afc095e1e3aefa87%2F361524b2-b186-489d-bbc3-629b4b5373ef%2F1663827088392.jpg" TargetMode="External"/><Relationship Id="rId39" Type="http://schemas.openxmlformats.org/officeDocument/2006/relationships/hyperlink" Target="https://kc.kobotoolbox.org/media/original?media_file=co2rwanda_rpp%2Fattachments%2F19d4161bf4224041afc095e1e3aefa87%2F361524b2-b186-489d-bbc3-629b4b5373ef%2F1663827734588.jpg" TargetMode="External"/><Relationship Id="rId40" Type="http://schemas.openxmlformats.org/officeDocument/2006/relationships/hyperlink" Target="https://kc.kobotoolbox.org/media/original?media_file=co2rwanda_rpp%2Fattachments%2F19d4161bf4224041afc095e1e3aefa87%2F361524b2-b186-489d-bbc3-629b4b5373ef%2F1663828237399.jpg" TargetMode="External"/><Relationship Id="rId41" Type="http://schemas.openxmlformats.org/officeDocument/2006/relationships/hyperlink" Target="https://kc.kobotoolbox.org/media/original?media_file=co2rwanda_rpp%2Fattachments%2F19d4161bf4224041afc095e1e3aefa87%2F4a0ac8c3-4eab-485a-a10e-9cb99b250418%2F1663829400198.jpg" TargetMode="External"/><Relationship Id="rId42" Type="http://schemas.openxmlformats.org/officeDocument/2006/relationships/hyperlink" Target="https://kc.kobotoolbox.org/media/original?media_file=co2rwanda_rpp%2Fattachments%2F19d4161bf4224041afc095e1e3aefa87%2F4a0ac8c3-4eab-485a-a10e-9cb99b250418%2F1663829564842.jpg" TargetMode="External"/><Relationship Id="rId43" Type="http://schemas.openxmlformats.org/officeDocument/2006/relationships/hyperlink" Target="https://kc.kobotoolbox.org/media/original?media_file=co2rwanda_rpp%2Fattachments%2F19d4161bf4224041afc095e1e3aefa87%2F4a0ac8c3-4eab-485a-a10e-9cb99b250418%2F1663830289150.jpg" TargetMode="External"/><Relationship Id="rId44" Type="http://schemas.openxmlformats.org/officeDocument/2006/relationships/hyperlink" Target="https://kc.kobotoolbox.org/media/original?media_file=co2rwanda_rpp%2Fattachments%2F19d4161bf4224041afc095e1e3aefa87%2Fa3b78281-2e7b-4ef7-a439-9a9f50e5c125%2F1663831807210.jpg" TargetMode="External"/><Relationship Id="rId45" Type="http://schemas.openxmlformats.org/officeDocument/2006/relationships/hyperlink" Target="https://kc.kobotoolbox.org/media/original?media_file=co2rwanda_rpp%2Fattachments%2F19d4161bf4224041afc095e1e3aefa87%2Fa3b78281-2e7b-4ef7-a439-9a9f50e5c125%2F1663831916018.jpg" TargetMode="External"/><Relationship Id="rId46" Type="http://schemas.openxmlformats.org/officeDocument/2006/relationships/hyperlink" Target="https://kc.kobotoolbox.org/media/original?media_file=co2rwanda_rpp%2Fattachments%2F19d4161bf4224041afc095e1e3aefa87%2Fa3b78281-2e7b-4ef7-a439-9a9f50e5c125%2F1663832371527.jpg" TargetMode="External"/><Relationship Id="rId47" Type="http://schemas.openxmlformats.org/officeDocument/2006/relationships/hyperlink" Target="https://kc.kobotoolbox.org/media/original?media_file=co2rwanda_rpp%2Fattachments%2F19d4161bf4224041afc095e1e3aefa87%2F9dbc0fde-68b3-4f86-8d13-b0d0ee6f2055%2F1663833628548.jpg" TargetMode="External"/><Relationship Id="rId48" Type="http://schemas.openxmlformats.org/officeDocument/2006/relationships/hyperlink" Target="https://kc.kobotoolbox.org/media/original?media_file=co2rwanda_rpp%2Fattachments%2F19d4161bf4224041afc095e1e3aefa87%2F9dbc0fde-68b3-4f86-8d13-b0d0ee6f2055%2F1663833719913.jpg" TargetMode="External"/><Relationship Id="rId49" Type="http://schemas.openxmlformats.org/officeDocument/2006/relationships/hyperlink" Target="https://kc.kobotoolbox.org/media/original?media_file=co2rwanda_rpp%2Fattachments%2F19d4161bf4224041afc095e1e3aefa87%2F9dbc0fde-68b3-4f86-8d13-b0d0ee6f2055%2F1663834045664.jpg" TargetMode="External"/><Relationship Id="rId50" Type="http://schemas.openxmlformats.org/officeDocument/2006/relationships/hyperlink" Target="https://kc.kobotoolbox.org/media/original?media_file=co2rwanda_rpp%2Fattachments%2F19d4161bf4224041afc095e1e3aefa87%2Fbc6314a4-64b6-4f1b-9cce-aa1a51dd76a7%2F1663838356675.jpg" TargetMode="External"/><Relationship Id="rId51" Type="http://schemas.openxmlformats.org/officeDocument/2006/relationships/hyperlink" Target="https://kc.kobotoolbox.org/media/original?media_file=co2rwanda_rpp%2Fattachments%2F19d4161bf4224041afc095e1e3aefa87%2Fbc6314a4-64b6-4f1b-9cce-aa1a51dd76a7%2F1663838396105.jpg" TargetMode="External"/><Relationship Id="rId52" Type="http://schemas.openxmlformats.org/officeDocument/2006/relationships/hyperlink" Target="https://kc.kobotoolbox.org/media/original?media_file=co2rwanda_rpp%2Fattachments%2F19d4161bf4224041afc095e1e3aefa87%2Fbc6314a4-64b6-4f1b-9cce-aa1a51dd76a7%2F1663838861674.jpg" TargetMode="External"/><Relationship Id="rId53" Type="http://schemas.openxmlformats.org/officeDocument/2006/relationships/hyperlink" Target="https://kc.kobotoolbox.org/media/original?media_file=co2rwanda_rpp%2Fattachments%2F19d4161bf4224041afc095e1e3aefa87%2F75cc8a30-cb38-46ec-a1c0-a837dfa26687%2F1663834913586.jpg" TargetMode="External"/><Relationship Id="rId54" Type="http://schemas.openxmlformats.org/officeDocument/2006/relationships/hyperlink" Target="https://kc.kobotoolbox.org/media/original?media_file=co2rwanda_rpp%2Fattachments%2F19d4161bf4224041afc095e1e3aefa87%2F75cc8a30-cb38-46ec-a1c0-a837dfa26687%2F1663835007056.jpg" TargetMode="External"/><Relationship Id="rId55" Type="http://schemas.openxmlformats.org/officeDocument/2006/relationships/hyperlink" Target="https://kc.kobotoolbox.org/media/original?media_file=co2rwanda_rpp%2Fattachments%2F19d4161bf4224041afc095e1e3aefa87%2F75cc8a30-cb38-46ec-a1c0-a837dfa26687%2F1663835363850.jpg" TargetMode="External"/><Relationship Id="rId56" Type="http://schemas.openxmlformats.org/officeDocument/2006/relationships/hyperlink" Target="https://kc.kobotoolbox.org/media/original?media_file=co2rwanda_rpp%2Fattachments%2F19d4161bf4224041afc095e1e3aefa87%2F285f8a5c-e31e-4ab8-89f3-c701ccd211e3%2F1663833563382.jpg" TargetMode="External"/><Relationship Id="rId57" Type="http://schemas.openxmlformats.org/officeDocument/2006/relationships/hyperlink" Target="https://kc.kobotoolbox.org/media/original?media_file=co2rwanda_rpp%2Fattachments%2F19d4161bf4224041afc095e1e3aefa87%2F285f8a5c-e31e-4ab8-89f3-c701ccd211e3%2F1663833032430.jpg" TargetMode="External"/><Relationship Id="rId58" Type="http://schemas.openxmlformats.org/officeDocument/2006/relationships/hyperlink" Target="https://kc.kobotoolbox.org/media/original?media_file=co2rwanda_rpp%2Fattachments%2F19d4161bf4224041afc095e1e3aefa87%2F285f8a5c-e31e-4ab8-89f3-c701ccd211e3%2F1663833509282.jpg" TargetMode="External"/><Relationship Id="rId59" Type="http://schemas.openxmlformats.org/officeDocument/2006/relationships/hyperlink" Target="https://kc.kobotoolbox.org/media/original?media_file=co2rwanda_rpp%2Fattachments%2F19d4161bf4224041afc095e1e3aefa87%2F45e00a09-5d46-421b-a825-f013c6f20136%2F1663834667198.jpg" TargetMode="External"/><Relationship Id="rId60" Type="http://schemas.openxmlformats.org/officeDocument/2006/relationships/hyperlink" Target="https://kc.kobotoolbox.org/media/original?media_file=co2rwanda_rpp%2Fattachments%2F19d4161bf4224041afc095e1e3aefa87%2F45e00a09-5d46-421b-a825-f013c6f20136%2F1663834771184.jpg" TargetMode="External"/><Relationship Id="rId61" Type="http://schemas.openxmlformats.org/officeDocument/2006/relationships/hyperlink" Target="https://kc.kobotoolbox.org/media/original?media_file=co2rwanda_rpp%2Fattachments%2F19d4161bf4224041afc095e1e3aefa87%2F2184447c-59cb-46e7-82c1-df7531909fe0%2F1663836167541.jpg" TargetMode="External"/><Relationship Id="rId62" Type="http://schemas.openxmlformats.org/officeDocument/2006/relationships/hyperlink" Target="https://kc.kobotoolbox.org/media/original?media_file=co2rwanda_rpp%2Fattachments%2F19d4161bf4224041afc095e1e3aefa87%2F2184447c-59cb-46e7-82c1-df7531909fe0%2F1663836221318.jpg" TargetMode="External"/><Relationship Id="rId63" Type="http://schemas.openxmlformats.org/officeDocument/2006/relationships/hyperlink" Target="https://kc.kobotoolbox.org/media/original?media_file=co2rwanda_rpp%2Fattachments%2F19d4161bf4224041afc095e1e3aefa87%2F05513078-922f-4b41-9458-c90c51bfa70a%2F1663838001608.jpg" TargetMode="External"/><Relationship Id="rId64" Type="http://schemas.openxmlformats.org/officeDocument/2006/relationships/hyperlink" Target="https://kc.kobotoolbox.org/media/original?media_file=co2rwanda_rpp%2Fattachments%2F19d4161bf4224041afc095e1e3aefa87%2F05513078-922f-4b41-9458-c90c51bfa70a%2F1663838062246.jpg" TargetMode="External"/><Relationship Id="rId65" Type="http://schemas.openxmlformats.org/officeDocument/2006/relationships/hyperlink" Target="https://kc.kobotoolbox.org/media/original?media_file=co2rwanda_rpp%2Fattachments%2F19d4161bf4224041afc095e1e3aefa87%2F66d6d9e2-f78d-446d-bf43-223f48b23994%2F1663839977012.jpg" TargetMode="External"/><Relationship Id="rId66" Type="http://schemas.openxmlformats.org/officeDocument/2006/relationships/hyperlink" Target="https://kc.kobotoolbox.org/media/original?media_file=co2rwanda_rpp%2Fattachments%2F19d4161bf4224041afc095e1e3aefa87%2F66d6d9e2-f78d-446d-bf43-223f48b23994%2F1663840028060.jpg" TargetMode="External"/><Relationship Id="rId67" Type="http://schemas.openxmlformats.org/officeDocument/2006/relationships/hyperlink" Target="https://kc.kobotoolbox.org/media/original?media_file=co2rwanda_rpp%2Fattachments%2F19d4161bf4224041afc095e1e3aefa87%2F66d6d9e2-f78d-446d-bf43-223f48b23994%2F1663840113966.jpg" TargetMode="External"/><Relationship Id="rId68" Type="http://schemas.openxmlformats.org/officeDocument/2006/relationships/hyperlink" Target="https://kc.kobotoolbox.org/media/original?media_file=co2rwanda_rpp%2Fattachments%2F19d4161bf4224041afc095e1e3aefa87%2F81034834-ac90-4cae-aade-a1ffc98b8dfd%2F1663842091834.jpg" TargetMode="External"/><Relationship Id="rId69" Type="http://schemas.openxmlformats.org/officeDocument/2006/relationships/hyperlink" Target="https://kc.kobotoolbox.org/media/original?media_file=co2rwanda_rpp%2Fattachments%2F19d4161bf4224041afc095e1e3aefa87%2F81034834-ac90-4cae-aade-a1ffc98b8dfd%2F1663842140097.jpg" TargetMode="External"/><Relationship Id="rId70" Type="http://schemas.openxmlformats.org/officeDocument/2006/relationships/hyperlink" Target="https://kc.kobotoolbox.org/media/original?media_file=co2rwanda_rpp%2Fattachments%2F19d4161bf4224041afc095e1e3aefa87%2Fc0c77494-e78e-4335-be1c-8bace1cd3815%2F1663828004264.jpg" TargetMode="External"/><Relationship Id="rId71" Type="http://schemas.openxmlformats.org/officeDocument/2006/relationships/hyperlink" Target="https://kc.kobotoolbox.org/media/original?media_file=co2rwanda_rpp%2Fattachments%2F19d4161bf4224041afc095e1e3aefa87%2Fc0c77494-e78e-4335-be1c-8bace1cd3815%2F1663828830826.jpg" TargetMode="External"/><Relationship Id="rId72" Type="http://schemas.openxmlformats.org/officeDocument/2006/relationships/hyperlink" Target="https://kc.kobotoolbox.org/media/original?media_file=co2rwanda_rpp%2Fattachments%2F19d4161bf4224041afc095e1e3aefa87%2F87b4a1d7-ec57-4220-8a9a-e30f65e47bde%2F1663830592576.jpg" TargetMode="External"/><Relationship Id="rId73" Type="http://schemas.openxmlformats.org/officeDocument/2006/relationships/hyperlink" Target="https://kc.kobotoolbox.org/media/original?media_file=co2rwanda_rpp%2Fattachments%2F19d4161bf4224041afc095e1e3aefa87%2F87b4a1d7-ec57-4220-8a9a-e30f65e47bde%2F1663830767357.jpg" TargetMode="External"/><Relationship Id="rId74" Type="http://schemas.openxmlformats.org/officeDocument/2006/relationships/hyperlink" Target="https://kc.kobotoolbox.org/media/original?media_file=co2rwanda_rpp%2Fattachments%2F19d4161bf4224041afc095e1e3aefa87%2F3a609746-812e-423f-93ba-1522951fc7a1%2F1663831791231.jpg" TargetMode="External"/><Relationship Id="rId75" Type="http://schemas.openxmlformats.org/officeDocument/2006/relationships/hyperlink" Target="https://kc.kobotoolbox.org/media/original?media_file=co2rwanda_rpp%2Fattachments%2F19d4161bf4224041afc095e1e3aefa87%2F3a609746-812e-423f-93ba-1522951fc7a1%2F1663832174129.jpg" TargetMode="External"/><Relationship Id="rId76" Type="http://schemas.openxmlformats.org/officeDocument/2006/relationships/hyperlink" Target="https://kc.kobotoolbox.org/media/original?media_file=co2rwanda_rpp%2Fattachments%2F19d4161bf4224041afc095e1e3aefa87%2F3a609746-812e-423f-93ba-1522951fc7a1%2F1663832213740.jpg" TargetMode="External"/><Relationship Id="rId77" Type="http://schemas.openxmlformats.org/officeDocument/2006/relationships/hyperlink" Target="https://kc.kobotoolbox.org/media/original?media_file=co2rwanda_rpp%2Fattachments%2F19d4161bf4224041afc095e1e3aefa87%2F6d9b9f1c-b4cc-4152-8da9-c0786197d6ba%2F1663834352746.jpg" TargetMode="External"/><Relationship Id="rId78" Type="http://schemas.openxmlformats.org/officeDocument/2006/relationships/hyperlink" Target="https://kc.kobotoolbox.org/media/original?media_file=co2rwanda_rpp%2Fattachments%2F19d4161bf4224041afc095e1e3aefa87%2F6d9b9f1c-b4cc-4152-8da9-c0786197d6ba%2F1663834414902.jpg" TargetMode="External"/><Relationship Id="rId79" Type="http://schemas.openxmlformats.org/officeDocument/2006/relationships/hyperlink" Target="https://kc.kobotoolbox.org/media/original?media_file=co2rwanda_rpp%2Fattachments%2F19d4161bf4224041afc095e1e3aefa87%2F6d9b9f1c-b4cc-4152-8da9-c0786197d6ba%2F1663834565773.jpg" TargetMode="External"/><Relationship Id="rId80" Type="http://schemas.openxmlformats.org/officeDocument/2006/relationships/hyperlink" Target="https://kc.kobotoolbox.org/media/original?media_file=co2rwanda_rpp%2Fattachments%2F19d4161bf4224041afc095e1e3aefa87%2Fc72eb4e5-24da-4c2f-970d-a580c32e21b8%2F1663839431114.jpg" TargetMode="External"/><Relationship Id="rId81" Type="http://schemas.openxmlformats.org/officeDocument/2006/relationships/hyperlink" Target="https://kc.kobotoolbox.org/media/original?media_file=co2rwanda_rpp%2Fattachments%2F19d4161bf4224041afc095e1e3aefa87%2Fc72eb4e5-24da-4c2f-970d-a580c32e21b8%2F1663839453551.jpg" TargetMode="External"/><Relationship Id="rId82" Type="http://schemas.openxmlformats.org/officeDocument/2006/relationships/hyperlink" Target="https://kc.kobotoolbox.org/media/original?media_file=co2rwanda_rpp%2Fattachments%2F19d4161bf4224041afc095e1e3aefa87%2Fc72eb4e5-24da-4c2f-970d-a580c32e21b8%2F1663839514774.jpg" TargetMode="External"/><Relationship Id="rId83" Type="http://schemas.openxmlformats.org/officeDocument/2006/relationships/hyperlink" Target="https://kc.kobotoolbox.org/media/original?media_file=co2rwanda_rpp%2Fattachments%2F19d4161bf4224041afc095e1e3aefa87%2Fba6d6700-d63d-4eef-bb56-eec6468c66df%2F1663840955228.jpg" TargetMode="External"/><Relationship Id="rId84" Type="http://schemas.openxmlformats.org/officeDocument/2006/relationships/hyperlink" Target="https://kc.kobotoolbox.org/media/original?media_file=co2rwanda_rpp%2Fattachments%2F19d4161bf4224041afc095e1e3aefa87%2Fba6d6700-d63d-4eef-bb56-eec6468c66df%2F1663840970591.jpg" TargetMode="External"/><Relationship Id="rId85" Type="http://schemas.openxmlformats.org/officeDocument/2006/relationships/hyperlink" Target="https://kc.kobotoolbox.org/media/original?media_file=co2rwanda_rpp%2Fattachments%2F19d4161bf4224041afc095e1e3aefa87%2Fba6d6700-d63d-4eef-bb56-eec6468c66df%2F1663841009930.jpg" TargetMode="External"/><Relationship Id="rId86" Type="http://schemas.openxmlformats.org/officeDocument/2006/relationships/hyperlink" Target="https://kc.kobotoolbox.org/media/original?media_file=co2rwanda_rpp%2Fattachments%2F19d4161bf4224041afc095e1e3aefa87%2F1960189e-12e1-4f6b-adba-602c7760f123%2F1663828919161.jpg" TargetMode="External"/><Relationship Id="rId87" Type="http://schemas.openxmlformats.org/officeDocument/2006/relationships/hyperlink" Target="https://kc.kobotoolbox.org/media/original?media_file=co2rwanda_rpp%2Fattachments%2F19d4161bf4224041afc095e1e3aefa87%2F1960189e-12e1-4f6b-adba-602c7760f123%2F1663829029907.jpg" TargetMode="External"/><Relationship Id="rId88" Type="http://schemas.openxmlformats.org/officeDocument/2006/relationships/hyperlink" Target="https://kc.kobotoolbox.org/media/original?media_file=co2rwanda_rpp%2Fattachments%2F19d4161bf4224041afc095e1e3aefa87%2F1960189e-12e1-4f6b-adba-602c7760f123%2F1663829135104.jpg" TargetMode="External"/><Relationship Id="rId89" Type="http://schemas.openxmlformats.org/officeDocument/2006/relationships/hyperlink" Target="https://kc.kobotoolbox.org/media/original?media_file=co2rwanda_rpp%2Fattachments%2F19d4161bf4224041afc095e1e3aefa87%2F71be1904-f4b8-4130-93c0-133af40ac7c0%2F1663830824345.jpg" TargetMode="External"/><Relationship Id="rId90" Type="http://schemas.openxmlformats.org/officeDocument/2006/relationships/hyperlink" Target="https://kc.kobotoolbox.org/media/original?media_file=co2rwanda_rpp%2Fattachments%2F19d4161bf4224041afc095e1e3aefa87%2F71be1904-f4b8-4130-93c0-133af40ac7c0%2F1663830913025.jpg" TargetMode="External"/><Relationship Id="rId91" Type="http://schemas.openxmlformats.org/officeDocument/2006/relationships/hyperlink" Target="https://kc.kobotoolbox.org/media/original?media_file=co2rwanda_rpp%2Fattachments%2F19d4161bf4224041afc095e1e3aefa87%2F71be1904-f4b8-4130-93c0-133af40ac7c0%2F1663831413781.jpg" TargetMode="External"/><Relationship Id="rId92" Type="http://schemas.openxmlformats.org/officeDocument/2006/relationships/hyperlink" Target="https://kc.kobotoolbox.org/media/original?media_file=co2rwanda_rpp%2Fattachments%2F19d4161bf4224041afc095e1e3aefa87%2Fdcf03f16-86a6-4a1c-a7c0-508cf36f857d%2F1663832680204.jpg" TargetMode="External"/><Relationship Id="rId93" Type="http://schemas.openxmlformats.org/officeDocument/2006/relationships/hyperlink" Target="https://kc.kobotoolbox.org/media/original?media_file=co2rwanda_rpp%2Fattachments%2F19d4161bf4224041afc095e1e3aefa87%2Fdcf03f16-86a6-4a1c-a7c0-508cf36f857d%2F1663832723628.jpg" TargetMode="External"/><Relationship Id="rId94" Type="http://schemas.openxmlformats.org/officeDocument/2006/relationships/hyperlink" Target="https://kc.kobotoolbox.org/media/original?media_file=co2rwanda_rpp%2Fattachments%2F19d4161bf4224041afc095e1e3aefa87%2Fdcf03f16-86a6-4a1c-a7c0-508cf36f857d%2F1663832827846.jpg" TargetMode="External"/><Relationship Id="rId95" Type="http://schemas.openxmlformats.org/officeDocument/2006/relationships/hyperlink" Target="https://kc.kobotoolbox.org/media/original?media_file=co2rwanda_rpp%2Fattachments%2F19d4161bf4224041afc095e1e3aefa87%2Ffe82ff36-dd22-4e91-b9bf-72588264ac07%2F1663834067456.jpg" TargetMode="External"/><Relationship Id="rId96" Type="http://schemas.openxmlformats.org/officeDocument/2006/relationships/hyperlink" Target="https://kc.kobotoolbox.org/media/original?media_file=co2rwanda_rpp%2Fattachments%2F19d4161bf4224041afc095e1e3aefa87%2Ffe82ff36-dd22-4e91-b9bf-72588264ac07%2F1663834500053.jpg" TargetMode="External"/><Relationship Id="rId97" Type="http://schemas.openxmlformats.org/officeDocument/2006/relationships/hyperlink" Target="https://kc.kobotoolbox.org/media/original?media_file=co2rwanda_rpp%2Fattachments%2F19d4161bf4224041afc095e1e3aefa87%2Ffe82ff36-dd22-4e91-b9bf-72588264ac07%2F1663834537848.jpg" TargetMode="External"/><Relationship Id="rId98" Type="http://schemas.openxmlformats.org/officeDocument/2006/relationships/hyperlink" Target="https://kc.kobotoolbox.org/media/original?media_file=co2rwanda_rpp%2Fattachments%2F19d4161bf4224041afc095e1e3aefa87%2F221e909e-bf1d-4f0a-ad34-ff4f16ebe30f%2F1663836716507.jpg" TargetMode="External"/><Relationship Id="rId99" Type="http://schemas.openxmlformats.org/officeDocument/2006/relationships/hyperlink" Target="https://kc.kobotoolbox.org/media/original?media_file=co2rwanda_rpp%2Fattachments%2F19d4161bf4224041afc095e1e3aefa87%2F221e909e-bf1d-4f0a-ad34-ff4f16ebe30f%2F1663836791463.jpg" TargetMode="External"/><Relationship Id="rId100" Type="http://schemas.openxmlformats.org/officeDocument/2006/relationships/hyperlink" Target="https://kc.kobotoolbox.org/media/original?media_file=co2rwanda_rpp%2Fattachments%2F19d4161bf4224041afc095e1e3aefa87%2F221e909e-bf1d-4f0a-ad34-ff4f16ebe30f%2F1663836894218.jpg" TargetMode="External"/><Relationship Id="rId101" Type="http://schemas.openxmlformats.org/officeDocument/2006/relationships/hyperlink" Target="https://kc.kobotoolbox.org/media/original?media_file=co2rwanda_rpp%2Fattachments%2F19d4161bf4224041afc095e1e3aefa87%2F265901ae-9458-4be8-be66-bdee76393c57%2F1663837887851.jpg" TargetMode="External"/><Relationship Id="rId102" Type="http://schemas.openxmlformats.org/officeDocument/2006/relationships/hyperlink" Target="https://kc.kobotoolbox.org/media/original?media_file=co2rwanda_rpp%2Fattachments%2F19d4161bf4224041afc095e1e3aefa87%2F265901ae-9458-4be8-be66-bdee76393c57%2F1663837999257.jpg" TargetMode="External"/><Relationship Id="rId103" Type="http://schemas.openxmlformats.org/officeDocument/2006/relationships/hyperlink" Target="https://kc.kobotoolbox.org/media/original?media_file=co2rwanda_rpp%2Fattachments%2F19d4161bf4224041afc095e1e3aefa87%2F265901ae-9458-4be8-be66-bdee76393c57%2F1663838103165.jpg" TargetMode="External"/><Relationship Id="rId104" Type="http://schemas.openxmlformats.org/officeDocument/2006/relationships/hyperlink" Target="https://kc.kobotoolbox.org/media/original?media_file=co2rwanda_rpp%2Fattachments%2F19d4161bf4224041afc095e1e3aefa87%2F8553e3c9-d254-44a2-9cd1-3d81d30f690b%2F1663830765198.jpg" TargetMode="External"/><Relationship Id="rId105" Type="http://schemas.openxmlformats.org/officeDocument/2006/relationships/hyperlink" Target="https://kc.kobotoolbox.org/media/original?media_file=co2rwanda_rpp%2Fattachments%2F19d4161bf4224041afc095e1e3aefa87%2F8553e3c9-d254-44a2-9cd1-3d81d30f690b%2F1663830860527.jpg" TargetMode="External"/><Relationship Id="rId106" Type="http://schemas.openxmlformats.org/officeDocument/2006/relationships/hyperlink" Target="https://kc.kobotoolbox.org/media/original?media_file=co2rwanda_rpp%2Fattachments%2F19d4161bf4224041afc095e1e3aefa87%2F2322b47a-f54d-43b9-84c6-f42e66b2e032%2F1663836634548.jpg" TargetMode="External"/><Relationship Id="rId107" Type="http://schemas.openxmlformats.org/officeDocument/2006/relationships/hyperlink" Target="https://kc.kobotoolbox.org/media/original?media_file=co2rwanda_rpp%2Fattachments%2F19d4161bf4224041afc095e1e3aefa87%2F2322b47a-f54d-43b9-84c6-f42e66b2e032%2F1663836775479.jpg" TargetMode="External"/><Relationship Id="rId108" Type="http://schemas.openxmlformats.org/officeDocument/2006/relationships/hyperlink" Target="https://kc.kobotoolbox.org/media/original?media_file=co2rwanda_rpp%2Fattachments%2F19d4161bf4224041afc095e1e3aefa87%2F2322b47a-f54d-43b9-84c6-f42e66b2e032%2F1663836854144.jpg" TargetMode="External"/><Relationship Id="rId109" Type="http://schemas.openxmlformats.org/officeDocument/2006/relationships/hyperlink" Target="https://kc.kobotoolbox.org/media/original?media_file=co2rwanda_rpp%2Fattachments%2F19d4161bf4224041afc095e1e3aefa87%2F4094cec7-4b1a-4c3a-a8bb-29a4a6b79f4b%2F1663832451207.jpg" TargetMode="External"/><Relationship Id="rId110" Type="http://schemas.openxmlformats.org/officeDocument/2006/relationships/hyperlink" Target="https://kc.kobotoolbox.org/media/original?media_file=co2rwanda_rpp%2Fattachments%2F19d4161bf4224041afc095e1e3aefa87%2F4094cec7-4b1a-4c3a-a8bb-29a4a6b79f4b%2F1663832503107.jpg" TargetMode="External"/><Relationship Id="rId111" Type="http://schemas.openxmlformats.org/officeDocument/2006/relationships/hyperlink" Target="https://kc.kobotoolbox.org/media/original?media_file=co2rwanda_rpp%2Fattachments%2F19d4161bf4224041afc095e1e3aefa87%2F631328c9-2744-47dc-b1e0-d44e23e03034%2F1663833725809.jpg" TargetMode="External"/><Relationship Id="rId112" Type="http://schemas.openxmlformats.org/officeDocument/2006/relationships/hyperlink" Target="https://kc.kobotoolbox.org/media/original?media_file=co2rwanda_rpp%2Fattachments%2F19d4161bf4224041afc095e1e3aefa87%2F631328c9-2744-47dc-b1e0-d44e23e03034%2F1663833767655.jpg" TargetMode="External"/><Relationship Id="rId113" Type="http://schemas.openxmlformats.org/officeDocument/2006/relationships/hyperlink" Target="https://kc.kobotoolbox.org/media/original?media_file=co2rwanda_rpp%2Fattachments%2F19d4161bf4224041afc095e1e3aefa87%2F59f0cce1-2b81-495b-ae21-ebabab368f3d%2F1663829845488.jpg" TargetMode="External"/><Relationship Id="rId114" Type="http://schemas.openxmlformats.org/officeDocument/2006/relationships/hyperlink" Target="https://kc.kobotoolbox.org/media/original?media_file=co2rwanda_rpp%2Fattachments%2F19d4161bf4224041afc095e1e3aefa87%2F59f0cce1-2b81-495b-ae21-ebabab368f3d%2F1663829908302.jpg" TargetMode="External"/><Relationship Id="rId115" Type="http://schemas.openxmlformats.org/officeDocument/2006/relationships/hyperlink" Target="https://kc.kobotoolbox.org/media/original?media_file=co2rwanda_rpp%2Fattachments%2F19d4161bf4224041afc095e1e3aefa87%2Fafd15b67-df48-425a-820c-5540ed893539%2F1663834773348.jpg" TargetMode="External"/><Relationship Id="rId116" Type="http://schemas.openxmlformats.org/officeDocument/2006/relationships/hyperlink" Target="https://kc.kobotoolbox.org/media/original?media_file=co2rwanda_rpp%2Fattachments%2F19d4161bf4224041afc095e1e3aefa87%2Fafd15b67-df48-425a-820c-5540ed893539%2F1663834826150.jpg" TargetMode="External"/><Relationship Id="rId117" Type="http://schemas.openxmlformats.org/officeDocument/2006/relationships/hyperlink" Target="https://kc.kobotoolbox.org/media/original?media_file=co2rwanda_rpp%2Fattachments%2F19d4161bf4224041afc095e1e3aefa87%2F2a64bacf-cb4d-4a71-a0e6-7cd23e5b9c0d%2F1663827935902.jpg" TargetMode="External"/><Relationship Id="rId118" Type="http://schemas.openxmlformats.org/officeDocument/2006/relationships/hyperlink" Target="https://kc.kobotoolbox.org/media/original?media_file=co2rwanda_rpp%2Fattachments%2F19d4161bf4224041afc095e1e3aefa87%2F2a64bacf-cb4d-4a71-a0e6-7cd23e5b9c0d%2F1663828879942.jpg" TargetMode="External"/><Relationship Id="rId119" Type="http://schemas.openxmlformats.org/officeDocument/2006/relationships/hyperlink" Target="https://kc.kobotoolbox.org/media/original?media_file=co2rwanda_rpp%2Fattachments%2F19d4161bf4224041afc095e1e3aefa87%2F8f8e2db0-ee3d-4fb9-9ceb-12a6b835dc3c%2F1663829795023.jpg" TargetMode="External"/><Relationship Id="rId120" Type="http://schemas.openxmlformats.org/officeDocument/2006/relationships/hyperlink" Target="https://kc.kobotoolbox.org/media/original?media_file=co2rwanda_rpp%2Fattachments%2F19d4161bf4224041afc095e1e3aefa87%2F8f8e2db0-ee3d-4fb9-9ceb-12a6b835dc3c%2F1663831502851.jpg" TargetMode="External"/><Relationship Id="rId121" Type="http://schemas.openxmlformats.org/officeDocument/2006/relationships/hyperlink" Target="https://kc.kobotoolbox.org/media/original?media_file=co2rwanda_rpp%2Fattachments%2F19d4161bf4224041afc095e1e3aefa87%2F1cc5bd73-2b1f-44c4-99ec-379bde7a13c2%2F1663832283590.jpg" TargetMode="External"/><Relationship Id="rId122" Type="http://schemas.openxmlformats.org/officeDocument/2006/relationships/hyperlink" Target="https://kc.kobotoolbox.org/media/original?media_file=co2rwanda_rpp%2Fattachments%2F19d4161bf4224041afc095e1e3aefa87%2F1cc5bd73-2b1f-44c4-99ec-379bde7a13c2%2F1663832313769.jpg" TargetMode="External"/><Relationship Id="rId123" Type="http://schemas.openxmlformats.org/officeDocument/2006/relationships/hyperlink" Target="https://kc.kobotoolbox.org/media/original?media_file=co2rwanda_rpp%2Fattachments%2F19d4161bf4224041afc095e1e3aefa87%2F1cc5bd73-2b1f-44c4-99ec-379bde7a13c2%2F1663833462884.jpg" TargetMode="External"/><Relationship Id="rId124" Type="http://schemas.openxmlformats.org/officeDocument/2006/relationships/hyperlink" Target="https://kc.kobotoolbox.org/media/original?media_file=co2rwanda_rpp%2Fattachments%2F19d4161bf4224041afc095e1e3aefa87%2Fe498b5dd-56f5-47b1-91e1-f68b89919052%2F1663835068672.jpg" TargetMode="External"/><Relationship Id="rId125" Type="http://schemas.openxmlformats.org/officeDocument/2006/relationships/hyperlink" Target="https://kc.kobotoolbox.org/media/original?media_file=co2rwanda_rpp%2Fattachments%2F19d4161bf4224041afc095e1e3aefa87%2Fe498b5dd-56f5-47b1-91e1-f68b89919052%2F1663835688811.jpg" TargetMode="External"/><Relationship Id="rId126" Type="http://schemas.openxmlformats.org/officeDocument/2006/relationships/hyperlink" Target="https://kc.kobotoolbox.org/media/original?media_file=co2rwanda_rpp%2Fattachments%2F19d4161bf4224041afc095e1e3aefa87%2Fb195c085-a142-4f0e-b3a4-b104ae424f81%2F1663837512510.jpg" TargetMode="External"/><Relationship Id="rId127" Type="http://schemas.openxmlformats.org/officeDocument/2006/relationships/hyperlink" Target="https://kc.kobotoolbox.org/media/original?media_file=co2rwanda_rpp%2Fattachments%2F19d4161bf4224041afc095e1e3aefa87%2Fb195c085-a142-4f0e-b3a4-b104ae424f81%2F1663837584224.jpg" TargetMode="External"/><Relationship Id="rId128" Type="http://schemas.openxmlformats.org/officeDocument/2006/relationships/hyperlink" Target="https://kc.kobotoolbox.org/media/original?media_file=co2rwanda_rpp%2Fattachments%2F19d4161bf4224041afc095e1e3aefa87%2Fda69a2e4-fbb0-4c43-9870-b72d0703c7d1%2F1663839456675.jpg" TargetMode="External"/><Relationship Id="rId129" Type="http://schemas.openxmlformats.org/officeDocument/2006/relationships/hyperlink" Target="https://kc.kobotoolbox.org/media/original?media_file=co2rwanda_rpp%2Fattachments%2F19d4161bf4224041afc095e1e3aefa87%2Fda69a2e4-fbb0-4c43-9870-b72d0703c7d1%2F1663839542142.jpg" TargetMode="External"/><Relationship Id="rId130" Type="http://schemas.openxmlformats.org/officeDocument/2006/relationships/hyperlink" Target="https://kc.kobotoolbox.org/media/original?media_file=co2rwanda_rpp%2Fattachments%2F19d4161bf4224041afc095e1e3aefa87%2Ff34500af-f755-4d88-949d-a79368647431%2F1663828344442.jpg" TargetMode="External"/><Relationship Id="rId131" Type="http://schemas.openxmlformats.org/officeDocument/2006/relationships/hyperlink" Target="https://kc.kobotoolbox.org/media/original?media_file=co2rwanda_rpp%2Fattachments%2F19d4161bf4224041afc095e1e3aefa87%2Ff34500af-f755-4d88-949d-a79368647431%2F1663828758164.jpg" TargetMode="External"/><Relationship Id="rId132" Type="http://schemas.openxmlformats.org/officeDocument/2006/relationships/hyperlink" Target="https://kc.kobotoolbox.org/media/original?media_file=co2rwanda_rpp%2Fattachments%2F19d4161bf4224041afc095e1e3aefa87%2Ff34500af-f755-4d88-949d-a79368647431%2F1663828816367.jpg" TargetMode="External"/><Relationship Id="rId133" Type="http://schemas.openxmlformats.org/officeDocument/2006/relationships/hyperlink" Target="https://kc.kobotoolbox.org/media/original?media_file=co2rwanda_rpp%2Fattachments%2F19d4161bf4224041afc095e1e3aefa87%2Fb513d2da-a22e-4843-974d-206d5ec5953d%2F1663830119408.jpg" TargetMode="External"/><Relationship Id="rId134" Type="http://schemas.openxmlformats.org/officeDocument/2006/relationships/hyperlink" Target="https://kc.kobotoolbox.org/media/original?media_file=co2rwanda_rpp%2Fattachments%2F19d4161bf4224041afc095e1e3aefa87%2Fb513d2da-a22e-4843-974d-206d5ec5953d%2F1663830014417.heic" TargetMode="External"/><Relationship Id="rId135" Type="http://schemas.openxmlformats.org/officeDocument/2006/relationships/hyperlink" Target="https://kc.kobotoolbox.org/media/original?media_file=co2rwanda_rpp%2Fattachments%2F19d4161bf4224041afc095e1e3aefa87%2Fb513d2da-a22e-4843-974d-206d5ec5953d%2F1663830234606.jpg" TargetMode="External"/><Relationship Id="rId136" Type="http://schemas.openxmlformats.org/officeDocument/2006/relationships/hyperlink" Target="https://kc.kobotoolbox.org/media/original?media_file=co2rwanda_rpp%2Fattachments%2F19d4161bf4224041afc095e1e3aefa87%2F426bc829-b90a-48b4-a803-ce5bb8917cdc%2F1663830814586.jpg" TargetMode="External"/><Relationship Id="rId137" Type="http://schemas.openxmlformats.org/officeDocument/2006/relationships/hyperlink" Target="https://kc.kobotoolbox.org/media/original?media_file=co2rwanda_rpp%2Fattachments%2F19d4161bf4224041afc095e1e3aefa87%2F426bc829-b90a-48b4-a803-ce5bb8917cdc%2F1663830893665.jpg" TargetMode="External"/><Relationship Id="rId138" Type="http://schemas.openxmlformats.org/officeDocument/2006/relationships/hyperlink" Target="https://kc.kobotoolbox.org/media/original?media_file=co2rwanda_rpp%2Fattachments%2F19d4161bf4224041afc095e1e3aefa87%2F555a7eda-28da-4cd4-b81d-a01968e94890%2F1663831829159.jpg" TargetMode="External"/><Relationship Id="rId139" Type="http://schemas.openxmlformats.org/officeDocument/2006/relationships/hyperlink" Target="https://kc.kobotoolbox.org/media/original?media_file=co2rwanda_rpp%2Fattachments%2F19d4161bf4224041afc095e1e3aefa87%2F555a7eda-28da-4cd4-b81d-a01968e94890%2F1663831938635.jpg" TargetMode="External"/><Relationship Id="rId140" Type="http://schemas.openxmlformats.org/officeDocument/2006/relationships/hyperlink" Target="https://kc.kobotoolbox.org/media/original?media_file=co2rwanda_rpp%2Fattachments%2F19d4161bf4224041afc095e1e3aefa87%2Fee8007f1-e642-427d-a4c1-f2c719c12874%2F1663833137600.jpg" TargetMode="External"/><Relationship Id="rId141" Type="http://schemas.openxmlformats.org/officeDocument/2006/relationships/hyperlink" Target="https://kc.kobotoolbox.org/media/original?media_file=co2rwanda_rpp%2Fattachments%2F19d4161bf4224041afc095e1e3aefa87%2Fee8007f1-e642-427d-a4c1-f2c719c12874%2F1663833167592.jpg" TargetMode="External"/><Relationship Id="rId142" Type="http://schemas.openxmlformats.org/officeDocument/2006/relationships/hyperlink" Target="https://kc.kobotoolbox.org/media/original?media_file=co2rwanda_rpp%2Fattachments%2F19d4161bf4224041afc095e1e3aefa87%2Fee8007f1-e642-427d-a4c1-f2c719c12874%2F1663833296963.jpg" TargetMode="External"/><Relationship Id="rId143" Type="http://schemas.openxmlformats.org/officeDocument/2006/relationships/hyperlink" Target="https://kc.kobotoolbox.org/media/original?media_file=co2rwanda_rpp%2Fattachments%2F19d4161bf4224041afc095e1e3aefa87%2F2363bd2b-5e60-450c-a94c-d6c114acf872%2F1663852367808.jpg" TargetMode="External"/><Relationship Id="rId144" Type="http://schemas.openxmlformats.org/officeDocument/2006/relationships/hyperlink" Target="https://kc.kobotoolbox.org/media/original?media_file=co2rwanda_rpp%2Fattachments%2F19d4161bf4224041afc095e1e3aefa87%2F2363bd2b-5e60-450c-a94c-d6c114acf872%2F1663846321740.jpg" TargetMode="External"/><Relationship Id="rId145" Type="http://schemas.openxmlformats.org/officeDocument/2006/relationships/hyperlink" Target="https://kc.kobotoolbox.org/media/original?media_file=co2rwanda_rpp%2Fattachments%2F19d4161bf4224041afc095e1e3aefa87%2F2363bd2b-5e60-450c-a94c-d6c114acf872%2F1663846556231.jpg" TargetMode="External"/><Relationship Id="rId146" Type="http://schemas.openxmlformats.org/officeDocument/2006/relationships/hyperlink" Target="https://kc.kobotoolbox.org/media/original?media_file=co2rwanda_rpp%2Fattachments%2F19d4161bf4224041afc095e1e3aefa87%2Fb7687b03-a616-4534-bd31-3d8f51d3e353%2F1663827111848.jpg" TargetMode="External"/><Relationship Id="rId147" Type="http://schemas.openxmlformats.org/officeDocument/2006/relationships/hyperlink" Target="https://kc.kobotoolbox.org/media/original?media_file=co2rwanda_rpp%2Fattachments%2F19d4161bf4224041afc095e1e3aefa87%2Fb7687b03-a616-4534-bd31-3d8f51d3e353%2F1663827478306.jpg" TargetMode="External"/><Relationship Id="rId148" Type="http://schemas.openxmlformats.org/officeDocument/2006/relationships/hyperlink" Target="https://kc.kobotoolbox.org/media/original?media_file=co2rwanda_rpp%2Fattachments%2F19d4161bf4224041afc095e1e3aefa87%2Fb7687b03-a616-4534-bd31-3d8f51d3e353%2F1663827539588.jpg" TargetMode="External"/><Relationship Id="rId149" Type="http://schemas.openxmlformats.org/officeDocument/2006/relationships/hyperlink" Target="https://kc.kobotoolbox.org/media/original?media_file=co2rwanda_rpp%2Fattachments%2F19d4161bf4224041afc095e1e3aefa87%2Fa0c32409-e221-4ff8-b88e-77afa4e2e998%2F1663828366305.jpg" TargetMode="External"/><Relationship Id="rId150" Type="http://schemas.openxmlformats.org/officeDocument/2006/relationships/hyperlink" Target="https://kc.kobotoolbox.org/media/original?media_file=co2rwanda_rpp%2Fattachments%2F19d4161bf4224041afc095e1e3aefa87%2Fa0c32409-e221-4ff8-b88e-77afa4e2e998%2F1663828479618.jpg" TargetMode="External"/><Relationship Id="rId151" Type="http://schemas.openxmlformats.org/officeDocument/2006/relationships/hyperlink" Target="https://kc.kobotoolbox.org/media/original?media_file=co2rwanda_rpp%2Fattachments%2F19d4161bf4224041afc095e1e3aefa87%2Fa0c32409-e221-4ff8-b88e-77afa4e2e998%2F1663828696985.jpg" TargetMode="External"/><Relationship Id="rId152" Type="http://schemas.openxmlformats.org/officeDocument/2006/relationships/hyperlink" Target="https://kc.kobotoolbox.org/media/original?media_file=co2rwanda_rpp%2Fattachments%2F19d4161bf4224041afc095e1e3aefa87%2Ffb456609-5cdf-4f05-9bec-913d507e7d10%2F1663829805813.jpg" TargetMode="External"/><Relationship Id="rId153" Type="http://schemas.openxmlformats.org/officeDocument/2006/relationships/hyperlink" Target="https://kc.kobotoolbox.org/media/original?media_file=co2rwanda_rpp%2Fattachments%2F19d4161bf4224041afc095e1e3aefa87%2Ffb456609-5cdf-4f05-9bec-913d507e7d10%2F1663829883673.jpg" TargetMode="External"/><Relationship Id="rId154" Type="http://schemas.openxmlformats.org/officeDocument/2006/relationships/hyperlink" Target="https://kc.kobotoolbox.org/media/original?media_file=co2rwanda_rpp%2Fattachments%2F19d4161bf4224041afc095e1e3aefa87%2F4ef92f1d-d9b3-4351-93de-4de9e50965f0%2F1663830596090.jpg" TargetMode="External"/><Relationship Id="rId155" Type="http://schemas.openxmlformats.org/officeDocument/2006/relationships/hyperlink" Target="https://kc.kobotoolbox.org/media/original?media_file=co2rwanda_rpp%2Fattachments%2F19d4161bf4224041afc095e1e3aefa87%2F4ef92f1d-d9b3-4351-93de-4de9e50965f0%2F1663830684475.jpg" TargetMode="External"/><Relationship Id="rId156" Type="http://schemas.openxmlformats.org/officeDocument/2006/relationships/hyperlink" Target="https://kc.kobotoolbox.org/media/original?media_file=co2rwanda_rpp%2Fattachments%2F19d4161bf4224041afc095e1e3aefa87%2F4ef92f1d-d9b3-4351-93de-4de9e50965f0%2F1663830777196.jpg" TargetMode="External"/><Relationship Id="rId157" Type="http://schemas.openxmlformats.org/officeDocument/2006/relationships/hyperlink" Target="https://kc.kobotoolbox.org/media/original?media_file=co2rwanda_rpp%2Fattachments%2F19d4161bf4224041afc095e1e3aefa87%2F41cc346b-5215-4fd1-8db4-eb48252072a6%2F1663831335220.jpg" TargetMode="External"/><Relationship Id="rId158" Type="http://schemas.openxmlformats.org/officeDocument/2006/relationships/hyperlink" Target="https://kc.kobotoolbox.org/media/original?media_file=co2rwanda_rpp%2Fattachments%2F19d4161bf4224041afc095e1e3aefa87%2F41cc346b-5215-4fd1-8db4-eb48252072a6%2F1663831400807.jpg" TargetMode="External"/><Relationship Id="rId159" Type="http://schemas.openxmlformats.org/officeDocument/2006/relationships/hyperlink" Target="https://kc.kobotoolbox.org/media/original?media_file=co2rwanda_rpp%2Fattachments%2F19d4161bf4224041afc095e1e3aefa87%2F41cc346b-5215-4fd1-8db4-eb48252072a6%2F1663831486792.jpg" TargetMode="External"/><Relationship Id="rId160" Type="http://schemas.openxmlformats.org/officeDocument/2006/relationships/hyperlink" Target="https://kc.kobotoolbox.org/media/original?media_file=co2rwanda_rpp%2Fattachments%2F19d4161bf4224041afc095e1e3aefa87%2F9ff8b43f-f75f-43b9-837e-b5fcaef1b081%2F1663832221837.jpg" TargetMode="External"/><Relationship Id="rId161" Type="http://schemas.openxmlformats.org/officeDocument/2006/relationships/hyperlink" Target="https://kc.kobotoolbox.org/media/original?media_file=co2rwanda_rpp%2Fattachments%2F19d4161bf4224041afc095e1e3aefa87%2F9ff8b43f-f75f-43b9-837e-b5fcaef1b081%2F1663832253960.jpg" TargetMode="External"/><Relationship Id="rId162" Type="http://schemas.openxmlformats.org/officeDocument/2006/relationships/hyperlink" Target="https://kc.kobotoolbox.org/media/original?media_file=co2rwanda_rpp%2Fattachments%2F19d4161bf4224041afc095e1e3aefa87%2F9ff8b43f-f75f-43b9-837e-b5fcaef1b081%2F1663832361782.jpg" TargetMode="External"/><Relationship Id="rId163" Type="http://schemas.openxmlformats.org/officeDocument/2006/relationships/hyperlink" Target="https://kc.kobotoolbox.org/media/original?media_file=co2rwanda_rpp%2Fattachments%2F19d4161bf4224041afc095e1e3aefa87%2F17a0db76-bf14-486a-9490-4e5db00d73e8%2F1663830020606.jpg" TargetMode="External"/><Relationship Id="rId164" Type="http://schemas.openxmlformats.org/officeDocument/2006/relationships/hyperlink" Target="https://kc.kobotoolbox.org/media/original?media_file=co2rwanda_rpp%2Fattachments%2F19d4161bf4224041afc095e1e3aefa87%2F17a0db76-bf14-486a-9490-4e5db00d73e8%2F1663830095030.jpg" TargetMode="External"/><Relationship Id="rId165" Type="http://schemas.openxmlformats.org/officeDocument/2006/relationships/hyperlink" Target="https://kc.kobotoolbox.org/media/original?media_file=co2rwanda_rpp%2Fattachments%2F19d4161bf4224041afc095e1e3aefa87%2F17a0db76-bf14-486a-9490-4e5db00d73e8%2F1663830366585.jpg" TargetMode="External"/><Relationship Id="rId166" Type="http://schemas.openxmlformats.org/officeDocument/2006/relationships/hyperlink" Target="https://kc.kobotoolbox.org/media/original?media_file=co2rwanda_rpp%2Fattachments%2F19d4161bf4224041afc095e1e3aefa87%2F4cbf3477-c146-43aa-9978-31faa72da9f7%2F1663832293472.jpg" TargetMode="External"/><Relationship Id="rId167" Type="http://schemas.openxmlformats.org/officeDocument/2006/relationships/hyperlink" Target="https://kc.kobotoolbox.org/media/original?media_file=co2rwanda_rpp%2Fattachments%2F19d4161bf4224041afc095e1e3aefa87%2F4cbf3477-c146-43aa-9978-31faa72da9f7%2F1663832485884.jpg" TargetMode="External"/><Relationship Id="rId168" Type="http://schemas.openxmlformats.org/officeDocument/2006/relationships/hyperlink" Target="https://kc.kobotoolbox.org/media/original?media_file=co2rwanda_rpp%2Fattachments%2F19d4161bf4224041afc095e1e3aefa87%2F4c0536be-e507-4175-8060-432389fb4b1f%2F1663833956443.jpg" TargetMode="External"/><Relationship Id="rId169" Type="http://schemas.openxmlformats.org/officeDocument/2006/relationships/hyperlink" Target="https://kc.kobotoolbox.org/media/original?media_file=co2rwanda_rpp%2Fattachments%2F19d4161bf4224041afc095e1e3aefa87%2F4c0536be-e507-4175-8060-432389fb4b1f%2F1663834194736.jpg" TargetMode="External"/><Relationship Id="rId170" Type="http://schemas.openxmlformats.org/officeDocument/2006/relationships/hyperlink" Target="https://kc.kobotoolbox.org/media/original?media_file=co2rwanda_rpp%2Fattachments%2F19d4161bf4224041afc095e1e3aefa87%2F0735a497-7a1c-4593-b374-fe4d19d2997f%2F1663835984504.jpg" TargetMode="External"/><Relationship Id="rId171" Type="http://schemas.openxmlformats.org/officeDocument/2006/relationships/hyperlink" Target="https://kc.kobotoolbox.org/media/original?media_file=co2rwanda_rpp%2Fattachments%2F19d4161bf4224041afc095e1e3aefa87%2F0735a497-7a1c-4593-b374-fe4d19d2997f%2F1663836150263.jpg" TargetMode="External"/><Relationship Id="rId172" Type="http://schemas.openxmlformats.org/officeDocument/2006/relationships/hyperlink" Target="https://kc.kobotoolbox.org/media/original?media_file=co2rwanda_rpp%2Fattachments%2F19d4161bf4224041afc095e1e3aefa87%2F3d497aae-67ce-410d-8c4b-cca0d9476322%2F1663837471747.jpg" TargetMode="External"/><Relationship Id="rId173" Type="http://schemas.openxmlformats.org/officeDocument/2006/relationships/hyperlink" Target="https://kc.kobotoolbox.org/media/original?media_file=co2rwanda_rpp%2Fattachments%2F19d4161bf4224041afc095e1e3aefa87%2F3d497aae-67ce-410d-8c4b-cca0d9476322%2F1663837645549.jpg" TargetMode="External"/><Relationship Id="rId174" Type="http://schemas.openxmlformats.org/officeDocument/2006/relationships/hyperlink" Target="https://kc.kobotoolbox.org/media/original?media_file=co2rwanda_rpp%2Fattachments%2F19d4161bf4224041afc095e1e3aefa87%2F8033bf73-8a7b-4e3f-85e1-4269918f87f4%2F1663839053755.jpg" TargetMode="External"/><Relationship Id="rId175" Type="http://schemas.openxmlformats.org/officeDocument/2006/relationships/hyperlink" Target="https://kc.kobotoolbox.org/media/original?media_file=co2rwanda_rpp%2Fattachments%2F19d4161bf4224041afc095e1e3aefa87%2F8033bf73-8a7b-4e3f-85e1-4269918f87f4%2F1663839093061.jpg" TargetMode="External"/><Relationship Id="rId176" Type="http://schemas.openxmlformats.org/officeDocument/2006/relationships/hyperlink" Target="https://kc.kobotoolbox.org/media/original?media_file=co2rwanda_rpp%2Fattachments%2F19d4161bf4224041afc095e1e3aefa87%2F9b37cbba-44fb-4a35-a2e2-154d57416aab%2F1663832483597.jpg" TargetMode="External"/><Relationship Id="rId177" Type="http://schemas.openxmlformats.org/officeDocument/2006/relationships/hyperlink" Target="https://kc.kobotoolbox.org/media/original?media_file=co2rwanda_rpp%2Fattachments%2F19d4161bf4224041afc095e1e3aefa87%2F9b37cbba-44fb-4a35-a2e2-154d57416aab%2F1663832534936.jpg" TargetMode="External"/><Relationship Id="rId178" Type="http://schemas.openxmlformats.org/officeDocument/2006/relationships/hyperlink" Target="https://kc.kobotoolbox.org/media/original?media_file=co2rwanda_rpp%2Fattachments%2F19d4161bf4224041afc095e1e3aefa87%2F21c1fff6-3ec7-4afb-bc3a-e0798a08bd80%2F1663833006087.jpg" TargetMode="External"/><Relationship Id="rId179" Type="http://schemas.openxmlformats.org/officeDocument/2006/relationships/hyperlink" Target="https://kc.kobotoolbox.org/media/original?media_file=co2rwanda_rpp%2Fattachments%2F19d4161bf4224041afc095e1e3aefa87%2F21c1fff6-3ec7-4afb-bc3a-e0798a08bd80%2F1663833281081.jpg" TargetMode="External"/><Relationship Id="rId180" Type="http://schemas.openxmlformats.org/officeDocument/2006/relationships/hyperlink" Target="https://kc.kobotoolbox.org/media/original?media_file=co2rwanda_rpp%2Fattachments%2F19d4161bf4224041afc095e1e3aefa87%2F21c1fff6-3ec7-4afb-bc3a-e0798a08bd80%2F1663833439347.jpg" TargetMode="External"/><Relationship Id="rId181" Type="http://schemas.openxmlformats.org/officeDocument/2006/relationships/hyperlink" Target="https://kc.kobotoolbox.org/media/original?media_file=co2rwanda_rpp%2Fattachments%2F19d4161bf4224041afc095e1e3aefa87%2Fa87a92f6-2de8-41cd-ad51-c57e56251645%2F1663834003301.jpg" TargetMode="External"/><Relationship Id="rId182" Type="http://schemas.openxmlformats.org/officeDocument/2006/relationships/hyperlink" Target="https://kc.kobotoolbox.org/media/original?media_file=co2rwanda_rpp%2Fattachments%2F19d4161bf4224041afc095e1e3aefa87%2Fa87a92f6-2de8-41cd-ad51-c57e56251645%2F1663834612581.jpg" TargetMode="External"/><Relationship Id="rId183" Type="http://schemas.openxmlformats.org/officeDocument/2006/relationships/hyperlink" Target="https://kc.kobotoolbox.org/media/original?media_file=co2rwanda_rpp%2Fattachments%2F19d4161bf4224041afc095e1e3aefa87%2Fa87a92f6-2de8-41cd-ad51-c57e56251645%2F1663834649395.jpg" TargetMode="External"/><Relationship Id="rId184" Type="http://schemas.openxmlformats.org/officeDocument/2006/relationships/hyperlink" Target="https://kc.kobotoolbox.org/media/original?media_file=co2rwanda_rpp%2Fattachments%2F19d4161bf4224041afc095e1e3aefa87%2Fd69d6314-a1f5-4b30-9658-88478d65bde9%2F1663835957201.jpg" TargetMode="External"/><Relationship Id="rId185" Type="http://schemas.openxmlformats.org/officeDocument/2006/relationships/hyperlink" Target="https://kc.kobotoolbox.org/media/original?media_file=co2rwanda_rpp%2Fattachments%2F19d4161bf4224041afc095e1e3aefa87%2Fd69d6314-a1f5-4b30-9658-88478d65bde9%2F1663835988321.jpg" TargetMode="External"/><Relationship Id="rId186" Type="http://schemas.openxmlformats.org/officeDocument/2006/relationships/hyperlink" Target="https://kc.kobotoolbox.org/media/original?media_file=co2rwanda_rpp%2Fattachments%2F19d4161bf4224041afc095e1e3aefa87%2F64f13baf-9554-4395-b8fb-56ed7e1e4b0b%2F1663828287606.jpg" TargetMode="External"/><Relationship Id="rId187" Type="http://schemas.openxmlformats.org/officeDocument/2006/relationships/hyperlink" Target="https://kc.kobotoolbox.org/media/original?media_file=co2rwanda_rpp%2Fattachments%2F19d4161bf4224041afc095e1e3aefa87%2F64f13baf-9554-4395-b8fb-56ed7e1e4b0b%2F1663828332546.jpg" TargetMode="External"/><Relationship Id="rId188" Type="http://schemas.openxmlformats.org/officeDocument/2006/relationships/hyperlink" Target="https://kc.kobotoolbox.org/media/original?media_file=co2rwanda_rpp%2Fattachments%2F19d4161bf4224041afc095e1e3aefa87%2F53bd4710-668e-4e96-b005-5dc839a6c2e9%2F1663831323315.jpg" TargetMode="External"/><Relationship Id="rId189" Type="http://schemas.openxmlformats.org/officeDocument/2006/relationships/hyperlink" Target="https://kc.kobotoolbox.org/media/original?media_file=co2rwanda_rpp%2Fattachments%2F19d4161bf4224041afc095e1e3aefa87%2F53bd4710-668e-4e96-b005-5dc839a6c2e9%2F1663831609165.jpg" TargetMode="External"/><Relationship Id="rId190" Type="http://schemas.openxmlformats.org/officeDocument/2006/relationships/hyperlink" Target="https://kc.kobotoolbox.org/media/original?media_file=co2rwanda_rpp%2Fattachments%2F19d4161bf4224041afc095e1e3aefa87%2F0d56f8fc-652c-4947-b983-7ee09e1ba492%2F1663828985203.jpg" TargetMode="External"/><Relationship Id="rId191" Type="http://schemas.openxmlformats.org/officeDocument/2006/relationships/hyperlink" Target="https://kc.kobotoolbox.org/media/original?media_file=co2rwanda_rpp%2Fattachments%2F19d4161bf4224041afc095e1e3aefa87%2F0d56f8fc-652c-4947-b983-7ee09e1ba492%2F1663829218412.jpg" TargetMode="External"/><Relationship Id="rId192" Type="http://schemas.openxmlformats.org/officeDocument/2006/relationships/hyperlink" Target="https://kc.kobotoolbox.org/media/original?media_file=co2rwanda_rpp%2Fattachments%2F19d4161bf4224041afc095e1e3aefa87%2F483db64e-7c2b-48f4-b6a7-edf70a3b6dcc%2F1663830504884.jpg" TargetMode="External"/><Relationship Id="rId193" Type="http://schemas.openxmlformats.org/officeDocument/2006/relationships/hyperlink" Target="https://kc.kobotoolbox.org/media/original?media_file=co2rwanda_rpp%2Fattachments%2F19d4161bf4224041afc095e1e3aefa87%2F483db64e-7c2b-48f4-b6a7-edf70a3b6dcc%2F1663830616480.jpg" TargetMode="External"/><Relationship Id="rId194" Type="http://schemas.openxmlformats.org/officeDocument/2006/relationships/hyperlink" Target="https://kc.kobotoolbox.org/media/original?media_file=co2rwanda_rpp%2Fattachments%2F19d4161bf4224041afc095e1e3aefa87%2Fc7572fbb-dffd-44b0-a7b0-595fb8731335%2F1663831788989.jpg" TargetMode="External"/><Relationship Id="rId195" Type="http://schemas.openxmlformats.org/officeDocument/2006/relationships/hyperlink" Target="https://kc.kobotoolbox.org/media/original?media_file=co2rwanda_rpp%2Fattachments%2F19d4161bf4224041afc095e1e3aefa87%2Fc7572fbb-dffd-44b0-a7b0-595fb8731335%2F1663832054415.jpg" TargetMode="External"/><Relationship Id="rId196" Type="http://schemas.openxmlformats.org/officeDocument/2006/relationships/hyperlink" Target="https://kc.kobotoolbox.org/media/original?media_file=co2rwanda_rpp%2Fattachments%2F19d4161bf4224041afc095e1e3aefa87%2F1534fd0a-5dd9-4036-ba26-a8e244e7af7d%2F1663832841588.jpg" TargetMode="External"/><Relationship Id="rId197" Type="http://schemas.openxmlformats.org/officeDocument/2006/relationships/hyperlink" Target="https://kc.kobotoolbox.org/media/original?media_file=co2rwanda_rpp%2Fattachments%2F19d4161bf4224041afc095e1e3aefa87%2F1534fd0a-5dd9-4036-ba26-a8e244e7af7d%2F1663832920675.jpg" TargetMode="External"/><Relationship Id="rId198" Type="http://schemas.openxmlformats.org/officeDocument/2006/relationships/hyperlink" Target="https://kc.kobotoolbox.org/media/original?media_file=co2rwanda_rpp%2Fattachments%2F19d4161bf4224041afc095e1e3aefa87%2F18e11db4-9fd0-4153-9b42-71cb931866aa%2F1663833908439.jpg" TargetMode="External"/><Relationship Id="rId199" Type="http://schemas.openxmlformats.org/officeDocument/2006/relationships/hyperlink" Target="https://kc.kobotoolbox.org/media/original?media_file=co2rwanda_rpp%2Fattachments%2F19d4161bf4224041afc095e1e3aefa87%2F18e11db4-9fd0-4153-9b42-71cb931866aa%2F1663833931178.jpg" TargetMode="External"/><Relationship Id="rId200" Type="http://schemas.openxmlformats.org/officeDocument/2006/relationships/hyperlink" Target="https://kc.kobotoolbox.org/media/original?media_file=co2rwanda_rpp%2Fattachments%2F19d4161bf4224041afc095e1e3aefa87%2F0677f294-f230-4f3c-82e0-db8f3d5e7634%2F1663834996305.jpg" TargetMode="External"/><Relationship Id="rId201" Type="http://schemas.openxmlformats.org/officeDocument/2006/relationships/hyperlink" Target="https://kc.kobotoolbox.org/media/original?media_file=co2rwanda_rpp%2Fattachments%2F19d4161bf4224041afc095e1e3aefa87%2F0677f294-f230-4f3c-82e0-db8f3d5e7634%2F1663835039508.jpg" TargetMode="External"/><Relationship Id="rId202" Type="http://schemas.openxmlformats.org/officeDocument/2006/relationships/hyperlink" Target="https://kc.kobotoolbox.org/media/original?media_file=co2rwanda_rpp%2Fattachments%2F19d4161bf4224041afc095e1e3aefa87%2F0677f294-f230-4f3c-82e0-db8f3d5e7634%2F1663908578002.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kc.kobotoolbox.org/media/original?media_file=co2rwanda_rpp%2Fattachments%2Ffbc5ded138434781ae736d19d8d1308d%2F819d6c57-41ca-40a2-b319-1b6e2087b07d%2F1663921999349.jpg" TargetMode="External"/><Relationship Id="rId2" Type="http://schemas.openxmlformats.org/officeDocument/2006/relationships/hyperlink" Target="https://kc.kobotoolbox.org/media/original?media_file=co2rwanda_rpp%2Fattachments%2Ffbc5ded138434781ae736d19d8d1308d%2F819d6c57-41ca-40a2-b319-1b6e2087b07d%2F1663922032992.jpg" TargetMode="External"/><Relationship Id="rId3" Type="http://schemas.openxmlformats.org/officeDocument/2006/relationships/hyperlink" Target="https://kc.kobotoolbox.org/media/original?media_file=co2rwanda_rpp%2Fattachments%2Ffbc5ded138434781ae736d19d8d1308d%2F341babe5-e2a4-4c85-9c3e-2d8f6f427366%2F1663922959149.jpg" TargetMode="External"/><Relationship Id="rId4" Type="http://schemas.openxmlformats.org/officeDocument/2006/relationships/hyperlink" Target="https://kc.kobotoolbox.org/media/original?media_file=co2rwanda_rpp%2Fattachments%2Ffbc5ded138434781ae736d19d8d1308d%2F341babe5-e2a4-4c85-9c3e-2d8f6f427366%2F1663923004178.jpg" TargetMode="External"/><Relationship Id="rId5" Type="http://schemas.openxmlformats.org/officeDocument/2006/relationships/hyperlink" Target="https://kc.kobotoolbox.org/media/original?media_file=co2rwanda_rpp%2Fattachments%2Ffbc5ded138434781ae736d19d8d1308d%2F3c29fafa-77bf-4944-bd64-1421b9348237%2F1663915824226.jpg" TargetMode="External"/><Relationship Id="rId6" Type="http://schemas.openxmlformats.org/officeDocument/2006/relationships/hyperlink" Target="https://kc.kobotoolbox.org/media/original?media_file=co2rwanda_rpp%2Fattachments%2Ffbc5ded138434781ae736d19d8d1308d%2F3c29fafa-77bf-4944-bd64-1421b9348237%2F1663915887909.jpg" TargetMode="External"/><Relationship Id="rId7" Type="http://schemas.openxmlformats.org/officeDocument/2006/relationships/hyperlink" Target="https://kc.kobotoolbox.org/media/original?media_file=co2rwanda_rpp%2Fattachments%2Ffbc5ded138434781ae736d19d8d1308d%2F9a9cafe9-ff41-4d17-82ac-00fefc3ec171%2F1663916845249.jpg" TargetMode="External"/><Relationship Id="rId8" Type="http://schemas.openxmlformats.org/officeDocument/2006/relationships/hyperlink" Target="https://kc.kobotoolbox.org/media/original?media_file=co2rwanda_rpp%2Fattachments%2Ffbc5ded138434781ae736d19d8d1308d%2F9a9cafe9-ff41-4d17-82ac-00fefc3ec171%2F1663916886023.jpg" TargetMode="External"/><Relationship Id="rId9" Type="http://schemas.openxmlformats.org/officeDocument/2006/relationships/hyperlink" Target="https://kc.kobotoolbox.org/media/original?media_file=co2rwanda_rpp%2Fattachments%2Ffbc5ded138434781ae736d19d8d1308d%2F6df1c92f-2d3f-4814-9474-12086ad4bdb4%2F1663918349585.jpg" TargetMode="External"/><Relationship Id="rId10" Type="http://schemas.openxmlformats.org/officeDocument/2006/relationships/hyperlink" Target="https://kc.kobotoolbox.org/media/original?media_file=co2rwanda_rpp%2Fattachments%2Ffbc5ded138434781ae736d19d8d1308d%2F6df1c92f-2d3f-4814-9474-12086ad4bdb4%2F1663918386313.jpg" TargetMode="External"/><Relationship Id="rId11" Type="http://schemas.openxmlformats.org/officeDocument/2006/relationships/hyperlink" Target="https://kc.kobotoolbox.org/media/original?media_file=co2rwanda_rpp%2Fattachments%2Ffbc5ded138434781ae736d19d8d1308d%2Ff58a115c-c079-4623-ac7e-2af11b910aaf%2F1663920026679.jpg" TargetMode="External"/><Relationship Id="rId12" Type="http://schemas.openxmlformats.org/officeDocument/2006/relationships/hyperlink" Target="https://kc.kobotoolbox.org/media/original?media_file=co2rwanda_rpp%2Fattachments%2Ffbc5ded138434781ae736d19d8d1308d%2Ff58a115c-c079-4623-ac7e-2af11b910aaf%2F1663920079448.jpg" TargetMode="External"/><Relationship Id="rId13" Type="http://schemas.openxmlformats.org/officeDocument/2006/relationships/hyperlink" Target="https://kc.kobotoolbox.org/media/original?media_file=co2rwanda_rpp%2Fattachments%2Ffbc5ded138434781ae736d19d8d1308d%2Ffeef7814-a059-47e3-9808-d0175f2c6f6e%2F1663912050136.jpg" TargetMode="External"/><Relationship Id="rId14" Type="http://schemas.openxmlformats.org/officeDocument/2006/relationships/hyperlink" Target="https://kc.kobotoolbox.org/media/original?media_file=co2rwanda_rpp%2Fattachments%2Ffbc5ded138434781ae736d19d8d1308d%2Ffeef7814-a059-47e3-9808-d0175f2c6f6e%2F1663910291053.jpg" TargetMode="External"/><Relationship Id="rId15" Type="http://schemas.openxmlformats.org/officeDocument/2006/relationships/hyperlink" Target="https://kc.kobotoolbox.org/media/original?media_file=co2rwanda_rpp%2Fattachments%2Ffbc5ded138434781ae736d19d8d1308d%2Ffeef7814-a059-47e3-9808-d0175f2c6f6e%2F1663842864831.jpg" TargetMode="External"/><Relationship Id="rId16" Type="http://schemas.openxmlformats.org/officeDocument/2006/relationships/hyperlink" Target="https://kc.kobotoolbox.org/media/original?media_file=co2rwanda_rpp%2Fattachments%2Ffbc5ded138434781ae736d19d8d1308d%2F86577c13-a215-4c89-8980-88a71dff7b42%2F1663911252756.jpg" TargetMode="External"/><Relationship Id="rId17" Type="http://schemas.openxmlformats.org/officeDocument/2006/relationships/hyperlink" Target="https://kc.kobotoolbox.org/media/original?media_file=co2rwanda_rpp%2Fattachments%2Ffbc5ded138434781ae736d19d8d1308d%2F86577c13-a215-4c89-8980-88a71dff7b42%2F1663843018327.jpg" TargetMode="External"/><Relationship Id="rId18" Type="http://schemas.openxmlformats.org/officeDocument/2006/relationships/hyperlink" Target="https://kc.kobotoolbox.org/media/original?media_file=co2rwanda_rpp%2Fattachments%2Ffbc5ded138434781ae736d19d8d1308d%2Fa0d5b88d-f7a6-41b4-91ac-bc1abd155da6%2F1663913184208.jpg" TargetMode="External"/><Relationship Id="rId19" Type="http://schemas.openxmlformats.org/officeDocument/2006/relationships/hyperlink" Target="https://kc.kobotoolbox.org/media/original?media_file=co2rwanda_rpp%2Fattachments%2Ffbc5ded138434781ae736d19d8d1308d%2Fa0d5b88d-f7a6-41b4-91ac-bc1abd155da6%2F1663843228935.jpg" TargetMode="External"/><Relationship Id="rId20" Type="http://schemas.openxmlformats.org/officeDocument/2006/relationships/hyperlink" Target="https://kc.kobotoolbox.org/media/original?media_file=co2rwanda_rpp%2Fattachments%2Ffbc5ded138434781ae736d19d8d1308d%2Ffe469852-a5e4-48ae-8ffc-9e79ca605458%2F1663914676997.jpg" TargetMode="External"/><Relationship Id="rId21" Type="http://schemas.openxmlformats.org/officeDocument/2006/relationships/hyperlink" Target="https://kc.kobotoolbox.org/media/original?media_file=co2rwanda_rpp%2Fattachments%2Ffbc5ded138434781ae736d19d8d1308d%2Ffe469852-a5e4-48ae-8ffc-9e79ca605458%2F1663843622920.jpg" TargetMode="External"/><Relationship Id="rId22" Type="http://schemas.openxmlformats.org/officeDocument/2006/relationships/hyperlink" Target="https://kc.kobotoolbox.org/media/original?media_file=co2rwanda_rpp%2Fattachments%2Ffbc5ded138434781ae736d19d8d1308d%2F9c7387f9-4df0-468e-aa5f-2a563abd7862%2F1663916577207.jpg" TargetMode="External"/><Relationship Id="rId23" Type="http://schemas.openxmlformats.org/officeDocument/2006/relationships/hyperlink" Target="https://kc.kobotoolbox.org/media/original?media_file=co2rwanda_rpp%2Fattachments%2Ffbc5ded138434781ae736d19d8d1308d%2F9c7387f9-4df0-468e-aa5f-2a563abd7862%2F1663843768153.jpg" TargetMode="External"/><Relationship Id="rId24" Type="http://schemas.openxmlformats.org/officeDocument/2006/relationships/hyperlink" Target="https://kc.kobotoolbox.org/media/original?media_file=co2rwanda_rpp%2Fattachments%2Ffbc5ded138434781ae736d19d8d1308d%2F7af7d1c1-0925-4f83-b1c3-021bc2644477%2F1663918413281.jpg" TargetMode="External"/><Relationship Id="rId25" Type="http://schemas.openxmlformats.org/officeDocument/2006/relationships/hyperlink" Target="https://kc.kobotoolbox.org/media/original?media_file=co2rwanda_rpp%2Fattachments%2Ffbc5ded138434781ae736d19d8d1308d%2F7af7d1c1-0925-4f83-b1c3-021bc2644477%2F1663843927797.jpg" TargetMode="External"/><Relationship Id="rId26" Type="http://schemas.openxmlformats.org/officeDocument/2006/relationships/hyperlink" Target="https://kc.kobotoolbox.org/media/original?media_file=co2rwanda_rpp%2Fattachments%2Ffbc5ded138434781ae736d19d8d1308d%2F70e0f8b1-1085-4653-ab7e-b4b21e5fc4f1%2F1663914625246.jpg" TargetMode="External"/><Relationship Id="rId27" Type="http://schemas.openxmlformats.org/officeDocument/2006/relationships/hyperlink" Target="https://kc.kobotoolbox.org/media/original?media_file=co2rwanda_rpp%2Fattachments%2Ffbc5ded138434781ae736d19d8d1308d%2F70e0f8b1-1085-4653-ab7e-b4b21e5fc4f1%2F1663914653660.jpg" TargetMode="External"/><Relationship Id="rId28" Type="http://schemas.openxmlformats.org/officeDocument/2006/relationships/hyperlink" Target="https://kc.kobotoolbox.org/media/original?media_file=co2rwanda_rpp%2Fattachments%2Ffbc5ded138434781ae736d19d8d1308d%2F70e0f8b1-1085-4653-ab7e-b4b21e5fc4f1%2F1663914924172.jpg" TargetMode="External"/><Relationship Id="rId29" Type="http://schemas.openxmlformats.org/officeDocument/2006/relationships/hyperlink" Target="https://kc.kobotoolbox.org/media/original?media_file=co2rwanda_rpp%2Fattachments%2Ffbc5ded138434781ae736d19d8d1308d%2F704d7db7-05f0-43c3-b100-794c27f5ae07%2F1663916616601.jpg" TargetMode="External"/><Relationship Id="rId30" Type="http://schemas.openxmlformats.org/officeDocument/2006/relationships/hyperlink" Target="https://kc.kobotoolbox.org/media/original?media_file=co2rwanda_rpp%2Fattachments%2Ffbc5ded138434781ae736d19d8d1308d%2F704d7db7-05f0-43c3-b100-794c27f5ae07%2F1663916835682.jpg" TargetMode="External"/><Relationship Id="rId31" Type="http://schemas.openxmlformats.org/officeDocument/2006/relationships/hyperlink" Target="https://kc.kobotoolbox.org/media/original?media_file=co2rwanda_rpp%2Fattachments%2Ffbc5ded138434781ae736d19d8d1308d%2F8e78b874-c5be-4bd7-ad2b-7900cfc2dca0%2F1663918164539.jpg" TargetMode="External"/><Relationship Id="rId32" Type="http://schemas.openxmlformats.org/officeDocument/2006/relationships/hyperlink" Target="https://kc.kobotoolbox.org/media/original?media_file=co2rwanda_rpp%2Fattachments%2Ffbc5ded138434781ae736d19d8d1308d%2F8e78b874-c5be-4bd7-ad2b-7900cfc2dca0%2F1663918191220.jpg" TargetMode="External"/><Relationship Id="rId33" Type="http://schemas.openxmlformats.org/officeDocument/2006/relationships/hyperlink" Target="https://kc.kobotoolbox.org/media/original?media_file=co2rwanda_rpp%2Fattachments%2Ffbc5ded138434781ae736d19d8d1308d%2F8e78b874-c5be-4bd7-ad2b-7900cfc2dca0%2F1663918277155.jpg" TargetMode="External"/><Relationship Id="rId34" Type="http://schemas.openxmlformats.org/officeDocument/2006/relationships/hyperlink" Target="https://kc.kobotoolbox.org/media/original?media_file=co2rwanda_rpp%2Fattachments%2Ffbc5ded138434781ae736d19d8d1308d%2F7e48d890-2583-437d-b331-c7e1175d29b4%2F1663919315573.jpg" TargetMode="External"/><Relationship Id="rId35" Type="http://schemas.openxmlformats.org/officeDocument/2006/relationships/hyperlink" Target="https://kc.kobotoolbox.org/media/original?media_file=co2rwanda_rpp%2Fattachments%2Ffbc5ded138434781ae736d19d8d1308d%2F7e48d890-2583-437d-b331-c7e1175d29b4%2F1663919462618.jpg" TargetMode="External"/><Relationship Id="rId36" Type="http://schemas.openxmlformats.org/officeDocument/2006/relationships/hyperlink" Target="https://kc.kobotoolbox.org/media/original?media_file=co2rwanda_rpp%2Fattachments%2Ffbc5ded138434781ae736d19d8d1308d%2F7e48d890-2583-437d-b331-c7e1175d29b4%2F1663919930575.jpg" TargetMode="External"/><Relationship Id="rId37" Type="http://schemas.openxmlformats.org/officeDocument/2006/relationships/hyperlink" Target="https://kc.kobotoolbox.org/media/original?media_file=co2rwanda_rpp%2Fattachments%2Ffbc5ded138434781ae736d19d8d1308d%2Fb54eb670-56b9-4875-b0ae-b9aef1899be2%2F1663921295325.jpg" TargetMode="External"/><Relationship Id="rId38" Type="http://schemas.openxmlformats.org/officeDocument/2006/relationships/hyperlink" Target="https://kc.kobotoolbox.org/media/original?media_file=co2rwanda_rpp%2Fattachments%2Ffbc5ded138434781ae736d19d8d1308d%2Fb54eb670-56b9-4875-b0ae-b9aef1899be2%2F1663921314305.jpg" TargetMode="External"/><Relationship Id="rId39" Type="http://schemas.openxmlformats.org/officeDocument/2006/relationships/hyperlink" Target="https://kc.kobotoolbox.org/media/original?media_file=co2rwanda_rpp%2Fattachments%2Ffbc5ded138434781ae736d19d8d1308d%2Fb54eb670-56b9-4875-b0ae-b9aef1899be2%2F1663921894322.jpg" TargetMode="External"/><Relationship Id="rId40" Type="http://schemas.openxmlformats.org/officeDocument/2006/relationships/hyperlink" Target="https://kc.kobotoolbox.org/media/original?media_file=co2rwanda_rpp%2Fattachments%2Ffbc5ded138434781ae736d19d8d1308d%2Fd7906bde-1fb1-44b1-beb9-8c17f25cf380%2F1663923468009.jpg" TargetMode="External"/><Relationship Id="rId41" Type="http://schemas.openxmlformats.org/officeDocument/2006/relationships/hyperlink" Target="https://kc.kobotoolbox.org/media/original?media_file=co2rwanda_rpp%2Fattachments%2Ffbc5ded138434781ae736d19d8d1308d%2Fd7906bde-1fb1-44b1-beb9-8c17f25cf380%2F1663923484415.jpg" TargetMode="External"/><Relationship Id="rId42" Type="http://schemas.openxmlformats.org/officeDocument/2006/relationships/hyperlink" Target="https://kc.kobotoolbox.org/media/original?media_file=co2rwanda_rpp%2Fattachments%2Ffbc5ded138434781ae736d19d8d1308d%2Fd7906bde-1fb1-44b1-beb9-8c17f25cf380%2F1663923730432.jpg" TargetMode="External"/><Relationship Id="rId43" Type="http://schemas.openxmlformats.org/officeDocument/2006/relationships/hyperlink" Target="https://kc.kobotoolbox.org/media/original?media_file=co2rwanda_rpp%2Fattachments%2Ffbc5ded138434781ae736d19d8d1308d%2F1b493e0d-8778-4acb-8aa9-2c58a51dc0de%2F1663914853564.jpg" TargetMode="External"/><Relationship Id="rId44" Type="http://schemas.openxmlformats.org/officeDocument/2006/relationships/hyperlink" Target="https://kc.kobotoolbox.org/media/original?media_file=co2rwanda_rpp%2Fattachments%2Ffbc5ded138434781ae736d19d8d1308d%2F1b493e0d-8778-4acb-8aa9-2c58a51dc0de%2F1663915053976.jpg" TargetMode="External"/><Relationship Id="rId45" Type="http://schemas.openxmlformats.org/officeDocument/2006/relationships/hyperlink" Target="https://kc.kobotoolbox.org/media/original?media_file=co2rwanda_rpp%2Fattachments%2Ffbc5ded138434781ae736d19d8d1308d%2F1b493e0d-8778-4acb-8aa9-2c58a51dc0de%2F1663915142862.jpg" TargetMode="External"/><Relationship Id="rId46" Type="http://schemas.openxmlformats.org/officeDocument/2006/relationships/hyperlink" Target="https://kc.kobotoolbox.org/media/original?media_file=co2rwanda_rpp%2Fattachments%2Ffbc5ded138434781ae736d19d8d1308d%2Fad2c375b-4728-4824-9618-8bfda3ef22ad%2F1663918963403.jpg" TargetMode="External"/><Relationship Id="rId47" Type="http://schemas.openxmlformats.org/officeDocument/2006/relationships/hyperlink" Target="https://kc.kobotoolbox.org/media/original?media_file=co2rwanda_rpp%2Fattachments%2Ffbc5ded138434781ae736d19d8d1308d%2Fad2c375b-4728-4824-9618-8bfda3ef22ad%2F1663919064653.jpg" TargetMode="External"/><Relationship Id="rId48" Type="http://schemas.openxmlformats.org/officeDocument/2006/relationships/hyperlink" Target="https://kc.kobotoolbox.org/media/original?media_file=co2rwanda_rpp%2Fattachments%2Ffbc5ded138434781ae736d19d8d1308d%2Fad2c375b-4728-4824-9618-8bfda3ef22ad%2F1663919636898.jpg" TargetMode="External"/><Relationship Id="rId49" Type="http://schemas.openxmlformats.org/officeDocument/2006/relationships/hyperlink" Target="https://kc.kobotoolbox.org/media/original?media_file=co2rwanda_rpp%2Fattachments%2Ffbc5ded138434781ae736d19d8d1308d%2F6073f0b5-e038-43be-84b0-f1965fb15df4%2F1663920681605.jpg" TargetMode="External"/><Relationship Id="rId50" Type="http://schemas.openxmlformats.org/officeDocument/2006/relationships/hyperlink" Target="https://kc.kobotoolbox.org/media/original?media_file=co2rwanda_rpp%2Fattachments%2Ffbc5ded138434781ae736d19d8d1308d%2F6073f0b5-e038-43be-84b0-f1965fb15df4%2F1663920702672.jpg" TargetMode="External"/><Relationship Id="rId51" Type="http://schemas.openxmlformats.org/officeDocument/2006/relationships/hyperlink" Target="https://kc.kobotoolbox.org/media/original?media_file=co2rwanda_rpp%2Fattachments%2Ffbc5ded138434781ae736d19d8d1308d%2F6073f0b5-e038-43be-84b0-f1965fb15df4%2F1663920791741.jpg" TargetMode="External"/><Relationship Id="rId52" Type="http://schemas.openxmlformats.org/officeDocument/2006/relationships/hyperlink" Target="https://kc.kobotoolbox.org/media/original?media_file=co2rwanda_rpp%2Fattachments%2Ffbc5ded138434781ae736d19d8d1308d%2Fc41607b8-bcca-45e3-9261-29cd2616fae4%2F1663921812781.jpg" TargetMode="External"/><Relationship Id="rId53" Type="http://schemas.openxmlformats.org/officeDocument/2006/relationships/hyperlink" Target="https://kc.kobotoolbox.org/media/original?media_file=co2rwanda_rpp%2Fattachments%2Ffbc5ded138434781ae736d19d8d1308d%2Fc41607b8-bcca-45e3-9261-29cd2616fae4%2F1663921914006.jpg" TargetMode="External"/><Relationship Id="rId54" Type="http://schemas.openxmlformats.org/officeDocument/2006/relationships/hyperlink" Target="https://kc.kobotoolbox.org/media/original?media_file=co2rwanda_rpp%2Fattachments%2Ffbc5ded138434781ae736d19d8d1308d%2Fc41607b8-bcca-45e3-9261-29cd2616fae4%2F1663922070472.jpg" TargetMode="External"/><Relationship Id="rId55" Type="http://schemas.openxmlformats.org/officeDocument/2006/relationships/hyperlink" Target="https://kc.kobotoolbox.org/media/original?media_file=co2rwanda_rpp%2Fattachments%2Ffbc5ded138434781ae736d19d8d1308d%2Fda5a5837-e646-41b2-9348-0a6ac76fb43b%2F1663923997396.jpg" TargetMode="External"/><Relationship Id="rId56" Type="http://schemas.openxmlformats.org/officeDocument/2006/relationships/hyperlink" Target="https://kc.kobotoolbox.org/media/original?media_file=co2rwanda_rpp%2Fattachments%2Ffbc5ded138434781ae736d19d8d1308d%2Fda5a5837-e646-41b2-9348-0a6ac76fb43b%2F1663924014531.jpg" TargetMode="External"/><Relationship Id="rId57" Type="http://schemas.openxmlformats.org/officeDocument/2006/relationships/hyperlink" Target="https://kc.kobotoolbox.org/media/original?media_file=co2rwanda_rpp%2Fattachments%2Ffbc5ded138434781ae736d19d8d1308d%2Fda5a5837-e646-41b2-9348-0a6ac76fb43b%2F1663924149183.jpg" TargetMode="External"/><Relationship Id="rId58" Type="http://schemas.openxmlformats.org/officeDocument/2006/relationships/hyperlink" Target="https://kc.kobotoolbox.org/media/original?media_file=co2rwanda_rpp%2Fattachments%2Ffbc5ded138434781ae736d19d8d1308d%2F9bf78578-87e8-48e0-940f-873519c295e5%2F1663925188207.jpg" TargetMode="External"/><Relationship Id="rId59" Type="http://schemas.openxmlformats.org/officeDocument/2006/relationships/hyperlink" Target="https://kc.kobotoolbox.org/media/original?media_file=co2rwanda_rpp%2Fattachments%2Ffbc5ded138434781ae736d19d8d1308d%2F9bf78578-87e8-48e0-940f-873519c295e5%2F1663925583365.jpg" TargetMode="External"/><Relationship Id="rId60" Type="http://schemas.openxmlformats.org/officeDocument/2006/relationships/hyperlink" Target="https://kc.kobotoolbox.org/media/original?media_file=co2rwanda_rpp%2Fattachments%2Ffbc5ded138434781ae736d19d8d1308d%2F9bf78578-87e8-48e0-940f-873519c295e5%2F1663925665776.jpg" TargetMode="External"/><Relationship Id="rId61" Type="http://schemas.openxmlformats.org/officeDocument/2006/relationships/hyperlink" Target="https://kc.kobotoolbox.org/media/original?media_file=co2rwanda_rpp%2Fattachments%2Ffbc5ded138434781ae736d19d8d1308d%2Fc5c328ce-974c-46ed-9d42-e0f929cf541e%2F1663921822544.jpg" TargetMode="External"/><Relationship Id="rId62" Type="http://schemas.openxmlformats.org/officeDocument/2006/relationships/hyperlink" Target="https://kc.kobotoolbox.org/media/original?media_file=co2rwanda_rpp%2Fattachments%2Ffbc5ded138434781ae736d19d8d1308d%2Fc5c328ce-974c-46ed-9d42-e0f929cf541e%2F1663921951248.jpg" TargetMode="External"/><Relationship Id="rId63" Type="http://schemas.openxmlformats.org/officeDocument/2006/relationships/hyperlink" Target="https://kc.kobotoolbox.org/media/original?media_file=co2rwanda_rpp%2Fattachments%2Ffbc5ded138434781ae736d19d8d1308d%2Fa0496ce0-72ed-4480-ace5-147002700518%2F1663923659619.jpg" TargetMode="External"/><Relationship Id="rId64" Type="http://schemas.openxmlformats.org/officeDocument/2006/relationships/hyperlink" Target="https://kc.kobotoolbox.org/media/original?media_file=co2rwanda_rpp%2Fattachments%2Ffbc5ded138434781ae736d19d8d1308d%2Fa0496ce0-72ed-4480-ace5-147002700518%2F1663923951021.jpg" TargetMode="External"/><Relationship Id="rId65" Type="http://schemas.openxmlformats.org/officeDocument/2006/relationships/hyperlink" Target="https://kc.kobotoolbox.org/media/original?media_file=co2rwanda_rpp%2Fattachments%2Ffbc5ded138434781ae736d19d8d1308d%2Fb4843c0a-76a0-4128-9f86-427cf854a57b%2F1663925414148.jpg" TargetMode="External"/><Relationship Id="rId66" Type="http://schemas.openxmlformats.org/officeDocument/2006/relationships/hyperlink" Target="https://kc.kobotoolbox.org/media/original?media_file=co2rwanda_rpp%2Fattachments%2Ffbc5ded138434781ae736d19d8d1308d%2Fb4843c0a-76a0-4128-9f86-427cf854a57b%2F1663925638781.jpg" TargetMode="External"/><Relationship Id="rId67" Type="http://schemas.openxmlformats.org/officeDocument/2006/relationships/hyperlink" Target="https://kc.kobotoolbox.org/media/original?media_file=co2rwanda_rpp%2Fattachments%2Ffbc5ded138434781ae736d19d8d1308d%2F4b95216e-b78b-480a-a29c-91f8738a85b6%2F1663926905229.jpg" TargetMode="External"/><Relationship Id="rId68" Type="http://schemas.openxmlformats.org/officeDocument/2006/relationships/hyperlink" Target="https://kc.kobotoolbox.org/media/original?media_file=co2rwanda_rpp%2Fattachments%2Ffbc5ded138434781ae736d19d8d1308d%2F4b95216e-b78b-480a-a29c-91f8738a85b6%2F1663926949967.jpg" TargetMode="External"/><Relationship Id="rId69" Type="http://schemas.openxmlformats.org/officeDocument/2006/relationships/hyperlink" Target="https://kc.kobotoolbox.org/media/original?media_file=co2rwanda_rpp%2Fattachments%2Ffbc5ded138434781ae736d19d8d1308d%2Ffa1d1998-74b2-479a-8700-2fed0c8f8a83%2F1663928950762.jpg" TargetMode="External"/><Relationship Id="rId70" Type="http://schemas.openxmlformats.org/officeDocument/2006/relationships/hyperlink" Target="https://kc.kobotoolbox.org/media/original?media_file=co2rwanda_rpp%2Fattachments%2Ffbc5ded138434781ae736d19d8d1308d%2Ffa1d1998-74b2-479a-8700-2fed0c8f8a83%2F1663929105310.jpg" TargetMode="External"/><Relationship Id="rId71" Type="http://schemas.openxmlformats.org/officeDocument/2006/relationships/hyperlink" Target="https://kc.kobotoolbox.org/media/original?media_file=co2rwanda_rpp%2Fattachments%2Ffbc5ded138434781ae736d19d8d1308d%2Fcaf770b8-1ae4-48ab-8849-c83a5f7240b2%2F1663920758591.jpg" TargetMode="External"/><Relationship Id="rId72" Type="http://schemas.openxmlformats.org/officeDocument/2006/relationships/hyperlink" Target="https://kc.kobotoolbox.org/media/original?media_file=co2rwanda_rpp%2Fattachments%2Ffbc5ded138434781ae736d19d8d1308d%2Fcaf770b8-1ae4-48ab-8849-c83a5f7240b2%2F1663920999701.jpg" TargetMode="External"/><Relationship Id="rId73" Type="http://schemas.openxmlformats.org/officeDocument/2006/relationships/hyperlink" Target="https://kc.kobotoolbox.org/media/original?media_file=co2rwanda_rpp%2Fattachments%2Ffbc5ded138434781ae736d19d8d1308d%2Faab64c90-fde2-474c-8f6c-f4e5c3a893e0%2F1663927090565.jpg" TargetMode="External"/><Relationship Id="rId74" Type="http://schemas.openxmlformats.org/officeDocument/2006/relationships/hyperlink" Target="https://kc.kobotoolbox.org/media/original?media_file=co2rwanda_rpp%2Fattachments%2Ffbc5ded138434781ae736d19d8d1308d%2Faab64c90-fde2-474c-8f6c-f4e5c3a893e0%2F1663927289773.jpg" TargetMode="External"/><Relationship Id="rId75" Type="http://schemas.openxmlformats.org/officeDocument/2006/relationships/hyperlink" Target="https://kc.kobotoolbox.org/media/original?media_file=co2rwanda_rpp%2Fattachments%2Ffbc5ded138434781ae736d19d8d1308d%2Fcebae063-e5d1-490b-b275-5baf3951916b%2F1663928129748.jpg" TargetMode="External"/><Relationship Id="rId76" Type="http://schemas.openxmlformats.org/officeDocument/2006/relationships/hyperlink" Target="https://kc.kobotoolbox.org/media/original?media_file=co2rwanda_rpp%2Fattachments%2Ffbc5ded138434781ae736d19d8d1308d%2Fcebae063-e5d1-490b-b275-5baf3951916b%2F1663928303033.jpg" TargetMode="External"/><Relationship Id="rId77" Type="http://schemas.openxmlformats.org/officeDocument/2006/relationships/hyperlink" Target="https://kc.kobotoolbox.org/media/original?media_file=co2rwanda_rpp%2Fattachments%2Ffbc5ded138434781ae736d19d8d1308d%2F0c8ea148-b171-4e45-a7ba-fe0ec76abb7e%2F1663929309982.jpg" TargetMode="External"/><Relationship Id="rId78" Type="http://schemas.openxmlformats.org/officeDocument/2006/relationships/hyperlink" Target="https://kc.kobotoolbox.org/media/original?media_file=co2rwanda_rpp%2Fattachments%2Ffbc5ded138434781ae736d19d8d1308d%2F0c8ea148-b171-4e45-a7ba-fe0ec76abb7e%2F1663929600417.jpg" TargetMode="External"/><Relationship Id="rId79" Type="http://schemas.openxmlformats.org/officeDocument/2006/relationships/hyperlink" Target="https://kc.kobotoolbox.org/media/original?media_file=co2rwanda_rpp%2Fattachments%2Ffbc5ded138434781ae736d19d8d1308d%2Fa2f17a2b-5ec7-44ce-be4a-d5efdfc5d0f5%2F1663930513109.jpg" TargetMode="External"/><Relationship Id="rId80" Type="http://schemas.openxmlformats.org/officeDocument/2006/relationships/hyperlink" Target="https://kc.kobotoolbox.org/media/original?media_file=co2rwanda_rpp%2Fattachments%2Ffbc5ded138434781ae736d19d8d1308d%2Fa2f17a2b-5ec7-44ce-be4a-d5efdfc5d0f5%2F1663930614001.jpg" TargetMode="External"/><Relationship Id="rId81" Type="http://schemas.openxmlformats.org/officeDocument/2006/relationships/hyperlink" Target="https://kc.kobotoolbox.org/media/original?media_file=co2rwanda_rpp%2Fattachments%2Ffbc5ded138434781ae736d19d8d1308d%2F8054e579-713c-4922-95ad-3c531b7f30f0%2F1663931436983.jpg" TargetMode="External"/><Relationship Id="rId82" Type="http://schemas.openxmlformats.org/officeDocument/2006/relationships/hyperlink" Target="https://kc.kobotoolbox.org/media/original?media_file=co2rwanda_rpp%2Fattachments%2Ffbc5ded138434781ae736d19d8d1308d%2F8054e579-713c-4922-95ad-3c531b7f30f0%2F1663931767937.jpg" TargetMode="External"/><Relationship Id="rId83" Type="http://schemas.openxmlformats.org/officeDocument/2006/relationships/hyperlink" Target="https://kc.kobotoolbox.org/media/original?media_file=co2rwanda_rpp%2Fattachments%2Ffbc5ded138434781ae736d19d8d1308d%2Feea8c131-7a3f-441e-983c-78babb036c86%2F1663932266535.jpg" TargetMode="External"/><Relationship Id="rId84" Type="http://schemas.openxmlformats.org/officeDocument/2006/relationships/hyperlink" Target="https://kc.kobotoolbox.org/media/original?media_file=co2rwanda_rpp%2Fattachments%2Ffbc5ded138434781ae736d19d8d1308d%2Feea8c131-7a3f-441e-983c-78babb036c86%2F1663932406923.jpg" TargetMode="External"/><Relationship Id="rId85" Type="http://schemas.openxmlformats.org/officeDocument/2006/relationships/hyperlink" Target="https://kc.kobotoolbox.org/media/original?media_file=co2rwanda_rpp%2Fattachments%2Ffbc5ded138434781ae736d19d8d1308d%2Fd42bca96-8844-411d-8827-74b7c8b5c2cc%2F1663915366404.jpg" TargetMode="External"/><Relationship Id="rId86" Type="http://schemas.openxmlformats.org/officeDocument/2006/relationships/hyperlink" Target="https://kc.kobotoolbox.org/media/original?media_file=co2rwanda_rpp%2Fattachments%2Ffbc5ded138434781ae736d19d8d1308d%2Fd42bca96-8844-411d-8827-74b7c8b5c2cc%2F1663915395535.jpg" TargetMode="External"/><Relationship Id="rId87" Type="http://schemas.openxmlformats.org/officeDocument/2006/relationships/hyperlink" Target="https://kc.kobotoolbox.org/media/original?media_file=co2rwanda_rpp%2Fattachments%2Ffbc5ded138434781ae736d19d8d1308d%2F9e77234c-3292-4dfb-855b-6c4d5d0d545d%2F1663916916106.jpg" TargetMode="External"/><Relationship Id="rId88" Type="http://schemas.openxmlformats.org/officeDocument/2006/relationships/hyperlink" Target="https://kc.kobotoolbox.org/media/original?media_file=co2rwanda_rpp%2Fattachments%2Ffbc5ded138434781ae736d19d8d1308d%2F9e77234c-3292-4dfb-855b-6c4d5d0d545d%2F1663916944329.jpg" TargetMode="External"/><Relationship Id="rId89" Type="http://schemas.openxmlformats.org/officeDocument/2006/relationships/hyperlink" Target="https://kc.kobotoolbox.org/media/original?media_file=co2rwanda_rpp%2Fattachments%2Ffbc5ded138434781ae736d19d8d1308d%2F995d80e1-8fbe-41fa-a55b-ff769504bc07%2F1663917884868.jpg" TargetMode="External"/><Relationship Id="rId90" Type="http://schemas.openxmlformats.org/officeDocument/2006/relationships/hyperlink" Target="https://kc.kobotoolbox.org/media/original?media_file=co2rwanda_rpp%2Fattachments%2Ffbc5ded138434781ae736d19d8d1308d%2F995d80e1-8fbe-41fa-a55b-ff769504bc07%2F1663917909002.jpg" TargetMode="External"/><Relationship Id="rId91" Type="http://schemas.openxmlformats.org/officeDocument/2006/relationships/hyperlink" Target="https://kc.kobotoolbox.org/media/original?media_file=co2rwanda_rpp%2Fattachments%2Ffbc5ded138434781ae736d19d8d1308d%2Fd862cbd9-514c-4169-a9b5-b354e6dfc678%2F1663918675608.jpg" TargetMode="External"/><Relationship Id="rId92" Type="http://schemas.openxmlformats.org/officeDocument/2006/relationships/hyperlink" Target="https://kc.kobotoolbox.org/media/original?media_file=co2rwanda_rpp%2Fattachments%2Ffbc5ded138434781ae736d19d8d1308d%2Fd862cbd9-514c-4169-a9b5-b354e6dfc678%2F1663918709679.jpg" TargetMode="External"/><Relationship Id="rId93" Type="http://schemas.openxmlformats.org/officeDocument/2006/relationships/hyperlink" Target="https://kc.kobotoolbox.org/media/original?media_file=co2rwanda_rpp%2Fattachments%2Ffbc5ded138434781ae736d19d8d1308d%2Fd1f9818d-8a27-4349-9e74-91752cf7122a%2F1663919727989.jpg" TargetMode="External"/><Relationship Id="rId94" Type="http://schemas.openxmlformats.org/officeDocument/2006/relationships/hyperlink" Target="https://kc.kobotoolbox.org/media/original?media_file=co2rwanda_rpp%2Fattachments%2Ffbc5ded138434781ae736d19d8d1308d%2Fd1f9818d-8a27-4349-9e74-91752cf7122a%2F1663919798327.jpg" TargetMode="External"/><Relationship Id="rId95" Type="http://schemas.openxmlformats.org/officeDocument/2006/relationships/hyperlink" Target="https://kc.kobotoolbox.org/media/original?media_file=co2rwanda_rpp%2Fattachments%2Ffbc5ded138434781ae736d19d8d1308d%2F51a2d572-8ee1-4223-a0e6-3dfdd2b963f4%2F1663920691305.jpg" TargetMode="External"/><Relationship Id="rId96" Type="http://schemas.openxmlformats.org/officeDocument/2006/relationships/hyperlink" Target="https://kc.kobotoolbox.org/media/original?media_file=co2rwanda_rpp%2Fattachments%2Ffbc5ded138434781ae736d19d8d1308d%2F51a2d572-8ee1-4223-a0e6-3dfdd2b963f4%2F1663920763214.jpg" TargetMode="External"/><Relationship Id="rId97" Type="http://schemas.openxmlformats.org/officeDocument/2006/relationships/hyperlink" Target="https://kc.kobotoolbox.org/media/original?media_file=co2rwanda_rpp%2Fattachments%2Ffbc5ded138434781ae736d19d8d1308d%2Fb8d2ed55-b0d4-4136-a9c3-0efd883a0785%2F1663917610072.jpg" TargetMode="External"/><Relationship Id="rId98" Type="http://schemas.openxmlformats.org/officeDocument/2006/relationships/hyperlink" Target="https://kc.kobotoolbox.org/media/original?media_file=co2rwanda_rpp%2Fattachments%2Ffbc5ded138434781ae736d19d8d1308d%2Fb8d2ed55-b0d4-4136-a9c3-0efd883a0785%2F1663917642190.jpg" TargetMode="External"/><Relationship Id="rId99" Type="http://schemas.openxmlformats.org/officeDocument/2006/relationships/hyperlink" Target="https://kc.kobotoolbox.org/media/original?media_file=co2rwanda_rpp%2Fattachments%2Ffbc5ded138434781ae736d19d8d1308d%2F703a3516-800d-40af-9461-4b9f85865174%2F1663919015304.jpg" TargetMode="External"/><Relationship Id="rId100" Type="http://schemas.openxmlformats.org/officeDocument/2006/relationships/hyperlink" Target="https://kc.kobotoolbox.org/media/original?media_file=co2rwanda_rpp%2Fattachments%2Ffbc5ded138434781ae736d19d8d1308d%2F703a3516-800d-40af-9461-4b9f85865174%2F1663919052841.jpg" TargetMode="External"/><Relationship Id="rId101" Type="http://schemas.openxmlformats.org/officeDocument/2006/relationships/hyperlink" Target="https://kc.kobotoolbox.org/media/original?media_file=co2rwanda_rpp%2Fattachments%2Ffbc5ded138434781ae736d19d8d1308d%2F7e973d63-6088-485f-8b20-bbfb38d77620%2F1663923831125.jpg" TargetMode="External"/><Relationship Id="rId102" Type="http://schemas.openxmlformats.org/officeDocument/2006/relationships/hyperlink" Target="https://kc.kobotoolbox.org/media/original?media_file=co2rwanda_rpp%2Fattachments%2Ffbc5ded138434781ae736d19d8d1308d%2F7e973d63-6088-485f-8b20-bbfb38d77620%2F1663923895244.jpg" TargetMode="External"/><Relationship Id="rId103" Type="http://schemas.openxmlformats.org/officeDocument/2006/relationships/hyperlink" Target="https://kc.kobotoolbox.org/media/original?media_file=co2rwanda_rpp%2Fattachments%2Ffbc5ded138434781ae736d19d8d1308d%2Fc6f4a135-06c5-4b39-9481-a62899ef93d3%2F1663920592839.heic" TargetMode="External"/><Relationship Id="rId104" Type="http://schemas.openxmlformats.org/officeDocument/2006/relationships/hyperlink" Target="https://kc.kobotoolbox.org/media/original?media_file=co2rwanda_rpp%2Fattachments%2Ffbc5ded138434781ae736d19d8d1308d%2Fc6f4a135-06c5-4b39-9481-a62899ef93d3%2F1663920704265.heic" TargetMode="External"/><Relationship Id="rId105" Type="http://schemas.openxmlformats.org/officeDocument/2006/relationships/hyperlink" Target="https://kc.kobotoolbox.org/media/original?media_file=co2rwanda_rpp%2Fattachments%2Ffbc5ded138434781ae736d19d8d1308d%2Fc6f4a135-06c5-4b39-9481-a62899ef93d3%2F1663912474375.jpg" TargetMode="External"/><Relationship Id="rId106" Type="http://schemas.openxmlformats.org/officeDocument/2006/relationships/hyperlink" Target="https://kc.kobotoolbox.org/media/original?media_file=co2rwanda_rpp%2Fattachments%2Ffbc5ded138434781ae736d19d8d1308d%2Fc6f4a135-06c5-4b39-9481-a62899ef93d3%2F1663912507054.jpg" TargetMode="External"/><Relationship Id="rId107" Type="http://schemas.openxmlformats.org/officeDocument/2006/relationships/hyperlink" Target="https://kc.kobotoolbox.org/media/original?media_file=co2rwanda_rpp%2Fattachments%2Ffbc5ded138434781ae736d19d8d1308d%2F2dafc436-42a3-4755-8a59-aa530b648f72%2F1663916652145.jpg" TargetMode="External"/><Relationship Id="rId108" Type="http://schemas.openxmlformats.org/officeDocument/2006/relationships/hyperlink" Target="https://kc.kobotoolbox.org/media/original?media_file=co2rwanda_rpp%2Fattachments%2Ffbc5ded138434781ae736d19d8d1308d%2F2dafc436-42a3-4755-8a59-aa530b648f72%2F1663916705709.jpg" TargetMode="External"/><Relationship Id="rId109" Type="http://schemas.openxmlformats.org/officeDocument/2006/relationships/hyperlink" Target="https://kc.kobotoolbox.org/media/original?media_file=co2rwanda_rpp%2Fattachments%2Ffbc5ded138434781ae736d19d8d1308d%2Ffc9f034d-dcf6-4d70-870d-fd7abd2b0208%2F1663913786972.jpg" TargetMode="External"/><Relationship Id="rId110" Type="http://schemas.openxmlformats.org/officeDocument/2006/relationships/hyperlink" Target="https://kc.kobotoolbox.org/media/original?media_file=co2rwanda_rpp%2Fattachments%2Ffbc5ded138434781ae736d19d8d1308d%2Ffc9f034d-dcf6-4d70-870d-fd7abd2b0208%2F1663913702847.jpg" TargetMode="External"/><Relationship Id="rId111" Type="http://schemas.openxmlformats.org/officeDocument/2006/relationships/hyperlink" Target="https://kc.kobotoolbox.org/media/original?media_file=co2rwanda_rpp%2Fattachments%2Ffbc5ded138434781ae736d19d8d1308d%2Ffc9f034d-dcf6-4d70-870d-fd7abd2b0208%2F1663913806289.jpg" TargetMode="External"/><Relationship Id="rId112" Type="http://schemas.openxmlformats.org/officeDocument/2006/relationships/hyperlink" Target="https://kc.kobotoolbox.org/media/original?media_file=co2rwanda_rpp%2Fattachments%2Ffbc5ded138434781ae736d19d8d1308d%2F278a4670-b604-49ed-b284-abfd7c253c47%2F1663921293610.jpg" TargetMode="External"/><Relationship Id="rId113" Type="http://schemas.openxmlformats.org/officeDocument/2006/relationships/hyperlink" Target="https://kc.kobotoolbox.org/media/original?media_file=co2rwanda_rpp%2Fattachments%2Ffbc5ded138434781ae736d19d8d1308d%2F278a4670-b604-49ed-b284-abfd7c253c47%2F1663914474087.jpg" TargetMode="External"/><Relationship Id="rId114" Type="http://schemas.openxmlformats.org/officeDocument/2006/relationships/hyperlink" Target="https://kc.kobotoolbox.org/media/original?media_file=co2rwanda_rpp%2Fattachments%2Ffbc5ded138434781ae736d19d8d1308d%2Fdf06a4ab-5fd5-4a68-b230-c854e07bb8b2%2F1663915467003.jpg" TargetMode="External"/><Relationship Id="rId115" Type="http://schemas.openxmlformats.org/officeDocument/2006/relationships/hyperlink" Target="https://kc.kobotoolbox.org/media/original?media_file=co2rwanda_rpp%2Fattachments%2Ffbc5ded138434781ae736d19d8d1308d%2Fdf06a4ab-5fd5-4a68-b230-c854e07bb8b2%2F1663915486144.jpg" TargetMode="External"/><Relationship Id="rId116" Type="http://schemas.openxmlformats.org/officeDocument/2006/relationships/hyperlink" Target="https://kc.kobotoolbox.org/media/original?media_file=co2rwanda_rpp%2Fattachments%2Ffbc5ded138434781ae736d19d8d1308d%2F1ef47e62-0f48-479c-9e6c-858ce8f7eb8d%2F1663917077220.jpg" TargetMode="External"/><Relationship Id="rId117" Type="http://schemas.openxmlformats.org/officeDocument/2006/relationships/hyperlink" Target="https://kc.kobotoolbox.org/media/original?media_file=co2rwanda_rpp%2Fattachments%2Ffbc5ded138434781ae736d19d8d1308d%2F1ef47e62-0f48-479c-9e6c-858ce8f7eb8d%2F1663917137088.jpg" TargetMode="External"/><Relationship Id="rId118" Type="http://schemas.openxmlformats.org/officeDocument/2006/relationships/hyperlink" Target="https://kc.kobotoolbox.org/media/original?media_file=co2rwanda_rpp%2Fattachments%2Ffbc5ded138434781ae736d19d8d1308d%2F1ef47e62-0f48-479c-9e6c-858ce8f7eb8d%2F1663917157296.jpg" TargetMode="External"/><Relationship Id="rId119" Type="http://schemas.openxmlformats.org/officeDocument/2006/relationships/hyperlink" Target="https://kc.kobotoolbox.org/media/original?media_file=co2rwanda_rpp%2Fattachments%2Ffbc5ded138434781ae736d19d8d1308d%2Fccd7ecf8-162d-412c-b44a-af23235a3f3c%2F1663918063670.jpg" TargetMode="External"/><Relationship Id="rId120" Type="http://schemas.openxmlformats.org/officeDocument/2006/relationships/hyperlink" Target="https://kc.kobotoolbox.org/media/original?media_file=co2rwanda_rpp%2Fattachments%2Ffbc5ded138434781ae736d19d8d1308d%2Fccd7ecf8-162d-412c-b44a-af23235a3f3c%2F1663918118189.jpg" TargetMode="External"/><Relationship Id="rId121" Type="http://schemas.openxmlformats.org/officeDocument/2006/relationships/hyperlink" Target="https://kc.kobotoolbox.org/media/original?media_file=co2rwanda_rpp%2Fattachments%2Ffbc5ded138434781ae736d19d8d1308d%2Fccd7ecf8-162d-412c-b44a-af23235a3f3c%2F1663918140845.jpg" TargetMode="External"/><Relationship Id="rId122" Type="http://schemas.openxmlformats.org/officeDocument/2006/relationships/hyperlink" Target="https://kc.kobotoolbox.org/media/original?media_file=co2rwanda_rpp%2Fattachments%2Ffbc5ded138434781ae736d19d8d1308d%2Ff0658bad-c9cc-4f54-8a6a-cd5732d556a7%2F1663921145676.jpg" TargetMode="External"/><Relationship Id="rId123" Type="http://schemas.openxmlformats.org/officeDocument/2006/relationships/hyperlink" Target="https://kc.kobotoolbox.org/media/original?media_file=co2rwanda_rpp%2Fattachments%2Ffbc5ded138434781ae736d19d8d1308d%2Ff0658bad-c9cc-4f54-8a6a-cd5732d556a7%2F1663921259730.jpg" TargetMode="External"/><Relationship Id="rId124" Type="http://schemas.openxmlformats.org/officeDocument/2006/relationships/hyperlink" Target="https://kc.kobotoolbox.org/media/original?media_file=co2rwanda_rpp%2Fattachments%2Ffbc5ded138434781ae736d19d8d1308d%2F829bb833-8d8c-4432-95b8-2a94acc1c005%2F1663920041849.jpg" TargetMode="External"/><Relationship Id="rId125" Type="http://schemas.openxmlformats.org/officeDocument/2006/relationships/hyperlink" Target="https://kc.kobotoolbox.org/media/original?media_file=co2rwanda_rpp%2Fattachments%2Ffbc5ded138434781ae736d19d8d1308d%2F829bb833-8d8c-4432-95b8-2a94acc1c005%2F1663920089940.jpg" TargetMode="External"/><Relationship Id="rId126" Type="http://schemas.openxmlformats.org/officeDocument/2006/relationships/hyperlink" Target="https://kc.kobotoolbox.org/media/original?media_file=co2rwanda_rpp%2Fattachments%2Ffbc5ded138434781ae736d19d8d1308d%2F9bb05ff0-aa5b-42da-8356-837f9d8a5cd7%2F1663914596546.jpg" TargetMode="External"/><Relationship Id="rId127" Type="http://schemas.openxmlformats.org/officeDocument/2006/relationships/hyperlink" Target="https://kc.kobotoolbox.org/media/original?media_file=co2rwanda_rpp%2Fattachments%2Ffbc5ded138434781ae736d19d8d1308d%2F9bb05ff0-aa5b-42da-8356-837f9d8a5cd7%2F1663914858958.jpg" TargetMode="External"/><Relationship Id="rId128" Type="http://schemas.openxmlformats.org/officeDocument/2006/relationships/hyperlink" Target="https://kc.kobotoolbox.org/media/original?media_file=co2rwanda_rpp%2Fattachments%2Ffbc5ded138434781ae736d19d8d1308d%2Fe109b056-ab9c-4591-885f-a49f526f7ce2%2F1663915803474.jpg" TargetMode="External"/><Relationship Id="rId129" Type="http://schemas.openxmlformats.org/officeDocument/2006/relationships/hyperlink" Target="https://kc.kobotoolbox.org/media/original?media_file=co2rwanda_rpp%2Fattachments%2Ffbc5ded138434781ae736d19d8d1308d%2Fe109b056-ab9c-4591-885f-a49f526f7ce2%2F1663916015967.jpg" TargetMode="External"/><Relationship Id="rId130" Type="http://schemas.openxmlformats.org/officeDocument/2006/relationships/hyperlink" Target="https://kc.kobotoolbox.org/media/original?media_file=co2rwanda_rpp%2Fattachments%2Ffbc5ded138434781ae736d19d8d1308d%2F6b214120-0898-4ce1-9368-9f28027309b7%2F1663917028022.jpg" TargetMode="External"/><Relationship Id="rId131" Type="http://schemas.openxmlformats.org/officeDocument/2006/relationships/hyperlink" Target="https://kc.kobotoolbox.org/media/original?media_file=co2rwanda_rpp%2Fattachments%2Ffbc5ded138434781ae736d19d8d1308d%2F6b214120-0898-4ce1-9368-9f28027309b7%2F1663917159168.jpg" TargetMode="External"/><Relationship Id="rId132" Type="http://schemas.openxmlformats.org/officeDocument/2006/relationships/hyperlink" Target="https://kc.kobotoolbox.org/media/original?media_file=co2rwanda_rpp%2Fattachments%2Ffbc5ded138434781ae736d19d8d1308d%2F22ac4a04-6e49-4b1b-b912-c1f62e22d84b%2F1663918109057.jpg" TargetMode="External"/><Relationship Id="rId133" Type="http://schemas.openxmlformats.org/officeDocument/2006/relationships/hyperlink" Target="https://kc.kobotoolbox.org/media/original?media_file=co2rwanda_rpp%2Fattachments%2Ffbc5ded138434781ae736d19d8d1308d%2F22ac4a04-6e49-4b1b-b912-c1f62e22d84b%2F1663918278121.jpg" TargetMode="External"/><Relationship Id="rId134" Type="http://schemas.openxmlformats.org/officeDocument/2006/relationships/hyperlink" Target="https://kc.kobotoolbox.org/media/original?media_file=co2rwanda_rpp%2Fattachments%2Ffbc5ded138434781ae736d19d8d1308d%2F8497d417-6c29-4fe4-b1f8-deab07a9f1bf%2F1663921033463.jpg" TargetMode="External"/><Relationship Id="rId135" Type="http://schemas.openxmlformats.org/officeDocument/2006/relationships/hyperlink" Target="https://kc.kobotoolbox.org/media/original?media_file=co2rwanda_rpp%2Fattachments%2Ffbc5ded138434781ae736d19d8d1308d%2F8497d417-6c29-4fe4-b1f8-deab07a9f1bf%2F1663921101062.jpg" TargetMode="External"/><Relationship Id="rId136" Type="http://schemas.openxmlformats.org/officeDocument/2006/relationships/hyperlink" Target="https://kc.kobotoolbox.org/media/original?media_file=co2rwanda_rpp%2Fattachments%2Ffbc5ded138434781ae736d19d8d1308d%2F35939f6b-a118-4297-a35b-337f5b75d388%2F1663921827983.jpg" TargetMode="External"/><Relationship Id="rId137" Type="http://schemas.openxmlformats.org/officeDocument/2006/relationships/hyperlink" Target="https://kc.kobotoolbox.org/media/original?media_file=co2rwanda_rpp%2Fattachments%2Ffbc5ded138434781ae736d19d8d1308d%2F35939f6b-a118-4297-a35b-337f5b75d388%2F1663922270418.jpg" TargetMode="External"/><Relationship Id="rId138" Type="http://schemas.openxmlformats.org/officeDocument/2006/relationships/hyperlink" Target="https://kc.kobotoolbox.org/media/original?media_file=co2rwanda_rpp%2Fattachments%2Ffbc5ded138434781ae736d19d8d1308d%2F60314a14-a96f-4611-b74a-b26cbd2fda31%2F1663913677739.jpg" TargetMode="External"/><Relationship Id="rId139" Type="http://schemas.openxmlformats.org/officeDocument/2006/relationships/hyperlink" Target="https://kc.kobotoolbox.org/media/original?media_file=co2rwanda_rpp%2Fattachments%2Ffbc5ded138434781ae736d19d8d1308d%2F60314a14-a96f-4611-b74a-b26cbd2fda31%2F1663913750174.jpg" TargetMode="External"/><Relationship Id="rId140" Type="http://schemas.openxmlformats.org/officeDocument/2006/relationships/hyperlink" Target="https://kc.kobotoolbox.org/media/original?media_file=co2rwanda_rpp%2Fattachments%2Ffbc5ded138434781ae736d19d8d1308d%2Facbd77a5-ff15-4232-80de-8c9851f3c3e8%2F1663914845341.jpg" TargetMode="External"/><Relationship Id="rId141" Type="http://schemas.openxmlformats.org/officeDocument/2006/relationships/hyperlink" Target="https://kc.kobotoolbox.org/media/original?media_file=co2rwanda_rpp%2Fattachments%2Ffbc5ded138434781ae736d19d8d1308d%2Facbd77a5-ff15-4232-80de-8c9851f3c3e8%2F1663914934272.jpg" TargetMode="External"/><Relationship Id="rId142" Type="http://schemas.openxmlformats.org/officeDocument/2006/relationships/hyperlink" Target="https://kc.kobotoolbox.org/media/original?media_file=co2rwanda_rpp%2Fattachments%2Ffbc5ded138434781ae736d19d8d1308d%2F1c5970db-bd2d-42c0-b18b-219e3680dc06%2F1663917173879.jpg" TargetMode="External"/><Relationship Id="rId143" Type="http://schemas.openxmlformats.org/officeDocument/2006/relationships/hyperlink" Target="https://kc.kobotoolbox.org/media/original?media_file=co2rwanda_rpp%2Fattachments%2Ffbc5ded138434781ae736d19d8d1308d%2F1c5970db-bd2d-42c0-b18b-219e3680dc06%2F1663917857836.jpg" TargetMode="External"/><Relationship Id="rId144" Type="http://schemas.openxmlformats.org/officeDocument/2006/relationships/hyperlink" Target="https://kc.kobotoolbox.org/media/original?media_file=co2rwanda_rpp%2Fattachments%2Ffbc5ded138434781ae736d19d8d1308d%2F0c4e39c5-1c82-4378-a3aa-7d62abe93226%2F1663918874866.jpg" TargetMode="External"/><Relationship Id="rId145" Type="http://schemas.openxmlformats.org/officeDocument/2006/relationships/hyperlink" Target="https://kc.kobotoolbox.org/media/original?media_file=co2rwanda_rpp%2Fattachments%2Ffbc5ded138434781ae736d19d8d1308d%2F0c4e39c5-1c82-4378-a3aa-7d62abe93226%2F1663918936408.jpg" TargetMode="External"/><Relationship Id="rId146" Type="http://schemas.openxmlformats.org/officeDocument/2006/relationships/hyperlink" Target="https://kc.kobotoolbox.org/media/original?media_file=co2rwanda_rpp%2Fattachments%2Ffbc5ded138434781ae736d19d8d1308d%2Fdff6dac2-02ca-4126-b10f-72de1ff7d0ab%2F1663921751638.jpg" TargetMode="External"/><Relationship Id="rId147" Type="http://schemas.openxmlformats.org/officeDocument/2006/relationships/hyperlink" Target="https://kc.kobotoolbox.org/media/original?media_file=co2rwanda_rpp%2Fattachments%2Ffbc5ded138434781ae736d19d8d1308d%2Fdff6dac2-02ca-4126-b10f-72de1ff7d0ab%2F1663921799508.jpg" TargetMode="External"/><Relationship Id="rId148" Type="http://schemas.openxmlformats.org/officeDocument/2006/relationships/hyperlink" Target="https://kc.kobotoolbox.org/media/original?media_file=co2rwanda_rpp%2Fattachments%2Ffbc5ded138434781ae736d19d8d1308d%2Fec6ac7f1-d53c-40f2-9cb5-671fa4acb9b8%2F1663923262614.jpg" TargetMode="External"/><Relationship Id="rId149" Type="http://schemas.openxmlformats.org/officeDocument/2006/relationships/hyperlink" Target="https://kc.kobotoolbox.org/media/original?media_file=co2rwanda_rpp%2Fattachments%2Ffbc5ded138434781ae736d19d8d1308d%2Fec6ac7f1-d53c-40f2-9cb5-671fa4acb9b8%2F1663923348411.jpg" TargetMode="External"/><Relationship Id="rId150" Type="http://schemas.openxmlformats.org/officeDocument/2006/relationships/hyperlink" Target="https://kc.kobotoolbox.org/media/original?media_file=co2rwanda_rpp%2Fattachments%2Ffbc5ded138434781ae736d19d8d1308d%2Faabe39d6-f080-45a8-b2dd-e8fa3bd19e92%2F1663915866434.jpg" TargetMode="External"/><Relationship Id="rId151" Type="http://schemas.openxmlformats.org/officeDocument/2006/relationships/hyperlink" Target="https://kc.kobotoolbox.org/media/original?media_file=co2rwanda_rpp%2Fattachments%2Ffbc5ded138434781ae736d19d8d1308d%2Faabe39d6-f080-45a8-b2dd-e8fa3bd19e92%2F1663915984380.jpg" TargetMode="External"/><Relationship Id="rId152" Type="http://schemas.openxmlformats.org/officeDocument/2006/relationships/hyperlink" Target="https://kc.kobotoolbox.org/media/original?media_file=co2rwanda_rpp%2Fattachments%2Ffbc5ded138434781ae736d19d8d1308d%2F812e54da-12fc-4bd0-9587-4389eb90eb65%2F1663917544693.jpg" TargetMode="External"/><Relationship Id="rId153" Type="http://schemas.openxmlformats.org/officeDocument/2006/relationships/hyperlink" Target="https://kc.kobotoolbox.org/media/original?media_file=co2rwanda_rpp%2Fattachments%2Ffbc5ded138434781ae736d19d8d1308d%2F812e54da-12fc-4bd0-9587-4389eb90eb65%2F1663917594685.jpg" TargetMode="External"/><Relationship Id="rId154" Type="http://schemas.openxmlformats.org/officeDocument/2006/relationships/hyperlink" Target="https://kc.kobotoolbox.org/media/original?media_file=co2rwanda_rpp%2Fattachments%2Ffbc5ded138434781ae736d19d8d1308d%2F812e54da-12fc-4bd0-9587-4389eb90eb65%2F1663917974005.jpg" TargetMode="External"/><Relationship Id="rId155" Type="http://schemas.openxmlformats.org/officeDocument/2006/relationships/hyperlink" Target="https://kc.kobotoolbox.org/media/original?media_file=co2rwanda_rpp%2Fattachments%2Ffbc5ded138434781ae736d19d8d1308d%2F3f5b4059-64c7-4d96-8705-9865a1e10f0e%2F1663919060306.jpg" TargetMode="External"/><Relationship Id="rId156" Type="http://schemas.openxmlformats.org/officeDocument/2006/relationships/hyperlink" Target="https://kc.kobotoolbox.org/media/original?media_file=co2rwanda_rpp%2Fattachments%2Ffbc5ded138434781ae736d19d8d1308d%2F3f5b4059-64c7-4d96-8705-9865a1e10f0e%2F1663919288803.jpg" TargetMode="External"/><Relationship Id="rId157" Type="http://schemas.openxmlformats.org/officeDocument/2006/relationships/hyperlink" Target="https://kc.kobotoolbox.org/media/original?media_file=co2rwanda_rpp%2Fattachments%2Ffbc5ded138434781ae736d19d8d1308d%2F3f5b4059-64c7-4d96-8705-9865a1e10f0e%2F1663919517901.jpg" TargetMode="External"/><Relationship Id="rId158" Type="http://schemas.openxmlformats.org/officeDocument/2006/relationships/hyperlink" Target="https://kc.kobotoolbox.org/media/original?media_file=co2rwanda_rpp%2Fattachments%2Ffbc5ded138434781ae736d19d8d1308d%2F6efcf5e9-a2b6-4a06-99bb-c8d4c26d0b3a%2F1663920763374.jpg" TargetMode="External"/><Relationship Id="rId159" Type="http://schemas.openxmlformats.org/officeDocument/2006/relationships/hyperlink" Target="https://kc.kobotoolbox.org/media/original?media_file=co2rwanda_rpp%2Fattachments%2Ffbc5ded138434781ae736d19d8d1308d%2F6efcf5e9-a2b6-4a06-99bb-c8d4c26d0b3a%2F1663920942979.jpg" TargetMode="External"/><Relationship Id="rId160" Type="http://schemas.openxmlformats.org/officeDocument/2006/relationships/hyperlink" Target="https://kc.kobotoolbox.org/media/original?media_file=co2rwanda_rpp%2Fattachments%2Ffbc5ded138434781ae736d19d8d1308d%2Fc5360575-dacb-4943-82f3-f561a2d9c629%2F1663923917486.jpg" TargetMode="External"/><Relationship Id="rId161" Type="http://schemas.openxmlformats.org/officeDocument/2006/relationships/hyperlink" Target="https://kc.kobotoolbox.org/media/original?media_file=co2rwanda_rpp%2Fattachments%2Ffbc5ded138434781ae736d19d8d1308d%2Fc5360575-dacb-4943-82f3-f561a2d9c629%2F1663924130657.jpg" TargetMode="External"/><Relationship Id="rId162" Type="http://schemas.openxmlformats.org/officeDocument/2006/relationships/hyperlink" Target="https://kc.kobotoolbox.org/media/original?media_file=co2rwanda_rpp%2Fattachments%2Ffbc5ded138434781ae736d19d8d1308d%2Fa2a7e10b-145b-4b7c-ad19-9ae5afc56932%2F1663925858583.jpg" TargetMode="External"/><Relationship Id="rId163" Type="http://schemas.openxmlformats.org/officeDocument/2006/relationships/hyperlink" Target="https://kc.kobotoolbox.org/media/original?media_file=co2rwanda_rpp%2Fattachments%2Ffbc5ded138434781ae736d19d8d1308d%2Fa2a7e10b-145b-4b7c-ad19-9ae5afc56932%2F1663925978411.jpg" TargetMode="External"/><Relationship Id="rId164" Type="http://schemas.openxmlformats.org/officeDocument/2006/relationships/hyperlink" Target="https://kc.kobotoolbox.org/media/original?media_file=co2rwanda_rpp%2Fattachments%2Ffbc5ded138434781ae736d19d8d1308d%2F64853c1f-49ff-4a73-9b57-a911a40cc21b%2F1663913139430.jpg" TargetMode="External"/><Relationship Id="rId165" Type="http://schemas.openxmlformats.org/officeDocument/2006/relationships/hyperlink" Target="https://kc.kobotoolbox.org/media/original?media_file=co2rwanda_rpp%2Fattachments%2Ffbc5ded138434781ae736d19d8d1308d%2F64853c1f-49ff-4a73-9b57-a911a40cc21b%2F1663913172352.jpg" TargetMode="External"/><Relationship Id="rId166" Type="http://schemas.openxmlformats.org/officeDocument/2006/relationships/hyperlink" Target="https://kc.kobotoolbox.org/media/original?media_file=co2rwanda_rpp%2Fattachments%2Ffbc5ded138434781ae736d19d8d1308d%2Fd7060d19-539f-4806-a5ef-448f5681bc57%2F1663914117673.jpg" TargetMode="External"/><Relationship Id="rId167" Type="http://schemas.openxmlformats.org/officeDocument/2006/relationships/hyperlink" Target="https://kc.kobotoolbox.org/media/original?media_file=co2rwanda_rpp%2Fattachments%2Ffbc5ded138434781ae736d19d8d1308d%2Fd7060d19-539f-4806-a5ef-448f5681bc57%2F1663914203023.jpg" TargetMode="External"/><Relationship Id="rId168" Type="http://schemas.openxmlformats.org/officeDocument/2006/relationships/hyperlink" Target="https://kc.kobotoolbox.org/media/original?media_file=co2rwanda_rpp%2Fattachments%2Ffbc5ded138434781ae736d19d8d1308d%2Fc8ecf876-18be-4859-ac7c-e746c903b407%2F1663916188700.jpg" TargetMode="External"/><Relationship Id="rId169" Type="http://schemas.openxmlformats.org/officeDocument/2006/relationships/hyperlink" Target="https://kc.kobotoolbox.org/media/original?media_file=co2rwanda_rpp%2Fattachments%2Ffbc5ded138434781ae736d19d8d1308d%2Fc8ecf876-18be-4859-ac7c-e746c903b407%2F1663916112632.jpg" TargetMode="External"/><Relationship Id="rId170" Type="http://schemas.openxmlformats.org/officeDocument/2006/relationships/hyperlink" Target="https://kc.kobotoolbox.org/media/original?media_file=co2rwanda_rpp%2Fattachments%2Ffbc5ded138434781ae736d19d8d1308d%2Fc8ecf876-18be-4859-ac7c-e746c903b407%2F1663916231017.jpg" TargetMode="External"/><Relationship Id="rId171" Type="http://schemas.openxmlformats.org/officeDocument/2006/relationships/hyperlink" Target="https://kc.kobotoolbox.org/media/original?media_file=co2rwanda_rpp%2Fattachments%2Ffbc5ded138434781ae736d19d8d1308d%2F6ac8e169-bbba-44c6-b78b-1a7703dae860%2F1663916962529.jpg" TargetMode="External"/><Relationship Id="rId172" Type="http://schemas.openxmlformats.org/officeDocument/2006/relationships/hyperlink" Target="https://kc.kobotoolbox.org/media/original?media_file=co2rwanda_rpp%2Fattachments%2Ffbc5ded138434781ae736d19d8d1308d%2F6ac8e169-bbba-44c6-b78b-1a7703dae860%2F1663917031260.jpg" TargetMode="External"/><Relationship Id="rId173" Type="http://schemas.openxmlformats.org/officeDocument/2006/relationships/hyperlink" Target="https://kc.kobotoolbox.org/media/original?media_file=co2rwanda_rpp%2Fattachments%2Ffbc5ded138434781ae736d19d8d1308d%2F829c545f-5bc0-4c9f-8ca4-efd0810383bd%2F1663917539153.jpg" TargetMode="External"/><Relationship Id="rId174" Type="http://schemas.openxmlformats.org/officeDocument/2006/relationships/hyperlink" Target="https://kc.kobotoolbox.org/media/original?media_file=co2rwanda_rpp%2Fattachments%2Ffbc5ded138434781ae736d19d8d1308d%2F829c545f-5bc0-4c9f-8ca4-efd0810383bd%2F1663917753670.jpg" TargetMode="External"/><Relationship Id="rId175" Type="http://schemas.openxmlformats.org/officeDocument/2006/relationships/hyperlink" Target="https://kc.kobotoolbox.org/media/original?media_file=co2rwanda_rpp%2Fattachments%2Ffbc5ded138434781ae736d19d8d1308d%2F829c545f-5bc0-4c9f-8ca4-efd0810383bd%2F1663917786038.jpg" TargetMode="External"/><Relationship Id="rId176" Type="http://schemas.openxmlformats.org/officeDocument/2006/relationships/hyperlink" Target="https://kc.kobotoolbox.org/media/original?media_file=co2rwanda_rpp%2Fattachments%2Ffbc5ded138434781ae736d19d8d1308d%2F7a34358a-fcee-49e1-b7e8-cad8d3cb10c8%2F1663918347812.jpg" TargetMode="External"/><Relationship Id="rId177" Type="http://schemas.openxmlformats.org/officeDocument/2006/relationships/hyperlink" Target="https://kc.kobotoolbox.org/media/original?media_file=co2rwanda_rpp%2Fattachments%2Ffbc5ded138434781ae736d19d8d1308d%2F7a34358a-fcee-49e1-b7e8-cad8d3cb10c8%2F1663918404535.jpg" TargetMode="External"/><Relationship Id="rId178" Type="http://schemas.openxmlformats.org/officeDocument/2006/relationships/hyperlink" Target="https://kc.kobotoolbox.org/media/original?media_file=co2rwanda_rpp%2Fattachments%2Ffbc5ded138434781ae736d19d8d1308d%2F7a34358a-fcee-49e1-b7e8-cad8d3cb10c8%2F1663918471882.jpg" TargetMode="External"/><Relationship Id="rId179" Type="http://schemas.openxmlformats.org/officeDocument/2006/relationships/hyperlink" Target="https://kc.kobotoolbox.org/media/original?media_file=co2rwanda_rpp%2Fattachments%2Ffbc5ded138434781ae736d19d8d1308d%2F97022d0d-28e0-4b66-9289-6a18cd81de1d%2F1663913851465.jpg" TargetMode="External"/><Relationship Id="rId180" Type="http://schemas.openxmlformats.org/officeDocument/2006/relationships/hyperlink" Target="https://kc.kobotoolbox.org/media/original?media_file=co2rwanda_rpp%2Fattachments%2Ffbc5ded138434781ae736d19d8d1308d%2F97022d0d-28e0-4b66-9289-6a18cd81de1d%2F1663914153980.jpg" TargetMode="External"/><Relationship Id="rId181" Type="http://schemas.openxmlformats.org/officeDocument/2006/relationships/hyperlink" Target="https://kc.kobotoolbox.org/media/original?media_file=co2rwanda_rpp%2Fattachments%2Ffbc5ded138434781ae736d19d8d1308d%2F910937f1-d287-4d3d-bbbb-da99c56ddca2%2F1663915198310.jpg" TargetMode="External"/><Relationship Id="rId182" Type="http://schemas.openxmlformats.org/officeDocument/2006/relationships/hyperlink" Target="https://kc.kobotoolbox.org/media/original?media_file=co2rwanda_rpp%2Fattachments%2Ffbc5ded138434781ae736d19d8d1308d%2F910937f1-d287-4d3d-bbbb-da99c56ddca2%2F1663915346443.jpg" TargetMode="External"/><Relationship Id="rId183" Type="http://schemas.openxmlformats.org/officeDocument/2006/relationships/hyperlink" Target="https://kc.kobotoolbox.org/media/original?media_file=co2rwanda_rpp%2Fattachments%2Ffbc5ded138434781ae736d19d8d1308d%2F4430a20d-6d86-442a-856f-d910e1fcd8ae%2F1663916062337.jpg" TargetMode="External"/><Relationship Id="rId184" Type="http://schemas.openxmlformats.org/officeDocument/2006/relationships/hyperlink" Target="https://kc.kobotoolbox.org/media/original?media_file=co2rwanda_rpp%2Fattachments%2Ffbc5ded138434781ae736d19d8d1308d%2F4430a20d-6d86-442a-856f-d910e1fcd8ae%2F1663916223185.jpg" TargetMode="External"/><Relationship Id="rId185" Type="http://schemas.openxmlformats.org/officeDocument/2006/relationships/hyperlink" Target="https://kc.kobotoolbox.org/media/original?media_file=co2rwanda_rpp%2Fattachments%2Ffbc5ded138434781ae736d19d8d1308d%2Fbf7fb393-368d-4264-bed4-f9fbf74b93f7%2F1663917638520.jpg" TargetMode="External"/><Relationship Id="rId186" Type="http://schemas.openxmlformats.org/officeDocument/2006/relationships/hyperlink" Target="https://kc.kobotoolbox.org/media/original?media_file=co2rwanda_rpp%2Fattachments%2Ffbc5ded138434781ae736d19d8d1308d%2Fbf7fb393-368d-4264-bed4-f9fbf74b93f7%2F1663917875486.jpg" TargetMode="External"/><Relationship Id="rId187" Type="http://schemas.openxmlformats.org/officeDocument/2006/relationships/hyperlink" Target="https://kc.kobotoolbox.org/media/original?media_file=co2rwanda_rpp%2Fattachments%2Ffbc5ded138434781ae736d19d8d1308d%2Fafa11623-5139-4526-961c-41d28848a428%2F1663918788464.jpg" TargetMode="External"/><Relationship Id="rId188" Type="http://schemas.openxmlformats.org/officeDocument/2006/relationships/hyperlink" Target="https://kc.kobotoolbox.org/media/original?media_file=co2rwanda_rpp%2Fattachments%2Ffbc5ded138434781ae736d19d8d1308d%2Fafa11623-5139-4526-961c-41d28848a428%2F1663919015585.jpg" TargetMode="External"/><Relationship Id="rId189" Type="http://schemas.openxmlformats.org/officeDocument/2006/relationships/hyperlink" Target="https://kc.kobotoolbox.org/media/original?media_file=co2rwanda_rpp%2Fattachments%2Ffbc5ded138434781ae736d19d8d1308d%2F85c7e2dd-759f-4c88-b44e-ea5766339827%2F1663920207792.jpg" TargetMode="External"/><Relationship Id="rId190" Type="http://schemas.openxmlformats.org/officeDocument/2006/relationships/hyperlink" Target="https://kc.kobotoolbox.org/media/original?media_file=co2rwanda_rpp%2Fattachments%2Ffbc5ded138434781ae736d19d8d1308d%2F85c7e2dd-759f-4c88-b44e-ea5766339827%2F1663920324191.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kc.kobotoolbox.org/media/original?media_file=co2rwanda_rpp%2Fattachments%2F5e7adf3e3db845c6aefef4d241ab0769%2Fa803f4f2-00c1-4775-a1f6-05de1172c459%2F1663661049146.jpg" TargetMode="External"/><Relationship Id="rId2" Type="http://schemas.openxmlformats.org/officeDocument/2006/relationships/hyperlink" Target="https://kc.kobotoolbox.org/media/original?media_file=co2rwanda_rpp%2Fattachments%2F5e7adf3e3db845c6aefef4d241ab0769%2Fa803f4f2-00c1-4775-a1f6-05de1172c459%2F1663661528789.jpg" TargetMode="External"/><Relationship Id="rId3" Type="http://schemas.openxmlformats.org/officeDocument/2006/relationships/hyperlink" Target="https://kc.kobotoolbox.org/media/original?media_file=co2rwanda_rpp%2Fattachments%2F5e7adf3e3db845c6aefef4d241ab0769%2F5707a165-fbe8-44a8-b3b9-c3dea690299e%2F1663655026761.jpg" TargetMode="External"/><Relationship Id="rId4" Type="http://schemas.openxmlformats.org/officeDocument/2006/relationships/hyperlink" Target="https://kc.kobotoolbox.org/media/original?media_file=co2rwanda_rpp%2Fattachments%2F5e7adf3e3db845c6aefef4d241ab0769%2F5707a165-fbe8-44a8-b3b9-c3dea690299e%2F1663655298158.jpg" TargetMode="External"/><Relationship Id="rId5" Type="http://schemas.openxmlformats.org/officeDocument/2006/relationships/hyperlink" Target="https://kc.kobotoolbox.org/media/original?media_file=co2rwanda_rpp%2Fattachments%2F5e7adf3e3db845c6aefef4d241ab0769%2Ffccbe1a4-e0ef-4ba1-8bd8-98a5033e4968%2F1663655030382.jpg" TargetMode="External"/><Relationship Id="rId6" Type="http://schemas.openxmlformats.org/officeDocument/2006/relationships/hyperlink" Target="https://kc.kobotoolbox.org/media/original?media_file=co2rwanda_rpp%2Fattachments%2F5e7adf3e3db845c6aefef4d241ab0769%2Fc045f229-0dbd-4190-b58f-d26f9605365f%2F1663657006722.jpg" TargetMode="External"/><Relationship Id="rId7" Type="http://schemas.openxmlformats.org/officeDocument/2006/relationships/hyperlink" Target="https://kc.kobotoolbox.org/media/original?media_file=co2rwanda_rpp%2Fattachments%2F5e7adf3e3db845c6aefef4d241ab0769%2F2c1a264b-f3b2-47a6-8d19-98e2533c374a%2F1663657589226.jpg" TargetMode="External"/><Relationship Id="rId8" Type="http://schemas.openxmlformats.org/officeDocument/2006/relationships/hyperlink" Target="https://kc.kobotoolbox.org/media/original?media_file=co2rwanda_rpp%2Fattachments%2F5e7adf3e3db845c6aefef4d241ab0769%2Fb77d04d1-a9fa-4824-911a-ee12dba49fa8%2F1663664803973.jpg" TargetMode="External"/><Relationship Id="rId9" Type="http://schemas.openxmlformats.org/officeDocument/2006/relationships/hyperlink" Target="https://kc.kobotoolbox.org/media/original?media_file=co2rwanda_rpp%2Fattachments%2F5e7adf3e3db845c6aefef4d241ab0769%2Fbfd036b3-25b9-443e-9a8e-ca9e9096a76d%2F1663654556429.jpg" TargetMode="External"/><Relationship Id="rId10" Type="http://schemas.openxmlformats.org/officeDocument/2006/relationships/hyperlink" Target="https://kc.kobotoolbox.org/media/original?media_file=co2rwanda_rpp%2Fattachments%2F5e7adf3e3db845c6aefef4d241ab0769%2Ff510bb25-f988-40fc-9347-81fa3e1836c8%2F1663669195529.jpg" TargetMode="External"/><Relationship Id="rId11" Type="http://schemas.openxmlformats.org/officeDocument/2006/relationships/hyperlink" Target="https://kc.kobotoolbox.org/media/original?media_file=co2rwanda_rpp%2Fattachments%2F5e7adf3e3db845c6aefef4d241ab0769%2Ff510bb25-f988-40fc-9347-81fa3e1836c8%2F1663669216340.jpg" TargetMode="External"/><Relationship Id="rId12" Type="http://schemas.openxmlformats.org/officeDocument/2006/relationships/hyperlink" Target="https://kc.kobotoolbox.org/media/original?media_file=co2rwanda_rpp%2Fattachments%2F5e7adf3e3db845c6aefef4d241ab0769%2F01c5f3b1-f916-4853-81b9-e6d4b8053b75%2F1663663747624.jpg" TargetMode="External"/><Relationship Id="rId13" Type="http://schemas.openxmlformats.org/officeDocument/2006/relationships/hyperlink" Target="https://kc.kobotoolbox.org/media/original?media_file=co2rwanda_rpp%2Fattachments%2F5e7adf3e3db845c6aefef4d241ab0769%2F99e80eaf-37d4-42cf-b956-a8d707bd4253%2F1663659459383.jpg" TargetMode="External"/><Relationship Id="rId14" Type="http://schemas.openxmlformats.org/officeDocument/2006/relationships/hyperlink" Target="https://kc.kobotoolbox.org/media/original?media_file=co2rwanda_rpp%2Fattachments%2F5e7adf3e3db845c6aefef4d241ab0769%2F25958a83-7fd3-49a3-9e53-8beff6aa0986%2F1663660907207.jpg" TargetMode="External"/><Relationship Id="rId15" Type="http://schemas.openxmlformats.org/officeDocument/2006/relationships/hyperlink" Target="https://kc.kobotoolbox.org/media/original?media_file=co2rwanda_rpp%2Fattachments%2F5e7adf3e3db845c6aefef4d241ab0769%2F1c3fab5e-8516-4ef2-a029-5d4063c95101%2F1663672245620.jpg" TargetMode="External"/><Relationship Id="rId16" Type="http://schemas.openxmlformats.org/officeDocument/2006/relationships/hyperlink" Target="https://kc.kobotoolbox.org/media/original?media_file=co2rwanda_rpp%2Fattachments%2F5e7adf3e3db845c6aefef4d241ab0769%2F901c1fab-b714-473f-97c2-4aff701283b5%2F1663665353096.jpg" TargetMode="External"/><Relationship Id="rId17" Type="http://schemas.openxmlformats.org/officeDocument/2006/relationships/hyperlink" Target="https://kc.kobotoolbox.org/media/original?media_file=co2rwanda_rpp%2Fattachments%2F5e7adf3e3db845c6aefef4d241ab0769%2Fe272f241-5e40-48a1-b983-09bbffabd32f%2F1663662746291.jpg" TargetMode="External"/><Relationship Id="rId18" Type="http://schemas.openxmlformats.org/officeDocument/2006/relationships/hyperlink" Target="https://kc.kobotoolbox.org/media/original?media_file=co2rwanda_rpp%2Fattachments%2F5e7adf3e3db845c6aefef4d241ab0769%2Fe272f241-5e40-48a1-b983-09bbffabd32f%2F1663663180236.jpg" TargetMode="External"/><Relationship Id="rId19" Type="http://schemas.openxmlformats.org/officeDocument/2006/relationships/hyperlink" Target="https://kc.kobotoolbox.org/media/original?media_file=co2rwanda_rpp%2Fattachments%2F5e7adf3e3db845c6aefef4d241ab0769%2Fc2cc8348-1558-4915-b559-3ccbc6b82140%2F1663654274337.jpg" TargetMode="External"/><Relationship Id="rId20" Type="http://schemas.openxmlformats.org/officeDocument/2006/relationships/hyperlink" Target="https://kc.kobotoolbox.org/media/original?media_file=co2rwanda_rpp%2Fattachments%2F5e7adf3e3db845c6aefef4d241ab0769%2Fbc9ed8b3-8f69-49c6-bbe8-1191ef4d9713%2F1663662910967.jpg" TargetMode="External"/><Relationship Id="rId21" Type="http://schemas.openxmlformats.org/officeDocument/2006/relationships/hyperlink" Target="https://kc.kobotoolbox.org/media/original?media_file=co2rwanda_rpp%2Fattachments%2F5e7adf3e3db845c6aefef4d241ab0769%2F3bc7d802-9c23-47f1-86da-e61445fb6621%2F1663656398116.jpg" TargetMode="External"/><Relationship Id="rId22" Type="http://schemas.openxmlformats.org/officeDocument/2006/relationships/hyperlink" Target="https://kc.kobotoolbox.org/media/original?media_file=co2rwanda_rpp%2Fattachments%2F5e7adf3e3db845c6aefef4d241ab0769%2Fd0807d61-177f-49ca-a6d0-8c25046c5757%2F1663666462068.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kc.kobotoolbox.org/media/original?media_file=co2rwanda_rpp%2Fattachments%2Ff27ca079b68f42c99391fab4b9f46bde%2F93a06e75-11a2-4ce1-b448-e032c5953be8%2F1663746412740.jpg" TargetMode="External"/><Relationship Id="rId2" Type="http://schemas.openxmlformats.org/officeDocument/2006/relationships/hyperlink" Target="https://kc.kobotoolbox.org/media/original?media_file=co2rwanda_rpp%2Fattachments%2Ff27ca079b68f42c99391fab4b9f46bde%2F93a06e75-11a2-4ce1-b448-e032c5953be8%2F1663746459510.jpg" TargetMode="External"/><Relationship Id="rId3" Type="http://schemas.openxmlformats.org/officeDocument/2006/relationships/hyperlink" Target="https://kc.kobotoolbox.org/media/original?media_file=co2rwanda_rpp%2Fattachments%2Ff27ca079b68f42c99391fab4b9f46bde%2Fe7347d54-85b0-4841-95bc-754cb25df955%2F1663746453083.jpg" TargetMode="External"/><Relationship Id="rId4" Type="http://schemas.openxmlformats.org/officeDocument/2006/relationships/hyperlink" Target="https://kc.kobotoolbox.org/media/original?media_file=co2rwanda_rpp%2Fattachments%2Ff27ca079b68f42c99391fab4b9f46bde%2Fe7347d54-85b0-4841-95bc-754cb25df955%2F1663746544317.jpg" TargetMode="External"/><Relationship Id="rId5" Type="http://schemas.openxmlformats.org/officeDocument/2006/relationships/hyperlink" Target="https://kc.kobotoolbox.org/media/original?media_file=co2rwanda_rpp%2Fattachments%2Ff27ca079b68f42c99391fab4b9f46bde%2Fa38e2243-a6aa-4351-a399-95595d5895d8%2F1663740952792.jpg" TargetMode="External"/><Relationship Id="rId6" Type="http://schemas.openxmlformats.org/officeDocument/2006/relationships/hyperlink" Target="https://kc.kobotoolbox.org/media/original?media_file=co2rwanda_rpp%2Fattachments%2Ff27ca079b68f42c99391fab4b9f46bde%2Fa38e2243-a6aa-4351-a399-95595d5895d8%2F1663741105526.jpg" TargetMode="External"/><Relationship Id="rId7" Type="http://schemas.openxmlformats.org/officeDocument/2006/relationships/hyperlink" Target="https://kc.kobotoolbox.org/media/original?media_file=co2rwanda_rpp%2Fattachments%2Ff27ca079b68f42c99391fab4b9f46bde%2Fa38e2243-a6aa-4351-a399-95595d5895d8%2F1663741751917.jpg" TargetMode="External"/><Relationship Id="rId8" Type="http://schemas.openxmlformats.org/officeDocument/2006/relationships/hyperlink" Target="https://kc.kobotoolbox.org/media/original?media_file=co2rwanda_rpp%2Fattachments%2Ff27ca079b68f42c99391fab4b9f46bde%2Ffd76bbbf-5c56-468d-a605-875df32d2f9e%2F1663751015051.jpg" TargetMode="External"/><Relationship Id="rId9" Type="http://schemas.openxmlformats.org/officeDocument/2006/relationships/hyperlink" Target="https://kc.kobotoolbox.org/media/original?media_file=co2rwanda_rpp%2Fattachments%2Ff27ca079b68f42c99391fab4b9f46bde%2Ffd76bbbf-5c56-468d-a605-875df32d2f9e%2F1663751164309.jpg" TargetMode="External"/><Relationship Id="rId10" Type="http://schemas.openxmlformats.org/officeDocument/2006/relationships/hyperlink" Target="https://kc.kobotoolbox.org/media/original?media_file=co2rwanda_rpp%2Fattachments%2Ff27ca079b68f42c99391fab4b9f46bde%2F0dfdbb5b-05ad-4844-af9f-c12d40c22bb9%2F1663740716141.jpg" TargetMode="External"/><Relationship Id="rId11" Type="http://schemas.openxmlformats.org/officeDocument/2006/relationships/hyperlink" Target="https://kc.kobotoolbox.org/media/original?media_file=co2rwanda_rpp%2Fattachments%2Ff27ca079b68f42c99391fab4b9f46bde%2F0dfdbb5b-05ad-4844-af9f-c12d40c22bb9%2F1663740861785.jpg" TargetMode="External"/><Relationship Id="rId12" Type="http://schemas.openxmlformats.org/officeDocument/2006/relationships/hyperlink" Target="https://kc.kobotoolbox.org/media/original?media_file=co2rwanda_rpp%2Fattachments%2Ff27ca079b68f42c99391fab4b9f46bde%2Ffcf31d53-2673-4622-b6fc-8f01a75c4622%2F1663742217139.jpg" TargetMode="External"/><Relationship Id="rId13" Type="http://schemas.openxmlformats.org/officeDocument/2006/relationships/hyperlink" Target="https://kc.kobotoolbox.org/media/original?media_file=co2rwanda_rpp%2Fattachments%2Ff27ca079b68f42c99391fab4b9f46bde%2Ffcf31d53-2673-4622-b6fc-8f01a75c4622%2F1663742234168.jpg" TargetMode="External"/><Relationship Id="rId14" Type="http://schemas.openxmlformats.org/officeDocument/2006/relationships/hyperlink" Target="https://kc.kobotoolbox.org/media/original?media_file=co2rwanda_rpp%2Fattachments%2Ff27ca079b68f42c99391fab4b9f46bde%2Ffcf31d53-2673-4622-b6fc-8f01a75c4622%2F1663742309668.jpg" TargetMode="External"/><Relationship Id="rId15" Type="http://schemas.openxmlformats.org/officeDocument/2006/relationships/hyperlink" Target="https://kc.kobotoolbox.org/media/original?media_file=co2rwanda_rpp%2Fattachments%2Ff27ca079b68f42c99391fab4b9f46bde%2F740ae193-0e62-4700-b093-f64e32685728%2F1663749678031.jpg" TargetMode="External"/><Relationship Id="rId16" Type="http://schemas.openxmlformats.org/officeDocument/2006/relationships/hyperlink" Target="https://kc.kobotoolbox.org/media/original?media_file=co2rwanda_rpp%2Fattachments%2Ff27ca079b68f42c99391fab4b9f46bde%2F740ae193-0e62-4700-b093-f64e32685728%2F1663749700164.jpg" TargetMode="External"/><Relationship Id="rId17" Type="http://schemas.openxmlformats.org/officeDocument/2006/relationships/hyperlink" Target="https://kc.kobotoolbox.org/media/original?media_file=co2rwanda_rpp%2Fattachments%2Ff27ca079b68f42c99391fab4b9f46bde%2F740ae193-0e62-4700-b093-f64e32685728%2F1663750049498.jpg" TargetMode="External"/><Relationship Id="rId18" Type="http://schemas.openxmlformats.org/officeDocument/2006/relationships/hyperlink" Target="https://kc.kobotoolbox.org/media/original?media_file=co2rwanda_rpp%2Fattachments%2Ff27ca079b68f42c99391fab4b9f46bde%2F3cbb91d1-8c14-4e6c-8764-79b38408b74d%2F1663743119304.jpg" TargetMode="External"/><Relationship Id="rId19" Type="http://schemas.openxmlformats.org/officeDocument/2006/relationships/hyperlink" Target="https://kc.kobotoolbox.org/media/original?media_file=co2rwanda_rpp%2Fattachments%2Ff27ca079b68f42c99391fab4b9f46bde%2F3cbb91d1-8c14-4e6c-8764-79b38408b74d%2F1663743536733.jpg" TargetMode="External"/><Relationship Id="rId20" Type="http://schemas.openxmlformats.org/officeDocument/2006/relationships/hyperlink" Target="https://kc.kobotoolbox.org/media/original?media_file=co2rwanda_rpp%2Fattachments%2Ff27ca079b68f42c99391fab4b9f46bde%2F1bbcffb5-6f8d-4d9a-9c07-4bace5c1ae9d%2F1663748034325.jpg" TargetMode="External"/><Relationship Id="rId21" Type="http://schemas.openxmlformats.org/officeDocument/2006/relationships/hyperlink" Target="https://kc.kobotoolbox.org/media/original?media_file=co2rwanda_rpp%2Fattachments%2Ff27ca079b68f42c99391fab4b9f46bde%2F1bbcffb5-6f8d-4d9a-9c07-4bace5c1ae9d%2F1663757510223.jpg" TargetMode="External"/><Relationship Id="rId22" Type="http://schemas.openxmlformats.org/officeDocument/2006/relationships/hyperlink" Target="https://kc.kobotoolbox.org/media/original?media_file=co2rwanda_rpp%2Fattachments%2Ff27ca079b68f42c99391fab4b9f46bde%2F091b684f-c59a-42ae-bf21-a6e14b0a5525%2F1663748403131.jpg" TargetMode="External"/><Relationship Id="rId23" Type="http://schemas.openxmlformats.org/officeDocument/2006/relationships/hyperlink" Target="https://kc.kobotoolbox.org/media/original?media_file=co2rwanda_rpp%2Fattachments%2Ff27ca079b68f42c99391fab4b9f46bde%2F091b684f-c59a-42ae-bf21-a6e14b0a5525%2F1663748667682.jpg" TargetMode="External"/><Relationship Id="rId24" Type="http://schemas.openxmlformats.org/officeDocument/2006/relationships/hyperlink" Target="https://kc.kobotoolbox.org/media/original?media_file=co2rwanda_rpp%2Fattachments%2Ff27ca079b68f42c99391fab4b9f46bde%2F5c110d1d-b421-4b95-a4f6-3deb2069134b%2F1663743158213.jpg" TargetMode="External"/><Relationship Id="rId25" Type="http://schemas.openxmlformats.org/officeDocument/2006/relationships/hyperlink" Target="https://kc.kobotoolbox.org/media/original?media_file=co2rwanda_rpp%2Fattachments%2Ff27ca079b68f42c99391fab4b9f46bde%2F5c110d1d-b421-4b95-a4f6-3deb2069134b%2F1663743930583.jpg" TargetMode="External"/><Relationship Id="rId26" Type="http://schemas.openxmlformats.org/officeDocument/2006/relationships/hyperlink" Target="https://kc.kobotoolbox.org/media/original?media_file=co2rwanda_rpp%2Fattachments%2Ff27ca079b68f42c99391fab4b9f46bde%2F0467f49e-aef7-437c-ac67-9aef5abb33ca%2F1663752744644.jpg" TargetMode="External"/><Relationship Id="rId27" Type="http://schemas.openxmlformats.org/officeDocument/2006/relationships/hyperlink" Target="https://kc.kobotoolbox.org/media/original?media_file=co2rwanda_rpp%2Fattachments%2Ff27ca079b68f42c99391fab4b9f46bde%2F0467f49e-aef7-437c-ac67-9aef5abb33ca%2F1663753525143.jpg" TargetMode="External"/><Relationship Id="rId28" Type="http://schemas.openxmlformats.org/officeDocument/2006/relationships/hyperlink" Target="https://kc.kobotoolbox.org/media/original?media_file=co2rwanda_rpp%2Fattachments%2Ff27ca079b68f42c99391fab4b9f46bde%2F73b9f4ad-029d-470a-990d-386ce780d0bb%2F1663747560955.jpg" TargetMode="External"/><Relationship Id="rId29" Type="http://schemas.openxmlformats.org/officeDocument/2006/relationships/hyperlink" Target="https://kc.kobotoolbox.org/media/original?media_file=co2rwanda_rpp%2Fattachments%2Ff27ca079b68f42c99391fab4b9f46bde%2F73b9f4ad-029d-470a-990d-386ce780d0bb%2F1663747623288.jpg" TargetMode="External"/><Relationship Id="rId30" Type="http://schemas.openxmlformats.org/officeDocument/2006/relationships/hyperlink" Target="https://kc.kobotoolbox.org/media/original?media_file=co2rwanda_rpp%2Fattachments%2Ff27ca079b68f42c99391fab4b9f46bde%2Fbd22829e-ce82-4dad-86b0-d2b75e27d44c%2F1663748443951.jpg" TargetMode="External"/><Relationship Id="rId31" Type="http://schemas.openxmlformats.org/officeDocument/2006/relationships/hyperlink" Target="https://kc.kobotoolbox.org/media/original?media_file=co2rwanda_rpp%2Fattachments%2Ff27ca079b68f42c99391fab4b9f46bde%2Fbd22829e-ce82-4dad-86b0-d2b75e27d44c%2F1663748537486.jpg" TargetMode="External"/><Relationship Id="rId32" Type="http://schemas.openxmlformats.org/officeDocument/2006/relationships/hyperlink" Target="https://kc.kobotoolbox.org/media/original?media_file=co2rwanda_rpp%2Fattachments%2Ff27ca079b68f42c99391fab4b9f46bde%2Fbbe7ab39-7e97-4ec4-9557-023248945626%2F1663743424464.jpg" TargetMode="External"/><Relationship Id="rId33" Type="http://schemas.openxmlformats.org/officeDocument/2006/relationships/hyperlink" Target="https://kc.kobotoolbox.org/media/original?media_file=co2rwanda_rpp%2Fattachments%2Ff27ca079b68f42c99391fab4b9f46bde%2Fbbe7ab39-7e97-4ec4-9557-023248945626%2F1663743576920.jpg" TargetMode="External"/><Relationship Id="rId34" Type="http://schemas.openxmlformats.org/officeDocument/2006/relationships/hyperlink" Target="https://kc.kobotoolbox.org/media/original?media_file=co2rwanda_rpp%2Fattachments%2Ff27ca079b68f42c99391fab4b9f46bde%2Fbbe7ab39-7e97-4ec4-9557-023248945626%2F1663743712164.jpg" TargetMode="External"/><Relationship Id="rId35" Type="http://schemas.openxmlformats.org/officeDocument/2006/relationships/hyperlink" Target="https://kc.kobotoolbox.org/media/original?media_file=co2rwanda_rpp%2Fattachments%2Ff27ca079b68f42c99391fab4b9f46bde%2Fa5a90493-d004-407b-b3d2-bee8c0e457e9%2F1663741300333.jpg" TargetMode="External"/><Relationship Id="rId36" Type="http://schemas.openxmlformats.org/officeDocument/2006/relationships/hyperlink" Target="https://kc.kobotoolbox.org/media/original?media_file=co2rwanda_rpp%2Fattachments%2Ff27ca079b68f42c99391fab4b9f46bde%2Fa5a90493-d004-407b-b3d2-bee8c0e457e9%2F1663742322048.jpg" TargetMode="External"/><Relationship Id="rId37" Type="http://schemas.openxmlformats.org/officeDocument/2006/relationships/hyperlink" Target="https://kc.kobotoolbox.org/media/original?media_file=co2rwanda_rpp%2Fattachments%2Ff27ca079b68f42c99391fab4b9f46bde%2Fb3440886-c014-47be-ba6e-9c12aab9a279%2F1663747214807.jpg" TargetMode="External"/><Relationship Id="rId38" Type="http://schemas.openxmlformats.org/officeDocument/2006/relationships/hyperlink" Target="https://kc.kobotoolbox.org/media/original?media_file=co2rwanda_rpp%2Fattachments%2Ff27ca079b68f42c99391fab4b9f46bde%2Fb3440886-c014-47be-ba6e-9c12aab9a279%2F1663747237775.jpg" TargetMode="External"/><Relationship Id="rId39" Type="http://schemas.openxmlformats.org/officeDocument/2006/relationships/hyperlink" Target="https://kc.kobotoolbox.org/media/original?media_file=co2rwanda_rpp%2Fattachments%2Ff27ca079b68f42c99391fab4b9f46bde%2F1d7c9b39-0764-49bf-82be-de3e1d6d32ef%2F1663755827121.jpg" TargetMode="External"/><Relationship Id="rId40" Type="http://schemas.openxmlformats.org/officeDocument/2006/relationships/hyperlink" Target="https://kc.kobotoolbox.org/media/original?media_file=co2rwanda_rpp%2Fattachments%2Ff27ca079b68f42c99391fab4b9f46bde%2F1d7c9b39-0764-49bf-82be-de3e1d6d32ef%2F1663755996427.jpg" TargetMode="External"/><Relationship Id="rId41" Type="http://schemas.openxmlformats.org/officeDocument/2006/relationships/hyperlink" Target="https://kc.kobotoolbox.org/media/original?media_file=co2rwanda_rpp%2Fattachments%2Ff27ca079b68f42c99391fab4b9f46bde%2F91532727-aa37-469f-838e-b8301624cafc%2F1663745977245.jpg" TargetMode="External"/><Relationship Id="rId42" Type="http://schemas.openxmlformats.org/officeDocument/2006/relationships/hyperlink" Target="https://kc.kobotoolbox.org/media/original?media_file=co2rwanda_rpp%2Fattachments%2Ff27ca079b68f42c99391fab4b9f46bde%2F91532727-aa37-469f-838e-b8301624cafc%2F1663746931381.jpg" TargetMode="External"/><Relationship Id="rId43" Type="http://schemas.openxmlformats.org/officeDocument/2006/relationships/hyperlink" Target="https://kc.kobotoolbox.org/media/original?media_file=co2rwanda_rpp%2Fattachments%2Ff27ca079b68f42c99391fab4b9f46bde%2Ff294c2d1-619e-4eb4-9189-003aa5cb852c%2F1663744773433.jpg" TargetMode="External"/><Relationship Id="rId44" Type="http://schemas.openxmlformats.org/officeDocument/2006/relationships/hyperlink" Target="https://kc.kobotoolbox.org/media/original?media_file=co2rwanda_rpp%2Fattachments%2Ff27ca079b68f42c99391fab4b9f46bde%2Ff294c2d1-619e-4eb4-9189-003aa5cb852c%2F1663746009133.jpg" TargetMode="External"/><Relationship Id="rId45" Type="http://schemas.openxmlformats.org/officeDocument/2006/relationships/hyperlink" Target="https://kc.kobotoolbox.org/media/original?media_file=co2rwanda_rpp%2Fattachments%2Ff27ca079b68f42c99391fab4b9f46bde%2Ff294c2d1-619e-4eb4-9189-003aa5cb852c%2F1663746385048.jpg" TargetMode="External"/><Relationship Id="rId46" Type="http://schemas.openxmlformats.org/officeDocument/2006/relationships/hyperlink" Target="https://kc.kobotoolbox.org/media/original?media_file=co2rwanda_rpp%2Fattachments%2Ff27ca079b68f42c99391fab4b9f46bde%2Ff561c2e8-b84c-4dec-bfea-9324fc5f8a1a%2F1663755252537.jpg" TargetMode="External"/><Relationship Id="rId47" Type="http://schemas.openxmlformats.org/officeDocument/2006/relationships/hyperlink" Target="https://kc.kobotoolbox.org/media/original?media_file=co2rwanda_rpp%2Fattachments%2Ff27ca079b68f42c99391fab4b9f46bde%2Ff561c2e8-b84c-4dec-bfea-9324fc5f8a1a%2F1663755329263.jpg" TargetMode="External"/><Relationship Id="rId48" Type="http://schemas.openxmlformats.org/officeDocument/2006/relationships/hyperlink" Target="https://kc.kobotoolbox.org/media/original?media_file=co2rwanda_rpp%2Fattachments%2Ff27ca079b68f42c99391fab4b9f46bde%2Ff561c2e8-b84c-4dec-bfea-9324fc5f8a1a%2F1663755545727.jpg" TargetMode="External"/><Relationship Id="rId49" Type="http://schemas.openxmlformats.org/officeDocument/2006/relationships/hyperlink" Target="https://kc.kobotoolbox.org/media/original?media_file=co2rwanda_rpp%2Fattachments%2Ff27ca079b68f42c99391fab4b9f46bde%2F0d5587a7-0fcd-473b-a06b-0642daec027a%2F1663752115902.jpg" TargetMode="External"/><Relationship Id="rId50" Type="http://schemas.openxmlformats.org/officeDocument/2006/relationships/hyperlink" Target="https://kc.kobotoolbox.org/media/original?media_file=co2rwanda_rpp%2Fattachments%2Ff27ca079b68f42c99391fab4b9f46bde%2F0d5587a7-0fcd-473b-a06b-0642daec027a%2F1663752877803.jpg" TargetMode="External"/><Relationship Id="rId51" Type="http://schemas.openxmlformats.org/officeDocument/2006/relationships/hyperlink" Target="https://kc.kobotoolbox.org/media/original?media_file=co2rwanda_rpp%2Fattachments%2Ff27ca079b68f42c99391fab4b9f46bde%2Fad6a6d02-0f72-4a90-a733-47628c37ac08%2F1663744360708.jpg" TargetMode="External"/><Relationship Id="rId52" Type="http://schemas.openxmlformats.org/officeDocument/2006/relationships/hyperlink" Target="https://kc.kobotoolbox.org/media/original?media_file=co2rwanda_rpp%2Fattachments%2Ff27ca079b68f42c99391fab4b9f46bde%2Fad6a6d02-0f72-4a90-a733-47628c37ac08%2F1663744562045.jpg" TargetMode="External"/><Relationship Id="rId53" Type="http://schemas.openxmlformats.org/officeDocument/2006/relationships/hyperlink" Target="https://kc.kobotoolbox.org/media/original?media_file=co2rwanda_rpp%2Fattachments%2Ff27ca079b68f42c99391fab4b9f46bde%2Fad6a6d02-0f72-4a90-a733-47628c37ac08%2F1663744615890.jpg" TargetMode="External"/><Relationship Id="rId54" Type="http://schemas.openxmlformats.org/officeDocument/2006/relationships/hyperlink" Target="https://kc.kobotoolbox.org/media/original?media_file=co2rwanda_rpp%2Fattachments%2Ff27ca079b68f42c99391fab4b9f46bde%2Fedeb20ba-52c9-4fdf-aa02-fc640a976f60%2F1663748027355.jpg" TargetMode="External"/><Relationship Id="rId55" Type="http://schemas.openxmlformats.org/officeDocument/2006/relationships/hyperlink" Target="https://kc.kobotoolbox.org/media/original?media_file=co2rwanda_rpp%2Fattachments%2Ff27ca079b68f42c99391fab4b9f46bde%2Fedeb20ba-52c9-4fdf-aa02-fc640a976f60%2F1663749806675.jpg" TargetMode="External"/><Relationship Id="rId56" Type="http://schemas.openxmlformats.org/officeDocument/2006/relationships/hyperlink" Target="https://kc.kobotoolbox.org/media/original?media_file=co2rwanda_rpp%2Fattachments%2Ff27ca079b68f42c99391fab4b9f46bde%2F9e4b50d4-7c68-40c5-a889-c2a26bed12cb%2F1663742551138.jpg" TargetMode="External"/><Relationship Id="rId57" Type="http://schemas.openxmlformats.org/officeDocument/2006/relationships/hyperlink" Target="https://kc.kobotoolbox.org/media/original?media_file=co2rwanda_rpp%2Fattachments%2Ff27ca079b68f42c99391fab4b9f46bde%2F9e4b50d4-7c68-40c5-a889-c2a26bed12cb%2F1663742834047.jpg" TargetMode="External"/><Relationship Id="rId58" Type="http://schemas.openxmlformats.org/officeDocument/2006/relationships/hyperlink" Target="https://kc.kobotoolbox.org/media/original?media_file=co2rwanda_rpp%2Fattachments%2Ff27ca079b68f42c99391fab4b9f46bde%2F9e4b50d4-7c68-40c5-a889-c2a26bed12cb%2F1663743375677.jpg" TargetMode="External"/><Relationship Id="rId59" Type="http://schemas.openxmlformats.org/officeDocument/2006/relationships/hyperlink" Target="https://kc.kobotoolbox.org/media/original?media_file=co2rwanda_rpp%2Fattachments%2Ff27ca079b68f42c99391fab4b9f46bde%2F6d428600-f044-489e-b9f2-6bfabaefba9b%2F1663741657059.jpg" TargetMode="External"/><Relationship Id="rId60" Type="http://schemas.openxmlformats.org/officeDocument/2006/relationships/hyperlink" Target="https://kc.kobotoolbox.org/media/original?media_file=co2rwanda_rpp%2Fattachments%2Ff27ca079b68f42c99391fab4b9f46bde%2F6d428600-f044-489e-b9f2-6bfabaefba9b%2F1663741827504.jpg" TargetMode="External"/><Relationship Id="rId61" Type="http://schemas.openxmlformats.org/officeDocument/2006/relationships/hyperlink" Target="https://kc.kobotoolbox.org/media/original?media_file=co2rwanda_rpp%2Fattachments%2Ff27ca079b68f42c99391fab4b9f46bde%2F6d428600-f044-489e-b9f2-6bfabaefba9b%2F1663742081768.jpg" TargetMode="External"/><Relationship Id="rId62" Type="http://schemas.openxmlformats.org/officeDocument/2006/relationships/hyperlink" Target="https://kc.kobotoolbox.org/media/original?media_file=co2rwanda_rpp%2Fattachments%2Ff27ca079b68f42c99391fab4b9f46bde%2F0cc3bf8e-126c-4849-8fd7-6c415c4e3a88%2F1663745911897.jpg" TargetMode="External"/><Relationship Id="rId63" Type="http://schemas.openxmlformats.org/officeDocument/2006/relationships/hyperlink" Target="https://kc.kobotoolbox.org/media/original?media_file=co2rwanda_rpp%2Fattachments%2Ff27ca079b68f42c99391fab4b9f46bde%2F0cc3bf8e-126c-4849-8fd7-6c415c4e3a88%2F1663746004241.jpg" TargetMode="External"/><Relationship Id="rId64" Type="http://schemas.openxmlformats.org/officeDocument/2006/relationships/hyperlink" Target="https://kc.kobotoolbox.org/media/original?media_file=co2rwanda_rpp%2Fattachments%2Ff27ca079b68f42c99391fab4b9f46bde%2F0cc3bf8e-126c-4849-8fd7-6c415c4e3a88%2F1663746077991.jpg" TargetMode="External"/><Relationship Id="rId65" Type="http://schemas.openxmlformats.org/officeDocument/2006/relationships/hyperlink" Target="https://kc.kobotoolbox.org/media/original?media_file=co2rwanda_rpp%2Fattachments%2Ff27ca079b68f42c99391fab4b9f46bde%2F8da404ab-211a-4e4a-995c-e7dc936680ef%2F1663754034617.jpg" TargetMode="External"/><Relationship Id="rId66" Type="http://schemas.openxmlformats.org/officeDocument/2006/relationships/hyperlink" Target="https://kc.kobotoolbox.org/media/original?media_file=co2rwanda_rpp%2Fattachments%2Ff27ca079b68f42c99391fab4b9f46bde%2F8da404ab-211a-4e4a-995c-e7dc936680ef%2F1663754176812.jpg" TargetMode="External"/><Relationship Id="rId67" Type="http://schemas.openxmlformats.org/officeDocument/2006/relationships/hyperlink" Target="https://kc.kobotoolbox.org/media/original?media_file=co2rwanda_rpp%2Fattachments%2Ff27ca079b68f42c99391fab4b9f46bde%2F59b8f350-dbbe-4fd1-9bad-85a8eb7c752c%2F1663751040277.jpg" TargetMode="External"/><Relationship Id="rId68" Type="http://schemas.openxmlformats.org/officeDocument/2006/relationships/hyperlink" Target="https://kc.kobotoolbox.org/media/original?media_file=co2rwanda_rpp%2Fattachments%2Ff27ca079b68f42c99391fab4b9f46bde%2F59b8f350-dbbe-4fd1-9bad-85a8eb7c752c%2F1663751098118.jpg" TargetMode="External"/><Relationship Id="rId69" Type="http://schemas.openxmlformats.org/officeDocument/2006/relationships/hyperlink" Target="https://kc.kobotoolbox.org/media/original?media_file=co2rwanda_rpp%2Fattachments%2Ff27ca079b68f42c99391fab4b9f46bde%2F59b8f350-dbbe-4fd1-9bad-85a8eb7c752c%2F1663751236076.jpg" TargetMode="External"/><Relationship Id="rId70" Type="http://schemas.openxmlformats.org/officeDocument/2006/relationships/hyperlink" Target="https://kc.kobotoolbox.org/media/original?media_file=co2rwanda_rpp%2Fattachments%2Ff27ca079b68f42c99391fab4b9f46bde%2Fad8728ea-3ea5-4ea7-93fb-8e9059d4eee0%2F1663747905657.jpg" TargetMode="External"/><Relationship Id="rId71" Type="http://schemas.openxmlformats.org/officeDocument/2006/relationships/hyperlink" Target="https://kc.kobotoolbox.org/media/original?media_file=co2rwanda_rpp%2Fattachments%2Ff27ca079b68f42c99391fab4b9f46bde%2Fad8728ea-3ea5-4ea7-93fb-8e9059d4eee0%2F1663747944143.jpg" TargetMode="External"/><Relationship Id="rId72" Type="http://schemas.openxmlformats.org/officeDocument/2006/relationships/hyperlink" Target="https://kc.kobotoolbox.org/media/original?media_file=co2rwanda_rpp%2Fattachments%2Ff27ca079b68f42c99391fab4b9f46bde%2F40621029-45e7-41c8-b9b8-f4a0d7228f95%2F1663744344516.jpg" TargetMode="External"/><Relationship Id="rId73" Type="http://schemas.openxmlformats.org/officeDocument/2006/relationships/hyperlink" Target="https://kc.kobotoolbox.org/media/original?media_file=co2rwanda_rpp%2Fattachments%2Ff27ca079b68f42c99391fab4b9f46bde%2F40621029-45e7-41c8-b9b8-f4a0d7228f95%2F1663744876561.jpg" TargetMode="External"/><Relationship Id="rId74" Type="http://schemas.openxmlformats.org/officeDocument/2006/relationships/hyperlink" Target="https://kc.kobotoolbox.org/media/original?media_file=co2rwanda_rpp%2Fattachments%2Ff27ca079b68f42c99391fab4b9f46bde%2Fdc87ecff-d2c9-4ed0-962d-410e32f8236c%2F1663746875862.jpg" TargetMode="External"/><Relationship Id="rId75" Type="http://schemas.openxmlformats.org/officeDocument/2006/relationships/hyperlink" Target="https://kc.kobotoolbox.org/media/original?media_file=co2rwanda_rpp%2Fattachments%2Ff27ca079b68f42c99391fab4b9f46bde%2Fdc87ecff-d2c9-4ed0-962d-410e32f8236c%2F1663746979367.jpg" TargetMode="External"/><Relationship Id="rId76" Type="http://schemas.openxmlformats.org/officeDocument/2006/relationships/hyperlink" Target="https://kc.kobotoolbox.org/media/original?media_file=co2rwanda_rpp%2Fattachments%2Ff27ca079b68f42c99391fab4b9f46bde%2F61ae611c-024b-4298-a8f8-08edddf596ab%2F1663747455463.jpg" TargetMode="External"/><Relationship Id="rId77" Type="http://schemas.openxmlformats.org/officeDocument/2006/relationships/hyperlink" Target="https://kc.kobotoolbox.org/media/original?media_file=co2rwanda_rpp%2Fattachments%2Ff27ca079b68f42c99391fab4b9f46bde%2F61ae611c-024b-4298-a8f8-08edddf596ab%2F1663747657412.jpg" TargetMode="External"/><Relationship Id="rId78" Type="http://schemas.openxmlformats.org/officeDocument/2006/relationships/hyperlink" Target="https://kc.kobotoolbox.org/media/original?media_file=co2rwanda_rpp%2Fattachments%2Ff27ca079b68f42c99391fab4b9f46bde%2Fe1fd3fc0-ab00-43ec-9894-6150352646a9%2F1663746014758.jpg" TargetMode="External"/><Relationship Id="rId79" Type="http://schemas.openxmlformats.org/officeDocument/2006/relationships/hyperlink" Target="https://kc.kobotoolbox.org/media/original?media_file=co2rwanda_rpp%2Fattachments%2Ff27ca079b68f42c99391fab4b9f46bde%2Fe1fd3fc0-ab00-43ec-9894-6150352646a9%2F1663746133667.jpg" TargetMode="External"/><Relationship Id="rId80" Type="http://schemas.openxmlformats.org/officeDocument/2006/relationships/hyperlink" Target="https://kc.kobotoolbox.org/media/original?media_file=co2rwanda_rpp%2Fattachments%2Ff27ca079b68f42c99391fab4b9f46bde%2Fe1fd3fc0-ab00-43ec-9894-6150352646a9%2F1663746291440.jpg" TargetMode="External"/><Relationship Id="rId81" Type="http://schemas.openxmlformats.org/officeDocument/2006/relationships/hyperlink" Target="https://kc.kobotoolbox.org/media/original?media_file=co2rwanda_rpp%2Fattachments%2Ff27ca079b68f42c99391fab4b9f46bde%2F02c16d77-a84f-486c-a346-8d66743e6628%2F1663744323196.jpg" TargetMode="External"/><Relationship Id="rId82" Type="http://schemas.openxmlformats.org/officeDocument/2006/relationships/hyperlink" Target="https://kc.kobotoolbox.org/media/original?media_file=co2rwanda_rpp%2Fattachments%2Ff27ca079b68f42c99391fab4b9f46bde%2F02c16d77-a84f-486c-a346-8d66743e6628%2F1663744552931.jpg" TargetMode="External"/><Relationship Id="rId83" Type="http://schemas.openxmlformats.org/officeDocument/2006/relationships/hyperlink" Target="https://kc.kobotoolbox.org/media/original?media_file=co2rwanda_rpp%2Fattachments%2Ff27ca079b68f42c99391fab4b9f46bde%2F48eee6c4-467c-4df0-8470-2e1d0796f211%2F1663742982972.jpg" TargetMode="External"/><Relationship Id="rId84" Type="http://schemas.openxmlformats.org/officeDocument/2006/relationships/hyperlink" Target="https://kc.kobotoolbox.org/media/original?media_file=co2rwanda_rpp%2Fattachments%2Ff27ca079b68f42c99391fab4b9f46bde%2F48eee6c4-467c-4df0-8470-2e1d0796f211%2F1663743172371.jpg" TargetMode="External"/><Relationship Id="rId85" Type="http://schemas.openxmlformats.org/officeDocument/2006/relationships/hyperlink" Target="https://kc.kobotoolbox.org/media/original?media_file=co2rwanda_rpp%2Fattachments%2Ff27ca079b68f42c99391fab4b9f46bde%2F7c3c9804-b42a-4f9d-8634-86b00a199256%2F1663743814123.jpg" TargetMode="External"/><Relationship Id="rId86" Type="http://schemas.openxmlformats.org/officeDocument/2006/relationships/hyperlink" Target="https://kc.kobotoolbox.org/media/original?media_file=co2rwanda_rpp%2Fattachments%2Ff27ca079b68f42c99391fab4b9f46bde%2F7c3c9804-b42a-4f9d-8634-86b00a199256%2F1663744915569.jpg" TargetMode="External"/><Relationship Id="rId87" Type="http://schemas.openxmlformats.org/officeDocument/2006/relationships/hyperlink" Target="https://kc.kobotoolbox.org/media/original?media_file=co2rwanda_rpp%2Fattachments%2Ff27ca079b68f42c99391fab4b9f46bde%2F0a534a7b-6066-45de-89cf-bf86d3ac6771%2F1663749284395.jpg" TargetMode="External"/><Relationship Id="rId88" Type="http://schemas.openxmlformats.org/officeDocument/2006/relationships/hyperlink" Target="https://kc.kobotoolbox.org/media/original?media_file=co2rwanda_rpp%2Fattachments%2Ff27ca079b68f42c99391fab4b9f46bde%2F0a534a7b-6066-45de-89cf-bf86d3ac6771%2F1663749659296.jpg" TargetMode="External"/><Relationship Id="rId89" Type="http://schemas.openxmlformats.org/officeDocument/2006/relationships/hyperlink" Target="https://kc.kobotoolbox.org/media/original?media_file=co2rwanda_rpp%2Fattachments%2Ff27ca079b68f42c99391fab4b9f46bde%2F5d24eea2-832f-4057-8df6-c0e742394f4e%2F1663744858771.jpg" TargetMode="External"/><Relationship Id="rId90" Type="http://schemas.openxmlformats.org/officeDocument/2006/relationships/hyperlink" Target="https://kc.kobotoolbox.org/media/original?media_file=co2rwanda_rpp%2Fattachments%2Ff27ca079b68f42c99391fab4b9f46bde%2F5d24eea2-832f-4057-8df6-c0e742394f4e%2F1663745276999.jpg" TargetMode="External"/><Relationship Id="rId91" Type="http://schemas.openxmlformats.org/officeDocument/2006/relationships/hyperlink" Target="https://kc.kobotoolbox.org/media/original?media_file=co2rwanda_rpp%2Fattachments%2Ff27ca079b68f42c99391fab4b9f46bde%2F5d24eea2-832f-4057-8df6-c0e742394f4e%2F1663745366856.jpg" TargetMode="External"/><Relationship Id="rId92" Type="http://schemas.openxmlformats.org/officeDocument/2006/relationships/hyperlink" Target="https://kc.kobotoolbox.org/media/original?media_file=co2rwanda_rpp%2Fattachments%2Ff27ca079b68f42c99391fab4b9f46bde%2Fc33bdea6-5f9c-470f-9d8d-3c106cb2b64d%2F1663749218550.jpg" TargetMode="External"/><Relationship Id="rId93" Type="http://schemas.openxmlformats.org/officeDocument/2006/relationships/hyperlink" Target="https://kc.kobotoolbox.org/media/original?media_file=co2rwanda_rpp%2Fattachments%2Ff27ca079b68f42c99391fab4b9f46bde%2Fc33bdea6-5f9c-470f-9d8d-3c106cb2b64d%2F1663749331977.jpg" TargetMode="External"/><Relationship Id="rId94" Type="http://schemas.openxmlformats.org/officeDocument/2006/relationships/hyperlink" Target="https://kc.kobotoolbox.org/media/original?media_file=co2rwanda_rpp%2Fattachments%2Ff27ca079b68f42c99391fab4b9f46bde%2F4f1da285-6f8a-4538-91e8-925005946fee%2F1663743175190.jpg" TargetMode="External"/><Relationship Id="rId95" Type="http://schemas.openxmlformats.org/officeDocument/2006/relationships/hyperlink" Target="https://kc.kobotoolbox.org/media/original?media_file=co2rwanda_rpp%2Fattachments%2Ff27ca079b68f42c99391fab4b9f46bde%2F4f1da285-6f8a-4538-91e8-925005946fee%2F1663743230616.jpg" TargetMode="External"/><Relationship Id="rId96" Type="http://schemas.openxmlformats.org/officeDocument/2006/relationships/hyperlink" Target="https://kc.kobotoolbox.org/media/original?media_file=co2rwanda_rpp%2Fattachments%2Ff27ca079b68f42c99391fab4b9f46bde%2Fa24834c4-2fb0-4ade-9a60-0316e4f71221%2F1663745692071.jpg" TargetMode="External"/><Relationship Id="rId97" Type="http://schemas.openxmlformats.org/officeDocument/2006/relationships/hyperlink" Target="https://kc.kobotoolbox.org/media/original?media_file=co2rwanda_rpp%2Fattachments%2Ff27ca079b68f42c99391fab4b9f46bde%2Fa24834c4-2fb0-4ade-9a60-0316e4f71221%2F1663745933737.jpg" TargetMode="External"/><Relationship Id="rId98" Type="http://schemas.openxmlformats.org/officeDocument/2006/relationships/hyperlink" Target="https://kc.kobotoolbox.org/media/original?media_file=co2rwanda_rpp%2Fattachments%2Ff27ca079b68f42c99391fab4b9f46bde%2F394058b5-bfc4-40cd-bed0-5d6eb5224bfd%2F1663738417756.jpg" TargetMode="External"/><Relationship Id="rId99" Type="http://schemas.openxmlformats.org/officeDocument/2006/relationships/hyperlink" Target="https://kc.kobotoolbox.org/media/original?media_file=co2rwanda_rpp%2Fattachments%2Ff27ca079b68f42c99391fab4b9f46bde%2F394058b5-bfc4-40cd-bed0-5d6eb5224bfd%2F1663699209753.jpg" TargetMode="External"/><Relationship Id="rId100" Type="http://schemas.openxmlformats.org/officeDocument/2006/relationships/hyperlink" Target="https://kc.kobotoolbox.org/media/original?media_file=co2rwanda_rpp%2Fattachments%2Ff27ca079b68f42c99391fab4b9f46bde%2Fccafd2e7-02be-4174-b544-44eb546caca2%2F1663756147074.jpg" TargetMode="External"/><Relationship Id="rId101" Type="http://schemas.openxmlformats.org/officeDocument/2006/relationships/hyperlink" Target="https://kc.kobotoolbox.org/media/original?media_file=co2rwanda_rpp%2Fattachments%2Ff27ca079b68f42c99391fab4b9f46bde%2Fccafd2e7-02be-4174-b544-44eb546caca2%2F1663756188881.jpg" TargetMode="External"/><Relationship Id="rId102" Type="http://schemas.openxmlformats.org/officeDocument/2006/relationships/hyperlink" Target="https://kc.kobotoolbox.org/media/original?media_file=co2rwanda_rpp%2Fattachments%2Ff27ca079b68f42c99391fab4b9f46bde%2F84602cde-052e-43f8-8e56-0bad050c500b%2F1663743527535.jpg" TargetMode="External"/><Relationship Id="rId103" Type="http://schemas.openxmlformats.org/officeDocument/2006/relationships/hyperlink" Target="https://kc.kobotoolbox.org/media/original?media_file=co2rwanda_rpp%2Fattachments%2Ff27ca079b68f42c99391fab4b9f46bde%2F84602cde-052e-43f8-8e56-0bad050c500b%2F1663701421787.jpg" TargetMode="External"/><Relationship Id="rId104" Type="http://schemas.openxmlformats.org/officeDocument/2006/relationships/hyperlink" Target="https://kc.kobotoolbox.org/media/original?media_file=co2rwanda_rpp%2Fattachments%2Ff27ca079b68f42c99391fab4b9f46bde%2F9d120ea5-ce9e-4e17-9115-84bbb5cdf6ad%2F1663753152282.jpg" TargetMode="External"/><Relationship Id="rId105" Type="http://schemas.openxmlformats.org/officeDocument/2006/relationships/hyperlink" Target="https://kc.kobotoolbox.org/media/original?media_file=co2rwanda_rpp%2Fattachments%2Ff27ca079b68f42c99391fab4b9f46bde%2F9d120ea5-ce9e-4e17-9115-84bbb5cdf6ad%2F1663753198568.jpg" TargetMode="External"/><Relationship Id="rId106" Type="http://schemas.openxmlformats.org/officeDocument/2006/relationships/hyperlink" Target="https://kc.kobotoolbox.org/media/original?media_file=co2rwanda_rpp%2Fattachments%2Ff27ca079b68f42c99391fab4b9f46bde%2Fa89872ab-8a7d-4ab7-96ee-be47796b4b13%2F1663747791788.jpg" TargetMode="External"/><Relationship Id="rId107" Type="http://schemas.openxmlformats.org/officeDocument/2006/relationships/hyperlink" Target="https://kc.kobotoolbox.org/media/original?media_file=co2rwanda_rpp%2Fattachments%2Ff27ca079b68f42c99391fab4b9f46bde%2Fa89872ab-8a7d-4ab7-96ee-be47796b4b13%2F1663747922954.jpg" TargetMode="External"/><Relationship Id="rId108" Type="http://schemas.openxmlformats.org/officeDocument/2006/relationships/hyperlink" Target="https://kc.kobotoolbox.org/media/original?media_file=co2rwanda_rpp%2Fattachments%2Ff27ca079b68f42c99391fab4b9f46bde%2Fa89872ab-8a7d-4ab7-96ee-be47796b4b13%2F1663748104478.jpg" TargetMode="External"/><Relationship Id="rId109" Type="http://schemas.openxmlformats.org/officeDocument/2006/relationships/hyperlink" Target="https://kc.kobotoolbox.org/media/original?media_file=co2rwanda_rpp%2Fattachments%2Ff27ca079b68f42c99391fab4b9f46bde%2F79384df6-2307-450d-865a-375b8e605677%2F1663746666835.jpg" TargetMode="External"/><Relationship Id="rId110" Type="http://schemas.openxmlformats.org/officeDocument/2006/relationships/hyperlink" Target="https://kc.kobotoolbox.org/media/original?media_file=co2rwanda_rpp%2Fattachments%2Ff27ca079b68f42c99391fab4b9f46bde%2F79384df6-2307-450d-865a-375b8e605677%2F1663746718230.jpg" TargetMode="External"/><Relationship Id="rId111" Type="http://schemas.openxmlformats.org/officeDocument/2006/relationships/hyperlink" Target="https://kc.kobotoolbox.org/media/original?media_file=co2rwanda_rpp%2Fattachments%2Ff27ca079b68f42c99391fab4b9f46bde%2F79384df6-2307-450d-865a-375b8e605677%2F1663746886977.jpg" TargetMode="External"/><Relationship Id="rId112" Type="http://schemas.openxmlformats.org/officeDocument/2006/relationships/hyperlink" Target="https://kc.kobotoolbox.org/media/original?media_file=co2rwanda_rpp%2Fattachments%2Ff27ca079b68f42c99391fab4b9f46bde%2F765838eb-55ee-4236-a153-4b31aa88231f%2F1663754855978.jpg" TargetMode="External"/><Relationship Id="rId113" Type="http://schemas.openxmlformats.org/officeDocument/2006/relationships/hyperlink" Target="https://kc.kobotoolbox.org/media/original?media_file=co2rwanda_rpp%2Fattachments%2Ff27ca079b68f42c99391fab4b9f46bde%2F765838eb-55ee-4236-a153-4b31aa88231f%2F1663754579495.jpg" TargetMode="External"/><Relationship Id="rId114" Type="http://schemas.openxmlformats.org/officeDocument/2006/relationships/hyperlink" Target="https://kc.kobotoolbox.org/media/original?media_file=co2rwanda_rpp%2Fattachments%2Ff27ca079b68f42c99391fab4b9f46bde%2F765838eb-55ee-4236-a153-4b31aa88231f%2F1663755229237.jpg" TargetMode="External"/><Relationship Id="rId115" Type="http://schemas.openxmlformats.org/officeDocument/2006/relationships/hyperlink" Target="https://kc.kobotoolbox.org/media/original?media_file=co2rwanda_rpp%2Fattachments%2Ff27ca079b68f42c99391fab4b9f46bde%2Fb8feac46-aba1-4b61-b0ae-d6b74aef95d9%2F1663752586290.jpg" TargetMode="External"/><Relationship Id="rId116" Type="http://schemas.openxmlformats.org/officeDocument/2006/relationships/hyperlink" Target="https://kc.kobotoolbox.org/media/original?media_file=co2rwanda_rpp%2Fattachments%2Ff27ca079b68f42c99391fab4b9f46bde%2Fb8feac46-aba1-4b61-b0ae-d6b74aef95d9%2F1663752612092.jpg" TargetMode="External"/><Relationship Id="rId117" Type="http://schemas.openxmlformats.org/officeDocument/2006/relationships/hyperlink" Target="https://kc.kobotoolbox.org/media/original?media_file=co2rwanda_rpp%2Fattachments%2Ff27ca079b68f42c99391fab4b9f46bde%2Fb8feac46-aba1-4b61-b0ae-d6b74aef95d9%2F1663753107053.jpg" TargetMode="External"/><Relationship Id="rId118" Type="http://schemas.openxmlformats.org/officeDocument/2006/relationships/hyperlink" Target="https://kc.kobotoolbox.org/media/original?media_file=co2rwanda_rpp%2Fattachments%2Ff27ca079b68f42c99391fab4b9f46bde%2Faf93813b-31b8-45d2-9168-0c34544856f4%2F1663745261381.jpg" TargetMode="External"/><Relationship Id="rId119" Type="http://schemas.openxmlformats.org/officeDocument/2006/relationships/hyperlink" Target="https://kc.kobotoolbox.org/media/original?media_file=co2rwanda_rpp%2Fattachments%2Ff27ca079b68f42c99391fab4b9f46bde%2Faf93813b-31b8-45d2-9168-0c34544856f4%2F1663746150261.jpg" TargetMode="External"/><Relationship Id="rId120" Type="http://schemas.openxmlformats.org/officeDocument/2006/relationships/hyperlink" Target="https://kc.kobotoolbox.org/media/original?media_file=co2rwanda_rpp%2Fattachments%2Ff27ca079b68f42c99391fab4b9f46bde%2Faf93813b-31b8-45d2-9168-0c34544856f4%2F1663746185587.jpg" TargetMode="External"/><Relationship Id="rId121" Type="http://schemas.openxmlformats.org/officeDocument/2006/relationships/hyperlink" Target="https://kc.kobotoolbox.org/media/original?media_file=co2rwanda_rpp%2Fattachments%2Ff27ca079b68f42c99391fab4b9f46bde%2Fd9c36c22-8d83-4156-9e8d-9b9ade431f75%2F1663748426814.jpg" TargetMode="External"/><Relationship Id="rId122" Type="http://schemas.openxmlformats.org/officeDocument/2006/relationships/hyperlink" Target="https://kc.kobotoolbox.org/media/original?media_file=co2rwanda_rpp%2Fattachments%2Ff27ca079b68f42c99391fab4b9f46bde%2Fd9c36c22-8d83-4156-9e8d-9b9ade431f75%2F1663748547684.jpg" TargetMode="External"/><Relationship Id="rId123" Type="http://schemas.openxmlformats.org/officeDocument/2006/relationships/hyperlink" Target="https://kc.kobotoolbox.org/media/original?media_file=co2rwanda_rpp%2Fattachments%2Ff27ca079b68f42c99391fab4b9f46bde%2Fa671436c-d84c-4c6e-b550-dbd0a1bf33f0%2F1663749001841.jpg" TargetMode="External"/><Relationship Id="rId124" Type="http://schemas.openxmlformats.org/officeDocument/2006/relationships/hyperlink" Target="https://kc.kobotoolbox.org/media/original?media_file=co2rwanda_rpp%2Fattachments%2Ff27ca079b68f42c99391fab4b9f46bde%2Fa671436c-d84c-4c6e-b550-dbd0a1bf33f0%2F1663749129892.jpg" TargetMode="External"/><Relationship Id="rId125" Type="http://schemas.openxmlformats.org/officeDocument/2006/relationships/hyperlink" Target="https://kc.kobotoolbox.org/media/original?media_file=co2rwanda_rpp%2Fattachments%2Ff27ca079b68f42c99391fab4b9f46bde%2Fa671436c-d84c-4c6e-b550-dbd0a1bf33f0%2F1663749411614.jpg" TargetMode="External"/><Relationship Id="rId126" Type="http://schemas.openxmlformats.org/officeDocument/2006/relationships/hyperlink" Target="https://kc.kobotoolbox.org/media/original?media_file=co2rwanda_rpp%2Fattachments%2Ff27ca079b68f42c99391fab4b9f46bde%2F0c33b864-72a2-41d8-b20e-264294dc2542%2F1663742162406.jpg" TargetMode="External"/><Relationship Id="rId127" Type="http://schemas.openxmlformats.org/officeDocument/2006/relationships/hyperlink" Target="https://kc.kobotoolbox.org/media/original?media_file=co2rwanda_rpp%2Fattachments%2Ff27ca079b68f42c99391fab4b9f46bde%2F0c33b864-72a2-41d8-b20e-264294dc2542%2F1663742196941.jpg" TargetMode="External"/><Relationship Id="rId128" Type="http://schemas.openxmlformats.org/officeDocument/2006/relationships/hyperlink" Target="https://kc.kobotoolbox.org/media/original?media_file=co2rwanda_rpp%2Fattachments%2Ff27ca079b68f42c99391fab4b9f46bde%2F0c33b864-72a2-41d8-b20e-264294dc2542%2F1663742435183.jpg" TargetMode="External"/><Relationship Id="rId129" Type="http://schemas.openxmlformats.org/officeDocument/2006/relationships/hyperlink" Target="https://kc.kobotoolbox.org/media/original?media_file=co2rwanda_rpp%2Fattachments%2Ff27ca079b68f42c99391fab4b9f46bde%2Fc16d2489-cc79-4150-94fe-69984b610d32%2F1663750083884.jpg" TargetMode="External"/><Relationship Id="rId130" Type="http://schemas.openxmlformats.org/officeDocument/2006/relationships/hyperlink" Target="https://kc.kobotoolbox.org/media/original?media_file=co2rwanda_rpp%2Fattachments%2Ff27ca079b68f42c99391fab4b9f46bde%2Fc16d2489-cc79-4150-94fe-69984b610d32%2F1663750165124.jpg" TargetMode="External"/><Relationship Id="rId131" Type="http://schemas.openxmlformats.org/officeDocument/2006/relationships/hyperlink" Target="https://kc.kobotoolbox.org/media/original?media_file=co2rwanda_rpp%2Fattachments%2Ff27ca079b68f42c99391fab4b9f46bde%2Fd9e6ca9b-e66a-473f-a288-a78e4d855dfd%2F1663745276312.jpg" TargetMode="External"/><Relationship Id="rId132" Type="http://schemas.openxmlformats.org/officeDocument/2006/relationships/hyperlink" Target="https://kc.kobotoolbox.org/media/original?media_file=co2rwanda_rpp%2Fattachments%2Ff27ca079b68f42c99391fab4b9f46bde%2Fd9e6ca9b-e66a-473f-a288-a78e4d855dfd%2F1663745328860.jpg" TargetMode="External"/><Relationship Id="rId133" Type="http://schemas.openxmlformats.org/officeDocument/2006/relationships/hyperlink" Target="https://kc.kobotoolbox.org/media/original?media_file=co2rwanda_rpp%2Fattachments%2Ff27ca079b68f42c99391fab4b9f46bde%2F38401e75-8636-4858-a211-5fbf11781cd4%2F1663742347231.jpg" TargetMode="External"/><Relationship Id="rId134" Type="http://schemas.openxmlformats.org/officeDocument/2006/relationships/hyperlink" Target="https://kc.kobotoolbox.org/media/original?media_file=co2rwanda_rpp%2Fattachments%2Ff27ca079b68f42c99391fab4b9f46bde%2F38401e75-8636-4858-a211-5fbf11781cd4%2F1663700817474.jpg" TargetMode="External"/><Relationship Id="rId135" Type="http://schemas.openxmlformats.org/officeDocument/2006/relationships/hyperlink" Target="https://kc.kobotoolbox.org/media/original?media_file=co2rwanda_rpp%2Fattachments%2Ff27ca079b68f42c99391fab4b9f46bde%2F4280dfa5-c394-4e2e-8c54-642dfac770bf%2F1663753453106.jpg" TargetMode="External"/><Relationship Id="rId136" Type="http://schemas.openxmlformats.org/officeDocument/2006/relationships/hyperlink" Target="https://kc.kobotoolbox.org/media/original?media_file=co2rwanda_rpp%2Fattachments%2Ff27ca079b68f42c99391fab4b9f46bde%2F4280dfa5-c394-4e2e-8c54-642dfac770bf%2F1663753609638.jpg" TargetMode="External"/><Relationship Id="rId137" Type="http://schemas.openxmlformats.org/officeDocument/2006/relationships/hyperlink" Target="https://kc.kobotoolbox.org/media/original?media_file=co2rwanda_rpp%2Fattachments%2Ff27ca079b68f42c99391fab4b9f46bde%2F4280dfa5-c394-4e2e-8c54-642dfac770bf%2F1663753772920.jpg" TargetMode="External"/><Relationship Id="rId138" Type="http://schemas.openxmlformats.org/officeDocument/2006/relationships/hyperlink" Target="https://kc.kobotoolbox.org/media/original?media_file=co2rwanda_rpp%2Fattachments%2Ff27ca079b68f42c99391fab4b9f46bde%2Fc8a94992-bc70-408b-b508-d37d171e901e%2F1663740524569.jpg" TargetMode="External"/><Relationship Id="rId139" Type="http://schemas.openxmlformats.org/officeDocument/2006/relationships/hyperlink" Target="https://kc.kobotoolbox.org/media/original?media_file=co2rwanda_rpp%2Fattachments%2Ff27ca079b68f42c99391fab4b9f46bde%2Fc8a94992-bc70-408b-b508-d37d171e901e%2F1663740875308.jpg" TargetMode="External"/><Relationship Id="rId140" Type="http://schemas.openxmlformats.org/officeDocument/2006/relationships/hyperlink" Target="https://kc.kobotoolbox.org/media/original?media_file=co2rwanda_rpp%2Fattachments%2Ff27ca079b68f42c99391fab4b9f46bde%2Fc8a94992-bc70-408b-b508-d37d171e901e%2F1663740998429.jpg" TargetMode="External"/><Relationship Id="rId141" Type="http://schemas.openxmlformats.org/officeDocument/2006/relationships/hyperlink" Target="https://kc.kobotoolbox.org/media/original?media_file=co2rwanda_rpp%2Fattachments%2Ff27ca079b68f42c99391fab4b9f46bde%2F0c0429e0-b2c5-4830-9f70-7aa2e7acb8fa%2F1663744186858.jpg" TargetMode="External"/><Relationship Id="rId142" Type="http://schemas.openxmlformats.org/officeDocument/2006/relationships/hyperlink" Target="https://kc.kobotoolbox.org/media/original?media_file=co2rwanda_rpp%2Fattachments%2Ff27ca079b68f42c99391fab4b9f46bde%2F0c0429e0-b2c5-4830-9f70-7aa2e7acb8fa%2F1663744319545.jpg" TargetMode="External"/><Relationship Id="rId143" Type="http://schemas.openxmlformats.org/officeDocument/2006/relationships/hyperlink" Target="https://kc.kobotoolbox.org/media/original?media_file=co2rwanda_rpp%2Fattachments%2Ff27ca079b68f42c99391fab4b9f46bde%2F43394c23-348a-492f-9ca6-a419767bbd43%2F1663743129166.jpg" TargetMode="External"/><Relationship Id="rId144" Type="http://schemas.openxmlformats.org/officeDocument/2006/relationships/hyperlink" Target="https://kc.kobotoolbox.org/media/original?media_file=co2rwanda_rpp%2Fattachments%2Ff27ca079b68f42c99391fab4b9f46bde%2F43394c23-348a-492f-9ca6-a419767bbd43%2F1663743164264.jpg" TargetMode="External"/><Relationship Id="rId145" Type="http://schemas.openxmlformats.org/officeDocument/2006/relationships/hyperlink" Target="https://kc.kobotoolbox.org/media/original?media_file=co2rwanda_rpp%2Fattachments%2Ff27ca079b68f42c99391fab4b9f46bde%2F43394c23-348a-492f-9ca6-a419767bbd43%2F1663743465418.jpg" TargetMode="External"/><Relationship Id="rId146" Type="http://schemas.openxmlformats.org/officeDocument/2006/relationships/hyperlink" Target="https://kc.kobotoolbox.org/media/original?media_file=co2rwanda_rpp%2Fattachments%2Ff27ca079b68f42c99391fab4b9f46bde%2F77fe4a22-32c6-46c9-8f32-f1636448bfb2%2F1663747416583.jpg" TargetMode="External"/><Relationship Id="rId147" Type="http://schemas.openxmlformats.org/officeDocument/2006/relationships/hyperlink" Target="https://kc.kobotoolbox.org/media/original?media_file=co2rwanda_rpp%2Fattachments%2Ff27ca079b68f42c99391fab4b9f46bde%2F77fe4a22-32c6-46c9-8f32-f1636448bfb2%2F1663747443374.jpg" TargetMode="External"/><Relationship Id="rId148" Type="http://schemas.openxmlformats.org/officeDocument/2006/relationships/hyperlink" Target="https://kc.kobotoolbox.org/media/original?media_file=co2rwanda_rpp%2Fattachments%2Ff27ca079b68f42c99391fab4b9f46bde%2F77fe4a22-32c6-46c9-8f32-f1636448bfb2%2F1663747683886.jpg" TargetMode="External"/><Relationship Id="rId149" Type="http://schemas.openxmlformats.org/officeDocument/2006/relationships/hyperlink" Target="https://kc.kobotoolbox.org/media/original?media_file=co2rwanda_rpp%2Fattachments%2Ff27ca079b68f42c99391fab4b9f46bde%2F356d9b13-607e-40c1-a5b3-6caa2c03fa20%2F1663748098437.jpg" TargetMode="External"/><Relationship Id="rId150" Type="http://schemas.openxmlformats.org/officeDocument/2006/relationships/hyperlink" Target="https://kc.kobotoolbox.org/media/original?media_file=co2rwanda_rpp%2Fattachments%2Ff27ca079b68f42c99391fab4b9f46bde%2F356d9b13-607e-40c1-a5b3-6caa2c03fa20%2F1663749064452.jpg" TargetMode="External"/><Relationship Id="rId151" Type="http://schemas.openxmlformats.org/officeDocument/2006/relationships/hyperlink" Target="https://kc.kobotoolbox.org/media/original?media_file=co2rwanda_rpp%2Fattachments%2Ff27ca079b68f42c99391fab4b9f46bde%2F356d9b13-607e-40c1-a5b3-6caa2c03fa20%2F1663749111954.jpg" TargetMode="External"/><Relationship Id="rId152" Type="http://schemas.openxmlformats.org/officeDocument/2006/relationships/hyperlink" Target="https://kc.kobotoolbox.org/media/original?media_file=co2rwanda_rpp%2Fattachments%2Ff27ca079b68f42c99391fab4b9f46bde%2F2b062d50-16c7-44a6-a3fc-6d5424bf211d%2F1663741080741.jpg" TargetMode="External"/><Relationship Id="rId153" Type="http://schemas.openxmlformats.org/officeDocument/2006/relationships/hyperlink" Target="https://kc.kobotoolbox.org/media/original?media_file=co2rwanda_rpp%2Fattachments%2Ff27ca079b68f42c99391fab4b9f46bde%2F2b062d50-16c7-44a6-a3fc-6d5424bf211d%2F1663700213429.jpg" TargetMode="External"/><Relationship Id="rId154" Type="http://schemas.openxmlformats.org/officeDocument/2006/relationships/hyperlink" Target="https://kc.kobotoolbox.org/media/original?media_file=co2rwanda_rpp%2Fattachments%2Ff27ca079b68f42c99391fab4b9f46bde%2F925be752-727e-4d59-a0f3-ad71eb280f3f%2F1663752659565.jpg" TargetMode="External"/><Relationship Id="rId155" Type="http://schemas.openxmlformats.org/officeDocument/2006/relationships/hyperlink" Target="https://kc.kobotoolbox.org/media/original?media_file=co2rwanda_rpp%2Fattachments%2Ff27ca079b68f42c99391fab4b9f46bde%2F925be752-727e-4d59-a0f3-ad71eb280f3f%2F1663752714739.jpg" TargetMode="External"/><Relationship Id="rId156" Type="http://schemas.openxmlformats.org/officeDocument/2006/relationships/hyperlink" Target="https://kc.kobotoolbox.org/media/original?media_file=co2rwanda_rpp%2Fattachments%2Ff27ca079b68f42c99391fab4b9f46bde%2F7d62ef7b-f8ac-4e5e-a43a-360f09c880d1%2F1663750167136.jpg" TargetMode="External"/><Relationship Id="rId157" Type="http://schemas.openxmlformats.org/officeDocument/2006/relationships/hyperlink" Target="https://kc.kobotoolbox.org/media/original?media_file=co2rwanda_rpp%2Fattachments%2Ff27ca079b68f42c99391fab4b9f46bde%2F7d62ef7b-f8ac-4e5e-a43a-360f09c880d1%2F1663750213598.jpg" TargetMode="External"/><Relationship Id="rId158" Type="http://schemas.openxmlformats.org/officeDocument/2006/relationships/hyperlink" Target="https://kc.kobotoolbox.org/media/original?media_file=co2rwanda_rpp%2Fattachments%2Ff27ca079b68f42c99391fab4b9f46bde%2Faca26e23-9b49-4f4f-9ed1-3e7abfe7197a%2F1663741425174.jpg" TargetMode="External"/><Relationship Id="rId159" Type="http://schemas.openxmlformats.org/officeDocument/2006/relationships/hyperlink" Target="https://kc.kobotoolbox.org/media/original?media_file=co2rwanda_rpp%2Fattachments%2Ff27ca079b68f42c99391fab4b9f46bde%2Faca26e23-9b49-4f4f-9ed1-3e7abfe7197a%2F1663742123110.jpg" TargetMode="External"/><Relationship Id="rId160" Type="http://schemas.openxmlformats.org/officeDocument/2006/relationships/hyperlink" Target="https://kc.kobotoolbox.org/media/original?media_file=co2rwanda_rpp%2Fattachments%2Ff27ca079b68f42c99391fab4b9f46bde%2F47e005a2-3850-49e5-a54a-8ff5ac5ceba1%2F1663741486651.jpg" TargetMode="External"/><Relationship Id="rId161" Type="http://schemas.openxmlformats.org/officeDocument/2006/relationships/hyperlink" Target="https://kc.kobotoolbox.org/media/original?media_file=co2rwanda_rpp%2Fattachments%2Ff27ca079b68f42c99391fab4b9f46bde%2F47e005a2-3850-49e5-a54a-8ff5ac5ceba1%2F1663742101743.jpg" TargetMode="External"/><Relationship Id="rId162" Type="http://schemas.openxmlformats.org/officeDocument/2006/relationships/hyperlink" Target="https://kc.kobotoolbox.org/media/original?media_file=co2rwanda_rpp%2Fattachments%2Ff27ca079b68f42c99391fab4b9f46bde%2F562960ad-5374-4693-889a-f1d17f686a52%2F1663743513353.jpg" TargetMode="External"/><Relationship Id="rId163" Type="http://schemas.openxmlformats.org/officeDocument/2006/relationships/hyperlink" Target="https://kc.kobotoolbox.org/media/original?media_file=co2rwanda_rpp%2Fattachments%2Ff27ca079b68f42c99391fab4b9f46bde%2F562960ad-5374-4693-889a-f1d17f686a52%2F1663744151256.jpg" TargetMode="External"/><Relationship Id="rId164" Type="http://schemas.openxmlformats.org/officeDocument/2006/relationships/hyperlink" Target="https://kc.kobotoolbox.org/media/original?media_file=co2rwanda_rpp%2Fattachments%2Ff27ca079b68f42c99391fab4b9f46bde%2F562960ad-5374-4693-889a-f1d17f686a52%2F1663744300749.jpg" TargetMode="External"/><Relationship Id="rId165" Type="http://schemas.openxmlformats.org/officeDocument/2006/relationships/hyperlink" Target="https://kc.kobotoolbox.org/media/original?media_file=co2rwanda_rpp%2Fattachments%2Ff27ca079b68f42c99391fab4b9f46bde%2F3605fe34-0350-42f8-a425-f879c94a2660%2F1663744653403.jpg" TargetMode="External"/><Relationship Id="rId166" Type="http://schemas.openxmlformats.org/officeDocument/2006/relationships/hyperlink" Target="https://kc.kobotoolbox.org/media/original?media_file=co2rwanda_rpp%2Fattachments%2Ff27ca079b68f42c99391fab4b9f46bde%2F3605fe34-0350-42f8-a425-f879c94a2660%2F1663745690437.jpg" TargetMode="External"/><Relationship Id="rId167" Type="http://schemas.openxmlformats.org/officeDocument/2006/relationships/hyperlink" Target="https://kc.kobotoolbox.org/media/original?media_file=co2rwanda_rpp%2Fattachments%2Ff27ca079b68f42c99391fab4b9f46bde%2Fa98d3bef-30e0-4c72-991c-fac4bd1e804e%2F1663748234850.jpg" TargetMode="External"/><Relationship Id="rId168" Type="http://schemas.openxmlformats.org/officeDocument/2006/relationships/hyperlink" Target="https://kc.kobotoolbox.org/media/original?media_file=co2rwanda_rpp%2Fattachments%2Ff27ca079b68f42c99391fab4b9f46bde%2Fa98d3bef-30e0-4c72-991c-fac4bd1e804e%2F1663749197463.jpg" TargetMode="External"/><Relationship Id="rId169" Type="http://schemas.openxmlformats.org/officeDocument/2006/relationships/hyperlink" Target="https://kc.kobotoolbox.org/media/original?media_file=co2rwanda_rpp%2Fattachments%2Ff27ca079b68f42c99391fab4b9f46bde%2Fa98d3bef-30e0-4c72-991c-fac4bd1e804e%2F1663702358490.jpg" TargetMode="External"/><Relationship Id="rId170" Type="http://schemas.openxmlformats.org/officeDocument/2006/relationships/hyperlink" Target="https://kc.kobotoolbox.org/media/original?media_file=co2rwanda_rpp%2Fattachments%2Ff27ca079b68f42c99391fab4b9f46bde%2F1b336c7b-9cdc-4d82-ac3b-6ae880f4166c%2F1663742944826.jpg" TargetMode="External"/><Relationship Id="rId171" Type="http://schemas.openxmlformats.org/officeDocument/2006/relationships/hyperlink" Target="https://kc.kobotoolbox.org/media/original?media_file=co2rwanda_rpp%2Fattachments%2Ff27ca079b68f42c99391fab4b9f46bde%2F1b336c7b-9cdc-4d82-ac3b-6ae880f4166c%2F1663743704393.jpg" TargetMode="External"/><Relationship Id="rId172" Type="http://schemas.openxmlformats.org/officeDocument/2006/relationships/hyperlink" Target="https://kc.kobotoolbox.org/media/original?media_file=co2rwanda_rpp%2Fattachments%2Ff27ca079b68f42c99391fab4b9f46bde%2F66181697-d0fe-4bd5-86e5-1ef12cf77728%2F1663745342158.jpg" TargetMode="External"/><Relationship Id="rId173" Type="http://schemas.openxmlformats.org/officeDocument/2006/relationships/hyperlink" Target="https://kc.kobotoolbox.org/media/original?media_file=co2rwanda_rpp%2Fattachments%2Ff27ca079b68f42c99391fab4b9f46bde%2F66181697-d0fe-4bd5-86e5-1ef12cf77728%2F1663745457120.jpg" TargetMode="External"/><Relationship Id="rId174" Type="http://schemas.openxmlformats.org/officeDocument/2006/relationships/hyperlink" Target="https://kc.kobotoolbox.org/media/original?media_file=co2rwanda_rpp%2Fattachments%2Ff27ca079b68f42c99391fab4b9f46bde%2F7d944f07-e384-48f5-a5ea-8eae1d19397e%2F1663739610148.jpg" TargetMode="External"/><Relationship Id="rId175" Type="http://schemas.openxmlformats.org/officeDocument/2006/relationships/hyperlink" Target="https://kc.kobotoolbox.org/media/original?media_file=co2rwanda_rpp%2Fattachments%2Ff27ca079b68f42c99391fab4b9f46bde%2F7d944f07-e384-48f5-a5ea-8eae1d19397e%2F1663698437619.jpg" TargetMode="External"/><Relationship Id="rId176" Type="http://schemas.openxmlformats.org/officeDocument/2006/relationships/hyperlink" Target="https://kc.kobotoolbox.org/media/original?media_file=co2rwanda_rpp%2Fattachments%2Ff27ca079b68f42c99391fab4b9f46bde%2F920c59f8-4e54-4411-9db2-9a2a1c24ad06%2F1663747055347.jpg" TargetMode="External"/><Relationship Id="rId177" Type="http://schemas.openxmlformats.org/officeDocument/2006/relationships/hyperlink" Target="https://kc.kobotoolbox.org/media/original?media_file=co2rwanda_rpp%2Fattachments%2Ff27ca079b68f42c99391fab4b9f46bde%2F920c59f8-4e54-4411-9db2-9a2a1c24ad06%2F1663747264320.jpg" TargetMode="External"/><Relationship Id="rId178" Type="http://schemas.openxmlformats.org/officeDocument/2006/relationships/hyperlink" Target="https://kc.kobotoolbox.org/media/original?media_file=co2rwanda_rpp%2Fattachments%2Ff27ca079b68f42c99391fab4b9f46bde%2F0d473cb7-34e3-426d-a388-a5ab23279641%2F1663751877325.jpg" TargetMode="External"/><Relationship Id="rId179" Type="http://schemas.openxmlformats.org/officeDocument/2006/relationships/hyperlink" Target="https://kc.kobotoolbox.org/media/original?media_file=co2rwanda_rpp%2Fattachments%2Ff27ca079b68f42c99391fab4b9f46bde%2F0d473cb7-34e3-426d-a388-a5ab23279641%2F1663752012844.jpg" TargetMode="External"/><Relationship Id="rId180" Type="http://schemas.openxmlformats.org/officeDocument/2006/relationships/hyperlink" Target="https://kc.kobotoolbox.org/media/original?media_file=co2rwanda_rpp%2Fattachments%2Ff27ca079b68f42c99391fab4b9f46bde%2F0d473cb7-34e3-426d-a388-a5ab23279641%2F1663752071646.jpg" TargetMode="External"/><Relationship Id="rId181" Type="http://schemas.openxmlformats.org/officeDocument/2006/relationships/hyperlink" Target="https://kc.kobotoolbox.org/media/original?media_file=co2rwanda_rpp%2Fattachments%2Ff27ca079b68f42c99391fab4b9f46bde%2Fe41214b1-d9cf-47c9-b1b3-78034b3742af%2F1663751685394.jpg" TargetMode="External"/><Relationship Id="rId182" Type="http://schemas.openxmlformats.org/officeDocument/2006/relationships/hyperlink" Target="https://kc.kobotoolbox.org/media/original?media_file=co2rwanda_rpp%2Fattachments%2Ff27ca079b68f42c99391fab4b9f46bde%2Fe41214b1-d9cf-47c9-b1b3-78034b3742af%2F1663751741980.jpg" TargetMode="External"/><Relationship Id="rId183" Type="http://schemas.openxmlformats.org/officeDocument/2006/relationships/hyperlink" Target="https://kc.kobotoolbox.org/media/original?media_file=co2rwanda_rpp%2Fattachments%2Ff27ca079b68f42c99391fab4b9f46bde%2F49123d6c-7739-4c55-9f89-b57f7862601f%2F1663742477780.jpg" TargetMode="External"/><Relationship Id="rId184" Type="http://schemas.openxmlformats.org/officeDocument/2006/relationships/hyperlink" Target="https://kc.kobotoolbox.org/media/original?media_file=co2rwanda_rpp%2Fattachments%2Ff27ca079b68f42c99391fab4b9f46bde%2F49123d6c-7739-4c55-9f89-b57f7862601f%2F1663742900985.jpg" TargetMode="External"/><Relationship Id="rId185" Type="http://schemas.openxmlformats.org/officeDocument/2006/relationships/hyperlink" Target="https://kc.kobotoolbox.org/media/original?media_file=co2rwanda_rpp%2Fattachments%2Ff27ca079b68f42c99391fab4b9f46bde%2F49123d6c-7739-4c55-9f89-b57f7862601f%2F1663743517088.jpg" TargetMode="External"/><Relationship Id="rId186" Type="http://schemas.openxmlformats.org/officeDocument/2006/relationships/hyperlink" Target="https://kc.kobotoolbox.org/media/original?media_file=co2rwanda_rpp%2Fattachments%2Ff27ca079b68f42c99391fab4b9f46bde%2Fa4c73818-51fe-401e-81b2-913140203a1e%2F1663749063960.jpg" TargetMode="External"/><Relationship Id="rId187" Type="http://schemas.openxmlformats.org/officeDocument/2006/relationships/hyperlink" Target="https://kc.kobotoolbox.org/media/original?media_file=co2rwanda_rpp%2Fattachments%2Ff27ca079b68f42c99391fab4b9f46bde%2Fa4c73818-51fe-401e-81b2-913140203a1e%2F1663749107922.jpg" TargetMode="External"/><Relationship Id="rId188" Type="http://schemas.openxmlformats.org/officeDocument/2006/relationships/hyperlink" Target="https://kc.kobotoolbox.org/media/original?media_file=co2rwanda_rpp%2Fattachments%2Ff27ca079b68f42c99391fab4b9f46bde%2F7b5dabd6-5655-4e10-9479-6603528d3445%2F1663751219038.jpg" TargetMode="External"/><Relationship Id="rId189" Type="http://schemas.openxmlformats.org/officeDocument/2006/relationships/hyperlink" Target="https://kc.kobotoolbox.org/media/original?media_file=co2rwanda_rpp%2Fattachments%2Ff27ca079b68f42c99391fab4b9f46bde%2F7b5dabd6-5655-4e10-9479-6603528d3445%2F1663751279099.jpg" TargetMode="External"/><Relationship Id="rId190" Type="http://schemas.openxmlformats.org/officeDocument/2006/relationships/hyperlink" Target="https://kc.kobotoolbox.org/media/original?media_file=co2rwanda_rpp%2Fattachments%2Ff27ca079b68f42c99391fab4b9f46bde%2F2da0d92f-1a83-40dd-8bf9-7c34ddc66249%2F1663750256530.jpg" TargetMode="External"/><Relationship Id="rId191" Type="http://schemas.openxmlformats.org/officeDocument/2006/relationships/hyperlink" Target="https://kc.kobotoolbox.org/media/original?media_file=co2rwanda_rpp%2Fattachments%2Ff27ca079b68f42c99391fab4b9f46bde%2F2da0d92f-1a83-40dd-8bf9-7c34ddc66249%2F1663750495357.jpg" TargetMode="External"/><Relationship Id="rId192" Type="http://schemas.openxmlformats.org/officeDocument/2006/relationships/hyperlink" Target="https://kc.kobotoolbox.org/media/original?media_file=co2rwanda_rpp%2Fattachments%2Ff27ca079b68f42c99391fab4b9f46bde%2F2da0d92f-1a83-40dd-8bf9-7c34ddc66249%2F1663750743093.jpg" TargetMode="External"/><Relationship Id="rId193" Type="http://schemas.openxmlformats.org/officeDocument/2006/relationships/hyperlink" Target="https://kc.kobotoolbox.org/media/original?media_file=co2rwanda_rpp%2Fattachments%2Ff27ca079b68f42c99391fab4b9f46bde%2Ff80f2d89-774a-452d-ad6a-035a843ef54a%2F1663747370838.jpg" TargetMode="External"/><Relationship Id="rId194" Type="http://schemas.openxmlformats.org/officeDocument/2006/relationships/hyperlink" Target="https://kc.kobotoolbox.org/media/original?media_file=co2rwanda_rpp%2Fattachments%2Ff27ca079b68f42c99391fab4b9f46bde%2Ff80f2d89-774a-452d-ad6a-035a843ef54a%2F1663747755042.jpg" TargetMode="External"/><Relationship Id="rId195" Type="http://schemas.openxmlformats.org/officeDocument/2006/relationships/hyperlink" Target="https://kc.kobotoolbox.org/media/original?media_file=co2rwanda_rpp%2Fattachments%2Ff27ca079b68f42c99391fab4b9f46bde%2F3d18029a-5380-47ba-875f-147aefa9ad4f%2F1663749073021.jpg" TargetMode="External"/><Relationship Id="rId196" Type="http://schemas.openxmlformats.org/officeDocument/2006/relationships/hyperlink" Target="https://kc.kobotoolbox.org/media/original?media_file=co2rwanda_rpp%2Fattachments%2Ff27ca079b68f42c99391fab4b9f46bde%2F3d18029a-5380-47ba-875f-147aefa9ad4f%2F1663749430127.jpg" TargetMode="External"/><Relationship Id="rId197" Type="http://schemas.openxmlformats.org/officeDocument/2006/relationships/hyperlink" Target="https://kc.kobotoolbox.org/media/original?media_file=co2rwanda_rpp%2Fattachments%2Ff27ca079b68f42c99391fab4b9f46bde%2F20b0005f-3063-4f95-9cca-309b2c60f79c%2F1663744173891.jpg" TargetMode="External"/><Relationship Id="rId198" Type="http://schemas.openxmlformats.org/officeDocument/2006/relationships/hyperlink" Target="https://kc.kobotoolbox.org/media/original?media_file=co2rwanda_rpp%2Fattachments%2Ff27ca079b68f42c99391fab4b9f46bde%2F20b0005f-3063-4f95-9cca-309b2c60f79c%2F1663744656357.jpg" TargetMode="External"/><Relationship Id="rId199" Type="http://schemas.openxmlformats.org/officeDocument/2006/relationships/hyperlink" Target="https://kc.kobotoolbox.org/media/original?media_file=co2rwanda_rpp%2Fattachments%2Ff27ca079b68f42c99391fab4b9f46bde%2F20b0005f-3063-4f95-9cca-309b2c60f79c%2F1663744807007.jp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kc.kobotoolbox.org/media/original?media_file=co2rwanda_rpp%2Fattachments%2F19d4161bf4224041afc095e1e3aefa87%2F53bd4710-668e-4e96-b005-5dc839a6c2e9%2F1663831323315.jpg" TargetMode="External"/><Relationship Id="rId2" Type="http://schemas.openxmlformats.org/officeDocument/2006/relationships/hyperlink" Target="https://kc.kobotoolbox.org/media/original?media_file=co2rwanda_rpp%2Fattachments%2F19d4161bf4224041afc095e1e3aefa87%2F53bd4710-668e-4e96-b005-5dc839a6c2e9%2F1663831609165.jpg" TargetMode="External"/><Relationship Id="rId3" Type="http://schemas.openxmlformats.org/officeDocument/2006/relationships/hyperlink" Target="https://kc.kobotoolbox.org/media/original?media_file=co2rwanda_rpp%2Fattachments%2F19d4161bf4224041afc095e1e3aefa87%2F4094cec7-4b1a-4c3a-a8bb-29a4a6b79f4b%2F1663832451207.jpg" TargetMode="External"/><Relationship Id="rId4" Type="http://schemas.openxmlformats.org/officeDocument/2006/relationships/hyperlink" Target="https://kc.kobotoolbox.org/media/original?media_file=co2rwanda_rpp%2Fattachments%2F19d4161bf4224041afc095e1e3aefa87%2F4094cec7-4b1a-4c3a-a8bb-29a4a6b79f4b%2F1663832503107.jpg" TargetMode="External"/><Relationship Id="rId5" Type="http://schemas.openxmlformats.org/officeDocument/2006/relationships/hyperlink" Target="https://kc.kobotoolbox.org/media/original?media_file=co2rwanda_rpp%2Fattachments%2F19d4161bf4224041afc095e1e3aefa87%2F361524b2-b186-489d-bbc3-629b4b5373ef%2F1663827088392.jpg" TargetMode="External"/><Relationship Id="rId6" Type="http://schemas.openxmlformats.org/officeDocument/2006/relationships/hyperlink" Target="https://kc.kobotoolbox.org/media/original?media_file=co2rwanda_rpp%2Fattachments%2F19d4161bf4224041afc095e1e3aefa87%2F361524b2-b186-489d-bbc3-629b4b5373ef%2F1663827734588.jpg" TargetMode="External"/><Relationship Id="rId7" Type="http://schemas.openxmlformats.org/officeDocument/2006/relationships/hyperlink" Target="https://kc.kobotoolbox.org/media/original?media_file=co2rwanda_rpp%2Fattachments%2F19d4161bf4224041afc095e1e3aefa87%2F361524b2-b186-489d-bbc3-629b4b5373ef%2F1663828237399.jpg" TargetMode="External"/><Relationship Id="rId8" Type="http://schemas.openxmlformats.org/officeDocument/2006/relationships/hyperlink" Target="https://kc.kobotoolbox.org/media/original?media_file=co2rwanda_rpp%2Fattachments%2F19d4161bf4224041afc095e1e3aefa87%2F0735a497-7a1c-4593-b374-fe4d19d2997f%2F1663835984504.jpg" TargetMode="External"/><Relationship Id="rId9" Type="http://schemas.openxmlformats.org/officeDocument/2006/relationships/hyperlink" Target="https://kc.kobotoolbox.org/media/original?media_file=co2rwanda_rpp%2Fattachments%2F19d4161bf4224041afc095e1e3aefa87%2F0735a497-7a1c-4593-b374-fe4d19d2997f%2F1663836150263.jpg" TargetMode="External"/><Relationship Id="rId10" Type="http://schemas.openxmlformats.org/officeDocument/2006/relationships/hyperlink" Target="https://kc.kobotoolbox.org/media/original?media_file=co2rwanda_rpp%2Fattachments%2F19d4161bf4224041afc095e1e3aefa87%2Fb7687b03-a616-4534-bd31-3d8f51d3e353%2F1663827111848.jpg" TargetMode="External"/><Relationship Id="rId11" Type="http://schemas.openxmlformats.org/officeDocument/2006/relationships/hyperlink" Target="https://kc.kobotoolbox.org/media/original?media_file=co2rwanda_rpp%2Fattachments%2F19d4161bf4224041afc095e1e3aefa87%2Fb7687b03-a616-4534-bd31-3d8f51d3e353%2F1663827478306.jpg" TargetMode="External"/><Relationship Id="rId12" Type="http://schemas.openxmlformats.org/officeDocument/2006/relationships/hyperlink" Target="https://kc.kobotoolbox.org/media/original?media_file=co2rwanda_rpp%2Fattachments%2F19d4161bf4224041afc095e1e3aefa87%2Fb7687b03-a616-4534-bd31-3d8f51d3e353%2F1663827539588.jpg" TargetMode="External"/><Relationship Id="rId13" Type="http://schemas.openxmlformats.org/officeDocument/2006/relationships/hyperlink" Target="https://kc.kobotoolbox.org/media/original?media_file=co2rwanda_rpp%2Fattachments%2F19d4161bf4224041afc095e1e3aefa87%2Fa0c32409-e221-4ff8-b88e-77afa4e2e998%2F1663828366305.jpg" TargetMode="External"/><Relationship Id="rId14" Type="http://schemas.openxmlformats.org/officeDocument/2006/relationships/hyperlink" Target="https://kc.kobotoolbox.org/media/original?media_file=co2rwanda_rpp%2Fattachments%2F19d4161bf4224041afc095e1e3aefa87%2Fa0c32409-e221-4ff8-b88e-77afa4e2e998%2F1663828479618.jpg" TargetMode="External"/><Relationship Id="rId15" Type="http://schemas.openxmlformats.org/officeDocument/2006/relationships/hyperlink" Target="https://kc.kobotoolbox.org/media/original?media_file=co2rwanda_rpp%2Fattachments%2F19d4161bf4224041afc095e1e3aefa87%2Fa0c32409-e221-4ff8-b88e-77afa4e2e998%2F1663828696985.jpg" TargetMode="External"/><Relationship Id="rId16" Type="http://schemas.openxmlformats.org/officeDocument/2006/relationships/hyperlink" Target="https://kc.kobotoolbox.org/media/original?media_file=co2rwanda_rpp%2Fattachments%2F19d4161bf4224041afc095e1e3aefa87%2F75cc8a30-cb38-46ec-a1c0-a837dfa26687%2F1663834913586.jpg" TargetMode="External"/><Relationship Id="rId17" Type="http://schemas.openxmlformats.org/officeDocument/2006/relationships/hyperlink" Target="https://kc.kobotoolbox.org/media/original?media_file=co2rwanda_rpp%2Fattachments%2F19d4161bf4224041afc095e1e3aefa87%2F75cc8a30-cb38-46ec-a1c0-a837dfa26687%2F1663835007056.jpg" TargetMode="External"/><Relationship Id="rId18" Type="http://schemas.openxmlformats.org/officeDocument/2006/relationships/hyperlink" Target="https://kc.kobotoolbox.org/media/original?media_file=co2rwanda_rpp%2Fattachments%2F19d4161bf4224041afc095e1e3aefa87%2F75cc8a30-cb38-46ec-a1c0-a837dfa26687%2F1663835363850.jpg" TargetMode="External"/><Relationship Id="rId19" Type="http://schemas.openxmlformats.org/officeDocument/2006/relationships/hyperlink" Target="https://kc.kobotoolbox.org/media/original?media_file=co2rwanda_rpp%2Fattachments%2F19d4161bf4224041afc095e1e3aefa87%2F17a0db76-bf14-486a-9490-4e5db00d73e8%2F1663830020606.jpg" TargetMode="External"/><Relationship Id="rId20" Type="http://schemas.openxmlformats.org/officeDocument/2006/relationships/hyperlink" Target="https://kc.kobotoolbox.org/media/original?media_file=co2rwanda_rpp%2Fattachments%2F19d4161bf4224041afc095e1e3aefa87%2F17a0db76-bf14-486a-9490-4e5db00d73e8%2F1663830095030.jpg" TargetMode="External"/><Relationship Id="rId21" Type="http://schemas.openxmlformats.org/officeDocument/2006/relationships/hyperlink" Target="https://kc.kobotoolbox.org/media/original?media_file=co2rwanda_rpp%2Fattachments%2F19d4161bf4224041afc095e1e3aefa87%2F17a0db76-bf14-486a-9490-4e5db00d73e8%2F1663830366585.jpg" TargetMode="External"/><Relationship Id="rId22" Type="http://schemas.openxmlformats.org/officeDocument/2006/relationships/hyperlink" Target="https://kc.kobotoolbox.org/media/original?media_file=co2rwanda_rpp%2Fattachments%2F19d4161bf4224041afc095e1e3aefa87%2F0677f294-f230-4f3c-82e0-db8f3d5e7634%2F1663834996305.jpg" TargetMode="External"/><Relationship Id="rId23" Type="http://schemas.openxmlformats.org/officeDocument/2006/relationships/hyperlink" Target="https://kc.kobotoolbox.org/media/original?media_file=co2rwanda_rpp%2Fattachments%2F19d4161bf4224041afc095e1e3aefa87%2F0677f294-f230-4f3c-82e0-db8f3d5e7634%2F1663835039508.jpg" TargetMode="External"/><Relationship Id="rId24" Type="http://schemas.openxmlformats.org/officeDocument/2006/relationships/hyperlink" Target="https://kc.kobotoolbox.org/media/original?media_file=co2rwanda_rpp%2Fattachments%2F19d4161bf4224041afc095e1e3aefa87%2F0677f294-f230-4f3c-82e0-db8f3d5e7634%2F1663908578002.jpg" TargetMode="External"/><Relationship Id="rId25" Type="http://schemas.openxmlformats.org/officeDocument/2006/relationships/hyperlink" Target="https://kc.kobotoolbox.org/media/original?media_file=co2rwanda_rpp%2Fattachments%2F19d4161bf4224041afc095e1e3aefa87%2F21c1fff6-3ec7-4afb-bc3a-e0798a08bd80%2F1663833006087.jpg" TargetMode="External"/><Relationship Id="rId26" Type="http://schemas.openxmlformats.org/officeDocument/2006/relationships/hyperlink" Target="https://kc.kobotoolbox.org/media/original?media_file=co2rwanda_rpp%2Fattachments%2F19d4161bf4224041afc095e1e3aefa87%2F21c1fff6-3ec7-4afb-bc3a-e0798a08bd80%2F1663833281081.jpg" TargetMode="External"/><Relationship Id="rId27" Type="http://schemas.openxmlformats.org/officeDocument/2006/relationships/hyperlink" Target="https://kc.kobotoolbox.org/media/original?media_file=co2rwanda_rpp%2Fattachments%2F19d4161bf4224041afc095e1e3aefa87%2F21c1fff6-3ec7-4afb-bc3a-e0798a08bd80%2F1663833439347.jpg" TargetMode="External"/><Relationship Id="rId28" Type="http://schemas.openxmlformats.org/officeDocument/2006/relationships/hyperlink" Target="https://kc.kobotoolbox.org/media/original?media_file=co2rwanda_rpp%2Fattachments%2F19d4161bf4224041afc095e1e3aefa87%2F64f13baf-9554-4395-b8fb-56ed7e1e4b0b%2F1663828287606.jpg" TargetMode="External"/><Relationship Id="rId29" Type="http://schemas.openxmlformats.org/officeDocument/2006/relationships/hyperlink" Target="https://kc.kobotoolbox.org/media/original?media_file=co2rwanda_rpp%2Fattachments%2F19d4161bf4224041afc095e1e3aefa87%2F64f13baf-9554-4395-b8fb-56ed7e1e4b0b%2F1663828332546.jpg" TargetMode="External"/><Relationship Id="rId30" Type="http://schemas.openxmlformats.org/officeDocument/2006/relationships/hyperlink" Target="https://kc.kobotoolbox.org/media/original?media_file=co2rwanda_rpp%2Fattachments%2F19d4161bf4224041afc095e1e3aefa87%2Fbc6314a4-64b6-4f1b-9cce-aa1a51dd76a7%2F1663838356675.jpg" TargetMode="External"/><Relationship Id="rId31" Type="http://schemas.openxmlformats.org/officeDocument/2006/relationships/hyperlink" Target="https://kc.kobotoolbox.org/media/original?media_file=co2rwanda_rpp%2Fattachments%2F19d4161bf4224041afc095e1e3aefa87%2Fbc6314a4-64b6-4f1b-9cce-aa1a51dd76a7%2F1663838396105.jpg" TargetMode="External"/><Relationship Id="rId32" Type="http://schemas.openxmlformats.org/officeDocument/2006/relationships/hyperlink" Target="https://kc.kobotoolbox.org/media/original?media_file=co2rwanda_rpp%2Fattachments%2F19d4161bf4224041afc095e1e3aefa87%2Fbc6314a4-64b6-4f1b-9cce-aa1a51dd76a7%2F1663838861674.jpg" TargetMode="External"/><Relationship Id="rId33" Type="http://schemas.openxmlformats.org/officeDocument/2006/relationships/hyperlink" Target="https://kc.kobotoolbox.org/media/original?media_file=co2rwanda_rpp%2Fattachments%2F19d4161bf4224041afc095e1e3aefa87%2F631328c9-2744-47dc-b1e0-d44e23e03034%2F1663833725809.jpg" TargetMode="External"/><Relationship Id="rId34" Type="http://schemas.openxmlformats.org/officeDocument/2006/relationships/hyperlink" Target="https://kc.kobotoolbox.org/media/original?media_file=co2rwanda_rpp%2Fattachments%2F19d4161bf4224041afc095e1e3aefa87%2F631328c9-2744-47dc-b1e0-d44e23e03034%2F1663833767655.jpg" TargetMode="External"/><Relationship Id="rId35" Type="http://schemas.openxmlformats.org/officeDocument/2006/relationships/hyperlink" Target="https://kc.kobotoolbox.org/media/original?media_file=co2rwanda_rpp%2Fattachments%2F19d4161bf4224041afc095e1e3aefa87%2Fafd15b67-df48-425a-820c-5540ed893539%2F1663834773348.jpg" TargetMode="External"/><Relationship Id="rId36" Type="http://schemas.openxmlformats.org/officeDocument/2006/relationships/hyperlink" Target="https://kc.kobotoolbox.org/media/original?media_file=co2rwanda_rpp%2Fattachments%2F19d4161bf4224041afc095e1e3aefa87%2Fafd15b67-df48-425a-820c-5540ed893539%2F1663834826150.jpg" TargetMode="External"/><Relationship Id="rId37" Type="http://schemas.openxmlformats.org/officeDocument/2006/relationships/hyperlink" Target="https://kc.kobotoolbox.org/media/original?media_file=co2rwanda_rpp%2Fattachments%2F19d4161bf4224041afc095e1e3aefa87%2Ffb456609-5cdf-4f05-9bec-913d507e7d10%2F1663829805813.jpg" TargetMode="External"/><Relationship Id="rId38" Type="http://schemas.openxmlformats.org/officeDocument/2006/relationships/hyperlink" Target="https://kc.kobotoolbox.org/media/original?media_file=co2rwanda_rpp%2Fattachments%2F19d4161bf4224041afc095e1e3aefa87%2Ffb456609-5cdf-4f05-9bec-913d507e7d10%2F1663829883673.jpg" TargetMode="External"/><Relationship Id="rId39" Type="http://schemas.openxmlformats.org/officeDocument/2006/relationships/hyperlink" Target="https://kc.kobotoolbox.org/media/original?media_file=co2rwanda_rpp%2Fattachments%2F19d4161bf4224041afc095e1e3aefa87%2F2a64bacf-cb4d-4a71-a0e6-7cd23e5b9c0d%2F1663827935902.jpg" TargetMode="External"/><Relationship Id="rId40" Type="http://schemas.openxmlformats.org/officeDocument/2006/relationships/hyperlink" Target="https://kc.kobotoolbox.org/media/original?media_file=co2rwanda_rpp%2Fattachments%2F19d4161bf4224041afc095e1e3aefa87%2F2a64bacf-cb4d-4a71-a0e6-7cd23e5b9c0d%2F1663828879942.jpg" TargetMode="External"/><Relationship Id="rId41" Type="http://schemas.openxmlformats.org/officeDocument/2006/relationships/hyperlink" Target="https://kc.kobotoolbox.org/media/original?media_file=co2rwanda_rpp%2Fattachments%2F19d4161bf4224041afc095e1e3aefa87%2F18e11db4-9fd0-4153-9b42-71cb931866aa%2F1663833908439.jpg" TargetMode="External"/><Relationship Id="rId42" Type="http://schemas.openxmlformats.org/officeDocument/2006/relationships/hyperlink" Target="https://kc.kobotoolbox.org/media/original?media_file=co2rwanda_rpp%2Fattachments%2F19d4161bf4224041afc095e1e3aefa87%2F18e11db4-9fd0-4153-9b42-71cb931866aa%2F1663833931178.jpg" TargetMode="External"/><Relationship Id="rId43" Type="http://schemas.openxmlformats.org/officeDocument/2006/relationships/hyperlink" Target="https://kc.kobotoolbox.org/media/original?media_file=co2rwanda_rpp%2Fattachments%2F19d4161bf4224041afc095e1e3aefa87%2F8033bf73-8a7b-4e3f-85e1-4269918f87f4%2F1663839053755.jpg" TargetMode="External"/><Relationship Id="rId44" Type="http://schemas.openxmlformats.org/officeDocument/2006/relationships/hyperlink" Target="https://kc.kobotoolbox.org/media/original?media_file=co2rwanda_rpp%2Fattachments%2F19d4161bf4224041afc095e1e3aefa87%2F8033bf73-8a7b-4e3f-85e1-4269918f87f4%2F1663839093061.jpg" TargetMode="External"/><Relationship Id="rId45" Type="http://schemas.openxmlformats.org/officeDocument/2006/relationships/hyperlink" Target="https://kc.kobotoolbox.org/media/original?media_file=co2rwanda_rpp%2Fattachments%2F19d4161bf4224041afc095e1e3aefa87%2F1cc5bd73-2b1f-44c4-99ec-379bde7a13c2%2F1663832283590.jpg" TargetMode="External"/><Relationship Id="rId46" Type="http://schemas.openxmlformats.org/officeDocument/2006/relationships/hyperlink" Target="https://kc.kobotoolbox.org/media/original?media_file=co2rwanda_rpp%2Fattachments%2F19d4161bf4224041afc095e1e3aefa87%2F1cc5bd73-2b1f-44c4-99ec-379bde7a13c2%2F1663832313769.jpg" TargetMode="External"/><Relationship Id="rId47" Type="http://schemas.openxmlformats.org/officeDocument/2006/relationships/hyperlink" Target="https://kc.kobotoolbox.org/media/original?media_file=co2rwanda_rpp%2Fattachments%2F19d4161bf4224041afc095e1e3aefa87%2F1cc5bd73-2b1f-44c4-99ec-379bde7a13c2%2F1663833462884.jpg" TargetMode="External"/><Relationship Id="rId48" Type="http://schemas.openxmlformats.org/officeDocument/2006/relationships/hyperlink" Target="https://kc.kobotoolbox.org/media/original?media_file=co2rwanda_rpp%2Fattachments%2F19d4161bf4224041afc095e1e3aefa87%2Fa3b78281-2e7b-4ef7-a439-9a9f50e5c125%2F1663831807210.jpg" TargetMode="External"/><Relationship Id="rId49" Type="http://schemas.openxmlformats.org/officeDocument/2006/relationships/hyperlink" Target="https://kc.kobotoolbox.org/media/original?media_file=co2rwanda_rpp%2Fattachments%2F19d4161bf4224041afc095e1e3aefa87%2Fa3b78281-2e7b-4ef7-a439-9a9f50e5c125%2F1663831916018.jpg" TargetMode="External"/><Relationship Id="rId50" Type="http://schemas.openxmlformats.org/officeDocument/2006/relationships/hyperlink" Target="https://kc.kobotoolbox.org/media/original?media_file=co2rwanda_rpp%2Fattachments%2F19d4161bf4224041afc095e1e3aefa87%2Fa3b78281-2e7b-4ef7-a439-9a9f50e5c125%2F1663832371527.jpg" TargetMode="External"/><Relationship Id="rId51" Type="http://schemas.openxmlformats.org/officeDocument/2006/relationships/hyperlink" Target="https://kc.kobotoolbox.org/media/original?media_file=co2rwanda_rpp%2Fattachments%2F19d4161bf4224041afc095e1e3aefa87%2Fda69a2e4-fbb0-4c43-9870-b72d0703c7d1%2F1663839456675.jpg" TargetMode="External"/><Relationship Id="rId52" Type="http://schemas.openxmlformats.org/officeDocument/2006/relationships/hyperlink" Target="https://kc.kobotoolbox.org/media/original?media_file=co2rwanda_rpp%2Fattachments%2F19d4161bf4224041afc095e1e3aefa87%2Fda69a2e4-fbb0-4c43-9870-b72d0703c7d1%2F1663839542142.jpg" TargetMode="External"/><Relationship Id="rId53" Type="http://schemas.openxmlformats.org/officeDocument/2006/relationships/hyperlink" Target="https://kc.kobotoolbox.org/media/original?media_file=co2rwanda_rpp%2Fattachments%2F19d4161bf4224041afc095e1e3aefa87%2Fb195c085-a142-4f0e-b3a4-b104ae424f81%2F1663837512510.jpg" TargetMode="External"/><Relationship Id="rId54" Type="http://schemas.openxmlformats.org/officeDocument/2006/relationships/hyperlink" Target="https://kc.kobotoolbox.org/media/original?media_file=co2rwanda_rpp%2Fattachments%2F19d4161bf4224041afc095e1e3aefa87%2Fb195c085-a142-4f0e-b3a4-b104ae424f81%2F1663837584224.jpg" TargetMode="External"/><Relationship Id="rId55" Type="http://schemas.openxmlformats.org/officeDocument/2006/relationships/hyperlink" Target="https://kc.kobotoolbox.org/media/original?media_file=co2rwanda_rpp%2Fattachments%2F19d4161bf4224041afc095e1e3aefa87%2F4ef92f1d-d9b3-4351-93de-4de9e50965f0%2F1663830596090.jpg" TargetMode="External"/><Relationship Id="rId56" Type="http://schemas.openxmlformats.org/officeDocument/2006/relationships/hyperlink" Target="https://kc.kobotoolbox.org/media/original?media_file=co2rwanda_rpp%2Fattachments%2F19d4161bf4224041afc095e1e3aefa87%2F4ef92f1d-d9b3-4351-93de-4de9e50965f0%2F1663830684475.jpg" TargetMode="External"/><Relationship Id="rId57" Type="http://schemas.openxmlformats.org/officeDocument/2006/relationships/hyperlink" Target="https://kc.kobotoolbox.org/media/original?media_file=co2rwanda_rpp%2Fattachments%2F19d4161bf4224041afc095e1e3aefa87%2F4ef92f1d-d9b3-4351-93de-4de9e50965f0%2F1663830777196.jpg" TargetMode="External"/><Relationship Id="rId58" Type="http://schemas.openxmlformats.org/officeDocument/2006/relationships/hyperlink" Target="https://kc.kobotoolbox.org/media/original?media_file=co2rwanda_rpp%2Fattachments%2F19d4161bf4224041afc095e1e3aefa87%2Fe498b5dd-56f5-47b1-91e1-f68b89919052%2F1663835068672.jpg" TargetMode="External"/><Relationship Id="rId59" Type="http://schemas.openxmlformats.org/officeDocument/2006/relationships/hyperlink" Target="https://kc.kobotoolbox.org/media/original?media_file=co2rwanda_rpp%2Fattachments%2F19d4161bf4224041afc095e1e3aefa87%2Fe498b5dd-56f5-47b1-91e1-f68b89919052%2F1663835688811.jpg" TargetMode="External"/><Relationship Id="rId60" Type="http://schemas.openxmlformats.org/officeDocument/2006/relationships/hyperlink" Target="https://kc.kobotoolbox.org/media/original?media_file=co2rwanda_rpp%2Fattachments%2F19d4161bf4224041afc095e1e3aefa87%2F4a0ac8c3-4eab-485a-a10e-9cb99b250418%2F1663829400198.jpg" TargetMode="External"/><Relationship Id="rId61" Type="http://schemas.openxmlformats.org/officeDocument/2006/relationships/hyperlink" Target="https://kc.kobotoolbox.org/media/original?media_file=co2rwanda_rpp%2Fattachments%2F19d4161bf4224041afc095e1e3aefa87%2F4a0ac8c3-4eab-485a-a10e-9cb99b250418%2F1663829564842.jpg" TargetMode="External"/><Relationship Id="rId62" Type="http://schemas.openxmlformats.org/officeDocument/2006/relationships/hyperlink" Target="https://kc.kobotoolbox.org/media/original?media_file=co2rwanda_rpp%2Fattachments%2F19d4161bf4224041afc095e1e3aefa87%2F4a0ac8c3-4eab-485a-a10e-9cb99b250418%2F1663830289150.jpg" TargetMode="External"/><Relationship Id="rId63" Type="http://schemas.openxmlformats.org/officeDocument/2006/relationships/hyperlink" Target="https://kc.kobotoolbox.org/media/original?media_file=co2rwanda_rpp%2Fattachments%2F19d4161bf4224041afc095e1e3aefa87%2F0d56f8fc-652c-4947-b983-7ee09e1ba492%2F1663828985203.jpg" TargetMode="External"/><Relationship Id="rId64" Type="http://schemas.openxmlformats.org/officeDocument/2006/relationships/hyperlink" Target="https://kc.kobotoolbox.org/media/original?media_file=co2rwanda_rpp%2Fattachments%2F19d4161bf4224041afc095e1e3aefa87%2F0d56f8fc-652c-4947-b983-7ee09e1ba492%2F1663829218412.jpg" TargetMode="External"/><Relationship Id="rId65" Type="http://schemas.openxmlformats.org/officeDocument/2006/relationships/hyperlink" Target="https://kc.kobotoolbox.org/media/original?media_file=co2rwanda_rpp%2Fattachments%2F19d4161bf4224041afc095e1e3aefa87%2F41cc346b-5215-4fd1-8db4-eb48252072a6%2F1663831335220.jpg" TargetMode="External"/><Relationship Id="rId66" Type="http://schemas.openxmlformats.org/officeDocument/2006/relationships/hyperlink" Target="https://kc.kobotoolbox.org/media/original?media_file=co2rwanda_rpp%2Fattachments%2F19d4161bf4224041afc095e1e3aefa87%2F41cc346b-5215-4fd1-8db4-eb48252072a6%2F1663831400807.jpg" TargetMode="External"/><Relationship Id="rId67" Type="http://schemas.openxmlformats.org/officeDocument/2006/relationships/hyperlink" Target="https://kc.kobotoolbox.org/media/original?media_file=co2rwanda_rpp%2Fattachments%2F19d4161bf4224041afc095e1e3aefa87%2F41cc346b-5215-4fd1-8db4-eb48252072a6%2F1663831486792.jpg" TargetMode="External"/><Relationship Id="rId68" Type="http://schemas.openxmlformats.org/officeDocument/2006/relationships/hyperlink" Target="https://kc.kobotoolbox.org/media/original?media_file=co2rwanda_rpp%2Fattachments%2F19d4161bf4224041afc095e1e3aefa87%2F3d497aae-67ce-410d-8c4b-cca0d9476322%2F1663837471747.jpg" TargetMode="External"/><Relationship Id="rId69" Type="http://schemas.openxmlformats.org/officeDocument/2006/relationships/hyperlink" Target="https://kc.kobotoolbox.org/media/original?media_file=co2rwanda_rpp%2Fattachments%2F19d4161bf4224041afc095e1e3aefa87%2F3d497aae-67ce-410d-8c4b-cca0d9476322%2F1663837645549.jpg" TargetMode="External"/><Relationship Id="rId70" Type="http://schemas.openxmlformats.org/officeDocument/2006/relationships/hyperlink" Target="https://kc.kobotoolbox.org/media/original?media_file=co2rwanda_rpp%2Fattachments%2F19d4161bf4224041afc095e1e3aefa87%2F2322b47a-f54d-43b9-84c6-f42e66b2e032%2F1663836634548.jpg" TargetMode="External"/><Relationship Id="rId71" Type="http://schemas.openxmlformats.org/officeDocument/2006/relationships/hyperlink" Target="https://kc.kobotoolbox.org/media/original?media_file=co2rwanda_rpp%2Fattachments%2F19d4161bf4224041afc095e1e3aefa87%2F2322b47a-f54d-43b9-84c6-f42e66b2e032%2F1663836775479.jpg" TargetMode="External"/><Relationship Id="rId72" Type="http://schemas.openxmlformats.org/officeDocument/2006/relationships/hyperlink" Target="https://kc.kobotoolbox.org/media/original?media_file=co2rwanda_rpp%2Fattachments%2F19d4161bf4224041afc095e1e3aefa87%2F2322b47a-f54d-43b9-84c6-f42e66b2e032%2F1663836854144.jpg" TargetMode="External"/><Relationship Id="rId73" Type="http://schemas.openxmlformats.org/officeDocument/2006/relationships/hyperlink" Target="https://kc.kobotoolbox.org/media/original?media_file=co2rwanda_rpp%2Fattachments%2F19d4161bf4224041afc095e1e3aefa87%2F9b37cbba-44fb-4a35-a2e2-154d57416aab%2F1663832483597.jpg" TargetMode="External"/><Relationship Id="rId74" Type="http://schemas.openxmlformats.org/officeDocument/2006/relationships/hyperlink" Target="https://kc.kobotoolbox.org/media/original?media_file=co2rwanda_rpp%2Fattachments%2F19d4161bf4224041afc095e1e3aefa87%2F9b37cbba-44fb-4a35-a2e2-154d57416aab%2F1663832534936.jpg" TargetMode="External"/><Relationship Id="rId75" Type="http://schemas.openxmlformats.org/officeDocument/2006/relationships/hyperlink" Target="https://kc.kobotoolbox.org/media/original?media_file=co2rwanda_rpp%2Fattachments%2F19d4161bf4224041afc095e1e3aefa87%2F8553e3c9-d254-44a2-9cd1-3d81d30f690b%2F1663830765198.jpg" TargetMode="External"/><Relationship Id="rId76" Type="http://schemas.openxmlformats.org/officeDocument/2006/relationships/hyperlink" Target="https://kc.kobotoolbox.org/media/original?media_file=co2rwanda_rpp%2Fattachments%2F19d4161bf4224041afc095e1e3aefa87%2F8553e3c9-d254-44a2-9cd1-3d81d30f690b%2F1663830860527.jpg" TargetMode="External"/><Relationship Id="rId77" Type="http://schemas.openxmlformats.org/officeDocument/2006/relationships/hyperlink" Target="https://kc.kobotoolbox.org/media/original?media_file=co2rwanda_rpp%2Fattachments%2F19d4161bf4224041afc095e1e3aefa87%2F9ff8b43f-f75f-43b9-837e-b5fcaef1b081%2F1663832221837.jpg" TargetMode="External"/><Relationship Id="rId78" Type="http://schemas.openxmlformats.org/officeDocument/2006/relationships/hyperlink" Target="https://kc.kobotoolbox.org/media/original?media_file=co2rwanda_rpp%2Fattachments%2F19d4161bf4224041afc095e1e3aefa87%2F9ff8b43f-f75f-43b9-837e-b5fcaef1b081%2F1663832253960.jpg" TargetMode="External"/><Relationship Id="rId79" Type="http://schemas.openxmlformats.org/officeDocument/2006/relationships/hyperlink" Target="https://kc.kobotoolbox.org/media/original?media_file=co2rwanda_rpp%2Fattachments%2F19d4161bf4224041afc095e1e3aefa87%2F9ff8b43f-f75f-43b9-837e-b5fcaef1b081%2F1663832361782.jpg" TargetMode="External"/><Relationship Id="rId80" Type="http://schemas.openxmlformats.org/officeDocument/2006/relationships/hyperlink" Target="https://kc.kobotoolbox.org/media/original?media_file=co2rwanda_rpp%2Fattachments%2F19d4161bf4224041afc095e1e3aefa87%2F9dbc0fde-68b3-4f86-8d13-b0d0ee6f2055%2F1663833628548.jpg" TargetMode="External"/><Relationship Id="rId81" Type="http://schemas.openxmlformats.org/officeDocument/2006/relationships/hyperlink" Target="https://kc.kobotoolbox.org/media/original?media_file=co2rwanda_rpp%2Fattachments%2F19d4161bf4224041afc095e1e3aefa87%2F9dbc0fde-68b3-4f86-8d13-b0d0ee6f2055%2F1663833719913.jpg" TargetMode="External"/><Relationship Id="rId82" Type="http://schemas.openxmlformats.org/officeDocument/2006/relationships/hyperlink" Target="https://kc.kobotoolbox.org/media/original?media_file=co2rwanda_rpp%2Fattachments%2F19d4161bf4224041afc095e1e3aefa87%2F9dbc0fde-68b3-4f86-8d13-b0d0ee6f2055%2F1663834045664.jpg" TargetMode="External"/><Relationship Id="rId83" Type="http://schemas.openxmlformats.org/officeDocument/2006/relationships/hyperlink" Target="https://kc.kobotoolbox.org/media/original?media_file=co2rwanda_rpp%2Fattachments%2F19d4161bf4224041afc095e1e3aefa87%2F4cbf3477-c146-43aa-9978-31faa72da9f7%2F1663832293472.jpg" TargetMode="External"/><Relationship Id="rId84" Type="http://schemas.openxmlformats.org/officeDocument/2006/relationships/hyperlink" Target="https://kc.kobotoolbox.org/media/original?media_file=co2rwanda_rpp%2Fattachments%2F19d4161bf4224041afc095e1e3aefa87%2F4cbf3477-c146-43aa-9978-31faa72da9f7%2F1663832485884.jpg" TargetMode="External"/><Relationship Id="rId85" Type="http://schemas.openxmlformats.org/officeDocument/2006/relationships/hyperlink" Target="https://kc.kobotoolbox.org/media/original?media_file=co2rwanda_rpp%2Fattachments%2F19d4161bf4224041afc095e1e3aefa87%2Fc7572fbb-dffd-44b0-a7b0-595fb8731335%2F1663831788989.jpg" TargetMode="External"/><Relationship Id="rId86" Type="http://schemas.openxmlformats.org/officeDocument/2006/relationships/hyperlink" Target="https://kc.kobotoolbox.org/media/original?media_file=co2rwanda_rpp%2Fattachments%2F19d4161bf4224041afc095e1e3aefa87%2Fc7572fbb-dffd-44b0-a7b0-595fb8731335%2F1663832054415.jpg" TargetMode="External"/><Relationship Id="rId87" Type="http://schemas.openxmlformats.org/officeDocument/2006/relationships/hyperlink" Target="https://kc.kobotoolbox.org/media/original?media_file=co2rwanda_rpp%2Fattachments%2F19d4161bf4224041afc095e1e3aefa87%2F59f0cce1-2b81-495b-ae21-ebabab368f3d%2F1663829845488.jpg" TargetMode="External"/><Relationship Id="rId88" Type="http://schemas.openxmlformats.org/officeDocument/2006/relationships/hyperlink" Target="https://kc.kobotoolbox.org/media/original?media_file=co2rwanda_rpp%2Fattachments%2F19d4161bf4224041afc095e1e3aefa87%2F59f0cce1-2b81-495b-ae21-ebabab368f3d%2F1663829908302.jpg" TargetMode="External"/><Relationship Id="rId89" Type="http://schemas.openxmlformats.org/officeDocument/2006/relationships/hyperlink" Target="https://kc.kobotoolbox.org/media/original?media_file=co2rwanda_rpp%2Fattachments%2F19d4161bf4224041afc095e1e3aefa87%2F8f8e2db0-ee3d-4fb9-9ceb-12a6b835dc3c%2F1663829795023.jpg" TargetMode="External"/><Relationship Id="rId90" Type="http://schemas.openxmlformats.org/officeDocument/2006/relationships/hyperlink" Target="https://kc.kobotoolbox.org/media/original?media_file=co2rwanda_rpp%2Fattachments%2F19d4161bf4224041afc095e1e3aefa87%2F8f8e2db0-ee3d-4fb9-9ceb-12a6b835dc3c%2F1663831502851.jpg" TargetMode="External"/><Relationship Id="rId91" Type="http://schemas.openxmlformats.org/officeDocument/2006/relationships/hyperlink" Target="https://kc.kobotoolbox.org/media/original?media_file=co2rwanda_rpp%2Fattachments%2F19d4161bf4224041afc095e1e3aefa87%2Fa87a92f6-2de8-41cd-ad51-c57e56251645%2F1663834003301.jpg" TargetMode="External"/><Relationship Id="rId92" Type="http://schemas.openxmlformats.org/officeDocument/2006/relationships/hyperlink" Target="https://kc.kobotoolbox.org/media/original?media_file=co2rwanda_rpp%2Fattachments%2F19d4161bf4224041afc095e1e3aefa87%2Fa87a92f6-2de8-41cd-ad51-c57e56251645%2F1663834612581.jpg" TargetMode="External"/><Relationship Id="rId93" Type="http://schemas.openxmlformats.org/officeDocument/2006/relationships/hyperlink" Target="https://kc.kobotoolbox.org/media/original?media_file=co2rwanda_rpp%2Fattachments%2F19d4161bf4224041afc095e1e3aefa87%2Fa87a92f6-2de8-41cd-ad51-c57e56251645%2F1663834649395.jpg" TargetMode="External"/><Relationship Id="rId94" Type="http://schemas.openxmlformats.org/officeDocument/2006/relationships/hyperlink" Target="https://kc.kobotoolbox.org/media/original?media_file=co2rwanda_rpp%2Fattachments%2F19d4161bf4224041afc095e1e3aefa87%2Fd69d6314-a1f5-4b30-9658-88478d65bde9%2F1663835957201.jpg" TargetMode="External"/><Relationship Id="rId95" Type="http://schemas.openxmlformats.org/officeDocument/2006/relationships/hyperlink" Target="https://kc.kobotoolbox.org/media/original?media_file=co2rwanda_rpp%2Fattachments%2F19d4161bf4224041afc095e1e3aefa87%2Fd69d6314-a1f5-4b30-9658-88478d65bde9%2F1663835988321.jpg" TargetMode="External"/><Relationship Id="rId96" Type="http://schemas.openxmlformats.org/officeDocument/2006/relationships/hyperlink" Target="https://kc.kobotoolbox.org/media/original?media_file=co2rwanda_rpp%2Fattachments%2F19d4161bf4224041afc095e1e3aefa87%2F4c0536be-e507-4175-8060-432389fb4b1f%2F1663833956443.jpg" TargetMode="External"/><Relationship Id="rId97" Type="http://schemas.openxmlformats.org/officeDocument/2006/relationships/hyperlink" Target="https://kc.kobotoolbox.org/media/original?media_file=co2rwanda_rpp%2Fattachments%2F19d4161bf4224041afc095e1e3aefa87%2F4c0536be-e507-4175-8060-432389fb4b1f%2F1663834194736.jpg" TargetMode="External"/><Relationship Id="rId98" Type="http://schemas.openxmlformats.org/officeDocument/2006/relationships/hyperlink" Target="https://kc.kobotoolbox.org/media/original?media_file=co2rwanda_rpp%2Fattachments%2F19d4161bf4224041afc095e1e3aefa87%2F483db64e-7c2b-48f4-b6a7-edf70a3b6dcc%2F1663830504884.jpg" TargetMode="External"/><Relationship Id="rId99" Type="http://schemas.openxmlformats.org/officeDocument/2006/relationships/hyperlink" Target="https://kc.kobotoolbox.org/media/original?media_file=co2rwanda_rpp%2Fattachments%2F19d4161bf4224041afc095e1e3aefa87%2F483db64e-7c2b-48f4-b6a7-edf70a3b6dcc%2F1663830616480.jpg" TargetMode="External"/><Relationship Id="rId100" Type="http://schemas.openxmlformats.org/officeDocument/2006/relationships/hyperlink" Target="https://kc.kobotoolbox.org/media/original?media_file=co2rwanda_rpp%2Fattachments%2F19d4161bf4224041afc095e1e3aefa87%2F1534fd0a-5dd9-4036-ba26-a8e244e7af7d%2F1663832841588.jpg" TargetMode="External"/><Relationship Id="rId101" Type="http://schemas.openxmlformats.org/officeDocument/2006/relationships/hyperlink" Target="https://kc.kobotoolbox.org/media/original?media_file=co2rwanda_rpp%2Fattachments%2F19d4161bf4224041afc095e1e3aefa87%2F1534fd0a-5dd9-4036-ba26-a8e244e7af7d%2F1663832920675.jpg" TargetMode="External"/><Relationship Id="rId102" Type="http://schemas.openxmlformats.org/officeDocument/2006/relationships/hyperlink" Target="https://kc.kobotoolbox.org/media/original?media_file=co2rwanda_rpp%2Fattachments%2F19d4161bf4224041afc095e1e3aefa87%2F1e3c4e54-9bb8-46c2-9ef8-64412c1951a2%2F1663827731908.jpg" TargetMode="External"/><Relationship Id="rId103" Type="http://schemas.openxmlformats.org/officeDocument/2006/relationships/hyperlink" Target="https://kc.kobotoolbox.org/media/original?media_file=co2rwanda_rpp%2Fattachments%2F19d4161bf4224041afc095e1e3aefa87%2F1e3c4e54-9bb8-46c2-9ef8-64412c1951a2%2F1663779839857.jpg" TargetMode="External"/><Relationship Id="rId104" Type="http://schemas.openxmlformats.org/officeDocument/2006/relationships/hyperlink" Target="https://kc.kobotoolbox.org/media/original?media_file=co2rwanda_rpp%2Fattachments%2F19d4161bf4224041afc095e1e3aefa87%2F81034834-ac90-4cae-aade-a1ffc98b8dfd%2F1663842091834.jpg" TargetMode="External"/><Relationship Id="rId105" Type="http://schemas.openxmlformats.org/officeDocument/2006/relationships/hyperlink" Target="https://kc.kobotoolbox.org/media/original?media_file=co2rwanda_rpp%2Fattachments%2F19d4161bf4224041afc095e1e3aefa87%2F81034834-ac90-4cae-aade-a1ffc98b8dfd%2F1663842140097.jpg" TargetMode="External"/><Relationship Id="rId106" Type="http://schemas.openxmlformats.org/officeDocument/2006/relationships/hyperlink" Target="https://kc.kobotoolbox.org/media/original?media_file=co2rwanda_rpp%2Fattachments%2F19d4161bf4224041afc095e1e3aefa87%2Ff6a3e9a7-c30a-4251-b597-09763a1485bd%2F1663832900508.jpg" TargetMode="External"/><Relationship Id="rId107" Type="http://schemas.openxmlformats.org/officeDocument/2006/relationships/hyperlink" Target="https://kc.kobotoolbox.org/media/original?media_file=co2rwanda_rpp%2Fattachments%2F19d4161bf4224041afc095e1e3aefa87%2Ff6a3e9a7-c30a-4251-b597-09763a1485bd%2F1663782316915.jpg" TargetMode="External"/><Relationship Id="rId108" Type="http://schemas.openxmlformats.org/officeDocument/2006/relationships/hyperlink" Target="https://kc.kobotoolbox.org/media/original?media_file=co2rwanda_rpp%2Fattachments%2F19d4161bf4224041afc095e1e3aefa87%2F66d6d9e2-f78d-446d-bf43-223f48b23994%2F1663839977012.jpg" TargetMode="External"/><Relationship Id="rId109" Type="http://schemas.openxmlformats.org/officeDocument/2006/relationships/hyperlink" Target="https://kc.kobotoolbox.org/media/original?media_file=co2rwanda_rpp%2Fattachments%2F19d4161bf4224041afc095e1e3aefa87%2F66d6d9e2-f78d-446d-bf43-223f48b23994%2F1663840028060.jpg" TargetMode="External"/><Relationship Id="rId110" Type="http://schemas.openxmlformats.org/officeDocument/2006/relationships/hyperlink" Target="https://kc.kobotoolbox.org/media/original?media_file=co2rwanda_rpp%2Fattachments%2F19d4161bf4224041afc095e1e3aefa87%2F66d6d9e2-f78d-446d-bf43-223f48b23994%2F1663840113966.jpg" TargetMode="External"/><Relationship Id="rId111" Type="http://schemas.openxmlformats.org/officeDocument/2006/relationships/hyperlink" Target="https://kc.kobotoolbox.org/media/original?media_file=co2rwanda_rpp%2Fattachments%2F19d4161bf4224041afc095e1e3aefa87%2F2363bd2b-5e60-450c-a94c-d6c114acf872%2F1663852367808.jpg" TargetMode="External"/><Relationship Id="rId112" Type="http://schemas.openxmlformats.org/officeDocument/2006/relationships/hyperlink" Target="https://kc.kobotoolbox.org/media/original?media_file=co2rwanda_rpp%2Fattachments%2F19d4161bf4224041afc095e1e3aefa87%2F2363bd2b-5e60-450c-a94c-d6c114acf872%2F1663846321740.jpg" TargetMode="External"/><Relationship Id="rId113" Type="http://schemas.openxmlformats.org/officeDocument/2006/relationships/hyperlink" Target="https://kc.kobotoolbox.org/media/original?media_file=co2rwanda_rpp%2Fattachments%2F19d4161bf4224041afc095e1e3aefa87%2F2363bd2b-5e60-450c-a94c-d6c114acf872%2F1663846556231.jpg" TargetMode="External"/><Relationship Id="rId114" Type="http://schemas.openxmlformats.org/officeDocument/2006/relationships/hyperlink" Target="https://kc.kobotoolbox.org/media/original?media_file=co2rwanda_rpp%2Fattachments%2F19d4161bf4224041afc095e1e3aefa87%2Fee8007f1-e642-427d-a4c1-f2c719c12874%2F1663833137600.jpg" TargetMode="External"/><Relationship Id="rId115" Type="http://schemas.openxmlformats.org/officeDocument/2006/relationships/hyperlink" Target="https://kc.kobotoolbox.org/media/original?media_file=co2rwanda_rpp%2Fattachments%2F19d4161bf4224041afc095e1e3aefa87%2Fee8007f1-e642-427d-a4c1-f2c719c12874%2F1663833167592.jpg" TargetMode="External"/><Relationship Id="rId116" Type="http://schemas.openxmlformats.org/officeDocument/2006/relationships/hyperlink" Target="https://kc.kobotoolbox.org/media/original?media_file=co2rwanda_rpp%2Fattachments%2F19d4161bf4224041afc095e1e3aefa87%2Fee8007f1-e642-427d-a4c1-f2c719c12874%2F1663833296963.jpg" TargetMode="External"/><Relationship Id="rId117" Type="http://schemas.openxmlformats.org/officeDocument/2006/relationships/hyperlink" Target="https://kc.kobotoolbox.org/media/original?media_file=co2rwanda_rpp%2Fattachments%2F19d4161bf4224041afc095e1e3aefa87%2Fba6d6700-d63d-4eef-bb56-eec6468c66df%2F1663840955228.jpg" TargetMode="External"/><Relationship Id="rId118" Type="http://schemas.openxmlformats.org/officeDocument/2006/relationships/hyperlink" Target="https://kc.kobotoolbox.org/media/original?media_file=co2rwanda_rpp%2Fattachments%2F19d4161bf4224041afc095e1e3aefa87%2Fba6d6700-d63d-4eef-bb56-eec6468c66df%2F1663840970591.jpg" TargetMode="External"/><Relationship Id="rId119" Type="http://schemas.openxmlformats.org/officeDocument/2006/relationships/hyperlink" Target="https://kc.kobotoolbox.org/media/original?media_file=co2rwanda_rpp%2Fattachments%2F19d4161bf4224041afc095e1e3aefa87%2Fba6d6700-d63d-4eef-bb56-eec6468c66df%2F1663841009930.jpg" TargetMode="External"/><Relationship Id="rId120" Type="http://schemas.openxmlformats.org/officeDocument/2006/relationships/hyperlink" Target="https://kc.kobotoolbox.org/media/original?media_file=co2rwanda_rpp%2Fattachments%2F19d4161bf4224041afc095e1e3aefa87%2Fc72eb4e5-24da-4c2f-970d-a580c32e21b8%2F1663839431114.jpg" TargetMode="External"/><Relationship Id="rId121" Type="http://schemas.openxmlformats.org/officeDocument/2006/relationships/hyperlink" Target="https://kc.kobotoolbox.org/media/original?media_file=co2rwanda_rpp%2Fattachments%2F19d4161bf4224041afc095e1e3aefa87%2Fc72eb4e5-24da-4c2f-970d-a580c32e21b8%2F1663839453551.jpg" TargetMode="External"/><Relationship Id="rId122" Type="http://schemas.openxmlformats.org/officeDocument/2006/relationships/hyperlink" Target="https://kc.kobotoolbox.org/media/original?media_file=co2rwanda_rpp%2Fattachments%2F19d4161bf4224041afc095e1e3aefa87%2Fc72eb4e5-24da-4c2f-970d-a580c32e21b8%2F1663839514774.jpg" TargetMode="External"/><Relationship Id="rId123" Type="http://schemas.openxmlformats.org/officeDocument/2006/relationships/hyperlink" Target="https://kc.kobotoolbox.org/media/original?media_file=co2rwanda_rpp%2Fattachments%2F19d4161bf4224041afc095e1e3aefa87%2F1910a6c9-00b8-4909-90d3-2bb72bc0b8e4%2F1663832415069.jpg" TargetMode="External"/><Relationship Id="rId124" Type="http://schemas.openxmlformats.org/officeDocument/2006/relationships/hyperlink" Target="https://kc.kobotoolbox.org/media/original?media_file=co2rwanda_rpp%2Fattachments%2F19d4161bf4224041afc095e1e3aefa87%2F1910a6c9-00b8-4909-90d3-2bb72bc0b8e4%2F1663832795987.jpg" TargetMode="External"/><Relationship Id="rId125" Type="http://schemas.openxmlformats.org/officeDocument/2006/relationships/hyperlink" Target="https://kc.kobotoolbox.org/media/original?media_file=co2rwanda_rpp%2Fattachments%2F19d4161bf4224041afc095e1e3aefa87%2F45e00a09-5d46-421b-a825-f013c6f20136%2F1663834667198.jpg" TargetMode="External"/><Relationship Id="rId126" Type="http://schemas.openxmlformats.org/officeDocument/2006/relationships/hyperlink" Target="https://kc.kobotoolbox.org/media/original?media_file=co2rwanda_rpp%2Fattachments%2F19d4161bf4224041afc095e1e3aefa87%2F45e00a09-5d46-421b-a825-f013c6f20136%2F1663834771184.jpg" TargetMode="External"/><Relationship Id="rId127" Type="http://schemas.openxmlformats.org/officeDocument/2006/relationships/hyperlink" Target="https://kc.kobotoolbox.org/media/original?media_file=co2rwanda_rpp%2Fattachments%2F19d4161bf4224041afc095e1e3aefa87%2Ffe82ff36-dd22-4e91-b9bf-72588264ac07%2F1663834067456.jpg" TargetMode="External"/><Relationship Id="rId128" Type="http://schemas.openxmlformats.org/officeDocument/2006/relationships/hyperlink" Target="https://kc.kobotoolbox.org/media/original?media_file=co2rwanda_rpp%2Fattachments%2F19d4161bf4224041afc095e1e3aefa87%2Ffe82ff36-dd22-4e91-b9bf-72588264ac07%2F1663834500053.jpg" TargetMode="External"/><Relationship Id="rId129" Type="http://schemas.openxmlformats.org/officeDocument/2006/relationships/hyperlink" Target="https://kc.kobotoolbox.org/media/original?media_file=co2rwanda_rpp%2Fattachments%2F19d4161bf4224041afc095e1e3aefa87%2Ffe82ff36-dd22-4e91-b9bf-72588264ac07%2F1663834537848.jpg" TargetMode="External"/><Relationship Id="rId130" Type="http://schemas.openxmlformats.org/officeDocument/2006/relationships/hyperlink" Target="https://kc.kobotoolbox.org/media/original?media_file=co2rwanda_rpp%2Fattachments%2F19d4161bf4224041afc095e1e3aefa87%2F1960189e-12e1-4f6b-adba-602c7760f123%2F1663828919161.jpg" TargetMode="External"/><Relationship Id="rId131" Type="http://schemas.openxmlformats.org/officeDocument/2006/relationships/hyperlink" Target="https://kc.kobotoolbox.org/media/original?media_file=co2rwanda_rpp%2Fattachments%2F19d4161bf4224041afc095e1e3aefa87%2F1960189e-12e1-4f6b-adba-602c7760f123%2F1663829029907.jpg" TargetMode="External"/><Relationship Id="rId132" Type="http://schemas.openxmlformats.org/officeDocument/2006/relationships/hyperlink" Target="https://kc.kobotoolbox.org/media/original?media_file=co2rwanda_rpp%2Fattachments%2F19d4161bf4224041afc095e1e3aefa87%2F1960189e-12e1-4f6b-adba-602c7760f123%2F1663829135104.jpg" TargetMode="External"/><Relationship Id="rId133" Type="http://schemas.openxmlformats.org/officeDocument/2006/relationships/hyperlink" Target="https://kc.kobotoolbox.org/media/original?media_file=co2rwanda_rpp%2Fattachments%2F19d4161bf4224041afc095e1e3aefa87%2F08a43417-0e1b-40d4-812f-dbec75d395ab%2F1663836963808.jpg" TargetMode="External"/><Relationship Id="rId134" Type="http://schemas.openxmlformats.org/officeDocument/2006/relationships/hyperlink" Target="https://kc.kobotoolbox.org/media/original?media_file=co2rwanda_rpp%2Fattachments%2F19d4161bf4224041afc095e1e3aefa87%2F08a43417-0e1b-40d4-812f-dbec75d395ab%2F1663837020112.jpg" TargetMode="External"/><Relationship Id="rId135" Type="http://schemas.openxmlformats.org/officeDocument/2006/relationships/hyperlink" Target="https://kc.kobotoolbox.org/media/original?media_file=co2rwanda_rpp%2Fattachments%2F19d4161bf4224041afc095e1e3aefa87%2F87b4a1d7-ec57-4220-8a9a-e30f65e47bde%2F1663830592576.jpg" TargetMode="External"/><Relationship Id="rId136" Type="http://schemas.openxmlformats.org/officeDocument/2006/relationships/hyperlink" Target="https://kc.kobotoolbox.org/media/original?media_file=co2rwanda_rpp%2Fattachments%2F19d4161bf4224041afc095e1e3aefa87%2F87b4a1d7-ec57-4220-8a9a-e30f65e47bde%2F1663830767357.jpg" TargetMode="External"/><Relationship Id="rId137" Type="http://schemas.openxmlformats.org/officeDocument/2006/relationships/hyperlink" Target="https://kc.kobotoolbox.org/media/original?media_file=co2rwanda_rpp%2Fattachments%2F19d4161bf4224041afc095e1e3aefa87%2F6929cd95-0451-4c85-a0f2-d75ffcc4b50a%2F1663830538965.jpg" TargetMode="External"/><Relationship Id="rId138" Type="http://schemas.openxmlformats.org/officeDocument/2006/relationships/hyperlink" Target="https://kc.kobotoolbox.org/media/original?media_file=co2rwanda_rpp%2Fattachments%2F19d4161bf4224041afc095e1e3aefa87%2F6929cd95-0451-4c85-a0f2-d75ffcc4b50a%2F1663830556405.jpg" TargetMode="External"/><Relationship Id="rId139" Type="http://schemas.openxmlformats.org/officeDocument/2006/relationships/hyperlink" Target="https://kc.kobotoolbox.org/media/original?media_file=co2rwanda_rpp%2Fattachments%2F19d4161bf4224041afc095e1e3aefa87%2F6929cd95-0451-4c85-a0f2-d75ffcc4b50a%2F1663781545444.jpg" TargetMode="External"/><Relationship Id="rId140" Type="http://schemas.openxmlformats.org/officeDocument/2006/relationships/hyperlink" Target="https://kc.kobotoolbox.org/media/original?media_file=co2rwanda_rpp%2Fattachments%2F19d4161bf4224041afc095e1e3aefa87%2F265901ae-9458-4be8-be66-bdee76393c57%2F1663837887851.jpg" TargetMode="External"/><Relationship Id="rId141" Type="http://schemas.openxmlformats.org/officeDocument/2006/relationships/hyperlink" Target="https://kc.kobotoolbox.org/media/original?media_file=co2rwanda_rpp%2Fattachments%2F19d4161bf4224041afc095e1e3aefa87%2F265901ae-9458-4be8-be66-bdee76393c57%2F1663837999257.jpg" TargetMode="External"/><Relationship Id="rId142" Type="http://schemas.openxmlformats.org/officeDocument/2006/relationships/hyperlink" Target="https://kc.kobotoolbox.org/media/original?media_file=co2rwanda_rpp%2Fattachments%2F19d4161bf4224041afc095e1e3aefa87%2F265901ae-9458-4be8-be66-bdee76393c57%2F1663838103165.jpg" TargetMode="External"/><Relationship Id="rId143" Type="http://schemas.openxmlformats.org/officeDocument/2006/relationships/hyperlink" Target="https://kc.kobotoolbox.org/media/original?media_file=co2rwanda_rpp%2Fattachments%2F19d4161bf4224041afc095e1e3aefa87%2Ff34500af-f755-4d88-949d-a79368647431%2F1663828344442.jpg" TargetMode="External"/><Relationship Id="rId144" Type="http://schemas.openxmlformats.org/officeDocument/2006/relationships/hyperlink" Target="https://kc.kobotoolbox.org/media/original?media_file=co2rwanda_rpp%2Fattachments%2F19d4161bf4224041afc095e1e3aefa87%2Ff34500af-f755-4d88-949d-a79368647431%2F1663828758164.jpg" TargetMode="External"/><Relationship Id="rId145" Type="http://schemas.openxmlformats.org/officeDocument/2006/relationships/hyperlink" Target="https://kc.kobotoolbox.org/media/original?media_file=co2rwanda_rpp%2Fattachments%2F19d4161bf4224041afc095e1e3aefa87%2Ff34500af-f755-4d88-949d-a79368647431%2F1663828816367.jpg" TargetMode="External"/><Relationship Id="rId146" Type="http://schemas.openxmlformats.org/officeDocument/2006/relationships/hyperlink" Target="https://kc.kobotoolbox.org/media/original?media_file=co2rwanda_rpp%2Fattachments%2F19d4161bf4224041afc095e1e3aefa87%2F426bc829-b90a-48b4-a803-ce5bb8917cdc%2F1663830814586.jpg" TargetMode="External"/><Relationship Id="rId147" Type="http://schemas.openxmlformats.org/officeDocument/2006/relationships/hyperlink" Target="https://kc.kobotoolbox.org/media/original?media_file=co2rwanda_rpp%2Fattachments%2F19d4161bf4224041afc095e1e3aefa87%2F426bc829-b90a-48b4-a803-ce5bb8917cdc%2F1663830893665.jpg" TargetMode="External"/><Relationship Id="rId148" Type="http://schemas.openxmlformats.org/officeDocument/2006/relationships/hyperlink" Target="https://kc.kobotoolbox.org/media/original?media_file=co2rwanda_rpp%2Fattachments%2F19d4161bf4224041afc095e1e3aefa87%2Fb513d2da-a22e-4843-974d-206d5ec5953d%2F1663830119408.jpg" TargetMode="External"/><Relationship Id="rId149" Type="http://schemas.openxmlformats.org/officeDocument/2006/relationships/hyperlink" Target="https://kc.kobotoolbox.org/media/original?media_file=co2rwanda_rpp%2Fattachments%2F19d4161bf4224041afc095e1e3aefa87%2Fb513d2da-a22e-4843-974d-206d5ec5953d%2F1663830014417.heic" TargetMode="External"/><Relationship Id="rId150" Type="http://schemas.openxmlformats.org/officeDocument/2006/relationships/hyperlink" Target="https://kc.kobotoolbox.org/media/original?media_file=co2rwanda_rpp%2Fattachments%2F19d4161bf4224041afc095e1e3aefa87%2Fb513d2da-a22e-4843-974d-206d5ec5953d%2F1663830234606.jpg" TargetMode="External"/><Relationship Id="rId151" Type="http://schemas.openxmlformats.org/officeDocument/2006/relationships/hyperlink" Target="https://kc.kobotoolbox.org/media/original?media_file=co2rwanda_rpp%2Fattachments%2F19d4161bf4224041afc095e1e3aefa87%2Fdcf03f16-86a6-4a1c-a7c0-508cf36f857d%2F1663832680204.jpg" TargetMode="External"/><Relationship Id="rId152" Type="http://schemas.openxmlformats.org/officeDocument/2006/relationships/hyperlink" Target="https://kc.kobotoolbox.org/media/original?media_file=co2rwanda_rpp%2Fattachments%2F19d4161bf4224041afc095e1e3aefa87%2Fdcf03f16-86a6-4a1c-a7c0-508cf36f857d%2F1663832723628.jpg" TargetMode="External"/><Relationship Id="rId153" Type="http://schemas.openxmlformats.org/officeDocument/2006/relationships/hyperlink" Target="https://kc.kobotoolbox.org/media/original?media_file=co2rwanda_rpp%2Fattachments%2F19d4161bf4224041afc095e1e3aefa87%2Fdcf03f16-86a6-4a1c-a7c0-508cf36f857d%2F1663832827846.jpg" TargetMode="External"/><Relationship Id="rId154" Type="http://schemas.openxmlformats.org/officeDocument/2006/relationships/hyperlink" Target="https://kc.kobotoolbox.org/media/original?media_file=co2rwanda_rpp%2Fattachments%2F19d4161bf4224041afc095e1e3aefa87%2F3a609746-812e-423f-93ba-1522951fc7a1%2F1663831791231.jpg" TargetMode="External"/><Relationship Id="rId155" Type="http://schemas.openxmlformats.org/officeDocument/2006/relationships/hyperlink" Target="https://kc.kobotoolbox.org/media/original?media_file=co2rwanda_rpp%2Fattachments%2F19d4161bf4224041afc095e1e3aefa87%2F3a609746-812e-423f-93ba-1522951fc7a1%2F1663832174129.jpg" TargetMode="External"/><Relationship Id="rId156" Type="http://schemas.openxmlformats.org/officeDocument/2006/relationships/hyperlink" Target="https://kc.kobotoolbox.org/media/original?media_file=co2rwanda_rpp%2Fattachments%2F19d4161bf4224041afc095e1e3aefa87%2F3a609746-812e-423f-93ba-1522951fc7a1%2F1663832213740.jpg" TargetMode="External"/><Relationship Id="rId157" Type="http://schemas.openxmlformats.org/officeDocument/2006/relationships/hyperlink" Target="https://kc.kobotoolbox.org/media/original?media_file=co2rwanda_rpp%2Fattachments%2F19d4161bf4224041afc095e1e3aefa87%2Feb0beb64-ff8c-4650-8f8d-76bbef3232f0%2F1663829269462.jpg" TargetMode="External"/><Relationship Id="rId158" Type="http://schemas.openxmlformats.org/officeDocument/2006/relationships/hyperlink" Target="https://kc.kobotoolbox.org/media/original?media_file=co2rwanda_rpp%2Fattachments%2F19d4161bf4224041afc095e1e3aefa87%2Feb0beb64-ff8c-4650-8f8d-76bbef3232f0%2F1663780280977.jpg" TargetMode="External"/><Relationship Id="rId159" Type="http://schemas.openxmlformats.org/officeDocument/2006/relationships/hyperlink" Target="https://kc.kobotoolbox.org/media/original?media_file=co2rwanda_rpp%2Fattachments%2F19d4161bf4224041afc095e1e3aefa87%2F57ebce68-34c9-478b-83f0-603205f5dfe3%2F1663835656344.jpg" TargetMode="External"/><Relationship Id="rId160" Type="http://schemas.openxmlformats.org/officeDocument/2006/relationships/hyperlink" Target="https://kc.kobotoolbox.org/media/original?media_file=co2rwanda_rpp%2Fattachments%2F19d4161bf4224041afc095e1e3aefa87%2F57ebce68-34c9-478b-83f0-603205f5dfe3%2F1663835718074.jpg" TargetMode="External"/><Relationship Id="rId161" Type="http://schemas.openxmlformats.org/officeDocument/2006/relationships/hyperlink" Target="https://kc.kobotoolbox.org/media/original?media_file=co2rwanda_rpp%2Fattachments%2F19d4161bf4224041afc095e1e3aefa87%2F2184447c-59cb-46e7-82c1-df7531909fe0%2F1663836167541.jpg" TargetMode="External"/><Relationship Id="rId162" Type="http://schemas.openxmlformats.org/officeDocument/2006/relationships/hyperlink" Target="https://kc.kobotoolbox.org/media/original?media_file=co2rwanda_rpp%2Fattachments%2F19d4161bf4224041afc095e1e3aefa87%2F2184447c-59cb-46e7-82c1-df7531909fe0%2F1663836221318.jpg" TargetMode="External"/><Relationship Id="rId163" Type="http://schemas.openxmlformats.org/officeDocument/2006/relationships/hyperlink" Target="https://kc.kobotoolbox.org/media/original?media_file=co2rwanda_rpp%2Fattachments%2F19d4161bf4224041afc095e1e3aefa87%2Fe3072c59-3b1a-4f64-ab6a-dc58acd3a971%2F1663829291214.jpg" TargetMode="External"/><Relationship Id="rId164" Type="http://schemas.openxmlformats.org/officeDocument/2006/relationships/hyperlink" Target="https://kc.kobotoolbox.org/media/original?media_file=co2rwanda_rpp%2Fattachments%2F19d4161bf4224041afc095e1e3aefa87%2Fe3072c59-3b1a-4f64-ab6a-dc58acd3a971%2F1663829636525.jpg" TargetMode="External"/><Relationship Id="rId165" Type="http://schemas.openxmlformats.org/officeDocument/2006/relationships/hyperlink" Target="https://kc.kobotoolbox.org/media/original?media_file=co2rwanda_rpp%2Fattachments%2F19d4161bf4224041afc095e1e3aefa87%2F9b7e6e16-1508-4b0c-b3d4-f34f3c24d076%2F1663827250758.jpg" TargetMode="External"/><Relationship Id="rId166" Type="http://schemas.openxmlformats.org/officeDocument/2006/relationships/hyperlink" Target="https://kc.kobotoolbox.org/media/original?media_file=co2rwanda_rpp%2Fattachments%2F19d4161bf4224041afc095e1e3aefa87%2F9b7e6e16-1508-4b0c-b3d4-f34f3c24d076%2F1663827960582.jpg" TargetMode="External"/><Relationship Id="rId167" Type="http://schemas.openxmlformats.org/officeDocument/2006/relationships/hyperlink" Target="https://kc.kobotoolbox.org/media/original?media_file=co2rwanda_rpp%2Fattachments%2F19d4161bf4224041afc095e1e3aefa87%2F7832662f-0ca0-4f8e-8cbe-06545d2c58ad%2F1663830821434.jpg" TargetMode="External"/><Relationship Id="rId168" Type="http://schemas.openxmlformats.org/officeDocument/2006/relationships/hyperlink" Target="https://kc.kobotoolbox.org/media/original?media_file=co2rwanda_rpp%2Fattachments%2F19d4161bf4224041afc095e1e3aefa87%2F7832662f-0ca0-4f8e-8cbe-06545d2c58ad%2F1663831249250.jpg" TargetMode="External"/><Relationship Id="rId169" Type="http://schemas.openxmlformats.org/officeDocument/2006/relationships/hyperlink" Target="https://kc.kobotoolbox.org/media/original?media_file=co2rwanda_rpp%2Fattachments%2F19d4161bf4224041afc095e1e3aefa87%2Feb22e845-62af-4716-8ffa-921a6b176ced%2F1663830863460.jpg" TargetMode="External"/><Relationship Id="rId170" Type="http://schemas.openxmlformats.org/officeDocument/2006/relationships/hyperlink" Target="https://kc.kobotoolbox.org/media/original?media_file=co2rwanda_rpp%2Fattachments%2F19d4161bf4224041afc095e1e3aefa87%2Feb22e845-62af-4716-8ffa-921a6b176ced%2F1663830898518.jpg" TargetMode="External"/><Relationship Id="rId171" Type="http://schemas.openxmlformats.org/officeDocument/2006/relationships/hyperlink" Target="https://kc.kobotoolbox.org/media/original?media_file=co2rwanda_rpp%2Fattachments%2F19d4161bf4224041afc095e1e3aefa87%2F4cc8f7e8-3644-4792-86ab-098a3eeda101%2F1663834149878.jpg" TargetMode="External"/><Relationship Id="rId172" Type="http://schemas.openxmlformats.org/officeDocument/2006/relationships/hyperlink" Target="https://kc.kobotoolbox.org/media/original?media_file=co2rwanda_rpp%2Fattachments%2F19d4161bf4224041afc095e1e3aefa87%2F4cc8f7e8-3644-4792-86ab-098a3eeda101%2F1663785798169.jpg" TargetMode="External"/><Relationship Id="rId173" Type="http://schemas.openxmlformats.org/officeDocument/2006/relationships/hyperlink" Target="https://kc.kobotoolbox.org/media/original?media_file=co2rwanda_rpp%2Fattachments%2F19d4161bf4224041afc095e1e3aefa87%2Fb1d7fe48-fa8d-442f-b780-59f49ee19a94%2F1663829204410.jpg" TargetMode="External"/><Relationship Id="rId174" Type="http://schemas.openxmlformats.org/officeDocument/2006/relationships/hyperlink" Target="https://kc.kobotoolbox.org/media/original?media_file=co2rwanda_rpp%2Fattachments%2F19d4161bf4224041afc095e1e3aefa87%2Fb1d7fe48-fa8d-442f-b780-59f49ee19a94%2F1663829247362.jpg" TargetMode="External"/><Relationship Id="rId175" Type="http://schemas.openxmlformats.org/officeDocument/2006/relationships/hyperlink" Target="https://kc.kobotoolbox.org/media/original?media_file=co2rwanda_rpp%2Fattachments%2F19d4161bf4224041afc095e1e3aefa87%2F555a7eda-28da-4cd4-b81d-a01968e94890%2F1663831829159.jpg" TargetMode="External"/><Relationship Id="rId176" Type="http://schemas.openxmlformats.org/officeDocument/2006/relationships/hyperlink" Target="https://kc.kobotoolbox.org/media/original?media_file=co2rwanda_rpp%2Fattachments%2F19d4161bf4224041afc095e1e3aefa87%2F555a7eda-28da-4cd4-b81d-a01968e94890%2F1663831938635.jpg" TargetMode="External"/><Relationship Id="rId177" Type="http://schemas.openxmlformats.org/officeDocument/2006/relationships/hyperlink" Target="https://kc.kobotoolbox.org/media/original?media_file=co2rwanda_rpp%2Fattachments%2F19d4161bf4224041afc095e1e3aefa87%2Fe53d3736-9c8e-42da-853b-387577da5738%2F1663824030350.jpg" TargetMode="External"/><Relationship Id="rId178" Type="http://schemas.openxmlformats.org/officeDocument/2006/relationships/hyperlink" Target="https://kc.kobotoolbox.org/media/original?media_file=co2rwanda_rpp%2Fattachments%2F19d4161bf4224041afc095e1e3aefa87%2Fe53d3736-9c8e-42da-853b-387577da5738%2F1663779455044.jpg" TargetMode="External"/><Relationship Id="rId179" Type="http://schemas.openxmlformats.org/officeDocument/2006/relationships/hyperlink" Target="https://kc.kobotoolbox.org/media/original?media_file=co2rwanda_rpp%2Fattachments%2F19d4161bf4224041afc095e1e3aefa87%2F285f8a5c-e31e-4ab8-89f3-c701ccd211e3%2F1663833563382.jpg" TargetMode="External"/><Relationship Id="rId180" Type="http://schemas.openxmlformats.org/officeDocument/2006/relationships/hyperlink" Target="https://kc.kobotoolbox.org/media/original?media_file=co2rwanda_rpp%2Fattachments%2F19d4161bf4224041afc095e1e3aefa87%2F285f8a5c-e31e-4ab8-89f3-c701ccd211e3%2F1663833032430.jpg" TargetMode="External"/><Relationship Id="rId181" Type="http://schemas.openxmlformats.org/officeDocument/2006/relationships/hyperlink" Target="https://kc.kobotoolbox.org/media/original?media_file=co2rwanda_rpp%2Fattachments%2F19d4161bf4224041afc095e1e3aefa87%2F285f8a5c-e31e-4ab8-89f3-c701ccd211e3%2F1663833509282.jpg" TargetMode="External"/><Relationship Id="rId182" Type="http://schemas.openxmlformats.org/officeDocument/2006/relationships/hyperlink" Target="https://kc.kobotoolbox.org/media/original?media_file=co2rwanda_rpp%2Fattachments%2F19d4161bf4224041afc095e1e3aefa87%2F221e909e-bf1d-4f0a-ad34-ff4f16ebe30f%2F1663836716507.jpg" TargetMode="External"/><Relationship Id="rId183" Type="http://schemas.openxmlformats.org/officeDocument/2006/relationships/hyperlink" Target="https://kc.kobotoolbox.org/media/original?media_file=co2rwanda_rpp%2Fattachments%2F19d4161bf4224041afc095e1e3aefa87%2F221e909e-bf1d-4f0a-ad34-ff4f16ebe30f%2F1663836791463.jpg" TargetMode="External"/><Relationship Id="rId184" Type="http://schemas.openxmlformats.org/officeDocument/2006/relationships/hyperlink" Target="https://kc.kobotoolbox.org/media/original?media_file=co2rwanda_rpp%2Fattachments%2F19d4161bf4224041afc095e1e3aefa87%2F221e909e-bf1d-4f0a-ad34-ff4f16ebe30f%2F1663836894218.jpg" TargetMode="External"/><Relationship Id="rId185" Type="http://schemas.openxmlformats.org/officeDocument/2006/relationships/hyperlink" Target="https://kc.kobotoolbox.org/media/original?media_file=co2rwanda_rpp%2Fattachments%2F19d4161bf4224041afc095e1e3aefa87%2F05513078-922f-4b41-9458-c90c51bfa70a%2F1663838001608.jpg" TargetMode="External"/><Relationship Id="rId186" Type="http://schemas.openxmlformats.org/officeDocument/2006/relationships/hyperlink" Target="https://kc.kobotoolbox.org/media/original?media_file=co2rwanda_rpp%2Fattachments%2F19d4161bf4224041afc095e1e3aefa87%2F05513078-922f-4b41-9458-c90c51bfa70a%2F1663838062246.jpg" TargetMode="External"/><Relationship Id="rId187" Type="http://schemas.openxmlformats.org/officeDocument/2006/relationships/hyperlink" Target="https://kc.kobotoolbox.org/media/original?media_file=co2rwanda_rpp%2Fattachments%2F19d4161bf4224041afc095e1e3aefa87%2Fba81e144-b295-423b-b0eb-8dc0a772938c%2F1663832485937.jpg" TargetMode="External"/><Relationship Id="rId188" Type="http://schemas.openxmlformats.org/officeDocument/2006/relationships/hyperlink" Target="https://kc.kobotoolbox.org/media/original?media_file=co2rwanda_rpp%2Fattachments%2F19d4161bf4224041afc095e1e3aefa87%2Fba81e144-b295-423b-b0eb-8dc0a772938c%2F1663832523150.jpg" TargetMode="External"/><Relationship Id="rId189" Type="http://schemas.openxmlformats.org/officeDocument/2006/relationships/hyperlink" Target="https://kc.kobotoolbox.org/media/original?media_file=co2rwanda_rpp%2Fattachments%2F19d4161bf4224041afc095e1e3aefa87%2F28d33cf9-0a5f-42d2-a44d-cb50ecab852d%2F1663834343278.jpg" TargetMode="External"/><Relationship Id="rId190" Type="http://schemas.openxmlformats.org/officeDocument/2006/relationships/hyperlink" Target="https://kc.kobotoolbox.org/media/original?media_file=co2rwanda_rpp%2Fattachments%2F19d4161bf4224041afc095e1e3aefa87%2F28d33cf9-0a5f-42d2-a44d-cb50ecab852d%2F1663834435240.jpg" TargetMode="External"/><Relationship Id="rId191" Type="http://schemas.openxmlformats.org/officeDocument/2006/relationships/hyperlink" Target="https://kc.kobotoolbox.org/media/original?media_file=co2rwanda_rpp%2Fattachments%2F19d4161bf4224041afc095e1e3aefa87%2F6d9b9f1c-b4cc-4152-8da9-c0786197d6ba%2F1663834352746.jpg" TargetMode="External"/><Relationship Id="rId192" Type="http://schemas.openxmlformats.org/officeDocument/2006/relationships/hyperlink" Target="https://kc.kobotoolbox.org/media/original?media_file=co2rwanda_rpp%2Fattachments%2F19d4161bf4224041afc095e1e3aefa87%2F6d9b9f1c-b4cc-4152-8da9-c0786197d6ba%2F1663834414902.jpg" TargetMode="External"/><Relationship Id="rId193" Type="http://schemas.openxmlformats.org/officeDocument/2006/relationships/hyperlink" Target="https://kc.kobotoolbox.org/media/original?media_file=co2rwanda_rpp%2Fattachments%2F19d4161bf4224041afc095e1e3aefa87%2F6d9b9f1c-b4cc-4152-8da9-c0786197d6ba%2F1663834565773.jpg" TargetMode="External"/><Relationship Id="rId194" Type="http://schemas.openxmlformats.org/officeDocument/2006/relationships/hyperlink" Target="https://kc.kobotoolbox.org/media/original?media_file=co2rwanda_rpp%2Fattachments%2F19d4161bf4224041afc095e1e3aefa87%2Febc16b79-6c12-4d1c-9142-25ed69d83e25%2F1663834624465.jpg" TargetMode="External"/><Relationship Id="rId195" Type="http://schemas.openxmlformats.org/officeDocument/2006/relationships/hyperlink" Target="https://kc.kobotoolbox.org/media/original?media_file=co2rwanda_rpp%2Fattachments%2F19d4161bf4224041afc095e1e3aefa87%2Febc16b79-6c12-4d1c-9142-25ed69d83e25%2F1663834655227.jpg" TargetMode="External"/><Relationship Id="rId196" Type="http://schemas.openxmlformats.org/officeDocument/2006/relationships/hyperlink" Target="https://kc.kobotoolbox.org/media/original?media_file=co2rwanda_rpp%2Fattachments%2F19d4161bf4224041afc095e1e3aefa87%2Fc0c77494-e78e-4335-be1c-8bace1cd3815%2F1663828004264.jpg" TargetMode="External"/><Relationship Id="rId197" Type="http://schemas.openxmlformats.org/officeDocument/2006/relationships/hyperlink" Target="https://kc.kobotoolbox.org/media/original?media_file=co2rwanda_rpp%2Fattachments%2F19d4161bf4224041afc095e1e3aefa87%2Fc0c77494-e78e-4335-be1c-8bace1cd3815%2F1663828830826.jpg" TargetMode="External"/><Relationship Id="rId198" Type="http://schemas.openxmlformats.org/officeDocument/2006/relationships/hyperlink" Target="https://kc.kobotoolbox.org/media/original?media_file=co2rwanda_rpp%2Fattachments%2F19d4161bf4224041afc095e1e3aefa87%2F33203426-d0b4-4bf0-ac2e-9bbe61319574%2F1663835899732.jpg" TargetMode="External"/><Relationship Id="rId199" Type="http://schemas.openxmlformats.org/officeDocument/2006/relationships/hyperlink" Target="https://kc.kobotoolbox.org/media/original?media_file=co2rwanda_rpp%2Fattachments%2F19d4161bf4224041afc095e1e3aefa87%2F33203426-d0b4-4bf0-ac2e-9bbe61319574%2F1663836177829.jpg" TargetMode="External"/><Relationship Id="rId200" Type="http://schemas.openxmlformats.org/officeDocument/2006/relationships/hyperlink" Target="https://kc.kobotoolbox.org/media/original?media_file=co2rwanda_rpp%2Fattachments%2F19d4161bf4224041afc095e1e3aefa87%2F71be1904-f4b8-4130-93c0-133af40ac7c0%2F1663830824345.jpg" TargetMode="External"/><Relationship Id="rId201" Type="http://schemas.openxmlformats.org/officeDocument/2006/relationships/hyperlink" Target="https://kc.kobotoolbox.org/media/original?media_file=co2rwanda_rpp%2Fattachments%2F19d4161bf4224041afc095e1e3aefa87%2F71be1904-f4b8-4130-93c0-133af40ac7c0%2F1663830913025.jpg" TargetMode="External"/><Relationship Id="rId202" Type="http://schemas.openxmlformats.org/officeDocument/2006/relationships/hyperlink" Target="https://kc.kobotoolbox.org/media/original?media_file=co2rwanda_rpp%2Fattachments%2F19d4161bf4224041afc095e1e3aefa87%2F71be1904-f4b8-4130-93c0-133af40ac7c0%2F1663831413781.jp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kc.kobotoolbox.org/media/original?media_file=co2rwanda_rpp%2Fattachments%2Ffbc5ded138434781ae736d19d8d1308d%2F6b214120-0898-4ce1-9368-9f28027309b7%2F1663917028022.jpg" TargetMode="External"/><Relationship Id="rId2" Type="http://schemas.openxmlformats.org/officeDocument/2006/relationships/hyperlink" Target="https://kc.kobotoolbox.org/media/original?media_file=co2rwanda_rpp%2Fattachments%2Ffbc5ded138434781ae736d19d8d1308d%2F6b214120-0898-4ce1-9368-9f28027309b7%2F1663917159168.jpg" TargetMode="External"/><Relationship Id="rId3" Type="http://schemas.openxmlformats.org/officeDocument/2006/relationships/hyperlink" Target="https://kc.kobotoolbox.org/media/original?media_file=co2rwanda_rpp%2Fattachments%2Ffbc5ded138434781ae736d19d8d1308d%2F703a3516-800d-40af-9461-4b9f85865174%2F1663919015304.jpg" TargetMode="External"/><Relationship Id="rId4" Type="http://schemas.openxmlformats.org/officeDocument/2006/relationships/hyperlink" Target="https://kc.kobotoolbox.org/media/original?media_file=co2rwanda_rpp%2Fattachments%2Ffbc5ded138434781ae736d19d8d1308d%2F703a3516-800d-40af-9461-4b9f85865174%2F1663919052841.jpg" TargetMode="External"/><Relationship Id="rId5" Type="http://schemas.openxmlformats.org/officeDocument/2006/relationships/hyperlink" Target="https://kc.kobotoolbox.org/media/original?media_file=co2rwanda_rpp%2Fattachments%2Ffbc5ded138434781ae736d19d8d1308d%2F97022d0d-28e0-4b66-9289-6a18cd81de1d%2F1663913851465.jpg" TargetMode="External"/><Relationship Id="rId6" Type="http://schemas.openxmlformats.org/officeDocument/2006/relationships/hyperlink" Target="https://kc.kobotoolbox.org/media/original?media_file=co2rwanda_rpp%2Fattachments%2Ffbc5ded138434781ae736d19d8d1308d%2F97022d0d-28e0-4b66-9289-6a18cd81de1d%2F1663914153980.jpg" TargetMode="External"/><Relationship Id="rId7" Type="http://schemas.openxmlformats.org/officeDocument/2006/relationships/hyperlink" Target="https://kc.kobotoolbox.org/media/original?media_file=co2rwanda_rpp%2Fattachments%2Ffbc5ded138434781ae736d19d8d1308d%2F6efcf5e9-a2b6-4a06-99bb-c8d4c26d0b3a%2F1663920763374.jpg" TargetMode="External"/><Relationship Id="rId8" Type="http://schemas.openxmlformats.org/officeDocument/2006/relationships/hyperlink" Target="https://kc.kobotoolbox.org/media/original?media_file=co2rwanda_rpp%2Fattachments%2Ffbc5ded138434781ae736d19d8d1308d%2F6efcf5e9-a2b6-4a06-99bb-c8d4c26d0b3a%2F1663920942979.jpg" TargetMode="External"/><Relationship Id="rId9" Type="http://schemas.openxmlformats.org/officeDocument/2006/relationships/hyperlink" Target="https://kc.kobotoolbox.org/media/original?media_file=co2rwanda_rpp%2Fattachments%2Ffbc5ded138434781ae736d19d8d1308d%2F64853c1f-49ff-4a73-9b57-a911a40cc21b%2F1663913139430.jpg" TargetMode="External"/><Relationship Id="rId10" Type="http://schemas.openxmlformats.org/officeDocument/2006/relationships/hyperlink" Target="https://kc.kobotoolbox.org/media/original?media_file=co2rwanda_rpp%2Fattachments%2Ffbc5ded138434781ae736d19d8d1308d%2F64853c1f-49ff-4a73-9b57-a911a40cc21b%2F1663913172352.jpg" TargetMode="External"/><Relationship Id="rId11" Type="http://schemas.openxmlformats.org/officeDocument/2006/relationships/hyperlink" Target="https://kc.kobotoolbox.org/media/original?media_file=co2rwanda_rpp%2Fattachments%2Ffbc5ded138434781ae736d19d8d1308d%2Fd7060d19-539f-4806-a5ef-448f5681bc57%2F1663914117673.jpg" TargetMode="External"/><Relationship Id="rId12" Type="http://schemas.openxmlformats.org/officeDocument/2006/relationships/hyperlink" Target="https://kc.kobotoolbox.org/media/original?media_file=co2rwanda_rpp%2Fattachments%2Ffbc5ded138434781ae736d19d8d1308d%2Fd7060d19-539f-4806-a5ef-448f5681bc57%2F1663914203023.jpg" TargetMode="External"/><Relationship Id="rId13" Type="http://schemas.openxmlformats.org/officeDocument/2006/relationships/hyperlink" Target="https://kc.kobotoolbox.org/media/original?media_file=co2rwanda_rpp%2Fattachments%2Ffbc5ded138434781ae736d19d8d1308d%2F85c7e2dd-759f-4c88-b44e-ea5766339827%2F1663920207792.jpg" TargetMode="External"/><Relationship Id="rId14" Type="http://schemas.openxmlformats.org/officeDocument/2006/relationships/hyperlink" Target="https://kc.kobotoolbox.org/media/original?media_file=co2rwanda_rpp%2Fattachments%2Ffbc5ded138434781ae736d19d8d1308d%2F85c7e2dd-759f-4c88-b44e-ea5766339827%2F1663920324191.jpg" TargetMode="External"/><Relationship Id="rId15" Type="http://schemas.openxmlformats.org/officeDocument/2006/relationships/hyperlink" Target="https://kc.kobotoolbox.org/media/original?media_file=co2rwanda_rpp%2Fattachments%2Ffbc5ded138434781ae736d19d8d1308d%2Faabe39d6-f080-45a8-b2dd-e8fa3bd19e92%2F1663915866434.jpg" TargetMode="External"/><Relationship Id="rId16" Type="http://schemas.openxmlformats.org/officeDocument/2006/relationships/hyperlink" Target="https://kc.kobotoolbox.org/media/original?media_file=co2rwanda_rpp%2Fattachments%2Ffbc5ded138434781ae736d19d8d1308d%2Faabe39d6-f080-45a8-b2dd-e8fa3bd19e92%2F1663915984380.jpg" TargetMode="External"/><Relationship Id="rId17" Type="http://schemas.openxmlformats.org/officeDocument/2006/relationships/hyperlink" Target="https://kc.kobotoolbox.org/media/original?media_file=co2rwanda_rpp%2Fattachments%2Ffbc5ded138434781ae736d19d8d1308d%2F51a2d572-8ee1-4223-a0e6-3dfdd2b963f4%2F1663920691305.jpg" TargetMode="External"/><Relationship Id="rId18" Type="http://schemas.openxmlformats.org/officeDocument/2006/relationships/hyperlink" Target="https://kc.kobotoolbox.org/media/original?media_file=co2rwanda_rpp%2Fattachments%2Ffbc5ded138434781ae736d19d8d1308d%2F51a2d572-8ee1-4223-a0e6-3dfdd2b963f4%2F1663920763214.jpg" TargetMode="External"/><Relationship Id="rId19" Type="http://schemas.openxmlformats.org/officeDocument/2006/relationships/hyperlink" Target="https://kc.kobotoolbox.org/media/original?media_file=co2rwanda_rpp%2Fattachments%2Ffbc5ded138434781ae736d19d8d1308d%2F8497d417-6c29-4fe4-b1f8-deab07a9f1bf%2F1663921033463.jpg" TargetMode="External"/><Relationship Id="rId20" Type="http://schemas.openxmlformats.org/officeDocument/2006/relationships/hyperlink" Target="https://kc.kobotoolbox.org/media/original?media_file=co2rwanda_rpp%2Fattachments%2Ffbc5ded138434781ae736d19d8d1308d%2F8497d417-6c29-4fe4-b1f8-deab07a9f1bf%2F1663921101062.jpg" TargetMode="External"/><Relationship Id="rId21" Type="http://schemas.openxmlformats.org/officeDocument/2006/relationships/hyperlink" Target="https://kc.kobotoolbox.org/media/original?media_file=co2rwanda_rpp%2Fattachments%2Ffbc5ded138434781ae736d19d8d1308d%2F9bb05ff0-aa5b-42da-8356-837f9d8a5cd7%2F1663914596546.jpg" TargetMode="External"/><Relationship Id="rId22" Type="http://schemas.openxmlformats.org/officeDocument/2006/relationships/hyperlink" Target="https://kc.kobotoolbox.org/media/original?media_file=co2rwanda_rpp%2Fattachments%2Ffbc5ded138434781ae736d19d8d1308d%2F9bb05ff0-aa5b-42da-8356-837f9d8a5cd7%2F1663914858958.jpg" TargetMode="External"/><Relationship Id="rId23" Type="http://schemas.openxmlformats.org/officeDocument/2006/relationships/hyperlink" Target="https://kc.kobotoolbox.org/media/original?media_file=co2rwanda_rpp%2Fattachments%2Ffbc5ded138434781ae736d19d8d1308d%2F4430a20d-6d86-442a-856f-d910e1fcd8ae%2F1663916062337.jpg" TargetMode="External"/><Relationship Id="rId24" Type="http://schemas.openxmlformats.org/officeDocument/2006/relationships/hyperlink" Target="https://kc.kobotoolbox.org/media/original?media_file=co2rwanda_rpp%2Fattachments%2Ffbc5ded138434781ae736d19d8d1308d%2F4430a20d-6d86-442a-856f-d910e1fcd8ae%2F1663916223185.jpg" TargetMode="External"/><Relationship Id="rId25" Type="http://schemas.openxmlformats.org/officeDocument/2006/relationships/hyperlink" Target="https://kc.kobotoolbox.org/media/original?media_file=co2rwanda_rpp%2Fattachments%2Ffbc5ded138434781ae736d19d8d1308d%2F829bb833-8d8c-4432-95b8-2a94acc1c005%2F1663920041849.jpg" TargetMode="External"/><Relationship Id="rId26" Type="http://schemas.openxmlformats.org/officeDocument/2006/relationships/hyperlink" Target="https://kc.kobotoolbox.org/media/original?media_file=co2rwanda_rpp%2Fattachments%2Ffbc5ded138434781ae736d19d8d1308d%2F829bb833-8d8c-4432-95b8-2a94acc1c005%2F1663920089940.jpg" TargetMode="External"/><Relationship Id="rId27" Type="http://schemas.openxmlformats.org/officeDocument/2006/relationships/hyperlink" Target="https://kc.kobotoolbox.org/media/original?media_file=co2rwanda_rpp%2Fattachments%2Ffbc5ded138434781ae736d19d8d1308d%2Ff0658bad-c9cc-4f54-8a6a-cd5732d556a7%2F1663921145676.jpg" TargetMode="External"/><Relationship Id="rId28" Type="http://schemas.openxmlformats.org/officeDocument/2006/relationships/hyperlink" Target="https://kc.kobotoolbox.org/media/original?media_file=co2rwanda_rpp%2Fattachments%2Ffbc5ded138434781ae736d19d8d1308d%2Ff0658bad-c9cc-4f54-8a6a-cd5732d556a7%2F1663921259730.jpg" TargetMode="External"/><Relationship Id="rId29" Type="http://schemas.openxmlformats.org/officeDocument/2006/relationships/hyperlink" Target="https://kc.kobotoolbox.org/media/original?media_file=co2rwanda_rpp%2Fattachments%2Ffbc5ded138434781ae736d19d8d1308d%2Fc8ecf876-18be-4859-ac7c-e746c903b407%2F1663916188700.jpg" TargetMode="External"/><Relationship Id="rId30" Type="http://schemas.openxmlformats.org/officeDocument/2006/relationships/hyperlink" Target="https://kc.kobotoolbox.org/media/original?media_file=co2rwanda_rpp%2Fattachments%2Ffbc5ded138434781ae736d19d8d1308d%2Fc8ecf876-18be-4859-ac7c-e746c903b407%2F1663916112632.jpg" TargetMode="External"/><Relationship Id="rId31" Type="http://schemas.openxmlformats.org/officeDocument/2006/relationships/hyperlink" Target="https://kc.kobotoolbox.org/media/original?media_file=co2rwanda_rpp%2Fattachments%2Ffbc5ded138434781ae736d19d8d1308d%2Fc8ecf876-18be-4859-ac7c-e746c903b407%2F1663916231017.jpg" TargetMode="External"/><Relationship Id="rId32" Type="http://schemas.openxmlformats.org/officeDocument/2006/relationships/hyperlink" Target="https://kc.kobotoolbox.org/media/original?media_file=co2rwanda_rpp%2Fattachments%2Ffbc5ded138434781ae736d19d8d1308d%2F60314a14-a96f-4611-b74a-b26cbd2fda31%2F1663913677739.jpg" TargetMode="External"/><Relationship Id="rId33" Type="http://schemas.openxmlformats.org/officeDocument/2006/relationships/hyperlink" Target="https://kc.kobotoolbox.org/media/original?media_file=co2rwanda_rpp%2Fattachments%2Ffbc5ded138434781ae736d19d8d1308d%2F60314a14-a96f-4611-b74a-b26cbd2fda31%2F1663913750174.jpg" TargetMode="External"/><Relationship Id="rId34" Type="http://schemas.openxmlformats.org/officeDocument/2006/relationships/hyperlink" Target="https://kc.kobotoolbox.org/media/original?media_file=co2rwanda_rpp%2Fattachments%2Ffbc5ded138434781ae736d19d8d1308d%2Fd1f9818d-8a27-4349-9e74-91752cf7122a%2F1663919727989.jpg" TargetMode="External"/><Relationship Id="rId35" Type="http://schemas.openxmlformats.org/officeDocument/2006/relationships/hyperlink" Target="https://kc.kobotoolbox.org/media/original?media_file=co2rwanda_rpp%2Fattachments%2Ffbc5ded138434781ae736d19d8d1308d%2Fd1f9818d-8a27-4349-9e74-91752cf7122a%2F1663919798327.jpg" TargetMode="External"/><Relationship Id="rId36" Type="http://schemas.openxmlformats.org/officeDocument/2006/relationships/hyperlink" Target="https://kc.kobotoolbox.org/media/original?media_file=co2rwanda_rpp%2Fattachments%2Ffbc5ded138434781ae736d19d8d1308d%2Fa2a7e10b-145b-4b7c-ad19-9ae5afc56932%2F1663925858583.jpg" TargetMode="External"/><Relationship Id="rId37" Type="http://schemas.openxmlformats.org/officeDocument/2006/relationships/hyperlink" Target="https://kc.kobotoolbox.org/media/original?media_file=co2rwanda_rpp%2Fattachments%2Ffbc5ded138434781ae736d19d8d1308d%2Fa2a7e10b-145b-4b7c-ad19-9ae5afc56932%2F1663925978411.jpg" TargetMode="External"/><Relationship Id="rId38" Type="http://schemas.openxmlformats.org/officeDocument/2006/relationships/hyperlink" Target="https://kc.kobotoolbox.org/media/original?media_file=co2rwanda_rpp%2Fattachments%2Ffbc5ded138434781ae736d19d8d1308d%2F1c5970db-bd2d-42c0-b18b-219e3680dc06%2F1663917173879.jpg" TargetMode="External"/><Relationship Id="rId39" Type="http://schemas.openxmlformats.org/officeDocument/2006/relationships/hyperlink" Target="https://kc.kobotoolbox.org/media/original?media_file=co2rwanda_rpp%2Fattachments%2Ffbc5ded138434781ae736d19d8d1308d%2F1c5970db-bd2d-42c0-b18b-219e3680dc06%2F1663917857836.jpg" TargetMode="External"/><Relationship Id="rId40" Type="http://schemas.openxmlformats.org/officeDocument/2006/relationships/hyperlink" Target="https://kc.kobotoolbox.org/media/original?media_file=co2rwanda_rpp%2Fattachments%2Ffbc5ded138434781ae736d19d8d1308d%2Fbf7fb393-368d-4264-bed4-f9fbf74b93f7%2F1663917638520.jpg" TargetMode="External"/><Relationship Id="rId41" Type="http://schemas.openxmlformats.org/officeDocument/2006/relationships/hyperlink" Target="https://kc.kobotoolbox.org/media/original?media_file=co2rwanda_rpp%2Fattachments%2Ffbc5ded138434781ae736d19d8d1308d%2Fbf7fb393-368d-4264-bed4-f9fbf74b93f7%2F1663917875486.jpg" TargetMode="External"/><Relationship Id="rId42" Type="http://schemas.openxmlformats.org/officeDocument/2006/relationships/hyperlink" Target="https://kc.kobotoolbox.org/media/original?media_file=co2rwanda_rpp%2Fattachments%2Ffbc5ded138434781ae736d19d8d1308d%2Fec6ac7f1-d53c-40f2-9cb5-671fa4acb9b8%2F1663923262614.jpg" TargetMode="External"/><Relationship Id="rId43" Type="http://schemas.openxmlformats.org/officeDocument/2006/relationships/hyperlink" Target="https://kc.kobotoolbox.org/media/original?media_file=co2rwanda_rpp%2Fattachments%2Ffbc5ded138434781ae736d19d8d1308d%2Fec6ac7f1-d53c-40f2-9cb5-671fa4acb9b8%2F1663923348411.jpg" TargetMode="External"/><Relationship Id="rId44" Type="http://schemas.openxmlformats.org/officeDocument/2006/relationships/hyperlink" Target="https://kc.kobotoolbox.org/media/original?media_file=co2rwanda_rpp%2Fattachments%2Ffbc5ded138434781ae736d19d8d1308d%2Fdff6dac2-02ca-4126-b10f-72de1ff7d0ab%2F1663921751638.jpg" TargetMode="External"/><Relationship Id="rId45" Type="http://schemas.openxmlformats.org/officeDocument/2006/relationships/hyperlink" Target="https://kc.kobotoolbox.org/media/original?media_file=co2rwanda_rpp%2Fattachments%2Ffbc5ded138434781ae736d19d8d1308d%2Fdff6dac2-02ca-4126-b10f-72de1ff7d0ab%2F1663921799508.jpg" TargetMode="External"/><Relationship Id="rId46" Type="http://schemas.openxmlformats.org/officeDocument/2006/relationships/hyperlink" Target="https://kc.kobotoolbox.org/media/original?media_file=co2rwanda_rpp%2Fattachments%2Ffbc5ded138434781ae736d19d8d1308d%2F6ac8e169-bbba-44c6-b78b-1a7703dae860%2F1663916962529.jpg" TargetMode="External"/><Relationship Id="rId47" Type="http://schemas.openxmlformats.org/officeDocument/2006/relationships/hyperlink" Target="https://kc.kobotoolbox.org/media/original?media_file=co2rwanda_rpp%2Fattachments%2Ffbc5ded138434781ae736d19d8d1308d%2F6ac8e169-bbba-44c6-b78b-1a7703dae860%2F1663917031260.jpg" TargetMode="External"/><Relationship Id="rId48" Type="http://schemas.openxmlformats.org/officeDocument/2006/relationships/hyperlink" Target="https://kc.kobotoolbox.org/media/original?media_file=co2rwanda_rpp%2Fattachments%2Ffbc5ded138434781ae736d19d8d1308d%2F0c4e39c5-1c82-4378-a3aa-7d62abe93226%2F1663918874866.jpg" TargetMode="External"/><Relationship Id="rId49" Type="http://schemas.openxmlformats.org/officeDocument/2006/relationships/hyperlink" Target="https://kc.kobotoolbox.org/media/original?media_file=co2rwanda_rpp%2Fattachments%2Ffbc5ded138434781ae736d19d8d1308d%2F0c4e39c5-1c82-4378-a3aa-7d62abe93226%2F1663918936408.jpg" TargetMode="External"/><Relationship Id="rId50" Type="http://schemas.openxmlformats.org/officeDocument/2006/relationships/hyperlink" Target="https://kc.kobotoolbox.org/media/original?media_file=co2rwanda_rpp%2Fattachments%2Ffbc5ded138434781ae736d19d8d1308d%2F910937f1-d287-4d3d-bbbb-da99c56ddca2%2F1663915198310.jpg" TargetMode="External"/><Relationship Id="rId51" Type="http://schemas.openxmlformats.org/officeDocument/2006/relationships/hyperlink" Target="https://kc.kobotoolbox.org/media/original?media_file=co2rwanda_rpp%2Fattachments%2Ffbc5ded138434781ae736d19d8d1308d%2F910937f1-d287-4d3d-bbbb-da99c56ddca2%2F1663915346443.jpg" TargetMode="External"/><Relationship Id="rId52" Type="http://schemas.openxmlformats.org/officeDocument/2006/relationships/hyperlink" Target="https://kc.kobotoolbox.org/media/original?media_file=co2rwanda_rpp%2Fattachments%2Ffbc5ded138434781ae736d19d8d1308d%2Fd42bca96-8844-411d-8827-74b7c8b5c2cc%2F1663915366404.jpg" TargetMode="External"/><Relationship Id="rId53" Type="http://schemas.openxmlformats.org/officeDocument/2006/relationships/hyperlink" Target="https://kc.kobotoolbox.org/media/original?media_file=co2rwanda_rpp%2Fattachments%2Ffbc5ded138434781ae736d19d8d1308d%2Fd42bca96-8844-411d-8827-74b7c8b5c2cc%2F1663915395535.jpg" TargetMode="External"/><Relationship Id="rId54" Type="http://schemas.openxmlformats.org/officeDocument/2006/relationships/hyperlink" Target="https://kc.kobotoolbox.org/media/original?media_file=co2rwanda_rpp%2Fattachments%2Ffbc5ded138434781ae736d19d8d1308d%2F829c545f-5bc0-4c9f-8ca4-efd0810383bd%2F1663917539153.jpg" TargetMode="External"/><Relationship Id="rId55" Type="http://schemas.openxmlformats.org/officeDocument/2006/relationships/hyperlink" Target="https://kc.kobotoolbox.org/media/original?media_file=co2rwanda_rpp%2Fattachments%2Ffbc5ded138434781ae736d19d8d1308d%2F829c545f-5bc0-4c9f-8ca4-efd0810383bd%2F1663917753670.jpg" TargetMode="External"/><Relationship Id="rId56" Type="http://schemas.openxmlformats.org/officeDocument/2006/relationships/hyperlink" Target="https://kc.kobotoolbox.org/media/original?media_file=co2rwanda_rpp%2Fattachments%2Ffbc5ded138434781ae736d19d8d1308d%2F829c545f-5bc0-4c9f-8ca4-efd0810383bd%2F1663917786038.jpg" TargetMode="External"/><Relationship Id="rId57" Type="http://schemas.openxmlformats.org/officeDocument/2006/relationships/hyperlink" Target="https://kc.kobotoolbox.org/media/original?media_file=co2rwanda_rpp%2Fattachments%2Ffbc5ded138434781ae736d19d8d1308d%2Fc5360575-dacb-4943-82f3-f561a2d9c629%2F1663923917486.jpg" TargetMode="External"/><Relationship Id="rId58" Type="http://schemas.openxmlformats.org/officeDocument/2006/relationships/hyperlink" Target="https://kc.kobotoolbox.org/media/original?media_file=co2rwanda_rpp%2Fattachments%2Ffbc5ded138434781ae736d19d8d1308d%2Fc5360575-dacb-4943-82f3-f561a2d9c629%2F1663924130657.jpg" TargetMode="External"/><Relationship Id="rId59" Type="http://schemas.openxmlformats.org/officeDocument/2006/relationships/hyperlink" Target="https://kc.kobotoolbox.org/media/original?media_file=co2rwanda_rpp%2Fattachments%2Ffbc5ded138434781ae736d19d8d1308d%2F7e973d63-6088-485f-8b20-bbfb38d77620%2F1663923831125.jpg" TargetMode="External"/><Relationship Id="rId60" Type="http://schemas.openxmlformats.org/officeDocument/2006/relationships/hyperlink" Target="https://kc.kobotoolbox.org/media/original?media_file=co2rwanda_rpp%2Fattachments%2Ffbc5ded138434781ae736d19d8d1308d%2F7e973d63-6088-485f-8b20-bbfb38d77620%2F1663923895244.jpg" TargetMode="External"/><Relationship Id="rId61" Type="http://schemas.openxmlformats.org/officeDocument/2006/relationships/hyperlink" Target="https://kc.kobotoolbox.org/media/original?media_file=co2rwanda_rpp%2Fattachments%2Ffbc5ded138434781ae736d19d8d1308d%2F22ac4a04-6e49-4b1b-b912-c1f62e22d84b%2F1663918109057.jpg" TargetMode="External"/><Relationship Id="rId62" Type="http://schemas.openxmlformats.org/officeDocument/2006/relationships/hyperlink" Target="https://kc.kobotoolbox.org/media/original?media_file=co2rwanda_rpp%2Fattachments%2Ffbc5ded138434781ae736d19d8d1308d%2F22ac4a04-6e49-4b1b-b912-c1f62e22d84b%2F1663918278121.jpg" TargetMode="External"/><Relationship Id="rId63" Type="http://schemas.openxmlformats.org/officeDocument/2006/relationships/hyperlink" Target="https://kc.kobotoolbox.org/media/original?media_file=co2rwanda_rpp%2Fattachments%2Ffbc5ded138434781ae736d19d8d1308d%2Fb8d2ed55-b0d4-4136-a9c3-0efd883a0785%2F1663917610072.jpg" TargetMode="External"/><Relationship Id="rId64" Type="http://schemas.openxmlformats.org/officeDocument/2006/relationships/hyperlink" Target="https://kc.kobotoolbox.org/media/original?media_file=co2rwanda_rpp%2Fattachments%2Ffbc5ded138434781ae736d19d8d1308d%2Fb8d2ed55-b0d4-4136-a9c3-0efd883a0785%2F1663917642190.jpg" TargetMode="External"/><Relationship Id="rId65" Type="http://schemas.openxmlformats.org/officeDocument/2006/relationships/hyperlink" Target="https://kc.kobotoolbox.org/media/original?media_file=co2rwanda_rpp%2Fattachments%2Ffbc5ded138434781ae736d19d8d1308d%2F7a34358a-fcee-49e1-b7e8-cad8d3cb10c8%2F1663918347812.jpg" TargetMode="External"/><Relationship Id="rId66" Type="http://schemas.openxmlformats.org/officeDocument/2006/relationships/hyperlink" Target="https://kc.kobotoolbox.org/media/original?media_file=co2rwanda_rpp%2Fattachments%2Ffbc5ded138434781ae736d19d8d1308d%2F7a34358a-fcee-49e1-b7e8-cad8d3cb10c8%2F1663918404535.jpg" TargetMode="External"/><Relationship Id="rId67" Type="http://schemas.openxmlformats.org/officeDocument/2006/relationships/hyperlink" Target="https://kc.kobotoolbox.org/media/original?media_file=co2rwanda_rpp%2Fattachments%2Ffbc5ded138434781ae736d19d8d1308d%2F7a34358a-fcee-49e1-b7e8-cad8d3cb10c8%2F1663918471882.jpg" TargetMode="External"/><Relationship Id="rId68" Type="http://schemas.openxmlformats.org/officeDocument/2006/relationships/hyperlink" Target="https://kc.kobotoolbox.org/media/original?media_file=co2rwanda_rpp%2Fattachments%2Ffbc5ded138434781ae736d19d8d1308d%2Fafa11623-5139-4526-961c-41d28848a428%2F1663918788464.jpg" TargetMode="External"/><Relationship Id="rId69" Type="http://schemas.openxmlformats.org/officeDocument/2006/relationships/hyperlink" Target="https://kc.kobotoolbox.org/media/original?media_file=co2rwanda_rpp%2Fattachments%2Ffbc5ded138434781ae736d19d8d1308d%2Fafa11623-5139-4526-961c-41d28848a428%2F1663919015585.jpg" TargetMode="External"/><Relationship Id="rId70" Type="http://schemas.openxmlformats.org/officeDocument/2006/relationships/hyperlink" Target="https://kc.kobotoolbox.org/media/original?media_file=co2rwanda_rpp%2Fattachments%2Ffbc5ded138434781ae736d19d8d1308d%2F812e54da-12fc-4bd0-9587-4389eb90eb65%2F1663917544693.jpg" TargetMode="External"/><Relationship Id="rId71" Type="http://schemas.openxmlformats.org/officeDocument/2006/relationships/hyperlink" Target="https://kc.kobotoolbox.org/media/original?media_file=co2rwanda_rpp%2Fattachments%2Ffbc5ded138434781ae736d19d8d1308d%2F812e54da-12fc-4bd0-9587-4389eb90eb65%2F1663917594685.jpg" TargetMode="External"/><Relationship Id="rId72" Type="http://schemas.openxmlformats.org/officeDocument/2006/relationships/hyperlink" Target="https://kc.kobotoolbox.org/media/original?media_file=co2rwanda_rpp%2Fattachments%2Ffbc5ded138434781ae736d19d8d1308d%2F812e54da-12fc-4bd0-9587-4389eb90eb65%2F1663917974005.jpg" TargetMode="External"/><Relationship Id="rId73" Type="http://schemas.openxmlformats.org/officeDocument/2006/relationships/hyperlink" Target="https://kc.kobotoolbox.org/media/original?media_file=co2rwanda_rpp%2Fattachments%2Ffbc5ded138434781ae736d19d8d1308d%2F995d80e1-8fbe-41fa-a55b-ff769504bc07%2F1663917884868.jpg" TargetMode="External"/><Relationship Id="rId74" Type="http://schemas.openxmlformats.org/officeDocument/2006/relationships/hyperlink" Target="https://kc.kobotoolbox.org/media/original?media_file=co2rwanda_rpp%2Fattachments%2Ffbc5ded138434781ae736d19d8d1308d%2F995d80e1-8fbe-41fa-a55b-ff769504bc07%2F1663917909002.jpg" TargetMode="External"/><Relationship Id="rId75" Type="http://schemas.openxmlformats.org/officeDocument/2006/relationships/hyperlink" Target="https://kc.kobotoolbox.org/media/original?media_file=co2rwanda_rpp%2Fattachments%2Ffbc5ded138434781ae736d19d8d1308d%2F2dafc436-42a3-4755-8a59-aa530b648f72%2F1663916652145.jpg" TargetMode="External"/><Relationship Id="rId76" Type="http://schemas.openxmlformats.org/officeDocument/2006/relationships/hyperlink" Target="https://kc.kobotoolbox.org/media/original?media_file=co2rwanda_rpp%2Fattachments%2Ffbc5ded138434781ae736d19d8d1308d%2F2dafc436-42a3-4755-8a59-aa530b648f72%2F1663916705709.jpg" TargetMode="External"/><Relationship Id="rId77" Type="http://schemas.openxmlformats.org/officeDocument/2006/relationships/hyperlink" Target="https://kc.kobotoolbox.org/media/original?media_file=co2rwanda_rpp%2Fattachments%2Ffbc5ded138434781ae736d19d8d1308d%2Facbd77a5-ff15-4232-80de-8c9851f3c3e8%2F1663914845341.jpg" TargetMode="External"/><Relationship Id="rId78" Type="http://schemas.openxmlformats.org/officeDocument/2006/relationships/hyperlink" Target="https://kc.kobotoolbox.org/media/original?media_file=co2rwanda_rpp%2Fattachments%2Ffbc5ded138434781ae736d19d8d1308d%2Facbd77a5-ff15-4232-80de-8c9851f3c3e8%2F1663914934272.jpg" TargetMode="External"/><Relationship Id="rId79" Type="http://schemas.openxmlformats.org/officeDocument/2006/relationships/hyperlink" Target="https://kc.kobotoolbox.org/media/original?media_file=co2rwanda_rpp%2Fattachments%2Ffbc5ded138434781ae736d19d8d1308d%2F35939f6b-a118-4297-a35b-337f5b75d388%2F1663921827983.jpg" TargetMode="External"/><Relationship Id="rId80" Type="http://schemas.openxmlformats.org/officeDocument/2006/relationships/hyperlink" Target="https://kc.kobotoolbox.org/media/original?media_file=co2rwanda_rpp%2Fattachments%2Ffbc5ded138434781ae736d19d8d1308d%2F35939f6b-a118-4297-a35b-337f5b75d388%2F1663922270418.jpg" TargetMode="External"/><Relationship Id="rId81" Type="http://schemas.openxmlformats.org/officeDocument/2006/relationships/hyperlink" Target="https://kc.kobotoolbox.org/media/original?media_file=co2rwanda_rpp%2Fattachments%2Ffbc5ded138434781ae736d19d8d1308d%2Fe109b056-ab9c-4591-885f-a49f526f7ce2%2F1663915803474.jpg" TargetMode="External"/><Relationship Id="rId82" Type="http://schemas.openxmlformats.org/officeDocument/2006/relationships/hyperlink" Target="https://kc.kobotoolbox.org/media/original?media_file=co2rwanda_rpp%2Fattachments%2Ffbc5ded138434781ae736d19d8d1308d%2Fe109b056-ab9c-4591-885f-a49f526f7ce2%2F1663916015967.jpg" TargetMode="External"/><Relationship Id="rId83" Type="http://schemas.openxmlformats.org/officeDocument/2006/relationships/hyperlink" Target="https://kc.kobotoolbox.org/media/original?media_file=co2rwanda_rpp%2Fattachments%2Ffbc5ded138434781ae736d19d8d1308d%2F3f5b4059-64c7-4d96-8705-9865a1e10f0e%2F1663919060306.jpg" TargetMode="External"/><Relationship Id="rId84" Type="http://schemas.openxmlformats.org/officeDocument/2006/relationships/hyperlink" Target="https://kc.kobotoolbox.org/media/original?media_file=co2rwanda_rpp%2Fattachments%2Ffbc5ded138434781ae736d19d8d1308d%2F3f5b4059-64c7-4d96-8705-9865a1e10f0e%2F1663919288803.jpg" TargetMode="External"/><Relationship Id="rId85" Type="http://schemas.openxmlformats.org/officeDocument/2006/relationships/hyperlink" Target="https://kc.kobotoolbox.org/media/original?media_file=co2rwanda_rpp%2Fattachments%2Ffbc5ded138434781ae736d19d8d1308d%2F3f5b4059-64c7-4d96-8705-9865a1e10f0e%2F1663919517901.jpg" TargetMode="External"/><Relationship Id="rId86" Type="http://schemas.openxmlformats.org/officeDocument/2006/relationships/hyperlink" Target="https://kc.kobotoolbox.org/media/original?media_file=co2rwanda_rpp%2Fattachments%2Ffbc5ded138434781ae736d19d8d1308d%2F9e77234c-3292-4dfb-855b-6c4d5d0d545d%2F1663916916106.jpg" TargetMode="External"/><Relationship Id="rId87" Type="http://schemas.openxmlformats.org/officeDocument/2006/relationships/hyperlink" Target="https://kc.kobotoolbox.org/media/original?media_file=co2rwanda_rpp%2Fattachments%2Ffbc5ded138434781ae736d19d8d1308d%2F9e77234c-3292-4dfb-855b-6c4d5d0d545d%2F1663916944329.jpg" TargetMode="External"/><Relationship Id="rId88" Type="http://schemas.openxmlformats.org/officeDocument/2006/relationships/hyperlink" Target="https://kc.kobotoolbox.org/media/original?media_file=co2rwanda_rpp%2Fattachments%2Ffbc5ded138434781ae736d19d8d1308d%2Fd862cbd9-514c-4169-a9b5-b354e6dfc678%2F1663918675608.jpg" TargetMode="External"/><Relationship Id="rId89" Type="http://schemas.openxmlformats.org/officeDocument/2006/relationships/hyperlink" Target="https://kc.kobotoolbox.org/media/original?media_file=co2rwanda_rpp%2Fattachments%2Ffbc5ded138434781ae736d19d8d1308d%2Fd862cbd9-514c-4169-a9b5-b354e6dfc678%2F1663918709679.jpg" TargetMode="External"/><Relationship Id="rId90" Type="http://schemas.openxmlformats.org/officeDocument/2006/relationships/hyperlink" Target="https://kc.kobotoolbox.org/media/original?media_file=co2rwanda_rpp%2Fattachments%2Ffbc5ded138434781ae736d19d8d1308d%2F86577c13-a215-4c89-8980-88a71dff7b42%2F1663911252756.jpg" TargetMode="External"/><Relationship Id="rId91" Type="http://schemas.openxmlformats.org/officeDocument/2006/relationships/hyperlink" Target="https://kc.kobotoolbox.org/media/original?media_file=co2rwanda_rpp%2Fattachments%2Ffbc5ded138434781ae736d19d8d1308d%2F86577c13-a215-4c89-8980-88a71dff7b42%2F1663843018327.jpg" TargetMode="External"/><Relationship Id="rId92" Type="http://schemas.openxmlformats.org/officeDocument/2006/relationships/hyperlink" Target="https://kc.kobotoolbox.org/media/original?media_file=co2rwanda_rpp%2Fattachments%2Ffbc5ded138434781ae736d19d8d1308d%2Ffa1d1998-74b2-479a-8700-2fed0c8f8a83%2F1663928950762.jpg" TargetMode="External"/><Relationship Id="rId93" Type="http://schemas.openxmlformats.org/officeDocument/2006/relationships/hyperlink" Target="https://kc.kobotoolbox.org/media/original?media_file=co2rwanda_rpp%2Fattachments%2Ffbc5ded138434781ae736d19d8d1308d%2Ffa1d1998-74b2-479a-8700-2fed0c8f8a83%2F1663929105310.jpg" TargetMode="External"/><Relationship Id="rId94" Type="http://schemas.openxmlformats.org/officeDocument/2006/relationships/hyperlink" Target="https://kc.kobotoolbox.org/media/original?media_file=co2rwanda_rpp%2Fattachments%2Ffbc5ded138434781ae736d19d8d1308d%2F9c7387f9-4df0-468e-aa5f-2a563abd7862%2F1663916577207.jpg" TargetMode="External"/><Relationship Id="rId95" Type="http://schemas.openxmlformats.org/officeDocument/2006/relationships/hyperlink" Target="https://kc.kobotoolbox.org/media/original?media_file=co2rwanda_rpp%2Fattachments%2Ffbc5ded138434781ae736d19d8d1308d%2F9c7387f9-4df0-468e-aa5f-2a563abd7862%2F1663843768153.jpg" TargetMode="External"/><Relationship Id="rId96" Type="http://schemas.openxmlformats.org/officeDocument/2006/relationships/hyperlink" Target="https://kc.kobotoolbox.org/media/original?media_file=co2rwanda_rpp%2Fattachments%2Ffbc5ded138434781ae736d19d8d1308d%2F4b95216e-b78b-480a-a29c-91f8738a85b6%2F1663926905229.jpg" TargetMode="External"/><Relationship Id="rId97" Type="http://schemas.openxmlformats.org/officeDocument/2006/relationships/hyperlink" Target="https://kc.kobotoolbox.org/media/original?media_file=co2rwanda_rpp%2Fattachments%2Ffbc5ded138434781ae736d19d8d1308d%2F4b95216e-b78b-480a-a29c-91f8738a85b6%2F1663926949967.jpg" TargetMode="External"/><Relationship Id="rId98" Type="http://schemas.openxmlformats.org/officeDocument/2006/relationships/hyperlink" Target="https://kc.kobotoolbox.org/media/original?media_file=co2rwanda_rpp%2Fattachments%2Ffbc5ded138434781ae736d19d8d1308d%2Fccd7ecf8-162d-412c-b44a-af23235a3f3c%2F1663918063670.jpg" TargetMode="External"/><Relationship Id="rId99" Type="http://schemas.openxmlformats.org/officeDocument/2006/relationships/hyperlink" Target="https://kc.kobotoolbox.org/media/original?media_file=co2rwanda_rpp%2Fattachments%2Ffbc5ded138434781ae736d19d8d1308d%2Fccd7ecf8-162d-412c-b44a-af23235a3f3c%2F1663918118189.jpg" TargetMode="External"/><Relationship Id="rId100" Type="http://schemas.openxmlformats.org/officeDocument/2006/relationships/hyperlink" Target="https://kc.kobotoolbox.org/media/original?media_file=co2rwanda_rpp%2Fattachments%2Ffbc5ded138434781ae736d19d8d1308d%2Fccd7ecf8-162d-412c-b44a-af23235a3f3c%2F1663918140845.jpg" TargetMode="External"/><Relationship Id="rId101" Type="http://schemas.openxmlformats.org/officeDocument/2006/relationships/hyperlink" Target="https://kc.kobotoolbox.org/media/original?media_file=co2rwanda_rpp%2Fattachments%2Ffbc5ded138434781ae736d19d8d1308d%2F1ef47e62-0f48-479c-9e6c-858ce8f7eb8d%2F1663917077220.jpg" TargetMode="External"/><Relationship Id="rId102" Type="http://schemas.openxmlformats.org/officeDocument/2006/relationships/hyperlink" Target="https://kc.kobotoolbox.org/media/original?media_file=co2rwanda_rpp%2Fattachments%2Ffbc5ded138434781ae736d19d8d1308d%2F1ef47e62-0f48-479c-9e6c-858ce8f7eb8d%2F1663917137088.jpg" TargetMode="External"/><Relationship Id="rId103" Type="http://schemas.openxmlformats.org/officeDocument/2006/relationships/hyperlink" Target="https://kc.kobotoolbox.org/media/original?media_file=co2rwanda_rpp%2Fattachments%2Ffbc5ded138434781ae736d19d8d1308d%2F1ef47e62-0f48-479c-9e6c-858ce8f7eb8d%2F1663917157296.jpg" TargetMode="External"/><Relationship Id="rId104" Type="http://schemas.openxmlformats.org/officeDocument/2006/relationships/hyperlink" Target="https://kc.kobotoolbox.org/media/original?media_file=co2rwanda_rpp%2Fattachments%2Ffbc5ded138434781ae736d19d8d1308d%2Fd7906bde-1fb1-44b1-beb9-8c17f25cf380%2F1663923468009.jpg" TargetMode="External"/><Relationship Id="rId105" Type="http://schemas.openxmlformats.org/officeDocument/2006/relationships/hyperlink" Target="https://kc.kobotoolbox.org/media/original?media_file=co2rwanda_rpp%2Fattachments%2Ffbc5ded138434781ae736d19d8d1308d%2Fd7906bde-1fb1-44b1-beb9-8c17f25cf380%2F1663923484415.jpg" TargetMode="External"/><Relationship Id="rId106" Type="http://schemas.openxmlformats.org/officeDocument/2006/relationships/hyperlink" Target="https://kc.kobotoolbox.org/media/original?media_file=co2rwanda_rpp%2Fattachments%2Ffbc5ded138434781ae736d19d8d1308d%2Fd7906bde-1fb1-44b1-beb9-8c17f25cf380%2F1663923730432.jpg" TargetMode="External"/><Relationship Id="rId107" Type="http://schemas.openxmlformats.org/officeDocument/2006/relationships/hyperlink" Target="https://kc.kobotoolbox.org/media/original?media_file=co2rwanda_rpp%2Fattachments%2Ffbc5ded138434781ae736d19d8d1308d%2Fb54eb670-56b9-4875-b0ae-b9aef1899be2%2F1663921295325.jpg" TargetMode="External"/><Relationship Id="rId108" Type="http://schemas.openxmlformats.org/officeDocument/2006/relationships/hyperlink" Target="https://kc.kobotoolbox.org/media/original?media_file=co2rwanda_rpp%2Fattachments%2Ffbc5ded138434781ae736d19d8d1308d%2Fb54eb670-56b9-4875-b0ae-b9aef1899be2%2F1663921314305.jpg" TargetMode="External"/><Relationship Id="rId109" Type="http://schemas.openxmlformats.org/officeDocument/2006/relationships/hyperlink" Target="https://kc.kobotoolbox.org/media/original?media_file=co2rwanda_rpp%2Fattachments%2Ffbc5ded138434781ae736d19d8d1308d%2Fb54eb670-56b9-4875-b0ae-b9aef1899be2%2F1663921894322.jpg" TargetMode="External"/><Relationship Id="rId110" Type="http://schemas.openxmlformats.org/officeDocument/2006/relationships/hyperlink" Target="https://kc.kobotoolbox.org/media/original?media_file=co2rwanda_rpp%2Fattachments%2Ffbc5ded138434781ae736d19d8d1308d%2F0c8ea148-b171-4e45-a7ba-fe0ec76abb7e%2F1663929309982.jpg" TargetMode="External"/><Relationship Id="rId111" Type="http://schemas.openxmlformats.org/officeDocument/2006/relationships/hyperlink" Target="https://kc.kobotoolbox.org/media/original?media_file=co2rwanda_rpp%2Fattachments%2Ffbc5ded138434781ae736d19d8d1308d%2F0c8ea148-b171-4e45-a7ba-fe0ec76abb7e%2F1663929600417.jpg" TargetMode="External"/><Relationship Id="rId112" Type="http://schemas.openxmlformats.org/officeDocument/2006/relationships/hyperlink" Target="https://kc.kobotoolbox.org/media/original?media_file=co2rwanda_rpp%2Fattachments%2Ffbc5ded138434781ae736d19d8d1308d%2Fc5c328ce-974c-46ed-9d42-e0f929cf541e%2F1663921822544.jpg" TargetMode="External"/><Relationship Id="rId113" Type="http://schemas.openxmlformats.org/officeDocument/2006/relationships/hyperlink" Target="https://kc.kobotoolbox.org/media/original?media_file=co2rwanda_rpp%2Fattachments%2Ffbc5ded138434781ae736d19d8d1308d%2Fc5c328ce-974c-46ed-9d42-e0f929cf541e%2F1663921951248.jpg" TargetMode="External"/><Relationship Id="rId114" Type="http://schemas.openxmlformats.org/officeDocument/2006/relationships/hyperlink" Target="https://kc.kobotoolbox.org/media/original?media_file=co2rwanda_rpp%2Fattachments%2Ffbc5ded138434781ae736d19d8d1308d%2Fc41607b8-bcca-45e3-9261-29cd2616fae4%2F1663921812781.jpg" TargetMode="External"/><Relationship Id="rId115" Type="http://schemas.openxmlformats.org/officeDocument/2006/relationships/hyperlink" Target="https://kc.kobotoolbox.org/media/original?media_file=co2rwanda_rpp%2Fattachments%2Ffbc5ded138434781ae736d19d8d1308d%2Fc41607b8-bcca-45e3-9261-29cd2616fae4%2F1663921914006.jpg" TargetMode="External"/><Relationship Id="rId116" Type="http://schemas.openxmlformats.org/officeDocument/2006/relationships/hyperlink" Target="https://kc.kobotoolbox.org/media/original?media_file=co2rwanda_rpp%2Fattachments%2Ffbc5ded138434781ae736d19d8d1308d%2Fc41607b8-bcca-45e3-9261-29cd2616fae4%2F1663922070472.jpg" TargetMode="External"/><Relationship Id="rId117" Type="http://schemas.openxmlformats.org/officeDocument/2006/relationships/hyperlink" Target="https://kc.kobotoolbox.org/media/original?media_file=co2rwanda_rpp%2Fattachments%2Ffbc5ded138434781ae736d19d8d1308d%2F1b493e0d-8778-4acb-8aa9-2c58a51dc0de%2F1663914853564.jpg" TargetMode="External"/><Relationship Id="rId118" Type="http://schemas.openxmlformats.org/officeDocument/2006/relationships/hyperlink" Target="https://kc.kobotoolbox.org/media/original?media_file=co2rwanda_rpp%2Fattachments%2Ffbc5ded138434781ae736d19d8d1308d%2F1b493e0d-8778-4acb-8aa9-2c58a51dc0de%2F1663915053976.jpg" TargetMode="External"/><Relationship Id="rId119" Type="http://schemas.openxmlformats.org/officeDocument/2006/relationships/hyperlink" Target="https://kc.kobotoolbox.org/media/original?media_file=co2rwanda_rpp%2Fattachments%2Ffbc5ded138434781ae736d19d8d1308d%2F1b493e0d-8778-4acb-8aa9-2c58a51dc0de%2F1663915142862.jpg" TargetMode="External"/><Relationship Id="rId120" Type="http://schemas.openxmlformats.org/officeDocument/2006/relationships/hyperlink" Target="https://kc.kobotoolbox.org/media/original?media_file=co2rwanda_rpp%2Fattachments%2Ffbc5ded138434781ae736d19d8d1308d%2Feea8c131-7a3f-441e-983c-78babb036c86%2F1663932266535.jpg" TargetMode="External"/><Relationship Id="rId121" Type="http://schemas.openxmlformats.org/officeDocument/2006/relationships/hyperlink" Target="https://kc.kobotoolbox.org/media/original?media_file=co2rwanda_rpp%2Fattachments%2Ffbc5ded138434781ae736d19d8d1308d%2Feea8c131-7a3f-441e-983c-78babb036c86%2F1663932406923.jpg" TargetMode="External"/><Relationship Id="rId122" Type="http://schemas.openxmlformats.org/officeDocument/2006/relationships/hyperlink" Target="https://kc.kobotoolbox.org/media/original?media_file=co2rwanda_rpp%2Fattachments%2Ffbc5ded138434781ae736d19d8d1308d%2F704d7db7-05f0-43c3-b100-794c27f5ae07%2F1663916616601.jpg" TargetMode="External"/><Relationship Id="rId123" Type="http://schemas.openxmlformats.org/officeDocument/2006/relationships/hyperlink" Target="https://kc.kobotoolbox.org/media/original?media_file=co2rwanda_rpp%2Fattachments%2Ffbc5ded138434781ae736d19d8d1308d%2F704d7db7-05f0-43c3-b100-794c27f5ae07%2F1663916835682.jpg" TargetMode="External"/><Relationship Id="rId124" Type="http://schemas.openxmlformats.org/officeDocument/2006/relationships/hyperlink" Target="https://kc.kobotoolbox.org/media/original?media_file=co2rwanda_rpp%2Fattachments%2Ffbc5ded138434781ae736d19d8d1308d%2Ffe469852-a5e4-48ae-8ffc-9e79ca605458%2F1663914676997.jpg" TargetMode="External"/><Relationship Id="rId125" Type="http://schemas.openxmlformats.org/officeDocument/2006/relationships/hyperlink" Target="https://kc.kobotoolbox.org/media/original?media_file=co2rwanda_rpp%2Fattachments%2Ffbc5ded138434781ae736d19d8d1308d%2Ffe469852-a5e4-48ae-8ffc-9e79ca605458%2F1663843622920.jpg" TargetMode="External"/><Relationship Id="rId126" Type="http://schemas.openxmlformats.org/officeDocument/2006/relationships/hyperlink" Target="https://kc.kobotoolbox.org/media/original?media_file=co2rwanda_rpp%2Fattachments%2Ffbc5ded138434781ae736d19d8d1308d%2F9bf78578-87e8-48e0-940f-873519c295e5%2F1663925188207.jpg" TargetMode="External"/><Relationship Id="rId127" Type="http://schemas.openxmlformats.org/officeDocument/2006/relationships/hyperlink" Target="https://kc.kobotoolbox.org/media/original?media_file=co2rwanda_rpp%2Fattachments%2Ffbc5ded138434781ae736d19d8d1308d%2F9bf78578-87e8-48e0-940f-873519c295e5%2F1663925583365.jpg" TargetMode="External"/><Relationship Id="rId128" Type="http://schemas.openxmlformats.org/officeDocument/2006/relationships/hyperlink" Target="https://kc.kobotoolbox.org/media/original?media_file=co2rwanda_rpp%2Fattachments%2Ffbc5ded138434781ae736d19d8d1308d%2F9bf78578-87e8-48e0-940f-873519c295e5%2F1663925665776.jpg" TargetMode="External"/><Relationship Id="rId129" Type="http://schemas.openxmlformats.org/officeDocument/2006/relationships/hyperlink" Target="https://kc.kobotoolbox.org/media/original?media_file=co2rwanda_rpp%2Fattachments%2Ffbc5ded138434781ae736d19d8d1308d%2Fc6f4a135-06c5-4b39-9481-a62899ef93d3%2F1663920592839.heic" TargetMode="External"/><Relationship Id="rId130" Type="http://schemas.openxmlformats.org/officeDocument/2006/relationships/hyperlink" Target="https://kc.kobotoolbox.org/media/original?media_file=co2rwanda_rpp%2Fattachments%2Ffbc5ded138434781ae736d19d8d1308d%2Fc6f4a135-06c5-4b39-9481-a62899ef93d3%2F1663920704265.heic" TargetMode="External"/><Relationship Id="rId131" Type="http://schemas.openxmlformats.org/officeDocument/2006/relationships/hyperlink" Target="https://kc.kobotoolbox.org/media/original?media_file=co2rwanda_rpp%2Fattachments%2Ffbc5ded138434781ae736d19d8d1308d%2Fc6f4a135-06c5-4b39-9481-a62899ef93d3%2F1663912474375.jpg" TargetMode="External"/><Relationship Id="rId132" Type="http://schemas.openxmlformats.org/officeDocument/2006/relationships/hyperlink" Target="https://kc.kobotoolbox.org/media/original?media_file=co2rwanda_rpp%2Fattachments%2Ffbc5ded138434781ae736d19d8d1308d%2Fc6f4a135-06c5-4b39-9481-a62899ef93d3%2F1663912507054.jpg" TargetMode="External"/><Relationship Id="rId133" Type="http://schemas.openxmlformats.org/officeDocument/2006/relationships/hyperlink" Target="https://kc.kobotoolbox.org/media/original?media_file=co2rwanda_rpp%2Fattachments%2Ffbc5ded138434781ae736d19d8d1308d%2F278a4670-b604-49ed-b284-abfd7c253c47%2F1663921293610.jpg" TargetMode="External"/><Relationship Id="rId134" Type="http://schemas.openxmlformats.org/officeDocument/2006/relationships/hyperlink" Target="https://kc.kobotoolbox.org/media/original?media_file=co2rwanda_rpp%2Fattachments%2Ffbc5ded138434781ae736d19d8d1308d%2F278a4670-b604-49ed-b284-abfd7c253c47%2F1663914474087.jpg" TargetMode="External"/><Relationship Id="rId135" Type="http://schemas.openxmlformats.org/officeDocument/2006/relationships/hyperlink" Target="https://kc.kobotoolbox.org/media/original?media_file=co2rwanda_rpp%2Fattachments%2Ffbc5ded138434781ae736d19d8d1308d%2Ffc9f034d-dcf6-4d70-870d-fd7abd2b0208%2F1663913786972.jpg" TargetMode="External"/><Relationship Id="rId136" Type="http://schemas.openxmlformats.org/officeDocument/2006/relationships/hyperlink" Target="https://kc.kobotoolbox.org/media/original?media_file=co2rwanda_rpp%2Fattachments%2Ffbc5ded138434781ae736d19d8d1308d%2Ffc9f034d-dcf6-4d70-870d-fd7abd2b0208%2F1663913702847.jpg" TargetMode="External"/><Relationship Id="rId137" Type="http://schemas.openxmlformats.org/officeDocument/2006/relationships/hyperlink" Target="https://kc.kobotoolbox.org/media/original?media_file=co2rwanda_rpp%2Fattachments%2Ffbc5ded138434781ae736d19d8d1308d%2Ffc9f034d-dcf6-4d70-870d-fd7abd2b0208%2F1663913806289.jpg" TargetMode="External"/><Relationship Id="rId138" Type="http://schemas.openxmlformats.org/officeDocument/2006/relationships/hyperlink" Target="https://kc.kobotoolbox.org/media/original?media_file=co2rwanda_rpp%2Fattachments%2Ffbc5ded138434781ae736d19d8d1308d%2F6073f0b5-e038-43be-84b0-f1965fb15df4%2F1663920681605.jpg" TargetMode="External"/><Relationship Id="rId139" Type="http://schemas.openxmlformats.org/officeDocument/2006/relationships/hyperlink" Target="https://kc.kobotoolbox.org/media/original?media_file=co2rwanda_rpp%2Fattachments%2Ffbc5ded138434781ae736d19d8d1308d%2F6073f0b5-e038-43be-84b0-f1965fb15df4%2F1663920702672.jpg" TargetMode="External"/><Relationship Id="rId140" Type="http://schemas.openxmlformats.org/officeDocument/2006/relationships/hyperlink" Target="https://kc.kobotoolbox.org/media/original?media_file=co2rwanda_rpp%2Fattachments%2Ffbc5ded138434781ae736d19d8d1308d%2F6073f0b5-e038-43be-84b0-f1965fb15df4%2F1663920791741.jpg" TargetMode="External"/><Relationship Id="rId141" Type="http://schemas.openxmlformats.org/officeDocument/2006/relationships/hyperlink" Target="https://kc.kobotoolbox.org/media/original?media_file=co2rwanda_rpp%2Fattachments%2Ffbc5ded138434781ae736d19d8d1308d%2F8e78b874-c5be-4bd7-ad2b-7900cfc2dca0%2F1663918164539.jpg" TargetMode="External"/><Relationship Id="rId142" Type="http://schemas.openxmlformats.org/officeDocument/2006/relationships/hyperlink" Target="https://kc.kobotoolbox.org/media/original?media_file=co2rwanda_rpp%2Fattachments%2Ffbc5ded138434781ae736d19d8d1308d%2F8e78b874-c5be-4bd7-ad2b-7900cfc2dca0%2F1663918191220.jpg" TargetMode="External"/><Relationship Id="rId143" Type="http://schemas.openxmlformats.org/officeDocument/2006/relationships/hyperlink" Target="https://kc.kobotoolbox.org/media/original?media_file=co2rwanda_rpp%2Fattachments%2Ffbc5ded138434781ae736d19d8d1308d%2F8e78b874-c5be-4bd7-ad2b-7900cfc2dca0%2F1663918277155.jpg" TargetMode="External"/><Relationship Id="rId144" Type="http://schemas.openxmlformats.org/officeDocument/2006/relationships/hyperlink" Target="https://kc.kobotoolbox.org/media/original?media_file=co2rwanda_rpp%2Fattachments%2Ffbc5ded138434781ae736d19d8d1308d%2Fa0d5b88d-f7a6-41b4-91ac-bc1abd155da6%2F1663913184208.jpg" TargetMode="External"/><Relationship Id="rId145" Type="http://schemas.openxmlformats.org/officeDocument/2006/relationships/hyperlink" Target="https://kc.kobotoolbox.org/media/original?media_file=co2rwanda_rpp%2Fattachments%2Ffbc5ded138434781ae736d19d8d1308d%2Fa0d5b88d-f7a6-41b4-91ac-bc1abd155da6%2F1663843228935.jpg" TargetMode="External"/><Relationship Id="rId146" Type="http://schemas.openxmlformats.org/officeDocument/2006/relationships/hyperlink" Target="https://kc.kobotoolbox.org/media/original?media_file=co2rwanda_rpp%2Fattachments%2Ffbc5ded138434781ae736d19d8d1308d%2F341babe5-e2a4-4c85-9c3e-2d8f6f427366%2F1663922959149.jpg" TargetMode="External"/><Relationship Id="rId147" Type="http://schemas.openxmlformats.org/officeDocument/2006/relationships/hyperlink" Target="https://kc.kobotoolbox.org/media/original?media_file=co2rwanda_rpp%2Fattachments%2Ffbc5ded138434781ae736d19d8d1308d%2F341babe5-e2a4-4c85-9c3e-2d8f6f427366%2F1663923004178.jpg" TargetMode="External"/><Relationship Id="rId148" Type="http://schemas.openxmlformats.org/officeDocument/2006/relationships/hyperlink" Target="https://kc.kobotoolbox.org/media/original?media_file=co2rwanda_rpp%2Fattachments%2Ffbc5ded138434781ae736d19d8d1308d%2Fa0496ce0-72ed-4480-ace5-147002700518%2F1663923659619.jpg" TargetMode="External"/><Relationship Id="rId149" Type="http://schemas.openxmlformats.org/officeDocument/2006/relationships/hyperlink" Target="https://kc.kobotoolbox.org/media/original?media_file=co2rwanda_rpp%2Fattachments%2Ffbc5ded138434781ae736d19d8d1308d%2Fa0496ce0-72ed-4480-ace5-147002700518%2F1663923951021.jpg" TargetMode="External"/><Relationship Id="rId150" Type="http://schemas.openxmlformats.org/officeDocument/2006/relationships/hyperlink" Target="https://kc.kobotoolbox.org/media/original?media_file=co2rwanda_rpp%2Fattachments%2Ffbc5ded138434781ae736d19d8d1308d%2Faab64c90-fde2-474c-8f6c-f4e5c3a893e0%2F1663927090565.jpg" TargetMode="External"/><Relationship Id="rId151" Type="http://schemas.openxmlformats.org/officeDocument/2006/relationships/hyperlink" Target="https://kc.kobotoolbox.org/media/original?media_file=co2rwanda_rpp%2Fattachments%2Ffbc5ded138434781ae736d19d8d1308d%2Faab64c90-fde2-474c-8f6c-f4e5c3a893e0%2F1663927289773.jpg" TargetMode="External"/><Relationship Id="rId152" Type="http://schemas.openxmlformats.org/officeDocument/2006/relationships/hyperlink" Target="https://kc.kobotoolbox.org/media/original?media_file=co2rwanda_rpp%2Fattachments%2Ffbc5ded138434781ae736d19d8d1308d%2F3c29fafa-77bf-4944-bd64-1421b9348237%2F1663915824226.jpg" TargetMode="External"/><Relationship Id="rId153" Type="http://schemas.openxmlformats.org/officeDocument/2006/relationships/hyperlink" Target="https://kc.kobotoolbox.org/media/original?media_file=co2rwanda_rpp%2Fattachments%2Ffbc5ded138434781ae736d19d8d1308d%2F3c29fafa-77bf-4944-bd64-1421b9348237%2F1663915887909.jpg" TargetMode="External"/><Relationship Id="rId154" Type="http://schemas.openxmlformats.org/officeDocument/2006/relationships/hyperlink" Target="https://kc.kobotoolbox.org/media/original?media_file=co2rwanda_rpp%2Fattachments%2Ffbc5ded138434781ae736d19d8d1308d%2Fcebae063-e5d1-490b-b275-5baf3951916b%2F1663928129748.jpg" TargetMode="External"/><Relationship Id="rId155" Type="http://schemas.openxmlformats.org/officeDocument/2006/relationships/hyperlink" Target="https://kc.kobotoolbox.org/media/original?media_file=co2rwanda_rpp%2Fattachments%2Ffbc5ded138434781ae736d19d8d1308d%2Fcebae063-e5d1-490b-b275-5baf3951916b%2F1663928303033.jpg" TargetMode="External"/><Relationship Id="rId156" Type="http://schemas.openxmlformats.org/officeDocument/2006/relationships/hyperlink" Target="https://kc.kobotoolbox.org/media/original?media_file=co2rwanda_rpp%2Fattachments%2Ffbc5ded138434781ae736d19d8d1308d%2F6df1c92f-2d3f-4814-9474-12086ad4bdb4%2F1663918349585.jpg" TargetMode="External"/><Relationship Id="rId157" Type="http://schemas.openxmlformats.org/officeDocument/2006/relationships/hyperlink" Target="https://kc.kobotoolbox.org/media/original?media_file=co2rwanda_rpp%2Fattachments%2Ffbc5ded138434781ae736d19d8d1308d%2F6df1c92f-2d3f-4814-9474-12086ad4bdb4%2F1663918386313.jpg" TargetMode="External"/><Relationship Id="rId158" Type="http://schemas.openxmlformats.org/officeDocument/2006/relationships/hyperlink" Target="https://kc.kobotoolbox.org/media/original?media_file=co2rwanda_rpp%2Fattachments%2Ffbc5ded138434781ae736d19d8d1308d%2F7af7d1c1-0925-4f83-b1c3-021bc2644477%2F1663918413281.jpg" TargetMode="External"/><Relationship Id="rId159" Type="http://schemas.openxmlformats.org/officeDocument/2006/relationships/hyperlink" Target="https://kc.kobotoolbox.org/media/original?media_file=co2rwanda_rpp%2Fattachments%2Ffbc5ded138434781ae736d19d8d1308d%2F7af7d1c1-0925-4f83-b1c3-021bc2644477%2F1663843927797.jpg" TargetMode="External"/><Relationship Id="rId160" Type="http://schemas.openxmlformats.org/officeDocument/2006/relationships/hyperlink" Target="https://kc.kobotoolbox.org/media/original?media_file=co2rwanda_rpp%2Fattachments%2Ffbc5ded138434781ae736d19d8d1308d%2F9a9cafe9-ff41-4d17-82ac-00fefc3ec171%2F1663916845249.jpg" TargetMode="External"/><Relationship Id="rId161" Type="http://schemas.openxmlformats.org/officeDocument/2006/relationships/hyperlink" Target="https://kc.kobotoolbox.org/media/original?media_file=co2rwanda_rpp%2Fattachments%2Ffbc5ded138434781ae736d19d8d1308d%2F9a9cafe9-ff41-4d17-82ac-00fefc3ec171%2F1663916886023.jpg" TargetMode="External"/><Relationship Id="rId162" Type="http://schemas.openxmlformats.org/officeDocument/2006/relationships/hyperlink" Target="https://kc.kobotoolbox.org/media/original?media_file=co2rwanda_rpp%2Fattachments%2Ffbc5ded138434781ae736d19d8d1308d%2Fdf06a4ab-5fd5-4a68-b230-c854e07bb8b2%2F1663915467003.jpg" TargetMode="External"/><Relationship Id="rId163" Type="http://schemas.openxmlformats.org/officeDocument/2006/relationships/hyperlink" Target="https://kc.kobotoolbox.org/media/original?media_file=co2rwanda_rpp%2Fattachments%2Ffbc5ded138434781ae736d19d8d1308d%2Fdf06a4ab-5fd5-4a68-b230-c854e07bb8b2%2F1663915486144.jpg" TargetMode="External"/><Relationship Id="rId164" Type="http://schemas.openxmlformats.org/officeDocument/2006/relationships/hyperlink" Target="https://kc.kobotoolbox.org/media/original?media_file=co2rwanda_rpp%2Fattachments%2Ffbc5ded138434781ae736d19d8d1308d%2Ffeef7814-a059-47e3-9808-d0175f2c6f6e%2F1663912050136.jpg" TargetMode="External"/><Relationship Id="rId165" Type="http://schemas.openxmlformats.org/officeDocument/2006/relationships/hyperlink" Target="https://kc.kobotoolbox.org/media/original?media_file=co2rwanda_rpp%2Fattachments%2Ffbc5ded138434781ae736d19d8d1308d%2Ffeef7814-a059-47e3-9808-d0175f2c6f6e%2F1663910291053.jpg" TargetMode="External"/><Relationship Id="rId166" Type="http://schemas.openxmlformats.org/officeDocument/2006/relationships/hyperlink" Target="https://kc.kobotoolbox.org/media/original?media_file=co2rwanda_rpp%2Fattachments%2Ffbc5ded138434781ae736d19d8d1308d%2Ffeef7814-a059-47e3-9808-d0175f2c6f6e%2F1663842864831.jpg" TargetMode="External"/><Relationship Id="rId167" Type="http://schemas.openxmlformats.org/officeDocument/2006/relationships/hyperlink" Target="https://kc.kobotoolbox.org/media/original?media_file=co2rwanda_rpp%2Fattachments%2Ffbc5ded138434781ae736d19d8d1308d%2Fcaf770b8-1ae4-48ab-8849-c83a5f7240b2%2F1663920758591.jpg" TargetMode="External"/><Relationship Id="rId168" Type="http://schemas.openxmlformats.org/officeDocument/2006/relationships/hyperlink" Target="https://kc.kobotoolbox.org/media/original?media_file=co2rwanda_rpp%2Fattachments%2Ffbc5ded138434781ae736d19d8d1308d%2Fcaf770b8-1ae4-48ab-8849-c83a5f7240b2%2F1663920999701.jpg" TargetMode="External"/><Relationship Id="rId169" Type="http://schemas.openxmlformats.org/officeDocument/2006/relationships/hyperlink" Target="https://kc.kobotoolbox.org/media/original?media_file=co2rwanda_rpp%2Fattachments%2Ffbc5ded138434781ae736d19d8d1308d%2Fda5a5837-e646-41b2-9348-0a6ac76fb43b%2F1663923997396.jpg" TargetMode="External"/><Relationship Id="rId170" Type="http://schemas.openxmlformats.org/officeDocument/2006/relationships/hyperlink" Target="https://kc.kobotoolbox.org/media/original?media_file=co2rwanda_rpp%2Fattachments%2Ffbc5ded138434781ae736d19d8d1308d%2Fda5a5837-e646-41b2-9348-0a6ac76fb43b%2F1663924014531.jpg" TargetMode="External"/><Relationship Id="rId171" Type="http://schemas.openxmlformats.org/officeDocument/2006/relationships/hyperlink" Target="https://kc.kobotoolbox.org/media/original?media_file=co2rwanda_rpp%2Fattachments%2Ffbc5ded138434781ae736d19d8d1308d%2Fda5a5837-e646-41b2-9348-0a6ac76fb43b%2F1663924149183.jpg" TargetMode="External"/><Relationship Id="rId172" Type="http://schemas.openxmlformats.org/officeDocument/2006/relationships/hyperlink" Target="https://kc.kobotoolbox.org/media/original?media_file=co2rwanda_rpp%2Fattachments%2Ffbc5ded138434781ae736d19d8d1308d%2Fb4843c0a-76a0-4128-9f86-427cf854a57b%2F1663925414148.jpg" TargetMode="External"/><Relationship Id="rId173" Type="http://schemas.openxmlformats.org/officeDocument/2006/relationships/hyperlink" Target="https://kc.kobotoolbox.org/media/original?media_file=co2rwanda_rpp%2Fattachments%2Ffbc5ded138434781ae736d19d8d1308d%2Fb4843c0a-76a0-4128-9f86-427cf854a57b%2F1663925638781.jpg" TargetMode="External"/><Relationship Id="rId174" Type="http://schemas.openxmlformats.org/officeDocument/2006/relationships/hyperlink" Target="https://kc.kobotoolbox.org/media/original?media_file=co2rwanda_rpp%2Fattachments%2Ffbc5ded138434781ae736d19d8d1308d%2Ff58a115c-c079-4623-ac7e-2af11b910aaf%2F1663920026679.jpg" TargetMode="External"/><Relationship Id="rId175" Type="http://schemas.openxmlformats.org/officeDocument/2006/relationships/hyperlink" Target="https://kc.kobotoolbox.org/media/original?media_file=co2rwanda_rpp%2Fattachments%2Ffbc5ded138434781ae736d19d8d1308d%2Ff58a115c-c079-4623-ac7e-2af11b910aaf%2F1663920079448.jpg" TargetMode="External"/><Relationship Id="rId176" Type="http://schemas.openxmlformats.org/officeDocument/2006/relationships/hyperlink" Target="https://kc.kobotoolbox.org/media/original?media_file=co2rwanda_rpp%2Fattachments%2Ffbc5ded138434781ae736d19d8d1308d%2F819d6c57-41ca-40a2-b319-1b6e2087b07d%2F1663921999349.jpg" TargetMode="External"/><Relationship Id="rId177" Type="http://schemas.openxmlformats.org/officeDocument/2006/relationships/hyperlink" Target="https://kc.kobotoolbox.org/media/original?media_file=co2rwanda_rpp%2Fattachments%2Ffbc5ded138434781ae736d19d8d1308d%2F819d6c57-41ca-40a2-b319-1b6e2087b07d%2F1663922032992.jpg" TargetMode="External"/><Relationship Id="rId178" Type="http://schemas.openxmlformats.org/officeDocument/2006/relationships/hyperlink" Target="https://kc.kobotoolbox.org/media/original?media_file=co2rwanda_rpp%2Fattachments%2Ffbc5ded138434781ae736d19d8d1308d%2F7e48d890-2583-437d-b331-c7e1175d29b4%2F1663919315573.jpg" TargetMode="External"/><Relationship Id="rId179" Type="http://schemas.openxmlformats.org/officeDocument/2006/relationships/hyperlink" Target="https://kc.kobotoolbox.org/media/original?media_file=co2rwanda_rpp%2Fattachments%2Ffbc5ded138434781ae736d19d8d1308d%2F7e48d890-2583-437d-b331-c7e1175d29b4%2F1663919462618.jpg" TargetMode="External"/><Relationship Id="rId180" Type="http://schemas.openxmlformats.org/officeDocument/2006/relationships/hyperlink" Target="https://kc.kobotoolbox.org/media/original?media_file=co2rwanda_rpp%2Fattachments%2Ffbc5ded138434781ae736d19d8d1308d%2F7e48d890-2583-437d-b331-c7e1175d29b4%2F1663919930575.jpg" TargetMode="External"/><Relationship Id="rId181" Type="http://schemas.openxmlformats.org/officeDocument/2006/relationships/hyperlink" Target="https://kc.kobotoolbox.org/media/original?media_file=co2rwanda_rpp%2Fattachments%2Ffbc5ded138434781ae736d19d8d1308d%2Fa2f17a2b-5ec7-44ce-be4a-d5efdfc5d0f5%2F1663930513109.jpg" TargetMode="External"/><Relationship Id="rId182" Type="http://schemas.openxmlformats.org/officeDocument/2006/relationships/hyperlink" Target="https://kc.kobotoolbox.org/media/original?media_file=co2rwanda_rpp%2Fattachments%2Ffbc5ded138434781ae736d19d8d1308d%2Fa2f17a2b-5ec7-44ce-be4a-d5efdfc5d0f5%2F1663930614001.jpg" TargetMode="External"/><Relationship Id="rId183" Type="http://schemas.openxmlformats.org/officeDocument/2006/relationships/hyperlink" Target="https://kc.kobotoolbox.org/media/original?media_file=co2rwanda_rpp%2Fattachments%2Ffbc5ded138434781ae736d19d8d1308d%2F70e0f8b1-1085-4653-ab7e-b4b21e5fc4f1%2F1663914625246.jpg" TargetMode="External"/><Relationship Id="rId184" Type="http://schemas.openxmlformats.org/officeDocument/2006/relationships/hyperlink" Target="https://kc.kobotoolbox.org/media/original?media_file=co2rwanda_rpp%2Fattachments%2Ffbc5ded138434781ae736d19d8d1308d%2F70e0f8b1-1085-4653-ab7e-b4b21e5fc4f1%2F1663914653660.jpg" TargetMode="External"/><Relationship Id="rId185" Type="http://schemas.openxmlformats.org/officeDocument/2006/relationships/hyperlink" Target="https://kc.kobotoolbox.org/media/original?media_file=co2rwanda_rpp%2Fattachments%2Ffbc5ded138434781ae736d19d8d1308d%2F70e0f8b1-1085-4653-ab7e-b4b21e5fc4f1%2F1663914924172.jpg" TargetMode="External"/><Relationship Id="rId186" Type="http://schemas.openxmlformats.org/officeDocument/2006/relationships/hyperlink" Target="https://kc.kobotoolbox.org/media/original?media_file=co2rwanda_rpp%2Fattachments%2Ffbc5ded138434781ae736d19d8d1308d%2F8054e579-713c-4922-95ad-3c531b7f30f0%2F1663931436983.jpg" TargetMode="External"/><Relationship Id="rId187" Type="http://schemas.openxmlformats.org/officeDocument/2006/relationships/hyperlink" Target="https://kc.kobotoolbox.org/media/original?media_file=co2rwanda_rpp%2Fattachments%2Ffbc5ded138434781ae736d19d8d1308d%2F8054e579-713c-4922-95ad-3c531b7f30f0%2F1663931767937.jpg" TargetMode="External"/><Relationship Id="rId188" Type="http://schemas.openxmlformats.org/officeDocument/2006/relationships/hyperlink" Target="https://kc.kobotoolbox.org/media/original?media_file=co2rwanda_rpp%2Fattachments%2Ffbc5ded138434781ae736d19d8d1308d%2Fad2c375b-4728-4824-9618-8bfda3ef22ad%2F1663918963403.jpg" TargetMode="External"/><Relationship Id="rId189" Type="http://schemas.openxmlformats.org/officeDocument/2006/relationships/hyperlink" Target="https://kc.kobotoolbox.org/media/original?media_file=co2rwanda_rpp%2Fattachments%2Ffbc5ded138434781ae736d19d8d1308d%2Fad2c375b-4728-4824-9618-8bfda3ef22ad%2F1663919064653.jpg" TargetMode="External"/><Relationship Id="rId190" Type="http://schemas.openxmlformats.org/officeDocument/2006/relationships/hyperlink" Target="https://kc.kobotoolbox.org/media/original?media_file=co2rwanda_rpp%2Fattachments%2Ffbc5ded138434781ae736d19d8d1308d%2Fad2c375b-4728-4824-9618-8bfda3ef22ad%2F1663919636898.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C85"/>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GS21" activeCellId="0" sqref="GS21"/>
    </sheetView>
  </sheetViews>
  <sheetFormatPr defaultColWidth="8.5390625" defaultRowHeight="14.5" zeroHeight="false" outlineLevelRow="0" outlineLevelCol="0"/>
  <cols>
    <col collapsed="false" customWidth="true" hidden="false" outlineLevel="0" max="3" min="1" style="0" width="11"/>
    <col collapsed="false" customWidth="true" hidden="false" outlineLevel="0" max="4" min="4" style="0" width="23.28"/>
    <col collapsed="false" customWidth="true" hidden="false" outlineLevel="0" max="8" min="8" style="0" width="14.17"/>
    <col collapsed="false" customWidth="true" hidden="false" outlineLevel="0" max="17" min="17" style="0" width="15.45"/>
    <col collapsed="false" customWidth="true" hidden="false" outlineLevel="0" max="19" min="19" style="0" width="51.72"/>
    <col collapsed="false" customWidth="true" hidden="false" outlineLevel="0" max="35" min="35" style="0" width="47.82"/>
    <col collapsed="false" customWidth="true" hidden="false" outlineLevel="0" max="64" min="64" style="0" width="16.54"/>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86</v>
      </c>
      <c r="CQ1" s="0" t="s">
        <v>93</v>
      </c>
      <c r="CR1" s="0" t="s">
        <v>94</v>
      </c>
      <c r="CS1" s="0" t="s">
        <v>95</v>
      </c>
      <c r="CT1" s="0" t="s">
        <v>96</v>
      </c>
      <c r="CU1" s="0" t="s">
        <v>97</v>
      </c>
      <c r="CV1" s="0" t="s">
        <v>98</v>
      </c>
      <c r="CW1" s="0" t="s">
        <v>83</v>
      </c>
      <c r="CX1" s="0" t="s">
        <v>99</v>
      </c>
      <c r="CY1" s="0" t="s">
        <v>100</v>
      </c>
      <c r="CZ1" s="0" t="s">
        <v>86</v>
      </c>
      <c r="DA1" s="0" t="s">
        <v>101</v>
      </c>
      <c r="DB1" s="0" t="s">
        <v>102</v>
      </c>
      <c r="DC1" s="0" t="s">
        <v>103</v>
      </c>
      <c r="DD1" s="0" t="s">
        <v>104</v>
      </c>
      <c r="DE1" s="0" t="s">
        <v>105</v>
      </c>
      <c r="DF1" s="0" t="s">
        <v>106</v>
      </c>
      <c r="DG1" s="0" t="s">
        <v>83</v>
      </c>
      <c r="DH1" s="0" t="s">
        <v>107</v>
      </c>
      <c r="DI1" s="0" t="s">
        <v>108</v>
      </c>
      <c r="DJ1" s="0" t="s">
        <v>86</v>
      </c>
      <c r="DK1" s="0" t="s">
        <v>109</v>
      </c>
      <c r="DL1" s="0" t="s">
        <v>110</v>
      </c>
      <c r="DM1" s="0" t="s">
        <v>111</v>
      </c>
      <c r="DN1" s="0" t="s">
        <v>112</v>
      </c>
      <c r="DO1" s="0" t="s">
        <v>113</v>
      </c>
      <c r="DP1" s="0" t="s">
        <v>114</v>
      </c>
      <c r="DQ1" s="0" t="s">
        <v>83</v>
      </c>
      <c r="DR1" s="0" t="s">
        <v>115</v>
      </c>
      <c r="DS1" s="0" t="s">
        <v>116</v>
      </c>
      <c r="DT1" s="0" t="s">
        <v>86</v>
      </c>
      <c r="DU1" s="0" t="s">
        <v>117</v>
      </c>
      <c r="DV1" s="0" t="s">
        <v>118</v>
      </c>
      <c r="DW1" s="0" t="s">
        <v>119</v>
      </c>
      <c r="DX1" s="0" t="s">
        <v>120</v>
      </c>
      <c r="DY1" s="0" t="s">
        <v>121</v>
      </c>
      <c r="DZ1" s="0" t="s">
        <v>122</v>
      </c>
      <c r="EA1" s="0" t="s">
        <v>83</v>
      </c>
      <c r="EB1" s="0" t="s">
        <v>123</v>
      </c>
      <c r="EC1" s="0" t="s">
        <v>124</v>
      </c>
      <c r="ED1" s="0" t="s">
        <v>86</v>
      </c>
      <c r="EE1" s="0" t="s">
        <v>125</v>
      </c>
      <c r="EF1" s="0" t="s">
        <v>126</v>
      </c>
      <c r="EG1" s="0" t="s">
        <v>127</v>
      </c>
      <c r="EH1" s="0" t="s">
        <v>128</v>
      </c>
      <c r="EI1" s="0" t="s">
        <v>129</v>
      </c>
      <c r="EJ1" s="0" t="s">
        <v>130</v>
      </c>
      <c r="EK1" s="0" t="s">
        <v>83</v>
      </c>
      <c r="EL1" s="0" t="s">
        <v>131</v>
      </c>
      <c r="EM1" s="0" t="s">
        <v>132</v>
      </c>
      <c r="EN1" s="0" t="s">
        <v>86</v>
      </c>
      <c r="EO1" s="0" t="s">
        <v>133</v>
      </c>
      <c r="EP1" s="0" t="s">
        <v>134</v>
      </c>
      <c r="EQ1" s="0" t="s">
        <v>135</v>
      </c>
      <c r="ER1" s="0" t="s">
        <v>136</v>
      </c>
      <c r="ES1" s="0" t="s">
        <v>137</v>
      </c>
      <c r="ET1" s="0" t="s">
        <v>138</v>
      </c>
      <c r="EU1" s="0" t="s">
        <v>139</v>
      </c>
      <c r="EV1" s="0" t="s">
        <v>140</v>
      </c>
      <c r="EW1" s="0" t="s">
        <v>86</v>
      </c>
      <c r="EX1" s="0" t="s">
        <v>141</v>
      </c>
      <c r="EY1" s="0" t="s">
        <v>142</v>
      </c>
      <c r="EZ1" s="0" t="s">
        <v>143</v>
      </c>
      <c r="FA1" s="0" t="s">
        <v>144</v>
      </c>
      <c r="FB1" s="0" t="s">
        <v>145</v>
      </c>
      <c r="FC1" s="0" t="s">
        <v>146</v>
      </c>
      <c r="FD1" s="0" t="s">
        <v>83</v>
      </c>
      <c r="FE1" s="0" t="s">
        <v>147</v>
      </c>
      <c r="FF1" s="0" t="s">
        <v>148</v>
      </c>
      <c r="FG1" s="0" t="s">
        <v>86</v>
      </c>
      <c r="FH1" s="0" t="s">
        <v>149</v>
      </c>
      <c r="FI1" s="0" t="s">
        <v>150</v>
      </c>
      <c r="FJ1" s="0" t="s">
        <v>151</v>
      </c>
      <c r="FK1" s="0" t="s">
        <v>152</v>
      </c>
      <c r="FL1" s="0" t="s">
        <v>153</v>
      </c>
      <c r="FM1" s="0" t="s">
        <v>154</v>
      </c>
      <c r="FN1" s="0" t="s">
        <v>83</v>
      </c>
      <c r="FO1" s="0" t="s">
        <v>155</v>
      </c>
      <c r="FP1" s="0" t="s">
        <v>156</v>
      </c>
      <c r="FQ1" s="0" t="s">
        <v>86</v>
      </c>
      <c r="FR1" s="0" t="s">
        <v>157</v>
      </c>
      <c r="FS1" s="0" t="s">
        <v>158</v>
      </c>
      <c r="FT1" s="0" t="s">
        <v>159</v>
      </c>
      <c r="FU1" s="0" t="s">
        <v>160</v>
      </c>
      <c r="FV1" s="0" t="s">
        <v>161</v>
      </c>
      <c r="FW1" s="0" t="s">
        <v>162</v>
      </c>
      <c r="FX1" s="0" t="s">
        <v>163</v>
      </c>
      <c r="FY1" s="0" t="s">
        <v>164</v>
      </c>
      <c r="FZ1" s="0" t="s">
        <v>165</v>
      </c>
      <c r="GA1" s="0" t="s">
        <v>166</v>
      </c>
      <c r="GB1" s="0" t="s">
        <v>167</v>
      </c>
      <c r="GC1" s="0" t="s">
        <v>168</v>
      </c>
      <c r="GD1" s="0" t="s">
        <v>83</v>
      </c>
      <c r="GE1" s="0" t="s">
        <v>169</v>
      </c>
      <c r="GF1" s="0" t="s">
        <v>170</v>
      </c>
      <c r="GG1" s="0" t="s">
        <v>86</v>
      </c>
      <c r="GH1" s="0" t="s">
        <v>171</v>
      </c>
      <c r="GI1" s="0" t="s">
        <v>172</v>
      </c>
      <c r="GJ1" s="0" t="s">
        <v>173</v>
      </c>
      <c r="GK1" s="0" t="s">
        <v>174</v>
      </c>
      <c r="GL1" s="0" t="s">
        <v>175</v>
      </c>
      <c r="GM1" s="0" t="s">
        <v>176</v>
      </c>
      <c r="GN1" s="0" t="s">
        <v>177</v>
      </c>
      <c r="GO1" s="0" t="s">
        <v>178</v>
      </c>
      <c r="GP1" s="0" t="s">
        <v>7</v>
      </c>
      <c r="GQ1" s="0" t="s">
        <v>179</v>
      </c>
      <c r="GR1" s="0" t="s">
        <v>180</v>
      </c>
      <c r="GS1" s="0" t="s">
        <v>181</v>
      </c>
      <c r="GT1" s="0" t="s">
        <v>182</v>
      </c>
      <c r="GU1" s="0" t="s">
        <v>183</v>
      </c>
      <c r="GV1" s="0" t="s">
        <v>184</v>
      </c>
      <c r="GW1" s="0" t="s">
        <v>185</v>
      </c>
      <c r="GX1" s="0" t="s">
        <v>186</v>
      </c>
      <c r="GY1" s="0" t="s">
        <v>187</v>
      </c>
      <c r="GZ1" s="0" t="s">
        <v>188</v>
      </c>
      <c r="HA1" s="0" t="s">
        <v>189</v>
      </c>
      <c r="HB1" s="0" t="s">
        <v>190</v>
      </c>
      <c r="HC1" s="0" t="s">
        <v>191</v>
      </c>
    </row>
    <row r="2" customFormat="false" ht="14.5" hidden="false" customHeight="false" outlineLevel="0" collapsed="false">
      <c r="A2" s="1" t="n">
        <v>44824.4118772106</v>
      </c>
      <c r="B2" s="1" t="n">
        <v>44824.4251345139</v>
      </c>
      <c r="C2" s="1" t="n">
        <v>44824</v>
      </c>
      <c r="D2" s="0" t="s">
        <v>192</v>
      </c>
      <c r="H2" s="0" t="s">
        <v>193</v>
      </c>
      <c r="I2" s="0" t="s">
        <v>194</v>
      </c>
      <c r="J2" s="0" t="s">
        <v>194</v>
      </c>
      <c r="K2" s="0" t="s">
        <v>194</v>
      </c>
      <c r="L2" s="0" t="s">
        <v>194</v>
      </c>
      <c r="M2" s="0" t="s">
        <v>194</v>
      </c>
      <c r="N2" s="0" t="s">
        <v>194</v>
      </c>
      <c r="O2" s="0" t="s">
        <v>195</v>
      </c>
      <c r="Q2" s="1" t="n">
        <v>44824</v>
      </c>
      <c r="R2" s="0" t="s">
        <v>196</v>
      </c>
      <c r="S2" s="0" t="s">
        <v>197</v>
      </c>
      <c r="T2" s="0" t="s">
        <v>194</v>
      </c>
      <c r="U2" s="0" t="s">
        <v>198</v>
      </c>
      <c r="V2" s="0" t="s">
        <v>199</v>
      </c>
      <c r="W2" s="0" t="s">
        <v>200</v>
      </c>
      <c r="X2" s="0" t="s">
        <v>201</v>
      </c>
      <c r="Y2" s="0" t="s">
        <v>202</v>
      </c>
      <c r="Z2" s="0" t="s">
        <v>203</v>
      </c>
      <c r="AA2" s="0" t="s">
        <v>204</v>
      </c>
      <c r="AB2" s="0" t="s">
        <v>205</v>
      </c>
      <c r="AC2" s="0" t="s">
        <v>206</v>
      </c>
      <c r="AD2" s="0" t="n">
        <v>-2.3326026</v>
      </c>
      <c r="AE2" s="0" t="n">
        <v>29.1385882</v>
      </c>
      <c r="AF2" s="0" t="n">
        <v>1544.90151688966</v>
      </c>
      <c r="AG2" s="0" t="n">
        <v>6</v>
      </c>
      <c r="AH2" s="0" t="n">
        <v>1</v>
      </c>
      <c r="AI2" s="0" t="s">
        <v>207</v>
      </c>
      <c r="AJ2" s="0" t="n">
        <v>0</v>
      </c>
      <c r="AK2" s="0" t="n">
        <v>1</v>
      </c>
      <c r="AL2" s="0" t="n">
        <v>0</v>
      </c>
      <c r="AM2" s="0" t="n">
        <v>0</v>
      </c>
      <c r="AN2" s="0" t="n">
        <v>0</v>
      </c>
      <c r="AO2" s="0" t="n">
        <v>0</v>
      </c>
      <c r="AP2" s="0" t="n">
        <v>0</v>
      </c>
      <c r="AQ2" s="0" t="n">
        <v>0</v>
      </c>
      <c r="AR2" s="0" t="n">
        <v>0</v>
      </c>
      <c r="AV2" s="0" t="s">
        <v>208</v>
      </c>
      <c r="AW2" s="2" t="s">
        <v>209</v>
      </c>
      <c r="BL2" s="0" t="s">
        <v>210</v>
      </c>
      <c r="BM2" s="0" t="n">
        <v>1</v>
      </c>
      <c r="BN2" s="0" t="n">
        <v>0</v>
      </c>
      <c r="BO2" s="0" t="n">
        <v>0</v>
      </c>
      <c r="BP2" s="0" t="n">
        <v>0</v>
      </c>
      <c r="BQ2" s="0" t="n">
        <v>0</v>
      </c>
      <c r="BR2" s="0" t="n">
        <v>0</v>
      </c>
      <c r="BS2" s="0" t="n">
        <v>0</v>
      </c>
      <c r="BT2" s="0" t="n">
        <v>0</v>
      </c>
      <c r="BU2" s="0" t="n">
        <v>0</v>
      </c>
      <c r="BV2" s="0" t="n">
        <v>0</v>
      </c>
      <c r="BW2" s="0" t="n">
        <v>0</v>
      </c>
      <c r="BX2" s="0" t="n">
        <v>0</v>
      </c>
      <c r="BY2" s="0" t="n">
        <v>0</v>
      </c>
      <c r="BZ2" s="0" t="s">
        <v>194</v>
      </c>
      <c r="CA2" s="0" t="s">
        <v>194</v>
      </c>
      <c r="CB2" s="0" t="s">
        <v>194</v>
      </c>
      <c r="CC2" s="0" t="n">
        <v>17.55</v>
      </c>
      <c r="CD2" s="0" t="s">
        <v>211</v>
      </c>
      <c r="CE2" s="2" t="s">
        <v>212</v>
      </c>
      <c r="CF2" s="0" t="s">
        <v>213</v>
      </c>
      <c r="CI2" s="0" t="s">
        <v>214</v>
      </c>
      <c r="GH2" s="0" t="s">
        <v>194</v>
      </c>
      <c r="GI2" s="0" t="s">
        <v>194</v>
      </c>
      <c r="GJ2" s="0" t="s">
        <v>192</v>
      </c>
      <c r="GK2" s="0" t="s">
        <v>215</v>
      </c>
      <c r="GL2" s="2" t="s">
        <v>216</v>
      </c>
      <c r="GM2" s="0" t="s">
        <v>217</v>
      </c>
      <c r="GN2" s="0" t="s">
        <v>218</v>
      </c>
      <c r="GO2" s="0" t="s">
        <v>219</v>
      </c>
      <c r="GU2" s="0" t="n">
        <v>186119053</v>
      </c>
      <c r="GV2" s="0" t="s">
        <v>220</v>
      </c>
      <c r="GW2" s="1" t="n">
        <v>44824.4884143519</v>
      </c>
      <c r="GZ2" s="0" t="s">
        <v>221</v>
      </c>
      <c r="HA2" s="0" t="s">
        <v>222</v>
      </c>
      <c r="HC2" s="0" t="n">
        <v>1</v>
      </c>
    </row>
    <row r="3" customFormat="false" ht="14.5" hidden="false" customHeight="false" outlineLevel="0" collapsed="false">
      <c r="A3" s="1" t="n">
        <v>44824.4343742014</v>
      </c>
      <c r="B3" s="1" t="n">
        <v>44824.4450214468</v>
      </c>
      <c r="C3" s="1" t="n">
        <v>44824</v>
      </c>
      <c r="D3" s="0" t="s">
        <v>192</v>
      </c>
      <c r="H3" s="0" t="s">
        <v>223</v>
      </c>
      <c r="I3" s="0" t="s">
        <v>194</v>
      </c>
      <c r="J3" s="0" t="s">
        <v>194</v>
      </c>
      <c r="K3" s="0" t="s">
        <v>194</v>
      </c>
      <c r="L3" s="0" t="s">
        <v>194</v>
      </c>
      <c r="M3" s="0" t="s">
        <v>194</v>
      </c>
      <c r="N3" s="0" t="s">
        <v>194</v>
      </c>
      <c r="O3" s="0" t="s">
        <v>195</v>
      </c>
      <c r="Q3" s="1" t="n">
        <v>44824</v>
      </c>
      <c r="R3" s="0" t="s">
        <v>224</v>
      </c>
      <c r="S3" s="0" t="s">
        <v>197</v>
      </c>
      <c r="T3" s="0" t="s">
        <v>194</v>
      </c>
      <c r="U3" s="0" t="s">
        <v>225</v>
      </c>
      <c r="V3" s="0" t="s">
        <v>226</v>
      </c>
      <c r="W3" s="0" t="s">
        <v>227</v>
      </c>
      <c r="X3" s="0" t="s">
        <v>201</v>
      </c>
      <c r="Y3" s="0" t="s">
        <v>202</v>
      </c>
      <c r="Z3" s="0" t="s">
        <v>203</v>
      </c>
      <c r="AA3" s="0" t="s">
        <v>204</v>
      </c>
      <c r="AB3" s="0" t="s">
        <v>205</v>
      </c>
      <c r="AC3" s="0" t="s">
        <v>228</v>
      </c>
      <c r="AD3" s="0" t="n">
        <v>-2.3349042</v>
      </c>
      <c r="AE3" s="0" t="n">
        <v>29.1393176</v>
      </c>
      <c r="AF3" s="0" t="n">
        <v>1495.61714964704</v>
      </c>
      <c r="AG3" s="0" t="n">
        <v>4.444</v>
      </c>
      <c r="AH3" s="0" t="n">
        <v>1</v>
      </c>
      <c r="AI3" s="0" t="s">
        <v>229</v>
      </c>
      <c r="AJ3" s="0" t="n">
        <v>0</v>
      </c>
      <c r="AK3" s="0" t="n">
        <v>0</v>
      </c>
      <c r="AL3" s="0" t="n">
        <v>1</v>
      </c>
      <c r="AM3" s="0" t="n">
        <v>0</v>
      </c>
      <c r="AN3" s="0" t="n">
        <v>0</v>
      </c>
      <c r="AO3" s="0" t="n">
        <v>0</v>
      </c>
      <c r="AP3" s="0" t="n">
        <v>0</v>
      </c>
      <c r="AQ3" s="0" t="n">
        <v>0</v>
      </c>
      <c r="AR3" s="0" t="n">
        <v>0</v>
      </c>
      <c r="AX3" s="0" t="s">
        <v>230</v>
      </c>
      <c r="AY3" s="2" t="s">
        <v>231</v>
      </c>
      <c r="BL3" s="0" t="s">
        <v>232</v>
      </c>
      <c r="BM3" s="0" t="n">
        <v>0</v>
      </c>
      <c r="BN3" s="0" t="n">
        <v>1</v>
      </c>
      <c r="BO3" s="0" t="n">
        <v>0</v>
      </c>
      <c r="BP3" s="0" t="n">
        <v>0</v>
      </c>
      <c r="BQ3" s="0" t="n">
        <v>0</v>
      </c>
      <c r="BR3" s="0" t="n">
        <v>0</v>
      </c>
      <c r="BS3" s="0" t="n">
        <v>0</v>
      </c>
      <c r="BT3" s="0" t="n">
        <v>0</v>
      </c>
      <c r="BU3" s="0" t="n">
        <v>0</v>
      </c>
      <c r="BV3" s="0" t="n">
        <v>0</v>
      </c>
      <c r="BW3" s="0" t="n">
        <v>0</v>
      </c>
      <c r="BX3" s="0" t="n">
        <v>0</v>
      </c>
      <c r="BY3" s="0" t="n">
        <v>0</v>
      </c>
      <c r="CJ3" s="0" t="s">
        <v>194</v>
      </c>
      <c r="CK3" s="0" t="s">
        <v>194</v>
      </c>
      <c r="CL3" s="0" t="s">
        <v>194</v>
      </c>
      <c r="CM3" s="0" t="n">
        <v>16.89</v>
      </c>
      <c r="CN3" s="0" t="s">
        <v>233</v>
      </c>
      <c r="CO3" s="2" t="s">
        <v>234</v>
      </c>
      <c r="CP3" s="0" t="s">
        <v>235</v>
      </c>
      <c r="GH3" s="0" t="s">
        <v>194</v>
      </c>
      <c r="GI3" s="0" t="s">
        <v>194</v>
      </c>
      <c r="GJ3" s="0" t="s">
        <v>192</v>
      </c>
      <c r="GK3" s="0" t="s">
        <v>236</v>
      </c>
      <c r="GL3" s="2" t="s">
        <v>237</v>
      </c>
      <c r="GM3" s="0" t="s">
        <v>217</v>
      </c>
      <c r="GN3" s="0" t="s">
        <v>218</v>
      </c>
      <c r="GO3" s="0" t="s">
        <v>219</v>
      </c>
      <c r="GU3" s="0" t="n">
        <v>186119103</v>
      </c>
      <c r="GV3" s="0" t="s">
        <v>238</v>
      </c>
      <c r="GW3" s="1" t="n">
        <v>44824.4884606482</v>
      </c>
      <c r="GZ3" s="0" t="s">
        <v>221</v>
      </c>
      <c r="HA3" s="0" t="s">
        <v>222</v>
      </c>
      <c r="HC3" s="0" t="n">
        <v>2</v>
      </c>
    </row>
    <row r="4" customFormat="false" ht="14.5" hidden="false" customHeight="false" outlineLevel="0" collapsed="false">
      <c r="A4" s="1" t="n">
        <v>44824.4498206018</v>
      </c>
      <c r="B4" s="1" t="n">
        <v>44824.4644790394</v>
      </c>
      <c r="C4" s="1" t="n">
        <v>44824</v>
      </c>
      <c r="D4" s="0" t="s">
        <v>192</v>
      </c>
      <c r="H4" s="0" t="s">
        <v>239</v>
      </c>
      <c r="I4" s="0" t="s">
        <v>194</v>
      </c>
      <c r="J4" s="0" t="s">
        <v>194</v>
      </c>
      <c r="K4" s="0" t="s">
        <v>194</v>
      </c>
      <c r="L4" s="0" t="s">
        <v>194</v>
      </c>
      <c r="M4" s="0" t="s">
        <v>194</v>
      </c>
      <c r="N4" s="0" t="s">
        <v>194</v>
      </c>
      <c r="O4" s="0" t="s">
        <v>195</v>
      </c>
      <c r="Q4" s="1" t="n">
        <v>44824</v>
      </c>
      <c r="R4" s="0" t="s">
        <v>240</v>
      </c>
      <c r="S4" s="0" t="s">
        <v>197</v>
      </c>
      <c r="T4" s="0" t="s">
        <v>194</v>
      </c>
      <c r="U4" s="0" t="s">
        <v>241</v>
      </c>
      <c r="V4" s="0" t="s">
        <v>242</v>
      </c>
      <c r="W4" s="0" t="s">
        <v>243</v>
      </c>
      <c r="X4" s="0" t="s">
        <v>201</v>
      </c>
      <c r="Y4" s="0" t="s">
        <v>202</v>
      </c>
      <c r="Z4" s="0" t="s">
        <v>203</v>
      </c>
      <c r="AA4" s="0" t="s">
        <v>204</v>
      </c>
      <c r="AB4" s="0" t="s">
        <v>205</v>
      </c>
      <c r="AC4" s="0" t="s">
        <v>244</v>
      </c>
      <c r="AD4" s="0" t="n">
        <v>-2.3343978</v>
      </c>
      <c r="AE4" s="0" t="n">
        <v>29.1402568</v>
      </c>
      <c r="AF4" s="0" t="n">
        <v>1489.30424296665</v>
      </c>
      <c r="AG4" s="0" t="n">
        <v>6</v>
      </c>
      <c r="AH4" s="0" t="n">
        <v>1</v>
      </c>
      <c r="AI4" s="0" t="s">
        <v>245</v>
      </c>
      <c r="AJ4" s="0" t="n">
        <v>1</v>
      </c>
      <c r="AK4" s="0" t="n">
        <v>0</v>
      </c>
      <c r="AL4" s="0" t="n">
        <v>0</v>
      </c>
      <c r="AM4" s="0" t="n">
        <v>0</v>
      </c>
      <c r="AN4" s="0" t="n">
        <v>0</v>
      </c>
      <c r="AO4" s="0" t="n">
        <v>0</v>
      </c>
      <c r="AP4" s="0" t="n">
        <v>0</v>
      </c>
      <c r="AQ4" s="0" t="n">
        <v>0</v>
      </c>
      <c r="AR4" s="0" t="n">
        <v>0</v>
      </c>
      <c r="AT4" s="0" t="s">
        <v>246</v>
      </c>
      <c r="AU4" s="2" t="s">
        <v>247</v>
      </c>
      <c r="BL4" s="0" t="s">
        <v>210</v>
      </c>
      <c r="BM4" s="0" t="n">
        <v>1</v>
      </c>
      <c r="BN4" s="0" t="n">
        <v>0</v>
      </c>
      <c r="BO4" s="0" t="n">
        <v>0</v>
      </c>
      <c r="BP4" s="0" t="n">
        <v>0</v>
      </c>
      <c r="BQ4" s="0" t="n">
        <v>0</v>
      </c>
      <c r="BR4" s="0" t="n">
        <v>0</v>
      </c>
      <c r="BS4" s="0" t="n">
        <v>0</v>
      </c>
      <c r="BT4" s="0" t="n">
        <v>0</v>
      </c>
      <c r="BU4" s="0" t="n">
        <v>0</v>
      </c>
      <c r="BV4" s="0" t="n">
        <v>0</v>
      </c>
      <c r="BW4" s="0" t="n">
        <v>0</v>
      </c>
      <c r="BX4" s="0" t="n">
        <v>0</v>
      </c>
      <c r="BY4" s="0" t="n">
        <v>0</v>
      </c>
      <c r="BZ4" s="0" t="s">
        <v>194</v>
      </c>
      <c r="CA4" s="0" t="s">
        <v>194</v>
      </c>
      <c r="CB4" s="0" t="s">
        <v>194</v>
      </c>
      <c r="CC4" s="0" t="n">
        <v>52.54</v>
      </c>
      <c r="CD4" s="0" t="s">
        <v>248</v>
      </c>
      <c r="CE4" s="2" t="s">
        <v>249</v>
      </c>
      <c r="CF4" s="0" t="s">
        <v>213</v>
      </c>
      <c r="CI4" s="0" t="s">
        <v>250</v>
      </c>
      <c r="GH4" s="0" t="s">
        <v>194</v>
      </c>
      <c r="GI4" s="0" t="s">
        <v>194</v>
      </c>
      <c r="GJ4" s="0" t="s">
        <v>192</v>
      </c>
      <c r="GK4" s="0" t="s">
        <v>251</v>
      </c>
      <c r="GL4" s="2" t="s">
        <v>252</v>
      </c>
      <c r="GM4" s="0" t="s">
        <v>217</v>
      </c>
      <c r="GN4" s="0" t="s">
        <v>218</v>
      </c>
      <c r="GO4" s="0" t="s">
        <v>219</v>
      </c>
      <c r="GU4" s="0" t="n">
        <v>186119134</v>
      </c>
      <c r="GV4" s="0" t="s">
        <v>253</v>
      </c>
      <c r="GW4" s="1" t="n">
        <v>44824.4884953704</v>
      </c>
      <c r="GZ4" s="0" t="s">
        <v>221</v>
      </c>
      <c r="HA4" s="0" t="s">
        <v>222</v>
      </c>
      <c r="HC4" s="0" t="n">
        <v>3</v>
      </c>
    </row>
    <row r="5" customFormat="false" ht="14.5" hidden="false" customHeight="false" outlineLevel="0" collapsed="false">
      <c r="A5" s="1" t="n">
        <v>44824.4799443403</v>
      </c>
      <c r="B5" s="1" t="n">
        <v>44824.4833639236</v>
      </c>
      <c r="C5" s="1" t="n">
        <v>44824</v>
      </c>
      <c r="D5" s="0" t="s">
        <v>192</v>
      </c>
      <c r="H5" s="0" t="s">
        <v>254</v>
      </c>
      <c r="I5" s="0" t="s">
        <v>194</v>
      </c>
      <c r="J5" s="0" t="s">
        <v>194</v>
      </c>
      <c r="K5" s="0" t="s">
        <v>194</v>
      </c>
      <c r="L5" s="0" t="s">
        <v>194</v>
      </c>
      <c r="M5" s="0" t="s">
        <v>194</v>
      </c>
      <c r="N5" s="0" t="s">
        <v>194</v>
      </c>
      <c r="O5" s="0" t="s">
        <v>195</v>
      </c>
      <c r="Q5" s="1" t="n">
        <v>44824</v>
      </c>
      <c r="R5" s="0" t="s">
        <v>255</v>
      </c>
      <c r="S5" s="0" t="s">
        <v>197</v>
      </c>
      <c r="T5" s="0" t="s">
        <v>194</v>
      </c>
      <c r="U5" s="0" t="s">
        <v>256</v>
      </c>
      <c r="V5" s="0" t="s">
        <v>257</v>
      </c>
      <c r="W5" s="0" t="s">
        <v>258</v>
      </c>
      <c r="X5" s="0" t="s">
        <v>201</v>
      </c>
      <c r="Y5" s="0" t="s">
        <v>202</v>
      </c>
      <c r="Z5" s="0" t="s">
        <v>203</v>
      </c>
      <c r="AA5" s="0" t="s">
        <v>204</v>
      </c>
      <c r="AB5" s="0" t="s">
        <v>205</v>
      </c>
      <c r="AC5" s="0" t="s">
        <v>259</v>
      </c>
      <c r="AD5" s="0" t="n">
        <v>-2.333099</v>
      </c>
      <c r="AE5" s="0" t="n">
        <v>29.1415614</v>
      </c>
      <c r="AF5" s="0" t="n">
        <v>1532.91370138712</v>
      </c>
      <c r="AG5" s="0" t="n">
        <v>6</v>
      </c>
      <c r="AH5" s="0" t="n">
        <v>1</v>
      </c>
      <c r="AI5" s="0" t="s">
        <v>229</v>
      </c>
      <c r="AJ5" s="0" t="n">
        <v>0</v>
      </c>
      <c r="AK5" s="0" t="n">
        <v>0</v>
      </c>
      <c r="AL5" s="0" t="n">
        <v>1</v>
      </c>
      <c r="AM5" s="0" t="n">
        <v>0</v>
      </c>
      <c r="AN5" s="0" t="n">
        <v>0</v>
      </c>
      <c r="AO5" s="0" t="n">
        <v>0</v>
      </c>
      <c r="AP5" s="0" t="n">
        <v>0</v>
      </c>
      <c r="AQ5" s="0" t="n">
        <v>0</v>
      </c>
      <c r="AR5" s="0" t="n">
        <v>0</v>
      </c>
      <c r="AX5" s="0" t="s">
        <v>260</v>
      </c>
      <c r="AY5" s="2" t="s">
        <v>261</v>
      </c>
      <c r="BL5" s="0" t="s">
        <v>232</v>
      </c>
      <c r="BM5" s="0" t="n">
        <v>0</v>
      </c>
      <c r="BN5" s="0" t="n">
        <v>1</v>
      </c>
      <c r="BO5" s="0" t="n">
        <v>0</v>
      </c>
      <c r="BP5" s="0" t="n">
        <v>0</v>
      </c>
      <c r="BQ5" s="0" t="n">
        <v>0</v>
      </c>
      <c r="BR5" s="0" t="n">
        <v>0</v>
      </c>
      <c r="BS5" s="0" t="n">
        <v>0</v>
      </c>
      <c r="BT5" s="0" t="n">
        <v>0</v>
      </c>
      <c r="BU5" s="0" t="n">
        <v>0</v>
      </c>
      <c r="BV5" s="0" t="n">
        <v>0</v>
      </c>
      <c r="BW5" s="0" t="n">
        <v>0</v>
      </c>
      <c r="BX5" s="0" t="n">
        <v>0</v>
      </c>
      <c r="BY5" s="0" t="n">
        <v>0</v>
      </c>
      <c r="CJ5" s="0" t="s">
        <v>194</v>
      </c>
      <c r="CK5" s="0" t="s">
        <v>194</v>
      </c>
      <c r="CL5" s="0" t="s">
        <v>194</v>
      </c>
      <c r="CM5" s="0" t="n">
        <v>50.29</v>
      </c>
      <c r="CN5" s="0" t="s">
        <v>262</v>
      </c>
      <c r="CO5" s="2" t="s">
        <v>263</v>
      </c>
      <c r="GH5" s="0" t="s">
        <v>194</v>
      </c>
      <c r="GI5" s="0" t="s">
        <v>194</v>
      </c>
      <c r="GJ5" s="0" t="s">
        <v>192</v>
      </c>
      <c r="GK5" s="0" t="s">
        <v>264</v>
      </c>
      <c r="GL5" s="2" t="s">
        <v>265</v>
      </c>
      <c r="GM5" s="0" t="s">
        <v>217</v>
      </c>
      <c r="GN5" s="0" t="s">
        <v>218</v>
      </c>
      <c r="GO5" s="0" t="s">
        <v>219</v>
      </c>
      <c r="GU5" s="0" t="n">
        <v>186119186</v>
      </c>
      <c r="GV5" s="0" t="s">
        <v>266</v>
      </c>
      <c r="GW5" s="1" t="n">
        <v>44824.4885416667</v>
      </c>
      <c r="GZ5" s="0" t="s">
        <v>221</v>
      </c>
      <c r="HA5" s="0" t="s">
        <v>222</v>
      </c>
      <c r="HC5" s="0" t="n">
        <v>4</v>
      </c>
    </row>
    <row r="6" customFormat="false" ht="14.5" hidden="false" customHeight="false" outlineLevel="0" collapsed="false">
      <c r="A6" s="1" t="n">
        <v>44824.4944095255</v>
      </c>
      <c r="B6" s="1" t="n">
        <v>44824.4993311111</v>
      </c>
      <c r="C6" s="1" t="n">
        <v>44824</v>
      </c>
      <c r="D6" s="0" t="s">
        <v>192</v>
      </c>
      <c r="H6" s="0" t="s">
        <v>267</v>
      </c>
      <c r="I6" s="0" t="s">
        <v>194</v>
      </c>
      <c r="J6" s="0" t="s">
        <v>194</v>
      </c>
      <c r="K6" s="0" t="s">
        <v>194</v>
      </c>
      <c r="L6" s="0" t="s">
        <v>194</v>
      </c>
      <c r="M6" s="0" t="s">
        <v>194</v>
      </c>
      <c r="N6" s="0" t="s">
        <v>194</v>
      </c>
      <c r="O6" s="0" t="s">
        <v>195</v>
      </c>
      <c r="Q6" s="1" t="n">
        <v>44824</v>
      </c>
      <c r="R6" s="0" t="s">
        <v>268</v>
      </c>
      <c r="S6" s="0" t="s">
        <v>197</v>
      </c>
      <c r="T6" s="0" t="s">
        <v>194</v>
      </c>
      <c r="U6" s="0" t="s">
        <v>269</v>
      </c>
      <c r="V6" s="0" t="s">
        <v>269</v>
      </c>
      <c r="W6" s="0" t="s">
        <v>270</v>
      </c>
      <c r="X6" s="0" t="s">
        <v>201</v>
      </c>
      <c r="Y6" s="0" t="s">
        <v>202</v>
      </c>
      <c r="Z6" s="0" t="s">
        <v>203</v>
      </c>
      <c r="AA6" s="0" t="s">
        <v>204</v>
      </c>
      <c r="AB6" s="0" t="s">
        <v>205</v>
      </c>
      <c r="AC6" s="0" t="s">
        <v>271</v>
      </c>
      <c r="AD6" s="0" t="n">
        <v>-2.3291958</v>
      </c>
      <c r="AE6" s="0" t="n">
        <v>29.1425167</v>
      </c>
      <c r="AF6" s="0" t="n">
        <v>1517.88924454396</v>
      </c>
      <c r="AG6" s="0" t="n">
        <v>4.8</v>
      </c>
      <c r="AH6" s="0" t="n">
        <v>1</v>
      </c>
      <c r="AI6" s="0" t="s">
        <v>245</v>
      </c>
      <c r="AJ6" s="0" t="n">
        <v>1</v>
      </c>
      <c r="AK6" s="0" t="n">
        <v>0</v>
      </c>
      <c r="AL6" s="0" t="n">
        <v>0</v>
      </c>
      <c r="AM6" s="0" t="n">
        <v>0</v>
      </c>
      <c r="AN6" s="0" t="n">
        <v>0</v>
      </c>
      <c r="AO6" s="0" t="n">
        <v>0</v>
      </c>
      <c r="AP6" s="0" t="n">
        <v>0</v>
      </c>
      <c r="AQ6" s="0" t="n">
        <v>0</v>
      </c>
      <c r="AR6" s="0" t="n">
        <v>0</v>
      </c>
      <c r="AT6" s="0" t="s">
        <v>272</v>
      </c>
      <c r="AU6" s="2" t="s">
        <v>273</v>
      </c>
      <c r="BL6" s="0" t="s">
        <v>210</v>
      </c>
      <c r="BM6" s="0" t="n">
        <v>1</v>
      </c>
      <c r="BN6" s="0" t="n">
        <v>0</v>
      </c>
      <c r="BO6" s="0" t="n">
        <v>0</v>
      </c>
      <c r="BP6" s="0" t="n">
        <v>0</v>
      </c>
      <c r="BQ6" s="0" t="n">
        <v>0</v>
      </c>
      <c r="BR6" s="0" t="n">
        <v>0</v>
      </c>
      <c r="BS6" s="0" t="n">
        <v>0</v>
      </c>
      <c r="BT6" s="0" t="n">
        <v>0</v>
      </c>
      <c r="BU6" s="0" t="n">
        <v>0</v>
      </c>
      <c r="BV6" s="0" t="n">
        <v>0</v>
      </c>
      <c r="BW6" s="0" t="n">
        <v>0</v>
      </c>
      <c r="BX6" s="0" t="n">
        <v>0</v>
      </c>
      <c r="BY6" s="0" t="n">
        <v>0</v>
      </c>
      <c r="BZ6" s="0" t="s">
        <v>194</v>
      </c>
      <c r="CA6" s="0" t="s">
        <v>194</v>
      </c>
      <c r="CB6" s="0" t="s">
        <v>194</v>
      </c>
      <c r="CC6" s="0" t="n">
        <v>36.85</v>
      </c>
      <c r="CD6" s="0" t="s">
        <v>274</v>
      </c>
      <c r="CE6" s="2" t="s">
        <v>275</v>
      </c>
      <c r="CF6" s="0" t="s">
        <v>213</v>
      </c>
      <c r="CI6" s="0" t="s">
        <v>276</v>
      </c>
      <c r="GH6" s="0" t="s">
        <v>194</v>
      </c>
      <c r="GI6" s="0" t="s">
        <v>194</v>
      </c>
      <c r="GJ6" s="0" t="s">
        <v>192</v>
      </c>
      <c r="GK6" s="0" t="s">
        <v>277</v>
      </c>
      <c r="GL6" s="2" t="s">
        <v>278</v>
      </c>
      <c r="GM6" s="0" t="s">
        <v>217</v>
      </c>
      <c r="GN6" s="0" t="s">
        <v>218</v>
      </c>
      <c r="GO6" s="0" t="s">
        <v>219</v>
      </c>
      <c r="GU6" s="0" t="n">
        <v>186119261</v>
      </c>
      <c r="GV6" s="0" t="s">
        <v>279</v>
      </c>
      <c r="GW6" s="1" t="n">
        <v>44824.4886226852</v>
      </c>
      <c r="GZ6" s="0" t="s">
        <v>221</v>
      </c>
      <c r="HA6" s="0" t="s">
        <v>222</v>
      </c>
      <c r="HC6" s="0" t="n">
        <v>5</v>
      </c>
    </row>
    <row r="7" customFormat="false" ht="14.5" hidden="false" customHeight="false" outlineLevel="0" collapsed="false">
      <c r="A7" s="1" t="n">
        <v>44824.5436926042</v>
      </c>
      <c r="B7" s="1" t="n">
        <v>44824.5530548032</v>
      </c>
      <c r="C7" s="1" t="n">
        <v>44824</v>
      </c>
      <c r="D7" s="0" t="s">
        <v>192</v>
      </c>
      <c r="H7" s="0" t="s">
        <v>280</v>
      </c>
      <c r="I7" s="0" t="s">
        <v>194</v>
      </c>
      <c r="J7" s="0" t="s">
        <v>194</v>
      </c>
      <c r="K7" s="0" t="s">
        <v>194</v>
      </c>
      <c r="L7" s="0" t="s">
        <v>194</v>
      </c>
      <c r="M7" s="0" t="s">
        <v>194</v>
      </c>
      <c r="N7" s="0" t="s">
        <v>194</v>
      </c>
      <c r="O7" s="0" t="s">
        <v>195</v>
      </c>
      <c r="Q7" s="1" t="n">
        <v>44824</v>
      </c>
      <c r="R7" s="0" t="s">
        <v>281</v>
      </c>
      <c r="S7" s="0" t="s">
        <v>197</v>
      </c>
      <c r="T7" s="0" t="s">
        <v>194</v>
      </c>
      <c r="U7" s="0" t="s">
        <v>282</v>
      </c>
      <c r="V7" s="0" t="s">
        <v>283</v>
      </c>
      <c r="W7" s="0" t="s">
        <v>284</v>
      </c>
      <c r="X7" s="0" t="s">
        <v>201</v>
      </c>
      <c r="Y7" s="0" t="s">
        <v>202</v>
      </c>
      <c r="Z7" s="0" t="s">
        <v>203</v>
      </c>
      <c r="AA7" s="0" t="s">
        <v>204</v>
      </c>
      <c r="AB7" s="0" t="s">
        <v>205</v>
      </c>
      <c r="AC7" s="0" t="s">
        <v>285</v>
      </c>
      <c r="AD7" s="0" t="n">
        <v>-2.3293648</v>
      </c>
      <c r="AE7" s="0" t="n">
        <v>29.139069</v>
      </c>
      <c r="AF7" s="0" t="n">
        <v>1549.91553416674</v>
      </c>
      <c r="AG7" s="0" t="n">
        <v>6</v>
      </c>
      <c r="AH7" s="0" t="n">
        <v>1</v>
      </c>
      <c r="AI7" s="0" t="s">
        <v>229</v>
      </c>
      <c r="AJ7" s="0" t="n">
        <v>0</v>
      </c>
      <c r="AK7" s="0" t="n">
        <v>0</v>
      </c>
      <c r="AL7" s="0" t="n">
        <v>1</v>
      </c>
      <c r="AM7" s="0" t="n">
        <v>0</v>
      </c>
      <c r="AN7" s="0" t="n">
        <v>0</v>
      </c>
      <c r="AO7" s="0" t="n">
        <v>0</v>
      </c>
      <c r="AP7" s="0" t="n">
        <v>0</v>
      </c>
      <c r="AQ7" s="0" t="n">
        <v>0</v>
      </c>
      <c r="AR7" s="0" t="n">
        <v>0</v>
      </c>
      <c r="AX7" s="0" t="s">
        <v>286</v>
      </c>
      <c r="AY7" s="2" t="s">
        <v>287</v>
      </c>
      <c r="BL7" s="0" t="s">
        <v>232</v>
      </c>
      <c r="BM7" s="0" t="n">
        <v>0</v>
      </c>
      <c r="BN7" s="0" t="n">
        <v>1</v>
      </c>
      <c r="BO7" s="0" t="n">
        <v>0</v>
      </c>
      <c r="BP7" s="0" t="n">
        <v>0</v>
      </c>
      <c r="BQ7" s="0" t="n">
        <v>0</v>
      </c>
      <c r="BR7" s="0" t="n">
        <v>0</v>
      </c>
      <c r="BS7" s="0" t="n">
        <v>0</v>
      </c>
      <c r="BT7" s="0" t="n">
        <v>0</v>
      </c>
      <c r="BU7" s="0" t="n">
        <v>0</v>
      </c>
      <c r="BV7" s="0" t="n">
        <v>0</v>
      </c>
      <c r="BW7" s="0" t="n">
        <v>0</v>
      </c>
      <c r="BX7" s="0" t="n">
        <v>0</v>
      </c>
      <c r="BY7" s="0" t="n">
        <v>0</v>
      </c>
      <c r="CJ7" s="0" t="s">
        <v>194</v>
      </c>
      <c r="CK7" s="0" t="s">
        <v>194</v>
      </c>
      <c r="CL7" s="0" t="s">
        <v>194</v>
      </c>
      <c r="CM7" s="0" t="n">
        <v>35</v>
      </c>
      <c r="CN7" s="0" t="s">
        <v>288</v>
      </c>
      <c r="CO7" s="2" t="s">
        <v>289</v>
      </c>
      <c r="CP7" s="0" t="s">
        <v>290</v>
      </c>
      <c r="GH7" s="0" t="s">
        <v>194</v>
      </c>
      <c r="GI7" s="0" t="s">
        <v>194</v>
      </c>
      <c r="GJ7" s="0" t="s">
        <v>192</v>
      </c>
      <c r="GK7" s="0" t="s">
        <v>291</v>
      </c>
      <c r="GL7" s="2" t="s">
        <v>292</v>
      </c>
      <c r="GM7" s="0" t="s">
        <v>217</v>
      </c>
      <c r="GN7" s="0" t="s">
        <v>218</v>
      </c>
      <c r="GO7" s="0" t="s">
        <v>219</v>
      </c>
      <c r="GU7" s="0" t="n">
        <v>186119305</v>
      </c>
      <c r="GV7" s="0" t="s">
        <v>293</v>
      </c>
      <c r="GW7" s="1" t="n">
        <v>44824.4886689815</v>
      </c>
      <c r="GZ7" s="0" t="s">
        <v>221</v>
      </c>
      <c r="HA7" s="0" t="s">
        <v>222</v>
      </c>
      <c r="HC7" s="0" t="n">
        <v>6</v>
      </c>
    </row>
    <row r="8" customFormat="false" ht="14.5" hidden="false" customHeight="false" outlineLevel="0" collapsed="false">
      <c r="A8" s="1" t="n">
        <v>44824.3529336343</v>
      </c>
      <c r="B8" s="1" t="n">
        <v>44824.5716869329</v>
      </c>
      <c r="C8" s="1" t="n">
        <v>44824</v>
      </c>
      <c r="D8" s="0" t="s">
        <v>294</v>
      </c>
      <c r="H8" s="0" t="s">
        <v>295</v>
      </c>
      <c r="I8" s="0" t="s">
        <v>194</v>
      </c>
      <c r="J8" s="0" t="s">
        <v>194</v>
      </c>
      <c r="K8" s="0" t="s">
        <v>194</v>
      </c>
      <c r="L8" s="0" t="s">
        <v>194</v>
      </c>
      <c r="M8" s="0" t="s">
        <v>194</v>
      </c>
      <c r="N8" s="0" t="s">
        <v>194</v>
      </c>
      <c r="O8" s="0" t="s">
        <v>195</v>
      </c>
      <c r="Q8" s="1" t="n">
        <v>44824</v>
      </c>
      <c r="R8" s="0" t="s">
        <v>296</v>
      </c>
      <c r="S8" s="0" t="s">
        <v>197</v>
      </c>
      <c r="T8" s="0" t="s">
        <v>194</v>
      </c>
      <c r="U8" s="0" t="s">
        <v>297</v>
      </c>
      <c r="V8" s="0" t="s">
        <v>298</v>
      </c>
      <c r="W8" s="0" t="s">
        <v>299</v>
      </c>
      <c r="X8" s="0" t="s">
        <v>201</v>
      </c>
      <c r="Y8" s="0" t="s">
        <v>202</v>
      </c>
      <c r="Z8" s="0" t="s">
        <v>300</v>
      </c>
      <c r="AA8" s="0" t="s">
        <v>301</v>
      </c>
      <c r="AB8" s="0" t="s">
        <v>302</v>
      </c>
      <c r="AC8" s="0" t="s">
        <v>303</v>
      </c>
      <c r="AD8" s="0" t="n">
        <v>-2.3276875</v>
      </c>
      <c r="AE8" s="0" t="n">
        <v>29.0412209</v>
      </c>
      <c r="AF8" s="0" t="n">
        <v>1661.9</v>
      </c>
      <c r="AG8" s="0" t="n">
        <v>5</v>
      </c>
      <c r="AH8" s="0" t="n">
        <v>1</v>
      </c>
      <c r="AI8" s="0" t="s">
        <v>245</v>
      </c>
      <c r="AJ8" s="0" t="n">
        <v>1</v>
      </c>
      <c r="AK8" s="0" t="n">
        <v>0</v>
      </c>
      <c r="AL8" s="0" t="n">
        <v>0</v>
      </c>
      <c r="AM8" s="0" t="n">
        <v>0</v>
      </c>
      <c r="AN8" s="0" t="n">
        <v>0</v>
      </c>
      <c r="AO8" s="0" t="n">
        <v>0</v>
      </c>
      <c r="AP8" s="0" t="n">
        <v>0</v>
      </c>
      <c r="AQ8" s="0" t="n">
        <v>0</v>
      </c>
      <c r="AR8" s="0" t="n">
        <v>0</v>
      </c>
      <c r="AT8" s="0" t="s">
        <v>304</v>
      </c>
      <c r="AU8" s="2" t="s">
        <v>305</v>
      </c>
      <c r="BL8" s="0" t="s">
        <v>210</v>
      </c>
      <c r="BM8" s="0" t="n">
        <v>1</v>
      </c>
      <c r="BN8" s="0" t="n">
        <v>0</v>
      </c>
      <c r="BO8" s="0" t="n">
        <v>0</v>
      </c>
      <c r="BP8" s="0" t="n">
        <v>0</v>
      </c>
      <c r="BQ8" s="0" t="n">
        <v>0</v>
      </c>
      <c r="BR8" s="0" t="n">
        <v>0</v>
      </c>
      <c r="BS8" s="0" t="n">
        <v>0</v>
      </c>
      <c r="BT8" s="0" t="n">
        <v>0</v>
      </c>
      <c r="BU8" s="0" t="n">
        <v>0</v>
      </c>
      <c r="BV8" s="0" t="n">
        <v>0</v>
      </c>
      <c r="BW8" s="0" t="n">
        <v>0</v>
      </c>
      <c r="BX8" s="0" t="n">
        <v>0</v>
      </c>
      <c r="BY8" s="0" t="n">
        <v>0</v>
      </c>
      <c r="BZ8" s="0" t="s">
        <v>194</v>
      </c>
      <c r="CA8" s="0" t="s">
        <v>194</v>
      </c>
      <c r="CB8" s="0" t="s">
        <v>194</v>
      </c>
      <c r="CC8" s="0" t="n">
        <v>36.95</v>
      </c>
      <c r="CD8" s="0" t="s">
        <v>306</v>
      </c>
      <c r="CE8" s="2" t="s">
        <v>307</v>
      </c>
      <c r="CF8" s="0" t="s">
        <v>213</v>
      </c>
      <c r="CI8" s="0" t="s">
        <v>308</v>
      </c>
      <c r="GH8" s="0" t="s">
        <v>194</v>
      </c>
      <c r="GI8" s="0" t="s">
        <v>194</v>
      </c>
      <c r="GJ8" s="0" t="s">
        <v>309</v>
      </c>
      <c r="GK8" s="0" t="s">
        <v>310</v>
      </c>
      <c r="GL8" s="2" t="s">
        <v>311</v>
      </c>
      <c r="GM8" s="0" t="s">
        <v>217</v>
      </c>
      <c r="GN8" s="0" t="s">
        <v>218</v>
      </c>
      <c r="GO8" s="0" t="s">
        <v>219</v>
      </c>
      <c r="GU8" s="0" t="n">
        <v>186119553</v>
      </c>
      <c r="GV8" s="0" t="s">
        <v>312</v>
      </c>
      <c r="GW8" s="1" t="n">
        <v>44824.4888888889</v>
      </c>
      <c r="GZ8" s="0" t="s">
        <v>221</v>
      </c>
      <c r="HA8" s="0" t="s">
        <v>222</v>
      </c>
      <c r="HC8" s="0" t="n">
        <v>7</v>
      </c>
    </row>
    <row r="9" customFormat="false" ht="14.5" hidden="false" customHeight="false" outlineLevel="0" collapsed="false">
      <c r="A9" s="1" t="n">
        <v>44824.3764350694</v>
      </c>
      <c r="B9" s="1" t="n">
        <v>44824.5719485995</v>
      </c>
      <c r="C9" s="1" t="n">
        <v>44824</v>
      </c>
      <c r="D9" s="0" t="s">
        <v>294</v>
      </c>
      <c r="H9" s="0" t="s">
        <v>313</v>
      </c>
      <c r="I9" s="0" t="s">
        <v>194</v>
      </c>
      <c r="J9" s="0" t="s">
        <v>194</v>
      </c>
      <c r="K9" s="0" t="s">
        <v>194</v>
      </c>
      <c r="L9" s="0" t="s">
        <v>194</v>
      </c>
      <c r="M9" s="0" t="s">
        <v>194</v>
      </c>
      <c r="N9" s="0" t="s">
        <v>194</v>
      </c>
      <c r="O9" s="0" t="s">
        <v>195</v>
      </c>
      <c r="Q9" s="1" t="n">
        <v>44824</v>
      </c>
      <c r="R9" s="0" t="s">
        <v>314</v>
      </c>
      <c r="S9" s="0" t="s">
        <v>197</v>
      </c>
      <c r="T9" s="0" t="s">
        <v>194</v>
      </c>
      <c r="U9" s="0" t="s">
        <v>315</v>
      </c>
      <c r="V9" s="0" t="s">
        <v>316</v>
      </c>
      <c r="W9" s="0" t="s">
        <v>317</v>
      </c>
      <c r="X9" s="0" t="s">
        <v>201</v>
      </c>
      <c r="Y9" s="0" t="s">
        <v>202</v>
      </c>
      <c r="Z9" s="0" t="s">
        <v>300</v>
      </c>
      <c r="AA9" s="0" t="s">
        <v>301</v>
      </c>
      <c r="AB9" s="0" t="s">
        <v>302</v>
      </c>
      <c r="AC9" s="0" t="s">
        <v>318</v>
      </c>
      <c r="AD9" s="0" t="n">
        <v>-2.3246263</v>
      </c>
      <c r="AE9" s="0" t="n">
        <v>29.041296</v>
      </c>
      <c r="AF9" s="0" t="n">
        <v>1641.3</v>
      </c>
      <c r="AG9" s="0" t="n">
        <v>4.66</v>
      </c>
      <c r="AH9" s="0" t="n">
        <v>1</v>
      </c>
      <c r="AI9" s="0" t="s">
        <v>245</v>
      </c>
      <c r="AJ9" s="0" t="n">
        <v>1</v>
      </c>
      <c r="AK9" s="0" t="n">
        <v>0</v>
      </c>
      <c r="AL9" s="0" t="n">
        <v>0</v>
      </c>
      <c r="AM9" s="0" t="n">
        <v>0</v>
      </c>
      <c r="AN9" s="0" t="n">
        <v>0</v>
      </c>
      <c r="AO9" s="0" t="n">
        <v>0</v>
      </c>
      <c r="AP9" s="0" t="n">
        <v>0</v>
      </c>
      <c r="AQ9" s="0" t="n">
        <v>0</v>
      </c>
      <c r="AR9" s="0" t="n">
        <v>0</v>
      </c>
      <c r="AT9" s="0" t="s">
        <v>319</v>
      </c>
      <c r="AU9" s="2" t="s">
        <v>320</v>
      </c>
      <c r="BL9" s="0" t="s">
        <v>210</v>
      </c>
      <c r="BM9" s="0" t="n">
        <v>1</v>
      </c>
      <c r="BN9" s="0" t="n">
        <v>0</v>
      </c>
      <c r="BO9" s="0" t="n">
        <v>0</v>
      </c>
      <c r="BP9" s="0" t="n">
        <v>0</v>
      </c>
      <c r="BQ9" s="0" t="n">
        <v>0</v>
      </c>
      <c r="BR9" s="0" t="n">
        <v>0</v>
      </c>
      <c r="BS9" s="0" t="n">
        <v>0</v>
      </c>
      <c r="BT9" s="0" t="n">
        <v>0</v>
      </c>
      <c r="BU9" s="0" t="n">
        <v>0</v>
      </c>
      <c r="BV9" s="0" t="n">
        <v>0</v>
      </c>
      <c r="BW9" s="0" t="n">
        <v>0</v>
      </c>
      <c r="BX9" s="0" t="n">
        <v>0</v>
      </c>
      <c r="BY9" s="0" t="n">
        <v>0</v>
      </c>
      <c r="BZ9" s="0" t="s">
        <v>194</v>
      </c>
      <c r="CA9" s="0" t="s">
        <v>194</v>
      </c>
      <c r="CB9" s="0" t="s">
        <v>194</v>
      </c>
      <c r="CC9" s="0" t="n">
        <v>40.14</v>
      </c>
      <c r="CD9" s="0" t="s">
        <v>321</v>
      </c>
      <c r="CE9" s="2" t="s">
        <v>322</v>
      </c>
      <c r="CF9" s="0" t="s">
        <v>213</v>
      </c>
      <c r="CI9" s="0" t="s">
        <v>323</v>
      </c>
      <c r="GH9" s="0" t="s">
        <v>194</v>
      </c>
      <c r="GI9" s="0" t="s">
        <v>194</v>
      </c>
      <c r="GJ9" s="0" t="s">
        <v>309</v>
      </c>
      <c r="GK9" s="0" t="s">
        <v>324</v>
      </c>
      <c r="GL9" s="2" t="s">
        <v>325</v>
      </c>
      <c r="GM9" s="0" t="s">
        <v>217</v>
      </c>
      <c r="GN9" s="0" t="s">
        <v>218</v>
      </c>
      <c r="GO9" s="0" t="s">
        <v>219</v>
      </c>
      <c r="GU9" s="0" t="n">
        <v>186119590</v>
      </c>
      <c r="GV9" s="0" t="s">
        <v>326</v>
      </c>
      <c r="GW9" s="1" t="n">
        <v>44824.4889236111</v>
      </c>
      <c r="GZ9" s="0" t="s">
        <v>221</v>
      </c>
      <c r="HA9" s="0" t="s">
        <v>222</v>
      </c>
      <c r="HC9" s="0" t="n">
        <v>8</v>
      </c>
    </row>
    <row r="10" customFormat="false" ht="14.5" hidden="false" customHeight="false" outlineLevel="0" collapsed="false">
      <c r="A10" s="1" t="n">
        <v>44824.3956564236</v>
      </c>
      <c r="B10" s="1" t="n">
        <v>44824.5718614931</v>
      </c>
      <c r="C10" s="1" t="n">
        <v>44824</v>
      </c>
      <c r="D10" s="0" t="s">
        <v>294</v>
      </c>
      <c r="H10" s="0" t="s">
        <v>327</v>
      </c>
      <c r="I10" s="0" t="s">
        <v>194</v>
      </c>
      <c r="J10" s="0" t="s">
        <v>194</v>
      </c>
      <c r="K10" s="0" t="s">
        <v>194</v>
      </c>
      <c r="L10" s="0" t="s">
        <v>194</v>
      </c>
      <c r="M10" s="0" t="s">
        <v>194</v>
      </c>
      <c r="N10" s="0" t="s">
        <v>194</v>
      </c>
      <c r="O10" s="0" t="s">
        <v>195</v>
      </c>
      <c r="Q10" s="1" t="n">
        <v>44824</v>
      </c>
      <c r="R10" s="0" t="s">
        <v>328</v>
      </c>
      <c r="S10" s="0" t="s">
        <v>197</v>
      </c>
      <c r="T10" s="0" t="s">
        <v>194</v>
      </c>
      <c r="U10" s="0" t="s">
        <v>329</v>
      </c>
      <c r="V10" s="0" t="s">
        <v>330</v>
      </c>
      <c r="W10" s="0" t="s">
        <v>331</v>
      </c>
      <c r="X10" s="0" t="s">
        <v>201</v>
      </c>
      <c r="Y10" s="0" t="s">
        <v>202</v>
      </c>
      <c r="Z10" s="0" t="s">
        <v>300</v>
      </c>
      <c r="AA10" s="0" t="s">
        <v>301</v>
      </c>
      <c r="AB10" s="0" t="s">
        <v>302</v>
      </c>
      <c r="AC10" s="0" t="s">
        <v>332</v>
      </c>
      <c r="AD10" s="0" t="n">
        <v>-2.3260707</v>
      </c>
      <c r="AE10" s="0" t="n">
        <v>29.0397804</v>
      </c>
      <c r="AF10" s="0" t="n">
        <v>1649</v>
      </c>
      <c r="AG10" s="0" t="n">
        <v>4.8</v>
      </c>
      <c r="AH10" s="0" t="n">
        <v>1</v>
      </c>
      <c r="AI10" s="0" t="s">
        <v>245</v>
      </c>
      <c r="AJ10" s="0" t="n">
        <v>1</v>
      </c>
      <c r="AK10" s="0" t="n">
        <v>0</v>
      </c>
      <c r="AL10" s="0" t="n">
        <v>0</v>
      </c>
      <c r="AM10" s="0" t="n">
        <v>0</v>
      </c>
      <c r="AN10" s="0" t="n">
        <v>0</v>
      </c>
      <c r="AO10" s="0" t="n">
        <v>0</v>
      </c>
      <c r="AP10" s="0" t="n">
        <v>0</v>
      </c>
      <c r="AQ10" s="0" t="n">
        <v>0</v>
      </c>
      <c r="AR10" s="0" t="n">
        <v>0</v>
      </c>
      <c r="AT10" s="0" t="s">
        <v>333</v>
      </c>
      <c r="AU10" s="2" t="s">
        <v>334</v>
      </c>
      <c r="BL10" s="0" t="s">
        <v>210</v>
      </c>
      <c r="BM10" s="0" t="n">
        <v>1</v>
      </c>
      <c r="BN10" s="0" t="n">
        <v>0</v>
      </c>
      <c r="BO10" s="0" t="n">
        <v>0</v>
      </c>
      <c r="BP10" s="0" t="n">
        <v>0</v>
      </c>
      <c r="BQ10" s="0" t="n">
        <v>0</v>
      </c>
      <c r="BR10" s="0" t="n">
        <v>0</v>
      </c>
      <c r="BS10" s="0" t="n">
        <v>0</v>
      </c>
      <c r="BT10" s="0" t="n">
        <v>0</v>
      </c>
      <c r="BU10" s="0" t="n">
        <v>0</v>
      </c>
      <c r="BV10" s="0" t="n">
        <v>0</v>
      </c>
      <c r="BW10" s="0" t="n">
        <v>0</v>
      </c>
      <c r="BX10" s="0" t="n">
        <v>0</v>
      </c>
      <c r="BY10" s="0" t="n">
        <v>0</v>
      </c>
      <c r="BZ10" s="0" t="s">
        <v>194</v>
      </c>
      <c r="CA10" s="0" t="s">
        <v>194</v>
      </c>
      <c r="CB10" s="0" t="s">
        <v>194</v>
      </c>
      <c r="CC10" s="0" t="n">
        <v>42.84</v>
      </c>
      <c r="CD10" s="0" t="s">
        <v>335</v>
      </c>
      <c r="CE10" s="2" t="s">
        <v>336</v>
      </c>
      <c r="CF10" s="0" t="s">
        <v>213</v>
      </c>
      <c r="CI10" s="0" t="s">
        <v>308</v>
      </c>
      <c r="GH10" s="0" t="s">
        <v>194</v>
      </c>
      <c r="GI10" s="0" t="s">
        <v>194</v>
      </c>
      <c r="GJ10" s="0" t="s">
        <v>309</v>
      </c>
      <c r="GK10" s="0" t="s">
        <v>337</v>
      </c>
      <c r="GL10" s="2" t="s">
        <v>338</v>
      </c>
      <c r="GM10" s="0" t="s">
        <v>217</v>
      </c>
      <c r="GN10" s="0" t="s">
        <v>218</v>
      </c>
      <c r="GO10" s="0" t="s">
        <v>219</v>
      </c>
      <c r="GU10" s="0" t="n">
        <v>186119653</v>
      </c>
      <c r="GV10" s="0" t="s">
        <v>339</v>
      </c>
      <c r="GW10" s="1" t="n">
        <v>44824.4889930556</v>
      </c>
      <c r="GZ10" s="0" t="s">
        <v>221</v>
      </c>
      <c r="HA10" s="0" t="s">
        <v>222</v>
      </c>
      <c r="HC10" s="0" t="n">
        <v>9</v>
      </c>
    </row>
    <row r="11" customFormat="false" ht="14.5" hidden="false" customHeight="false" outlineLevel="0" collapsed="false">
      <c r="A11" s="1" t="n">
        <v>44824.4251235417</v>
      </c>
      <c r="B11" s="1" t="n">
        <v>44824.5720235417</v>
      </c>
      <c r="C11" s="1" t="n">
        <v>44824</v>
      </c>
      <c r="D11" s="0" t="s">
        <v>294</v>
      </c>
      <c r="H11" s="0" t="s">
        <v>340</v>
      </c>
      <c r="I11" s="0" t="s">
        <v>194</v>
      </c>
      <c r="J11" s="0" t="s">
        <v>194</v>
      </c>
      <c r="K11" s="0" t="s">
        <v>194</v>
      </c>
      <c r="L11" s="0" t="s">
        <v>194</v>
      </c>
      <c r="M11" s="0" t="s">
        <v>194</v>
      </c>
      <c r="N11" s="0" t="s">
        <v>194</v>
      </c>
      <c r="O11" s="0" t="s">
        <v>195</v>
      </c>
      <c r="Q11" s="1" t="n">
        <v>44824</v>
      </c>
      <c r="R11" s="0" t="s">
        <v>341</v>
      </c>
      <c r="S11" s="0" t="s">
        <v>197</v>
      </c>
      <c r="T11" s="0" t="s">
        <v>194</v>
      </c>
      <c r="U11" s="0" t="s">
        <v>342</v>
      </c>
      <c r="V11" s="0" t="s">
        <v>343</v>
      </c>
      <c r="W11" s="0" t="s">
        <v>344</v>
      </c>
      <c r="X11" s="0" t="s">
        <v>201</v>
      </c>
      <c r="Y11" s="0" t="s">
        <v>202</v>
      </c>
      <c r="Z11" s="0" t="s">
        <v>300</v>
      </c>
      <c r="AA11" s="0" t="s">
        <v>301</v>
      </c>
      <c r="AB11" s="0" t="s">
        <v>302</v>
      </c>
      <c r="AC11" s="0" t="s">
        <v>345</v>
      </c>
      <c r="AD11" s="0" t="n">
        <v>-2.3280267</v>
      </c>
      <c r="AE11" s="0" t="n">
        <v>29.0391752</v>
      </c>
      <c r="AF11" s="0" t="n">
        <v>1674.9</v>
      </c>
      <c r="AG11" s="0" t="n">
        <v>4.52</v>
      </c>
      <c r="AH11" s="0" t="n">
        <v>1</v>
      </c>
      <c r="AI11" s="0" t="s">
        <v>245</v>
      </c>
      <c r="AJ11" s="0" t="n">
        <v>1</v>
      </c>
      <c r="AK11" s="0" t="n">
        <v>0</v>
      </c>
      <c r="AL11" s="0" t="n">
        <v>0</v>
      </c>
      <c r="AM11" s="0" t="n">
        <v>0</v>
      </c>
      <c r="AN11" s="0" t="n">
        <v>0</v>
      </c>
      <c r="AO11" s="0" t="n">
        <v>0</v>
      </c>
      <c r="AP11" s="0" t="n">
        <v>0</v>
      </c>
      <c r="AQ11" s="0" t="n">
        <v>0</v>
      </c>
      <c r="AR11" s="0" t="n">
        <v>0</v>
      </c>
      <c r="AT11" s="0" t="s">
        <v>346</v>
      </c>
      <c r="AU11" s="2" t="s">
        <v>347</v>
      </c>
      <c r="BL11" s="0" t="s">
        <v>210</v>
      </c>
      <c r="BM11" s="0" t="n">
        <v>1</v>
      </c>
      <c r="BN11" s="0" t="n">
        <v>0</v>
      </c>
      <c r="BO11" s="0" t="n">
        <v>0</v>
      </c>
      <c r="BP11" s="0" t="n">
        <v>0</v>
      </c>
      <c r="BQ11" s="0" t="n">
        <v>0</v>
      </c>
      <c r="BR11" s="0" t="n">
        <v>0</v>
      </c>
      <c r="BS11" s="0" t="n">
        <v>0</v>
      </c>
      <c r="BT11" s="0" t="n">
        <v>0</v>
      </c>
      <c r="BU11" s="0" t="n">
        <v>0</v>
      </c>
      <c r="BV11" s="0" t="n">
        <v>0</v>
      </c>
      <c r="BW11" s="0" t="n">
        <v>0</v>
      </c>
      <c r="BX11" s="0" t="n">
        <v>0</v>
      </c>
      <c r="BY11" s="0" t="n">
        <v>0</v>
      </c>
      <c r="BZ11" s="0" t="s">
        <v>194</v>
      </c>
      <c r="CA11" s="0" t="s">
        <v>194</v>
      </c>
      <c r="CB11" s="0" t="s">
        <v>194</v>
      </c>
      <c r="CC11" s="0" t="n">
        <v>53.12</v>
      </c>
      <c r="CD11" s="0" t="s">
        <v>348</v>
      </c>
      <c r="CE11" s="2" t="s">
        <v>349</v>
      </c>
      <c r="CF11" s="0" t="s">
        <v>213</v>
      </c>
      <c r="CI11" s="0" t="s">
        <v>308</v>
      </c>
      <c r="GH11" s="0" t="s">
        <v>194</v>
      </c>
      <c r="GI11" s="0" t="s">
        <v>194</v>
      </c>
      <c r="GJ11" s="0" t="s">
        <v>309</v>
      </c>
      <c r="GK11" s="0" t="s">
        <v>350</v>
      </c>
      <c r="GL11" s="2" t="s">
        <v>351</v>
      </c>
      <c r="GM11" s="0" t="s">
        <v>217</v>
      </c>
      <c r="GN11" s="0" t="s">
        <v>218</v>
      </c>
      <c r="GO11" s="0" t="s">
        <v>219</v>
      </c>
      <c r="GU11" s="0" t="n">
        <v>186119746</v>
      </c>
      <c r="GV11" s="0" t="s">
        <v>352</v>
      </c>
      <c r="GW11" s="1" t="n">
        <v>44824.4890740741</v>
      </c>
      <c r="GZ11" s="0" t="s">
        <v>221</v>
      </c>
      <c r="HA11" s="0" t="s">
        <v>222</v>
      </c>
      <c r="HC11" s="0" t="n">
        <v>10</v>
      </c>
    </row>
    <row r="12" customFormat="false" ht="14.5" hidden="false" customHeight="false" outlineLevel="0" collapsed="false">
      <c r="A12" s="1" t="n">
        <v>44824.4456744444</v>
      </c>
      <c r="B12" s="1" t="n">
        <v>44824.5717640741</v>
      </c>
      <c r="C12" s="1" t="n">
        <v>44824</v>
      </c>
      <c r="D12" s="0" t="s">
        <v>294</v>
      </c>
      <c r="H12" s="0" t="s">
        <v>353</v>
      </c>
      <c r="I12" s="0" t="s">
        <v>194</v>
      </c>
      <c r="J12" s="0" t="s">
        <v>194</v>
      </c>
      <c r="K12" s="0" t="s">
        <v>194</v>
      </c>
      <c r="L12" s="0" t="s">
        <v>194</v>
      </c>
      <c r="M12" s="0" t="s">
        <v>194</v>
      </c>
      <c r="N12" s="0" t="s">
        <v>194</v>
      </c>
      <c r="O12" s="0" t="s">
        <v>195</v>
      </c>
      <c r="Q12" s="1" t="n">
        <v>44824</v>
      </c>
      <c r="R12" s="0" t="s">
        <v>354</v>
      </c>
      <c r="S12" s="0" t="s">
        <v>197</v>
      </c>
      <c r="T12" s="0" t="s">
        <v>194</v>
      </c>
      <c r="U12" s="0" t="s">
        <v>355</v>
      </c>
      <c r="V12" s="0" t="s">
        <v>356</v>
      </c>
      <c r="W12" s="0" t="s">
        <v>357</v>
      </c>
      <c r="X12" s="0" t="s">
        <v>201</v>
      </c>
      <c r="Y12" s="0" t="s">
        <v>202</v>
      </c>
      <c r="Z12" s="0" t="s">
        <v>300</v>
      </c>
      <c r="AA12" s="0" t="s">
        <v>301</v>
      </c>
      <c r="AB12" s="0" t="s">
        <v>302</v>
      </c>
      <c r="AC12" s="0" t="s">
        <v>358</v>
      </c>
      <c r="AD12" s="0" t="n">
        <v>-2.3274415</v>
      </c>
      <c r="AE12" s="0" t="n">
        <v>29.0402338</v>
      </c>
      <c r="AF12" s="0" t="n">
        <v>1682.3</v>
      </c>
      <c r="AG12" s="0" t="n">
        <v>4.24</v>
      </c>
      <c r="AH12" s="0" t="n">
        <v>1</v>
      </c>
      <c r="AI12" s="0" t="s">
        <v>245</v>
      </c>
      <c r="AJ12" s="0" t="n">
        <v>1</v>
      </c>
      <c r="AK12" s="0" t="n">
        <v>0</v>
      </c>
      <c r="AL12" s="0" t="n">
        <v>0</v>
      </c>
      <c r="AM12" s="0" t="n">
        <v>0</v>
      </c>
      <c r="AN12" s="0" t="n">
        <v>0</v>
      </c>
      <c r="AO12" s="0" t="n">
        <v>0</v>
      </c>
      <c r="AP12" s="0" t="n">
        <v>0</v>
      </c>
      <c r="AQ12" s="0" t="n">
        <v>0</v>
      </c>
      <c r="AR12" s="0" t="n">
        <v>0</v>
      </c>
      <c r="AT12" s="0" t="s">
        <v>359</v>
      </c>
      <c r="AU12" s="2" t="s">
        <v>360</v>
      </c>
      <c r="BL12" s="0" t="s">
        <v>210</v>
      </c>
      <c r="BM12" s="0" t="n">
        <v>1</v>
      </c>
      <c r="BN12" s="0" t="n">
        <v>0</v>
      </c>
      <c r="BO12" s="0" t="n">
        <v>0</v>
      </c>
      <c r="BP12" s="0" t="n">
        <v>0</v>
      </c>
      <c r="BQ12" s="0" t="n">
        <v>0</v>
      </c>
      <c r="BR12" s="0" t="n">
        <v>0</v>
      </c>
      <c r="BS12" s="0" t="n">
        <v>0</v>
      </c>
      <c r="BT12" s="0" t="n">
        <v>0</v>
      </c>
      <c r="BU12" s="0" t="n">
        <v>0</v>
      </c>
      <c r="BV12" s="0" t="n">
        <v>0</v>
      </c>
      <c r="BW12" s="0" t="n">
        <v>0</v>
      </c>
      <c r="BX12" s="0" t="n">
        <v>0</v>
      </c>
      <c r="BY12" s="0" t="n">
        <v>0</v>
      </c>
      <c r="BZ12" s="0" t="s">
        <v>194</v>
      </c>
      <c r="CA12" s="0" t="s">
        <v>194</v>
      </c>
      <c r="CB12" s="0" t="s">
        <v>194</v>
      </c>
      <c r="CC12" s="0" t="n">
        <v>45</v>
      </c>
      <c r="CD12" s="0" t="s">
        <v>361</v>
      </c>
      <c r="CE12" s="2" t="s">
        <v>362</v>
      </c>
      <c r="CF12" s="0" t="s">
        <v>213</v>
      </c>
      <c r="CI12" s="0" t="s">
        <v>308</v>
      </c>
      <c r="GH12" s="0" t="s">
        <v>194</v>
      </c>
      <c r="GI12" s="0" t="s">
        <v>194</v>
      </c>
      <c r="GJ12" s="0" t="s">
        <v>309</v>
      </c>
      <c r="GK12" s="0" t="s">
        <v>363</v>
      </c>
      <c r="GL12" s="2" t="s">
        <v>364</v>
      </c>
      <c r="GM12" s="0" t="s">
        <v>217</v>
      </c>
      <c r="GN12" s="0" t="s">
        <v>218</v>
      </c>
      <c r="GO12" s="0" t="s">
        <v>219</v>
      </c>
      <c r="GU12" s="0" t="n">
        <v>186119807</v>
      </c>
      <c r="GV12" s="0" t="s">
        <v>365</v>
      </c>
      <c r="GW12" s="1" t="n">
        <v>44824.4891435185</v>
      </c>
      <c r="GZ12" s="0" t="s">
        <v>221</v>
      </c>
      <c r="HA12" s="0" t="s">
        <v>222</v>
      </c>
      <c r="HC12" s="0" t="n">
        <v>11</v>
      </c>
    </row>
    <row r="13" customFormat="false" ht="14.5" hidden="false" customHeight="false" outlineLevel="0" collapsed="false">
      <c r="A13" s="1" t="n">
        <v>44824.4728790857</v>
      </c>
      <c r="B13" s="1" t="n">
        <v>44824.5716041088</v>
      </c>
      <c r="C13" s="1" t="n">
        <v>44824</v>
      </c>
      <c r="D13" s="0" t="s">
        <v>294</v>
      </c>
      <c r="H13" s="0" t="s">
        <v>366</v>
      </c>
      <c r="I13" s="0" t="s">
        <v>194</v>
      </c>
      <c r="J13" s="0" t="s">
        <v>194</v>
      </c>
      <c r="K13" s="0" t="s">
        <v>194</v>
      </c>
      <c r="L13" s="0" t="s">
        <v>194</v>
      </c>
      <c r="M13" s="0" t="s">
        <v>194</v>
      </c>
      <c r="N13" s="0" t="s">
        <v>194</v>
      </c>
      <c r="O13" s="0" t="s">
        <v>195</v>
      </c>
      <c r="Q13" s="1" t="n">
        <v>44824</v>
      </c>
      <c r="R13" s="0" t="s">
        <v>367</v>
      </c>
      <c r="S13" s="0" t="s">
        <v>368</v>
      </c>
      <c r="T13" s="0" t="s">
        <v>194</v>
      </c>
      <c r="U13" s="0" t="s">
        <v>369</v>
      </c>
      <c r="V13" s="0" t="s">
        <v>370</v>
      </c>
      <c r="W13" s="0" t="s">
        <v>371</v>
      </c>
      <c r="X13" s="0" t="s">
        <v>201</v>
      </c>
      <c r="Y13" s="0" t="s">
        <v>202</v>
      </c>
      <c r="Z13" s="0" t="s">
        <v>300</v>
      </c>
      <c r="AA13" s="0" t="s">
        <v>301</v>
      </c>
      <c r="AB13" s="0" t="s">
        <v>302</v>
      </c>
      <c r="AC13" s="0" t="s">
        <v>372</v>
      </c>
      <c r="AD13" s="0" t="n">
        <v>-2.3282432</v>
      </c>
      <c r="AE13" s="0" t="n">
        <v>29.0365581</v>
      </c>
      <c r="AF13" s="0" t="n">
        <v>1631.6</v>
      </c>
      <c r="AG13" s="0" t="n">
        <v>4.34</v>
      </c>
      <c r="AH13" s="0" t="n">
        <v>1</v>
      </c>
      <c r="AI13" s="0" t="s">
        <v>245</v>
      </c>
      <c r="AJ13" s="0" t="n">
        <v>1</v>
      </c>
      <c r="AK13" s="0" t="n">
        <v>0</v>
      </c>
      <c r="AL13" s="0" t="n">
        <v>0</v>
      </c>
      <c r="AM13" s="0" t="n">
        <v>0</v>
      </c>
      <c r="AN13" s="0" t="n">
        <v>0</v>
      </c>
      <c r="AO13" s="0" t="n">
        <v>0</v>
      </c>
      <c r="AP13" s="0" t="n">
        <v>0</v>
      </c>
      <c r="AQ13" s="0" t="n">
        <v>0</v>
      </c>
      <c r="AR13" s="0" t="n">
        <v>0</v>
      </c>
      <c r="AT13" s="0" t="s">
        <v>373</v>
      </c>
      <c r="AU13" s="2" t="s">
        <v>374</v>
      </c>
      <c r="BL13" s="0" t="s">
        <v>210</v>
      </c>
      <c r="BM13" s="0" t="n">
        <v>1</v>
      </c>
      <c r="BN13" s="0" t="n">
        <v>0</v>
      </c>
      <c r="BO13" s="0" t="n">
        <v>0</v>
      </c>
      <c r="BP13" s="0" t="n">
        <v>0</v>
      </c>
      <c r="BQ13" s="0" t="n">
        <v>0</v>
      </c>
      <c r="BR13" s="0" t="n">
        <v>0</v>
      </c>
      <c r="BS13" s="0" t="n">
        <v>0</v>
      </c>
      <c r="BT13" s="0" t="n">
        <v>0</v>
      </c>
      <c r="BU13" s="0" t="n">
        <v>0</v>
      </c>
      <c r="BV13" s="0" t="n">
        <v>0</v>
      </c>
      <c r="BW13" s="0" t="n">
        <v>0</v>
      </c>
      <c r="BX13" s="0" t="n">
        <v>0</v>
      </c>
      <c r="BY13" s="0" t="n">
        <v>0</v>
      </c>
      <c r="BZ13" s="0" t="s">
        <v>194</v>
      </c>
      <c r="CA13" s="0" t="s">
        <v>194</v>
      </c>
      <c r="CB13" s="0" t="s">
        <v>194</v>
      </c>
      <c r="CC13" s="0" t="n">
        <v>37.38</v>
      </c>
      <c r="CD13" s="0" t="s">
        <v>375</v>
      </c>
      <c r="CE13" s="2" t="s">
        <v>376</v>
      </c>
      <c r="CF13" s="0" t="s">
        <v>213</v>
      </c>
      <c r="CI13" s="0" t="s">
        <v>308</v>
      </c>
      <c r="GH13" s="0" t="s">
        <v>194</v>
      </c>
      <c r="GI13" s="0" t="s">
        <v>194</v>
      </c>
      <c r="GJ13" s="0" t="s">
        <v>309</v>
      </c>
      <c r="GK13" s="0" t="s">
        <v>377</v>
      </c>
      <c r="GL13" s="2" t="s">
        <v>378</v>
      </c>
      <c r="GM13" s="0" t="s">
        <v>217</v>
      </c>
      <c r="GN13" s="0" t="s">
        <v>218</v>
      </c>
      <c r="GO13" s="0" t="s">
        <v>219</v>
      </c>
      <c r="GU13" s="0" t="n">
        <v>186119866</v>
      </c>
      <c r="GV13" s="0" t="s">
        <v>379</v>
      </c>
      <c r="GW13" s="1" t="n">
        <v>44824.489212963</v>
      </c>
      <c r="GZ13" s="0" t="s">
        <v>221</v>
      </c>
      <c r="HA13" s="0" t="s">
        <v>222</v>
      </c>
      <c r="HC13" s="0" t="n">
        <v>12</v>
      </c>
    </row>
    <row r="14" customFormat="false" ht="14.5" hidden="false" customHeight="false" outlineLevel="0" collapsed="false">
      <c r="A14" s="1" t="n">
        <v>44824.369780706</v>
      </c>
      <c r="B14" s="1" t="n">
        <v>44824.3848895139</v>
      </c>
      <c r="C14" s="1" t="n">
        <v>44824</v>
      </c>
      <c r="D14" s="0" t="s">
        <v>380</v>
      </c>
      <c r="H14" s="0" t="s">
        <v>381</v>
      </c>
      <c r="I14" s="0" t="s">
        <v>194</v>
      </c>
      <c r="J14" s="0" t="s">
        <v>194</v>
      </c>
      <c r="K14" s="0" t="s">
        <v>194</v>
      </c>
      <c r="L14" s="0" t="s">
        <v>194</v>
      </c>
      <c r="M14" s="0" t="s">
        <v>194</v>
      </c>
      <c r="N14" s="0" t="s">
        <v>194</v>
      </c>
      <c r="O14" s="0" t="s">
        <v>195</v>
      </c>
      <c r="Q14" s="1" t="n">
        <v>44824</v>
      </c>
      <c r="R14" s="0" t="s">
        <v>382</v>
      </c>
      <c r="S14" s="0" t="s">
        <v>383</v>
      </c>
      <c r="T14" s="0" t="s">
        <v>194</v>
      </c>
      <c r="U14" s="0" t="s">
        <v>384</v>
      </c>
      <c r="V14" s="0" t="s">
        <v>385</v>
      </c>
      <c r="X14" s="0" t="s">
        <v>201</v>
      </c>
      <c r="Y14" s="0" t="s">
        <v>202</v>
      </c>
      <c r="Z14" s="0" t="s">
        <v>386</v>
      </c>
      <c r="AA14" s="0" t="s">
        <v>387</v>
      </c>
      <c r="AB14" s="0" t="s">
        <v>388</v>
      </c>
      <c r="AC14" s="0" t="s">
        <v>389</v>
      </c>
      <c r="AD14" s="0" t="n">
        <v>-2.3977641</v>
      </c>
      <c r="AE14" s="0" t="n">
        <v>29.0661204</v>
      </c>
      <c r="AF14" s="0" t="n">
        <v>1623</v>
      </c>
      <c r="AG14" s="0" t="n">
        <v>4.9</v>
      </c>
      <c r="AH14" s="0" t="n">
        <v>1</v>
      </c>
      <c r="AI14" s="0" t="s">
        <v>245</v>
      </c>
      <c r="AJ14" s="0" t="n">
        <v>1</v>
      </c>
      <c r="AK14" s="0" t="n">
        <v>0</v>
      </c>
      <c r="AL14" s="0" t="n">
        <v>0</v>
      </c>
      <c r="AM14" s="0" t="n">
        <v>0</v>
      </c>
      <c r="AN14" s="0" t="n">
        <v>0</v>
      </c>
      <c r="AO14" s="0" t="n">
        <v>0</v>
      </c>
      <c r="AP14" s="0" t="n">
        <v>0</v>
      </c>
      <c r="AQ14" s="0" t="n">
        <v>0</v>
      </c>
      <c r="AR14" s="0" t="n">
        <v>0</v>
      </c>
      <c r="AT14" s="0" t="s">
        <v>390</v>
      </c>
      <c r="AU14" s="2" t="s">
        <v>391</v>
      </c>
      <c r="BL14" s="0" t="s">
        <v>210</v>
      </c>
      <c r="BM14" s="0" t="n">
        <v>1</v>
      </c>
      <c r="BN14" s="0" t="n">
        <v>0</v>
      </c>
      <c r="BO14" s="0" t="n">
        <v>0</v>
      </c>
      <c r="BP14" s="0" t="n">
        <v>0</v>
      </c>
      <c r="BQ14" s="0" t="n">
        <v>0</v>
      </c>
      <c r="BR14" s="0" t="n">
        <v>0</v>
      </c>
      <c r="BS14" s="0" t="n">
        <v>0</v>
      </c>
      <c r="BT14" s="0" t="n">
        <v>0</v>
      </c>
      <c r="BU14" s="0" t="n">
        <v>0</v>
      </c>
      <c r="BV14" s="0" t="n">
        <v>0</v>
      </c>
      <c r="BW14" s="0" t="n">
        <v>0</v>
      </c>
      <c r="BX14" s="0" t="n">
        <v>0</v>
      </c>
      <c r="BY14" s="0" t="n">
        <v>0</v>
      </c>
      <c r="BZ14" s="0" t="s">
        <v>194</v>
      </c>
      <c r="CA14" s="0" t="s">
        <v>194</v>
      </c>
      <c r="CB14" s="0" t="s">
        <v>194</v>
      </c>
      <c r="CC14" s="0" t="n">
        <v>8.31</v>
      </c>
      <c r="CD14" s="0" t="s">
        <v>392</v>
      </c>
      <c r="CE14" s="2" t="s">
        <v>393</v>
      </c>
      <c r="CF14" s="0" t="s">
        <v>213</v>
      </c>
      <c r="CI14" s="0" t="s">
        <v>308</v>
      </c>
      <c r="GH14" s="0" t="s">
        <v>194</v>
      </c>
      <c r="GI14" s="0" t="s">
        <v>194</v>
      </c>
      <c r="GJ14" s="0" t="s">
        <v>394</v>
      </c>
      <c r="GK14" s="0" t="s">
        <v>395</v>
      </c>
      <c r="GL14" s="2" t="s">
        <v>396</v>
      </c>
      <c r="GM14" s="0" t="s">
        <v>217</v>
      </c>
      <c r="GN14" s="0" t="s">
        <v>218</v>
      </c>
      <c r="GO14" s="0" t="s">
        <v>219</v>
      </c>
      <c r="GU14" s="0" t="n">
        <v>186142485</v>
      </c>
      <c r="GV14" s="0" t="s">
        <v>397</v>
      </c>
      <c r="GW14" s="1" t="n">
        <v>44824.5191087963</v>
      </c>
      <c r="GZ14" s="0" t="s">
        <v>221</v>
      </c>
      <c r="HA14" s="0" t="s">
        <v>222</v>
      </c>
      <c r="HC14" s="0" t="n">
        <v>13</v>
      </c>
    </row>
    <row r="15" customFormat="false" ht="14.5" hidden="false" customHeight="false" outlineLevel="0" collapsed="false">
      <c r="A15" s="1" t="n">
        <v>44824.4015153009</v>
      </c>
      <c r="B15" s="1" t="n">
        <v>44824.5821745949</v>
      </c>
      <c r="C15" s="1" t="n">
        <v>44824</v>
      </c>
      <c r="D15" s="0" t="s">
        <v>380</v>
      </c>
      <c r="H15" s="0" t="s">
        <v>398</v>
      </c>
      <c r="I15" s="0" t="s">
        <v>194</v>
      </c>
      <c r="J15" s="0" t="s">
        <v>194</v>
      </c>
      <c r="K15" s="0" t="s">
        <v>194</v>
      </c>
      <c r="L15" s="0" t="s">
        <v>194</v>
      </c>
      <c r="M15" s="0" t="s">
        <v>194</v>
      </c>
      <c r="N15" s="0" t="s">
        <v>194</v>
      </c>
      <c r="O15" s="0" t="s">
        <v>195</v>
      </c>
      <c r="Q15" s="1" t="n">
        <v>44824</v>
      </c>
      <c r="R15" s="0" t="s">
        <v>399</v>
      </c>
      <c r="S15" s="0" t="s">
        <v>383</v>
      </c>
      <c r="T15" s="0" t="s">
        <v>194</v>
      </c>
      <c r="U15" s="0" t="s">
        <v>400</v>
      </c>
      <c r="V15" s="0" t="s">
        <v>401</v>
      </c>
      <c r="W15" s="0" t="s">
        <v>402</v>
      </c>
      <c r="X15" s="0" t="s">
        <v>201</v>
      </c>
      <c r="Y15" s="0" t="s">
        <v>202</v>
      </c>
      <c r="Z15" s="0" t="s">
        <v>386</v>
      </c>
      <c r="AA15" s="0" t="s">
        <v>387</v>
      </c>
      <c r="AB15" s="0" t="s">
        <v>388</v>
      </c>
      <c r="AC15" s="0" t="s">
        <v>403</v>
      </c>
      <c r="AD15" s="0" t="n">
        <v>-2.397743</v>
      </c>
      <c r="AE15" s="0" t="n">
        <v>29.0684651</v>
      </c>
      <c r="AF15" s="0" t="n">
        <v>1682</v>
      </c>
      <c r="AG15" s="0" t="n">
        <v>5</v>
      </c>
      <c r="AH15" s="0" t="n">
        <v>1</v>
      </c>
      <c r="AI15" s="0" t="s">
        <v>207</v>
      </c>
      <c r="AJ15" s="0" t="n">
        <v>0</v>
      </c>
      <c r="AK15" s="0" t="n">
        <v>1</v>
      </c>
      <c r="AL15" s="0" t="n">
        <v>0</v>
      </c>
      <c r="AM15" s="0" t="n">
        <v>0</v>
      </c>
      <c r="AN15" s="0" t="n">
        <v>0</v>
      </c>
      <c r="AO15" s="0" t="n">
        <v>0</v>
      </c>
      <c r="AP15" s="0" t="n">
        <v>0</v>
      </c>
      <c r="AQ15" s="0" t="n">
        <v>0</v>
      </c>
      <c r="AR15" s="0" t="n">
        <v>0</v>
      </c>
      <c r="AV15" s="0" t="s">
        <v>404</v>
      </c>
      <c r="AW15" s="2" t="s">
        <v>405</v>
      </c>
      <c r="BL15" s="0" t="s">
        <v>210</v>
      </c>
      <c r="BM15" s="0" t="n">
        <v>1</v>
      </c>
      <c r="BN15" s="0" t="n">
        <v>0</v>
      </c>
      <c r="BO15" s="0" t="n">
        <v>0</v>
      </c>
      <c r="BP15" s="0" t="n">
        <v>0</v>
      </c>
      <c r="BQ15" s="0" t="n">
        <v>0</v>
      </c>
      <c r="BR15" s="0" t="n">
        <v>0</v>
      </c>
      <c r="BS15" s="0" t="n">
        <v>0</v>
      </c>
      <c r="BT15" s="0" t="n">
        <v>0</v>
      </c>
      <c r="BU15" s="0" t="n">
        <v>0</v>
      </c>
      <c r="BV15" s="0" t="n">
        <v>0</v>
      </c>
      <c r="BW15" s="0" t="n">
        <v>0</v>
      </c>
      <c r="BX15" s="0" t="n">
        <v>0</v>
      </c>
      <c r="BY15" s="0" t="n">
        <v>0</v>
      </c>
      <c r="BZ15" s="0" t="s">
        <v>194</v>
      </c>
      <c r="CA15" s="0" t="s">
        <v>194</v>
      </c>
      <c r="CB15" s="0" t="s">
        <v>194</v>
      </c>
      <c r="CC15" s="0" t="n">
        <v>61.69</v>
      </c>
      <c r="CD15" s="0" t="s">
        <v>406</v>
      </c>
      <c r="CE15" s="2" t="s">
        <v>407</v>
      </c>
      <c r="CF15" s="0" t="s">
        <v>213</v>
      </c>
      <c r="CI15" s="0" t="s">
        <v>308</v>
      </c>
      <c r="GH15" s="0" t="s">
        <v>194</v>
      </c>
      <c r="GI15" s="0" t="s">
        <v>194</v>
      </c>
      <c r="GJ15" s="0" t="s">
        <v>380</v>
      </c>
      <c r="GK15" s="0" t="s">
        <v>408</v>
      </c>
      <c r="GL15" s="2" t="s">
        <v>409</v>
      </c>
      <c r="GM15" s="0" t="s">
        <v>217</v>
      </c>
      <c r="GN15" s="0" t="s">
        <v>218</v>
      </c>
      <c r="GO15" s="0" t="s">
        <v>219</v>
      </c>
      <c r="GU15" s="0" t="n">
        <v>186142516</v>
      </c>
      <c r="GV15" s="0" t="s">
        <v>410</v>
      </c>
      <c r="GW15" s="1" t="n">
        <v>44824.5191435185</v>
      </c>
      <c r="GZ15" s="0" t="s">
        <v>221</v>
      </c>
      <c r="HA15" s="0" t="s">
        <v>222</v>
      </c>
      <c r="HC15" s="0" t="n">
        <v>14</v>
      </c>
    </row>
    <row r="16" customFormat="false" ht="14.5" hidden="false" customHeight="false" outlineLevel="0" collapsed="false">
      <c r="A16" s="1" t="n">
        <v>44824.4379942824</v>
      </c>
      <c r="B16" s="1" t="n">
        <v>44824.5806913542</v>
      </c>
      <c r="C16" s="1" t="n">
        <v>44824</v>
      </c>
      <c r="D16" s="0" t="s">
        <v>380</v>
      </c>
      <c r="H16" s="0" t="s">
        <v>411</v>
      </c>
      <c r="I16" s="0" t="s">
        <v>194</v>
      </c>
      <c r="J16" s="0" t="s">
        <v>194</v>
      </c>
      <c r="K16" s="0" t="s">
        <v>194</v>
      </c>
      <c r="L16" s="0" t="s">
        <v>194</v>
      </c>
      <c r="M16" s="0" t="s">
        <v>194</v>
      </c>
      <c r="N16" s="0" t="s">
        <v>194</v>
      </c>
      <c r="O16" s="0" t="s">
        <v>195</v>
      </c>
      <c r="Q16" s="1" t="n">
        <v>44824</v>
      </c>
      <c r="R16" s="0" t="s">
        <v>412</v>
      </c>
      <c r="S16" s="0" t="s">
        <v>413</v>
      </c>
      <c r="T16" s="0" t="s">
        <v>194</v>
      </c>
      <c r="U16" s="0" t="s">
        <v>414</v>
      </c>
      <c r="V16" s="0" t="s">
        <v>414</v>
      </c>
      <c r="W16" s="0" t="s">
        <v>415</v>
      </c>
      <c r="X16" s="0" t="s">
        <v>201</v>
      </c>
      <c r="Y16" s="0" t="s">
        <v>202</v>
      </c>
      <c r="Z16" s="0" t="s">
        <v>386</v>
      </c>
      <c r="AA16" s="0" t="s">
        <v>387</v>
      </c>
      <c r="AB16" s="0" t="s">
        <v>388</v>
      </c>
      <c r="AC16" s="0" t="s">
        <v>416</v>
      </c>
      <c r="AD16" s="0" t="n">
        <v>-2.3955922</v>
      </c>
      <c r="AE16" s="0" t="n">
        <v>29.0709989</v>
      </c>
      <c r="AF16" s="0" t="n">
        <v>1712</v>
      </c>
      <c r="AG16" s="0" t="n">
        <v>4.928</v>
      </c>
      <c r="AH16" s="0" t="n">
        <v>2</v>
      </c>
      <c r="AI16" s="0" t="s">
        <v>417</v>
      </c>
      <c r="AJ16" s="0" t="n">
        <v>0</v>
      </c>
      <c r="AK16" s="0" t="n">
        <v>1</v>
      </c>
      <c r="AL16" s="0" t="n">
        <v>1</v>
      </c>
      <c r="AM16" s="0" t="n">
        <v>0</v>
      </c>
      <c r="AN16" s="0" t="n">
        <v>0</v>
      </c>
      <c r="AO16" s="0" t="n">
        <v>0</v>
      </c>
      <c r="AP16" s="0" t="n">
        <v>0</v>
      </c>
      <c r="AQ16" s="0" t="n">
        <v>0</v>
      </c>
      <c r="AR16" s="0" t="n">
        <v>0</v>
      </c>
      <c r="AV16" s="0" t="s">
        <v>418</v>
      </c>
      <c r="AW16" s="2" t="s">
        <v>419</v>
      </c>
      <c r="AX16" s="0" t="s">
        <v>420</v>
      </c>
      <c r="AY16" s="2" t="s">
        <v>421</v>
      </c>
      <c r="BL16" s="0" t="s">
        <v>422</v>
      </c>
      <c r="BM16" s="0" t="n">
        <v>1</v>
      </c>
      <c r="BN16" s="0" t="n">
        <v>1</v>
      </c>
      <c r="BO16" s="0" t="n">
        <v>0</v>
      </c>
      <c r="BP16" s="0" t="n">
        <v>0</v>
      </c>
      <c r="BQ16" s="0" t="n">
        <v>0</v>
      </c>
      <c r="BR16" s="0" t="n">
        <v>0</v>
      </c>
      <c r="BS16" s="0" t="n">
        <v>0</v>
      </c>
      <c r="BT16" s="0" t="n">
        <v>0</v>
      </c>
      <c r="BU16" s="0" t="n">
        <v>0</v>
      </c>
      <c r="BV16" s="0" t="n">
        <v>0</v>
      </c>
      <c r="BW16" s="0" t="n">
        <v>0</v>
      </c>
      <c r="BX16" s="0" t="n">
        <v>0</v>
      </c>
      <c r="BY16" s="0" t="n">
        <v>0</v>
      </c>
      <c r="BZ16" s="0" t="s">
        <v>194</v>
      </c>
      <c r="CA16" s="0" t="s">
        <v>194</v>
      </c>
      <c r="CB16" s="0" t="s">
        <v>194</v>
      </c>
      <c r="CC16" s="0" t="n">
        <v>19.755</v>
      </c>
      <c r="CD16" s="0" t="s">
        <v>423</v>
      </c>
      <c r="CE16" s="2" t="s">
        <v>424</v>
      </c>
      <c r="CF16" s="0" t="s">
        <v>213</v>
      </c>
      <c r="CI16" s="0" t="s">
        <v>308</v>
      </c>
      <c r="CJ16" s="0" t="s">
        <v>194</v>
      </c>
      <c r="CK16" s="0" t="s">
        <v>194</v>
      </c>
      <c r="CL16" s="0" t="s">
        <v>194</v>
      </c>
      <c r="CM16" s="0" t="n">
        <v>20.86</v>
      </c>
      <c r="CN16" s="0" t="s">
        <v>425</v>
      </c>
      <c r="CO16" s="2" t="s">
        <v>426</v>
      </c>
      <c r="CP16" s="0" t="s">
        <v>308</v>
      </c>
      <c r="GH16" s="0" t="s">
        <v>194</v>
      </c>
      <c r="GI16" s="0" t="s">
        <v>194</v>
      </c>
      <c r="GJ16" s="0" t="s">
        <v>380</v>
      </c>
      <c r="GK16" s="0" t="s">
        <v>427</v>
      </c>
      <c r="GL16" s="2" t="s">
        <v>428</v>
      </c>
      <c r="GM16" s="0" t="s">
        <v>217</v>
      </c>
      <c r="GN16" s="0" t="s">
        <v>218</v>
      </c>
      <c r="GO16" s="0" t="s">
        <v>219</v>
      </c>
      <c r="GU16" s="0" t="n">
        <v>186142545</v>
      </c>
      <c r="GV16" s="0" t="s">
        <v>429</v>
      </c>
      <c r="GW16" s="1" t="n">
        <v>44824.5191898148</v>
      </c>
      <c r="GZ16" s="0" t="s">
        <v>221</v>
      </c>
      <c r="HA16" s="0" t="s">
        <v>222</v>
      </c>
      <c r="HC16" s="0" t="n">
        <v>15</v>
      </c>
    </row>
    <row r="17" customFormat="false" ht="14.5" hidden="false" customHeight="false" outlineLevel="0" collapsed="false">
      <c r="A17" s="1" t="n">
        <v>44824.4625545371</v>
      </c>
      <c r="B17" s="1" t="n">
        <v>44824.5817162963</v>
      </c>
      <c r="C17" s="1" t="n">
        <v>44824</v>
      </c>
      <c r="D17" s="0" t="s">
        <v>380</v>
      </c>
      <c r="H17" s="0" t="s">
        <v>430</v>
      </c>
      <c r="I17" s="0" t="s">
        <v>194</v>
      </c>
      <c r="J17" s="0" t="s">
        <v>194</v>
      </c>
      <c r="K17" s="0" t="s">
        <v>194</v>
      </c>
      <c r="L17" s="0" t="s">
        <v>194</v>
      </c>
      <c r="M17" s="0" t="s">
        <v>194</v>
      </c>
      <c r="N17" s="0" t="s">
        <v>194</v>
      </c>
      <c r="O17" s="0" t="s">
        <v>195</v>
      </c>
      <c r="Q17" s="1" t="n">
        <v>44824</v>
      </c>
      <c r="R17" s="0" t="s">
        <v>431</v>
      </c>
      <c r="S17" s="0" t="s">
        <v>413</v>
      </c>
      <c r="T17" s="0" t="s">
        <v>194</v>
      </c>
      <c r="U17" s="0" t="s">
        <v>432</v>
      </c>
      <c r="V17" s="0" t="s">
        <v>432</v>
      </c>
      <c r="W17" s="0" t="s">
        <v>433</v>
      </c>
      <c r="X17" s="0" t="s">
        <v>201</v>
      </c>
      <c r="Y17" s="0" t="s">
        <v>202</v>
      </c>
      <c r="Z17" s="0" t="s">
        <v>386</v>
      </c>
      <c r="AA17" s="0" t="s">
        <v>387</v>
      </c>
      <c r="AB17" s="0" t="s">
        <v>388</v>
      </c>
      <c r="AC17" s="0" t="s">
        <v>434</v>
      </c>
      <c r="AD17" s="0" t="n">
        <v>-2.3979153</v>
      </c>
      <c r="AE17" s="0" t="n">
        <v>29.0712787</v>
      </c>
      <c r="AF17" s="0" t="n">
        <v>1735</v>
      </c>
      <c r="AG17" s="0" t="n">
        <v>3.9</v>
      </c>
      <c r="AH17" s="0" t="n">
        <v>1</v>
      </c>
      <c r="AI17" s="0" t="s">
        <v>207</v>
      </c>
      <c r="AJ17" s="0" t="n">
        <v>0</v>
      </c>
      <c r="AK17" s="0" t="n">
        <v>1</v>
      </c>
      <c r="AL17" s="0" t="n">
        <v>0</v>
      </c>
      <c r="AM17" s="0" t="n">
        <v>0</v>
      </c>
      <c r="AN17" s="0" t="n">
        <v>0</v>
      </c>
      <c r="AO17" s="0" t="n">
        <v>0</v>
      </c>
      <c r="AP17" s="0" t="n">
        <v>0</v>
      </c>
      <c r="AQ17" s="0" t="n">
        <v>0</v>
      </c>
      <c r="AR17" s="0" t="n">
        <v>0</v>
      </c>
      <c r="AV17" s="0" t="s">
        <v>435</v>
      </c>
      <c r="AW17" s="2" t="s">
        <v>436</v>
      </c>
      <c r="BL17" s="0" t="s">
        <v>210</v>
      </c>
      <c r="BM17" s="0" t="n">
        <v>1</v>
      </c>
      <c r="BN17" s="0" t="n">
        <v>0</v>
      </c>
      <c r="BO17" s="0" t="n">
        <v>0</v>
      </c>
      <c r="BP17" s="0" t="n">
        <v>0</v>
      </c>
      <c r="BQ17" s="0" t="n">
        <v>0</v>
      </c>
      <c r="BR17" s="0" t="n">
        <v>0</v>
      </c>
      <c r="BS17" s="0" t="n">
        <v>0</v>
      </c>
      <c r="BT17" s="0" t="n">
        <v>0</v>
      </c>
      <c r="BU17" s="0" t="n">
        <v>0</v>
      </c>
      <c r="BV17" s="0" t="n">
        <v>0</v>
      </c>
      <c r="BW17" s="0" t="n">
        <v>0</v>
      </c>
      <c r="BX17" s="0" t="n">
        <v>0</v>
      </c>
      <c r="BY17" s="0" t="n">
        <v>0</v>
      </c>
      <c r="BZ17" s="0" t="s">
        <v>194</v>
      </c>
      <c r="CA17" s="0" t="s">
        <v>194</v>
      </c>
      <c r="CB17" s="0" t="s">
        <v>194</v>
      </c>
      <c r="CC17" s="0" t="n">
        <v>16.96</v>
      </c>
      <c r="CD17" s="0" t="s">
        <v>437</v>
      </c>
      <c r="CE17" s="2" t="s">
        <v>438</v>
      </c>
      <c r="CF17" s="0" t="s">
        <v>213</v>
      </c>
      <c r="CI17" s="0" t="s">
        <v>308</v>
      </c>
      <c r="GH17" s="0" t="s">
        <v>194</v>
      </c>
      <c r="GI17" s="0" t="s">
        <v>194</v>
      </c>
      <c r="GJ17" s="0" t="s">
        <v>380</v>
      </c>
      <c r="GK17" s="0" t="s">
        <v>439</v>
      </c>
      <c r="GL17" s="2" t="s">
        <v>440</v>
      </c>
      <c r="GM17" s="0" t="s">
        <v>217</v>
      </c>
      <c r="GN17" s="0" t="s">
        <v>218</v>
      </c>
      <c r="GO17" s="0" t="s">
        <v>219</v>
      </c>
      <c r="GU17" s="0" t="n">
        <v>186142603</v>
      </c>
      <c r="GV17" s="0" t="s">
        <v>441</v>
      </c>
      <c r="GW17" s="1" t="n">
        <v>44824.5192824074</v>
      </c>
      <c r="GZ17" s="0" t="s">
        <v>221</v>
      </c>
      <c r="HA17" s="0" t="s">
        <v>222</v>
      </c>
      <c r="HC17" s="0" t="n">
        <v>16</v>
      </c>
    </row>
    <row r="18" customFormat="false" ht="14.5" hidden="false" customHeight="false" outlineLevel="0" collapsed="false">
      <c r="A18" s="1" t="n">
        <v>44824.4913037732</v>
      </c>
      <c r="B18" s="1" t="n">
        <v>44824.5048678935</v>
      </c>
      <c r="C18" s="1" t="n">
        <v>44824</v>
      </c>
      <c r="D18" s="0" t="s">
        <v>380</v>
      </c>
      <c r="H18" s="0" t="s">
        <v>442</v>
      </c>
      <c r="I18" s="0" t="s">
        <v>194</v>
      </c>
      <c r="J18" s="0" t="s">
        <v>194</v>
      </c>
      <c r="K18" s="0" t="s">
        <v>194</v>
      </c>
      <c r="L18" s="0" t="s">
        <v>194</v>
      </c>
      <c r="M18" s="0" t="s">
        <v>194</v>
      </c>
      <c r="N18" s="0" t="s">
        <v>194</v>
      </c>
      <c r="O18" s="0" t="s">
        <v>195</v>
      </c>
      <c r="Q18" s="1" t="n">
        <v>44824</v>
      </c>
      <c r="R18" s="0" t="s">
        <v>443</v>
      </c>
      <c r="S18" s="0" t="s">
        <v>413</v>
      </c>
      <c r="T18" s="0" t="s">
        <v>194</v>
      </c>
      <c r="U18" s="0" t="s">
        <v>444</v>
      </c>
      <c r="V18" s="0" t="s">
        <v>445</v>
      </c>
      <c r="W18" s="0" t="s">
        <v>446</v>
      </c>
      <c r="X18" s="0" t="s">
        <v>201</v>
      </c>
      <c r="Y18" s="0" t="s">
        <v>202</v>
      </c>
      <c r="Z18" s="0" t="s">
        <v>386</v>
      </c>
      <c r="AA18" s="0" t="s">
        <v>387</v>
      </c>
      <c r="AB18" s="0" t="s">
        <v>388</v>
      </c>
      <c r="AC18" s="0" t="s">
        <v>447</v>
      </c>
      <c r="AD18" s="0" t="n">
        <v>-2.4067796</v>
      </c>
      <c r="AE18" s="0" t="n">
        <v>29.0671224</v>
      </c>
      <c r="AF18" s="0" t="n">
        <v>1719</v>
      </c>
      <c r="AG18" s="0" t="n">
        <v>5</v>
      </c>
      <c r="AH18" s="0" t="n">
        <v>1</v>
      </c>
      <c r="AI18" s="0" t="s">
        <v>245</v>
      </c>
      <c r="AJ18" s="0" t="n">
        <v>1</v>
      </c>
      <c r="AK18" s="0" t="n">
        <v>0</v>
      </c>
      <c r="AL18" s="0" t="n">
        <v>0</v>
      </c>
      <c r="AM18" s="0" t="n">
        <v>0</v>
      </c>
      <c r="AN18" s="0" t="n">
        <v>0</v>
      </c>
      <c r="AO18" s="0" t="n">
        <v>0</v>
      </c>
      <c r="AP18" s="0" t="n">
        <v>0</v>
      </c>
      <c r="AQ18" s="0" t="n">
        <v>0</v>
      </c>
      <c r="AR18" s="0" t="n">
        <v>0</v>
      </c>
      <c r="AT18" s="0" t="s">
        <v>448</v>
      </c>
      <c r="AU18" s="2" t="s">
        <v>449</v>
      </c>
      <c r="BL18" s="0" t="s">
        <v>210</v>
      </c>
      <c r="BM18" s="0" t="n">
        <v>1</v>
      </c>
      <c r="BN18" s="0" t="n">
        <v>0</v>
      </c>
      <c r="BO18" s="0" t="n">
        <v>0</v>
      </c>
      <c r="BP18" s="0" t="n">
        <v>0</v>
      </c>
      <c r="BQ18" s="0" t="n">
        <v>0</v>
      </c>
      <c r="BR18" s="0" t="n">
        <v>0</v>
      </c>
      <c r="BS18" s="0" t="n">
        <v>0</v>
      </c>
      <c r="BT18" s="0" t="n">
        <v>0</v>
      </c>
      <c r="BU18" s="0" t="n">
        <v>0</v>
      </c>
      <c r="BV18" s="0" t="n">
        <v>0</v>
      </c>
      <c r="BW18" s="0" t="n">
        <v>0</v>
      </c>
      <c r="BX18" s="0" t="n">
        <v>0</v>
      </c>
      <c r="BY18" s="0" t="n">
        <v>0</v>
      </c>
      <c r="BZ18" s="0" t="s">
        <v>194</v>
      </c>
      <c r="CA18" s="0" t="s">
        <v>194</v>
      </c>
      <c r="CB18" s="0" t="s">
        <v>194</v>
      </c>
      <c r="CC18" s="0" t="n">
        <v>14.56</v>
      </c>
      <c r="CD18" s="0" t="s">
        <v>450</v>
      </c>
      <c r="CE18" s="2" t="s">
        <v>451</v>
      </c>
      <c r="CF18" s="0" t="s">
        <v>213</v>
      </c>
      <c r="CI18" s="0" t="s">
        <v>308</v>
      </c>
      <c r="GH18" s="0" t="s">
        <v>194</v>
      </c>
      <c r="GI18" s="0" t="s">
        <v>194</v>
      </c>
      <c r="GJ18" s="0" t="s">
        <v>394</v>
      </c>
      <c r="GK18" s="0" t="s">
        <v>452</v>
      </c>
      <c r="GL18" s="2" t="s">
        <v>453</v>
      </c>
      <c r="GM18" s="0" t="s">
        <v>217</v>
      </c>
      <c r="GN18" s="0" t="s">
        <v>218</v>
      </c>
      <c r="GO18" s="0" t="s">
        <v>219</v>
      </c>
      <c r="GU18" s="0" t="n">
        <v>186142639</v>
      </c>
      <c r="GV18" s="0" t="s">
        <v>454</v>
      </c>
      <c r="GW18" s="1" t="n">
        <v>44824.5193402778</v>
      </c>
      <c r="GZ18" s="0" t="s">
        <v>221</v>
      </c>
      <c r="HA18" s="0" t="s">
        <v>222</v>
      </c>
      <c r="HC18" s="0" t="n">
        <v>17</v>
      </c>
    </row>
    <row r="19" customFormat="false" ht="14.5" hidden="false" customHeight="false" outlineLevel="0" collapsed="false">
      <c r="A19" s="1" t="n">
        <v>44824.5131073843</v>
      </c>
      <c r="B19" s="1" t="n">
        <v>44824.5294031019</v>
      </c>
      <c r="C19" s="1" t="n">
        <v>44824</v>
      </c>
      <c r="D19" s="0" t="s">
        <v>380</v>
      </c>
      <c r="H19" s="0" t="s">
        <v>455</v>
      </c>
      <c r="I19" s="0" t="s">
        <v>194</v>
      </c>
      <c r="J19" s="0" t="s">
        <v>194</v>
      </c>
      <c r="K19" s="0" t="s">
        <v>194</v>
      </c>
      <c r="L19" s="0" t="s">
        <v>194</v>
      </c>
      <c r="M19" s="0" t="s">
        <v>194</v>
      </c>
      <c r="N19" s="0" t="s">
        <v>194</v>
      </c>
      <c r="O19" s="0" t="s">
        <v>195</v>
      </c>
      <c r="Q19" s="1" t="n">
        <v>44824</v>
      </c>
      <c r="R19" s="0" t="s">
        <v>456</v>
      </c>
      <c r="S19" s="0" t="s">
        <v>413</v>
      </c>
      <c r="T19" s="0" t="s">
        <v>194</v>
      </c>
      <c r="U19" s="0" t="s">
        <v>457</v>
      </c>
      <c r="V19" s="0" t="s">
        <v>458</v>
      </c>
      <c r="X19" s="0" t="s">
        <v>201</v>
      </c>
      <c r="Y19" s="0" t="s">
        <v>202</v>
      </c>
      <c r="Z19" s="0" t="s">
        <v>386</v>
      </c>
      <c r="AA19" s="0" t="s">
        <v>387</v>
      </c>
      <c r="AB19" s="0" t="s">
        <v>388</v>
      </c>
      <c r="AC19" s="0" t="s">
        <v>459</v>
      </c>
      <c r="AD19" s="0" t="n">
        <v>-2.4087353</v>
      </c>
      <c r="AE19" s="0" t="n">
        <v>29.0646923</v>
      </c>
      <c r="AF19" s="0" t="n">
        <v>1699</v>
      </c>
      <c r="AG19" s="0" t="n">
        <v>5</v>
      </c>
      <c r="AH19" s="0" t="n">
        <v>1</v>
      </c>
      <c r="AI19" s="0" t="s">
        <v>245</v>
      </c>
      <c r="AJ19" s="0" t="n">
        <v>1</v>
      </c>
      <c r="AK19" s="0" t="n">
        <v>0</v>
      </c>
      <c r="AL19" s="0" t="n">
        <v>0</v>
      </c>
      <c r="AM19" s="0" t="n">
        <v>0</v>
      </c>
      <c r="AN19" s="0" t="n">
        <v>0</v>
      </c>
      <c r="AO19" s="0" t="n">
        <v>0</v>
      </c>
      <c r="AP19" s="0" t="n">
        <v>0</v>
      </c>
      <c r="AQ19" s="0" t="n">
        <v>0</v>
      </c>
      <c r="AR19" s="0" t="n">
        <v>0</v>
      </c>
      <c r="AT19" s="0" t="s">
        <v>460</v>
      </c>
      <c r="AU19" s="2" t="s">
        <v>461</v>
      </c>
      <c r="BL19" s="0" t="s">
        <v>210</v>
      </c>
      <c r="BM19" s="0" t="n">
        <v>1</v>
      </c>
      <c r="BN19" s="0" t="n">
        <v>0</v>
      </c>
      <c r="BO19" s="0" t="n">
        <v>0</v>
      </c>
      <c r="BP19" s="0" t="n">
        <v>0</v>
      </c>
      <c r="BQ19" s="0" t="n">
        <v>0</v>
      </c>
      <c r="BR19" s="0" t="n">
        <v>0</v>
      </c>
      <c r="BS19" s="0" t="n">
        <v>0</v>
      </c>
      <c r="BT19" s="0" t="n">
        <v>0</v>
      </c>
      <c r="BU19" s="0" t="n">
        <v>0</v>
      </c>
      <c r="BV19" s="0" t="n">
        <v>0</v>
      </c>
      <c r="BW19" s="0" t="n">
        <v>0</v>
      </c>
      <c r="BX19" s="0" t="n">
        <v>0</v>
      </c>
      <c r="BY19" s="0" t="n">
        <v>0</v>
      </c>
      <c r="BZ19" s="0" t="s">
        <v>194</v>
      </c>
      <c r="CA19" s="0" t="s">
        <v>194</v>
      </c>
      <c r="CB19" s="0" t="s">
        <v>194</v>
      </c>
      <c r="CC19" s="0" t="n">
        <v>23.85</v>
      </c>
      <c r="CD19" s="0" t="s">
        <v>462</v>
      </c>
      <c r="CE19" s="2" t="s">
        <v>463</v>
      </c>
      <c r="CF19" s="0" t="s">
        <v>213</v>
      </c>
      <c r="CI19" s="0" t="s">
        <v>308</v>
      </c>
      <c r="GH19" s="0" t="s">
        <v>194</v>
      </c>
      <c r="GI19" s="0" t="s">
        <v>194</v>
      </c>
      <c r="GJ19" s="0" t="s">
        <v>394</v>
      </c>
      <c r="GK19" s="0" t="s">
        <v>464</v>
      </c>
      <c r="GL19" s="2" t="s">
        <v>465</v>
      </c>
      <c r="GM19" s="0" t="s">
        <v>217</v>
      </c>
      <c r="GN19" s="0" t="s">
        <v>218</v>
      </c>
      <c r="GO19" s="0" t="s">
        <v>219</v>
      </c>
      <c r="GU19" s="0" t="n">
        <v>186142683</v>
      </c>
      <c r="GV19" s="0" t="s">
        <v>466</v>
      </c>
      <c r="GW19" s="1" t="n">
        <v>44824.5194097222</v>
      </c>
      <c r="GZ19" s="0" t="s">
        <v>221</v>
      </c>
      <c r="HA19" s="0" t="s">
        <v>222</v>
      </c>
      <c r="HC19" s="0" t="n">
        <v>18</v>
      </c>
    </row>
    <row r="20" customFormat="false" ht="14.5" hidden="false" customHeight="false" outlineLevel="0" collapsed="false">
      <c r="A20" s="1" t="n">
        <v>44824.3986024653</v>
      </c>
      <c r="B20" s="1" t="n">
        <v>44824.5104826736</v>
      </c>
      <c r="C20" s="1" t="n">
        <v>44824</v>
      </c>
      <c r="D20" s="0" t="s">
        <v>467</v>
      </c>
      <c r="H20" s="0" t="s">
        <v>468</v>
      </c>
      <c r="I20" s="0" t="s">
        <v>194</v>
      </c>
      <c r="J20" s="0" t="s">
        <v>194</v>
      </c>
      <c r="K20" s="0" t="s">
        <v>194</v>
      </c>
      <c r="L20" s="0" t="s">
        <v>194</v>
      </c>
      <c r="M20" s="0" t="s">
        <v>194</v>
      </c>
      <c r="N20" s="0" t="s">
        <v>194</v>
      </c>
      <c r="O20" s="0" t="s">
        <v>195</v>
      </c>
      <c r="Q20" s="1" t="n">
        <v>44824</v>
      </c>
      <c r="R20" s="0" t="s">
        <v>469</v>
      </c>
      <c r="S20" s="0" t="s">
        <v>470</v>
      </c>
      <c r="T20" s="0" t="s">
        <v>194</v>
      </c>
      <c r="U20" s="0" t="s">
        <v>471</v>
      </c>
      <c r="V20" s="0" t="s">
        <v>471</v>
      </c>
      <c r="W20" s="0" t="s">
        <v>472</v>
      </c>
      <c r="X20" s="0" t="s">
        <v>201</v>
      </c>
      <c r="Y20" s="0" t="s">
        <v>202</v>
      </c>
      <c r="Z20" s="0" t="s">
        <v>473</v>
      </c>
      <c r="AA20" s="0" t="s">
        <v>474</v>
      </c>
      <c r="AB20" s="0" t="s">
        <v>475</v>
      </c>
      <c r="AC20" s="0" t="s">
        <v>476</v>
      </c>
      <c r="AD20" s="0" t="n">
        <v>-2.5027309</v>
      </c>
      <c r="AE20" s="0" t="n">
        <v>29.0397602</v>
      </c>
      <c r="AF20" s="0" t="n">
        <v>1601.25439453125</v>
      </c>
      <c r="AG20" s="0" t="n">
        <v>4.282</v>
      </c>
      <c r="AH20" s="0" t="n">
        <v>1</v>
      </c>
      <c r="AI20" s="0" t="s">
        <v>245</v>
      </c>
      <c r="AJ20" s="0" t="n">
        <v>1</v>
      </c>
      <c r="AK20" s="0" t="n">
        <v>0</v>
      </c>
      <c r="AL20" s="0" t="n">
        <v>0</v>
      </c>
      <c r="AM20" s="0" t="n">
        <v>0</v>
      </c>
      <c r="AN20" s="0" t="n">
        <v>0</v>
      </c>
      <c r="AO20" s="0" t="n">
        <v>0</v>
      </c>
      <c r="AP20" s="0" t="n">
        <v>0</v>
      </c>
      <c r="AQ20" s="0" t="n">
        <v>0</v>
      </c>
      <c r="AR20" s="0" t="n">
        <v>0</v>
      </c>
      <c r="AT20" s="0" t="s">
        <v>477</v>
      </c>
      <c r="AU20" s="2" t="s">
        <v>478</v>
      </c>
      <c r="BL20" s="0" t="s">
        <v>210</v>
      </c>
      <c r="BM20" s="0" t="n">
        <v>1</v>
      </c>
      <c r="BN20" s="0" t="n">
        <v>0</v>
      </c>
      <c r="BO20" s="0" t="n">
        <v>0</v>
      </c>
      <c r="BP20" s="0" t="n">
        <v>0</v>
      </c>
      <c r="BQ20" s="0" t="n">
        <v>0</v>
      </c>
      <c r="BR20" s="0" t="n">
        <v>0</v>
      </c>
      <c r="BS20" s="0" t="n">
        <v>0</v>
      </c>
      <c r="BT20" s="0" t="n">
        <v>0</v>
      </c>
      <c r="BU20" s="0" t="n">
        <v>0</v>
      </c>
      <c r="BV20" s="0" t="n">
        <v>0</v>
      </c>
      <c r="BW20" s="0" t="n">
        <v>0</v>
      </c>
      <c r="BX20" s="0" t="n">
        <v>0</v>
      </c>
      <c r="BY20" s="0" t="n">
        <v>0</v>
      </c>
      <c r="BZ20" s="0" t="s">
        <v>194</v>
      </c>
      <c r="CA20" s="0" t="s">
        <v>194</v>
      </c>
      <c r="CB20" s="0" t="s">
        <v>194</v>
      </c>
      <c r="CC20" s="0" t="n">
        <v>70.76</v>
      </c>
      <c r="CD20" s="0" t="s">
        <v>479</v>
      </c>
      <c r="CE20" s="2" t="s">
        <v>480</v>
      </c>
      <c r="CF20" s="0" t="s">
        <v>213</v>
      </c>
      <c r="CI20" s="0" t="s">
        <v>481</v>
      </c>
      <c r="GH20" s="0" t="s">
        <v>194</v>
      </c>
      <c r="GI20" s="0" t="s">
        <v>194</v>
      </c>
      <c r="GJ20" s="0" t="s">
        <v>482</v>
      </c>
      <c r="GK20" s="0" t="s">
        <v>483</v>
      </c>
      <c r="GL20" s="2" t="s">
        <v>484</v>
      </c>
      <c r="GM20" s="0" t="s">
        <v>217</v>
      </c>
      <c r="GN20" s="0" t="s">
        <v>218</v>
      </c>
      <c r="GO20" s="0" t="s">
        <v>219</v>
      </c>
      <c r="GU20" s="0" t="n">
        <v>186145326</v>
      </c>
      <c r="GV20" s="0" t="s">
        <v>485</v>
      </c>
      <c r="GW20" s="1" t="n">
        <v>44824.5232407407</v>
      </c>
      <c r="GZ20" s="0" t="s">
        <v>221</v>
      </c>
      <c r="HA20" s="0" t="s">
        <v>222</v>
      </c>
      <c r="HC20" s="0" t="n">
        <v>19</v>
      </c>
    </row>
    <row r="21" customFormat="false" ht="14.5" hidden="false" customHeight="false" outlineLevel="0" collapsed="false">
      <c r="A21" s="1" t="n">
        <v>44824.4672097338</v>
      </c>
      <c r="B21" s="1" t="n">
        <v>44824.4872603588</v>
      </c>
      <c r="C21" s="1" t="n">
        <v>44824</v>
      </c>
      <c r="D21" s="0" t="s">
        <v>486</v>
      </c>
      <c r="H21" s="0" t="s">
        <v>487</v>
      </c>
      <c r="I21" s="0" t="s">
        <v>194</v>
      </c>
      <c r="J21" s="0" t="s">
        <v>194</v>
      </c>
      <c r="K21" s="0" t="s">
        <v>194</v>
      </c>
      <c r="L21" s="0" t="s">
        <v>194</v>
      </c>
      <c r="M21" s="0" t="s">
        <v>194</v>
      </c>
      <c r="N21" s="0" t="s">
        <v>194</v>
      </c>
      <c r="O21" s="0" t="s">
        <v>195</v>
      </c>
      <c r="Q21" s="1" t="n">
        <v>44824</v>
      </c>
      <c r="R21" s="0" t="s">
        <v>488</v>
      </c>
      <c r="S21" s="0" t="s">
        <v>470</v>
      </c>
      <c r="T21" s="0" t="s">
        <v>194</v>
      </c>
      <c r="U21" s="0" t="s">
        <v>489</v>
      </c>
      <c r="V21" s="0" t="s">
        <v>489</v>
      </c>
      <c r="W21" s="0" t="s">
        <v>490</v>
      </c>
      <c r="X21" s="0" t="s">
        <v>201</v>
      </c>
      <c r="Y21" s="0" t="s">
        <v>202</v>
      </c>
      <c r="Z21" s="0" t="s">
        <v>473</v>
      </c>
      <c r="AA21" s="0" t="s">
        <v>474</v>
      </c>
      <c r="AB21" s="0" t="s">
        <v>475</v>
      </c>
      <c r="AC21" s="0" t="s">
        <v>491</v>
      </c>
      <c r="AD21" s="0" t="n">
        <v>-2.507516</v>
      </c>
      <c r="AE21" s="0" t="n">
        <v>29.0398699</v>
      </c>
      <c r="AF21" s="0" t="n">
        <v>1575.580078125</v>
      </c>
      <c r="AG21" s="0" t="n">
        <v>4.349</v>
      </c>
      <c r="AH21" s="0" t="n">
        <v>1</v>
      </c>
      <c r="AI21" s="0" t="s">
        <v>245</v>
      </c>
      <c r="AJ21" s="0" t="n">
        <v>1</v>
      </c>
      <c r="AK21" s="0" t="n">
        <v>0</v>
      </c>
      <c r="AL21" s="0" t="n">
        <v>0</v>
      </c>
      <c r="AM21" s="0" t="n">
        <v>0</v>
      </c>
      <c r="AN21" s="0" t="n">
        <v>0</v>
      </c>
      <c r="AO21" s="0" t="n">
        <v>0</v>
      </c>
      <c r="AP21" s="0" t="n">
        <v>0</v>
      </c>
      <c r="AQ21" s="0" t="n">
        <v>0</v>
      </c>
      <c r="AR21" s="0" t="n">
        <v>0</v>
      </c>
      <c r="AT21" s="0" t="s">
        <v>492</v>
      </c>
      <c r="AU21" s="2" t="s">
        <v>493</v>
      </c>
      <c r="BL21" s="0" t="s">
        <v>210</v>
      </c>
      <c r="BM21" s="0" t="n">
        <v>1</v>
      </c>
      <c r="BN21" s="0" t="n">
        <v>0</v>
      </c>
      <c r="BO21" s="0" t="n">
        <v>0</v>
      </c>
      <c r="BP21" s="0" t="n">
        <v>0</v>
      </c>
      <c r="BQ21" s="0" t="n">
        <v>0</v>
      </c>
      <c r="BR21" s="0" t="n">
        <v>0</v>
      </c>
      <c r="BS21" s="0" t="n">
        <v>0</v>
      </c>
      <c r="BT21" s="0" t="n">
        <v>0</v>
      </c>
      <c r="BU21" s="0" t="n">
        <v>0</v>
      </c>
      <c r="BV21" s="0" t="n">
        <v>0</v>
      </c>
      <c r="BW21" s="0" t="n">
        <v>0</v>
      </c>
      <c r="BX21" s="0" t="n">
        <v>0</v>
      </c>
      <c r="BY21" s="0" t="n">
        <v>0</v>
      </c>
      <c r="BZ21" s="0" t="s">
        <v>194</v>
      </c>
      <c r="CA21" s="0" t="s">
        <v>194</v>
      </c>
      <c r="CB21" s="0" t="s">
        <v>194</v>
      </c>
      <c r="CC21" s="0" t="n">
        <v>64.09</v>
      </c>
      <c r="CD21" s="0" t="s">
        <v>494</v>
      </c>
      <c r="CE21" s="2" t="s">
        <v>495</v>
      </c>
      <c r="CF21" s="0" t="s">
        <v>213</v>
      </c>
      <c r="CI21" s="0" t="s">
        <v>496</v>
      </c>
      <c r="GH21" s="0" t="s">
        <v>194</v>
      </c>
      <c r="GI21" s="0" t="s">
        <v>194</v>
      </c>
      <c r="GJ21" s="0" t="s">
        <v>482</v>
      </c>
      <c r="GK21" s="0" t="s">
        <v>497</v>
      </c>
      <c r="GL21" s="2" t="s">
        <v>498</v>
      </c>
      <c r="GM21" s="0" t="s">
        <v>217</v>
      </c>
      <c r="GN21" s="0" t="s">
        <v>218</v>
      </c>
      <c r="GO21" s="0" t="s">
        <v>219</v>
      </c>
      <c r="GU21" s="0" t="n">
        <v>186145439</v>
      </c>
      <c r="GV21" s="0" t="s">
        <v>499</v>
      </c>
      <c r="GW21" s="1" t="n">
        <v>44824.5233333333</v>
      </c>
      <c r="GZ21" s="0" t="s">
        <v>221</v>
      </c>
      <c r="HA21" s="0" t="s">
        <v>222</v>
      </c>
      <c r="HC21" s="0" t="n">
        <v>20</v>
      </c>
    </row>
    <row r="22" customFormat="false" ht="14.5" hidden="false" customHeight="false" outlineLevel="0" collapsed="false">
      <c r="A22" s="1" t="n">
        <v>44824.5401970023</v>
      </c>
      <c r="B22" s="1" t="n">
        <v>44824.5653286921</v>
      </c>
      <c r="C22" s="1" t="n">
        <v>44824</v>
      </c>
      <c r="D22" s="0" t="s">
        <v>467</v>
      </c>
      <c r="H22" s="0" t="s">
        <v>500</v>
      </c>
      <c r="I22" s="0" t="s">
        <v>194</v>
      </c>
      <c r="J22" s="0" t="s">
        <v>194</v>
      </c>
      <c r="K22" s="0" t="s">
        <v>194</v>
      </c>
      <c r="L22" s="0" t="s">
        <v>194</v>
      </c>
      <c r="M22" s="0" t="s">
        <v>194</v>
      </c>
      <c r="N22" s="0" t="s">
        <v>194</v>
      </c>
      <c r="O22" s="0" t="s">
        <v>195</v>
      </c>
      <c r="Q22" s="1" t="n">
        <v>44824</v>
      </c>
      <c r="R22" s="0" t="s">
        <v>501</v>
      </c>
      <c r="S22" s="0" t="s">
        <v>470</v>
      </c>
      <c r="T22" s="0" t="s">
        <v>194</v>
      </c>
      <c r="U22" s="0" t="s">
        <v>502</v>
      </c>
      <c r="V22" s="0" t="s">
        <v>503</v>
      </c>
      <c r="W22" s="0" t="s">
        <v>504</v>
      </c>
      <c r="X22" s="0" t="s">
        <v>201</v>
      </c>
      <c r="Y22" s="0" t="s">
        <v>202</v>
      </c>
      <c r="Z22" s="0" t="s">
        <v>473</v>
      </c>
      <c r="AA22" s="0" t="s">
        <v>474</v>
      </c>
      <c r="AB22" s="0" t="s">
        <v>475</v>
      </c>
      <c r="AC22" s="0" t="s">
        <v>505</v>
      </c>
      <c r="AD22" s="0" t="n">
        <v>-2.5069978</v>
      </c>
      <c r="AE22" s="0" t="n">
        <v>29.0360267</v>
      </c>
      <c r="AF22" s="0" t="n">
        <v>1535.12719726563</v>
      </c>
      <c r="AG22" s="0" t="n">
        <v>4.063</v>
      </c>
      <c r="AH22" s="0" t="n">
        <v>1</v>
      </c>
      <c r="AI22" s="0" t="s">
        <v>245</v>
      </c>
      <c r="AJ22" s="0" t="n">
        <v>1</v>
      </c>
      <c r="AK22" s="0" t="n">
        <v>0</v>
      </c>
      <c r="AL22" s="0" t="n">
        <v>0</v>
      </c>
      <c r="AM22" s="0" t="n">
        <v>0</v>
      </c>
      <c r="AN22" s="0" t="n">
        <v>0</v>
      </c>
      <c r="AO22" s="0" t="n">
        <v>0</v>
      </c>
      <c r="AP22" s="0" t="n">
        <v>0</v>
      </c>
      <c r="AQ22" s="0" t="n">
        <v>0</v>
      </c>
      <c r="AR22" s="0" t="n">
        <v>0</v>
      </c>
      <c r="AT22" s="0" t="s">
        <v>506</v>
      </c>
      <c r="AU22" s="2" t="s">
        <v>507</v>
      </c>
      <c r="BL22" s="0" t="s">
        <v>210</v>
      </c>
      <c r="BM22" s="0" t="n">
        <v>1</v>
      </c>
      <c r="BN22" s="0" t="n">
        <v>0</v>
      </c>
      <c r="BO22" s="0" t="n">
        <v>0</v>
      </c>
      <c r="BP22" s="0" t="n">
        <v>0</v>
      </c>
      <c r="BQ22" s="0" t="n">
        <v>0</v>
      </c>
      <c r="BR22" s="0" t="n">
        <v>0</v>
      </c>
      <c r="BS22" s="0" t="n">
        <v>0</v>
      </c>
      <c r="BT22" s="0" t="n">
        <v>0</v>
      </c>
      <c r="BU22" s="0" t="n">
        <v>0</v>
      </c>
      <c r="BV22" s="0" t="n">
        <v>0</v>
      </c>
      <c r="BW22" s="0" t="n">
        <v>0</v>
      </c>
      <c r="BX22" s="0" t="n">
        <v>0</v>
      </c>
      <c r="BY22" s="0" t="n">
        <v>0</v>
      </c>
      <c r="BZ22" s="0" t="s">
        <v>194</v>
      </c>
      <c r="CA22" s="0" t="s">
        <v>194</v>
      </c>
      <c r="CB22" s="0" t="s">
        <v>194</v>
      </c>
      <c r="CC22" s="0" t="n">
        <v>89.62</v>
      </c>
      <c r="CD22" s="0" t="s">
        <v>508</v>
      </c>
      <c r="CE22" s="2" t="s">
        <v>509</v>
      </c>
      <c r="CF22" s="0" t="s">
        <v>195</v>
      </c>
      <c r="CG22" s="0" t="s">
        <v>510</v>
      </c>
      <c r="CH22" s="2" t="s">
        <v>511</v>
      </c>
      <c r="CI22" s="0" t="s">
        <v>512</v>
      </c>
      <c r="GH22" s="0" t="s">
        <v>194</v>
      </c>
      <c r="GI22" s="0" t="s">
        <v>194</v>
      </c>
      <c r="GJ22" s="0" t="s">
        <v>513</v>
      </c>
      <c r="GK22" s="0" t="s">
        <v>514</v>
      </c>
      <c r="GL22" s="2" t="s">
        <v>515</v>
      </c>
      <c r="GM22" s="0" t="s">
        <v>217</v>
      </c>
      <c r="GN22" s="0" t="s">
        <v>218</v>
      </c>
      <c r="GO22" s="0" t="s">
        <v>219</v>
      </c>
      <c r="GU22" s="0" t="n">
        <v>186145538</v>
      </c>
      <c r="GV22" s="0" t="s">
        <v>516</v>
      </c>
      <c r="GW22" s="1" t="n">
        <v>44824.5234027778</v>
      </c>
      <c r="GZ22" s="0" t="s">
        <v>221</v>
      </c>
      <c r="HA22" s="0" t="s">
        <v>222</v>
      </c>
      <c r="HC22" s="0" t="n">
        <v>21</v>
      </c>
    </row>
    <row r="23" customFormat="false" ht="14.5" hidden="false" customHeight="false" outlineLevel="0" collapsed="false">
      <c r="A23" s="1" t="n">
        <v>44824.5654118518</v>
      </c>
      <c r="B23" s="1" t="n">
        <v>44824.5775166319</v>
      </c>
      <c r="C23" s="1" t="n">
        <v>44824</v>
      </c>
      <c r="D23" s="0" t="s">
        <v>467</v>
      </c>
      <c r="H23" s="0" t="s">
        <v>517</v>
      </c>
      <c r="I23" s="0" t="s">
        <v>194</v>
      </c>
      <c r="J23" s="0" t="s">
        <v>194</v>
      </c>
      <c r="K23" s="0" t="s">
        <v>194</v>
      </c>
      <c r="L23" s="0" t="s">
        <v>194</v>
      </c>
      <c r="M23" s="0" t="s">
        <v>194</v>
      </c>
      <c r="N23" s="0" t="s">
        <v>194</v>
      </c>
      <c r="O23" s="0" t="s">
        <v>195</v>
      </c>
      <c r="Q23" s="1" t="n">
        <v>44824</v>
      </c>
      <c r="R23" s="0" t="s">
        <v>488</v>
      </c>
      <c r="S23" s="0" t="s">
        <v>470</v>
      </c>
      <c r="T23" s="0" t="s">
        <v>194</v>
      </c>
      <c r="U23" s="0" t="s">
        <v>518</v>
      </c>
      <c r="V23" s="0" t="s">
        <v>518</v>
      </c>
      <c r="W23" s="0" t="s">
        <v>519</v>
      </c>
      <c r="X23" s="0" t="s">
        <v>201</v>
      </c>
      <c r="Y23" s="0" t="s">
        <v>202</v>
      </c>
      <c r="Z23" s="0" t="s">
        <v>473</v>
      </c>
      <c r="AA23" s="0" t="s">
        <v>474</v>
      </c>
      <c r="AB23" s="0" t="s">
        <v>475</v>
      </c>
      <c r="AC23" s="0" t="s">
        <v>520</v>
      </c>
      <c r="AD23" s="0" t="n">
        <v>-2.5033558</v>
      </c>
      <c r="AE23" s="0" t="n">
        <v>29.0389618</v>
      </c>
      <c r="AF23" s="0" t="n">
        <v>1603.6279296875</v>
      </c>
      <c r="AG23" s="0" t="n">
        <v>4.724</v>
      </c>
      <c r="AH23" s="0" t="n">
        <v>1</v>
      </c>
      <c r="AI23" s="0" t="s">
        <v>245</v>
      </c>
      <c r="AJ23" s="0" t="n">
        <v>1</v>
      </c>
      <c r="AK23" s="0" t="n">
        <v>0</v>
      </c>
      <c r="AL23" s="0" t="n">
        <v>0</v>
      </c>
      <c r="AM23" s="0" t="n">
        <v>0</v>
      </c>
      <c r="AN23" s="0" t="n">
        <v>0</v>
      </c>
      <c r="AO23" s="0" t="n">
        <v>0</v>
      </c>
      <c r="AP23" s="0" t="n">
        <v>0</v>
      </c>
      <c r="AQ23" s="0" t="n">
        <v>0</v>
      </c>
      <c r="AR23" s="0" t="n">
        <v>0</v>
      </c>
      <c r="AT23" s="0" t="s">
        <v>521</v>
      </c>
      <c r="AU23" s="2" t="s">
        <v>522</v>
      </c>
      <c r="BL23" s="0" t="s">
        <v>210</v>
      </c>
      <c r="BM23" s="0" t="n">
        <v>1</v>
      </c>
      <c r="BN23" s="0" t="n">
        <v>0</v>
      </c>
      <c r="BO23" s="0" t="n">
        <v>0</v>
      </c>
      <c r="BP23" s="0" t="n">
        <v>0</v>
      </c>
      <c r="BQ23" s="0" t="n">
        <v>0</v>
      </c>
      <c r="BR23" s="0" t="n">
        <v>0</v>
      </c>
      <c r="BS23" s="0" t="n">
        <v>0</v>
      </c>
      <c r="BT23" s="0" t="n">
        <v>0</v>
      </c>
      <c r="BU23" s="0" t="n">
        <v>0</v>
      </c>
      <c r="BV23" s="0" t="n">
        <v>0</v>
      </c>
      <c r="BW23" s="0" t="n">
        <v>0</v>
      </c>
      <c r="BX23" s="0" t="n">
        <v>0</v>
      </c>
      <c r="BY23" s="0" t="n">
        <v>0</v>
      </c>
      <c r="BZ23" s="0" t="s">
        <v>194</v>
      </c>
      <c r="CA23" s="0" t="s">
        <v>194</v>
      </c>
      <c r="CB23" s="0" t="s">
        <v>194</v>
      </c>
      <c r="CC23" s="0" t="n">
        <v>68.845</v>
      </c>
      <c r="CD23" s="0" t="s">
        <v>523</v>
      </c>
      <c r="CE23" s="2" t="s">
        <v>524</v>
      </c>
      <c r="CF23" s="0" t="s">
        <v>213</v>
      </c>
      <c r="GH23" s="0" t="s">
        <v>194</v>
      </c>
      <c r="GI23" s="0" t="s">
        <v>194</v>
      </c>
      <c r="GJ23" s="0" t="s">
        <v>525</v>
      </c>
      <c r="GK23" s="0" t="s">
        <v>526</v>
      </c>
      <c r="GL23" s="2" t="s">
        <v>527</v>
      </c>
      <c r="GM23" s="0" t="s">
        <v>217</v>
      </c>
      <c r="GN23" s="0" t="s">
        <v>218</v>
      </c>
      <c r="GO23" s="0" t="s">
        <v>219</v>
      </c>
      <c r="GU23" s="0" t="n">
        <v>186145612</v>
      </c>
      <c r="GV23" s="0" t="s">
        <v>528</v>
      </c>
      <c r="GW23" s="1" t="n">
        <v>44824.5234722222</v>
      </c>
      <c r="GZ23" s="0" t="s">
        <v>221</v>
      </c>
      <c r="HA23" s="0" t="s">
        <v>222</v>
      </c>
      <c r="HC23" s="0" t="n">
        <v>22</v>
      </c>
    </row>
    <row r="24" customFormat="false" ht="14.5" hidden="false" customHeight="false" outlineLevel="0" collapsed="false">
      <c r="A24" s="1" t="n">
        <v>44824.371167882</v>
      </c>
      <c r="B24" s="1" t="n">
        <v>44824.6031589352</v>
      </c>
      <c r="C24" s="1" t="n">
        <v>44824</v>
      </c>
      <c r="D24" s="0" t="s">
        <v>467</v>
      </c>
      <c r="H24" s="0" t="s">
        <v>529</v>
      </c>
      <c r="I24" s="0" t="s">
        <v>194</v>
      </c>
      <c r="J24" s="0" t="s">
        <v>194</v>
      </c>
      <c r="K24" s="0" t="s">
        <v>194</v>
      </c>
      <c r="L24" s="0" t="s">
        <v>194</v>
      </c>
      <c r="M24" s="0" t="s">
        <v>194</v>
      </c>
      <c r="N24" s="0" t="s">
        <v>194</v>
      </c>
      <c r="O24" s="0" t="s">
        <v>195</v>
      </c>
      <c r="Q24" s="1" t="n">
        <v>44824</v>
      </c>
      <c r="R24" s="0" t="s">
        <v>530</v>
      </c>
      <c r="S24" s="0" t="s">
        <v>470</v>
      </c>
      <c r="T24" s="0" t="s">
        <v>194</v>
      </c>
      <c r="U24" s="0" t="s">
        <v>531</v>
      </c>
      <c r="V24" s="0" t="s">
        <v>532</v>
      </c>
      <c r="W24" s="0" t="s">
        <v>533</v>
      </c>
      <c r="X24" s="0" t="s">
        <v>201</v>
      </c>
      <c r="Y24" s="0" t="s">
        <v>202</v>
      </c>
      <c r="Z24" s="0" t="s">
        <v>473</v>
      </c>
      <c r="AA24" s="0" t="s">
        <v>474</v>
      </c>
      <c r="AB24" s="0" t="s">
        <v>475</v>
      </c>
      <c r="AC24" s="0" t="s">
        <v>534</v>
      </c>
      <c r="AD24" s="0" t="n">
        <v>-2.499232</v>
      </c>
      <c r="AE24" s="0" t="n">
        <v>29.0388849</v>
      </c>
      <c r="AF24" s="0" t="n">
        <v>1619.9033203125</v>
      </c>
      <c r="AG24" s="0" t="n">
        <v>4.116</v>
      </c>
      <c r="AH24" s="0" t="n">
        <v>1</v>
      </c>
      <c r="AI24" s="0" t="s">
        <v>245</v>
      </c>
      <c r="AJ24" s="0" t="n">
        <v>1</v>
      </c>
      <c r="AK24" s="0" t="n">
        <v>0</v>
      </c>
      <c r="AL24" s="0" t="n">
        <v>0</v>
      </c>
      <c r="AM24" s="0" t="n">
        <v>0</v>
      </c>
      <c r="AN24" s="0" t="n">
        <v>0</v>
      </c>
      <c r="AO24" s="0" t="n">
        <v>0</v>
      </c>
      <c r="AP24" s="0" t="n">
        <v>0</v>
      </c>
      <c r="AQ24" s="0" t="n">
        <v>0</v>
      </c>
      <c r="AR24" s="0" t="n">
        <v>0</v>
      </c>
      <c r="AT24" s="0" t="s">
        <v>535</v>
      </c>
      <c r="AU24" s="2" t="s">
        <v>536</v>
      </c>
      <c r="BL24" s="0" t="s">
        <v>210</v>
      </c>
      <c r="BM24" s="0" t="n">
        <v>1</v>
      </c>
      <c r="BN24" s="0" t="n">
        <v>0</v>
      </c>
      <c r="BO24" s="0" t="n">
        <v>0</v>
      </c>
      <c r="BP24" s="0" t="n">
        <v>0</v>
      </c>
      <c r="BQ24" s="0" t="n">
        <v>0</v>
      </c>
      <c r="BR24" s="0" t="n">
        <v>0</v>
      </c>
      <c r="BS24" s="0" t="n">
        <v>0</v>
      </c>
      <c r="BT24" s="0" t="n">
        <v>0</v>
      </c>
      <c r="BU24" s="0" t="n">
        <v>0</v>
      </c>
      <c r="BV24" s="0" t="n">
        <v>0</v>
      </c>
      <c r="BW24" s="0" t="n">
        <v>0</v>
      </c>
      <c r="BX24" s="0" t="n">
        <v>0</v>
      </c>
      <c r="BY24" s="0" t="n">
        <v>0</v>
      </c>
      <c r="BZ24" s="0" t="s">
        <v>194</v>
      </c>
      <c r="CA24" s="0" t="s">
        <v>194</v>
      </c>
      <c r="CB24" s="0" t="s">
        <v>194</v>
      </c>
      <c r="CC24" s="0" t="n">
        <v>67.785</v>
      </c>
      <c r="CD24" s="0" t="s">
        <v>537</v>
      </c>
      <c r="CE24" s="2" t="s">
        <v>538</v>
      </c>
      <c r="CF24" s="0" t="s">
        <v>213</v>
      </c>
      <c r="CI24" s="0" t="s">
        <v>539</v>
      </c>
      <c r="GH24" s="0" t="s">
        <v>194</v>
      </c>
      <c r="GI24" s="0" t="s">
        <v>194</v>
      </c>
      <c r="GJ24" s="0" t="s">
        <v>482</v>
      </c>
      <c r="GK24" s="0" t="s">
        <v>540</v>
      </c>
      <c r="GL24" s="2" t="s">
        <v>541</v>
      </c>
      <c r="GM24" s="0" t="s">
        <v>217</v>
      </c>
      <c r="GN24" s="0" t="s">
        <v>218</v>
      </c>
      <c r="GO24" s="0" t="s">
        <v>219</v>
      </c>
      <c r="GU24" s="0" t="n">
        <v>186145822</v>
      </c>
      <c r="GV24" s="0" t="s">
        <v>542</v>
      </c>
      <c r="GW24" s="1" t="n">
        <v>44824.5236574074</v>
      </c>
      <c r="GZ24" s="0" t="s">
        <v>221</v>
      </c>
      <c r="HA24" s="0" t="s">
        <v>222</v>
      </c>
      <c r="HC24" s="0" t="n">
        <v>23</v>
      </c>
    </row>
    <row r="25" customFormat="false" ht="14.5" hidden="false" customHeight="false" outlineLevel="0" collapsed="false">
      <c r="A25" s="1" t="n">
        <v>44824.3312136343</v>
      </c>
      <c r="B25" s="1" t="n">
        <v>44824.3479469676</v>
      </c>
      <c r="C25" s="1" t="n">
        <v>44824</v>
      </c>
      <c r="D25" s="0" t="s">
        <v>486</v>
      </c>
      <c r="H25" s="0" t="s">
        <v>543</v>
      </c>
      <c r="I25" s="0" t="s">
        <v>194</v>
      </c>
      <c r="J25" s="0" t="s">
        <v>194</v>
      </c>
      <c r="K25" s="0" t="s">
        <v>194</v>
      </c>
      <c r="L25" s="0" t="s">
        <v>194</v>
      </c>
      <c r="M25" s="0" t="s">
        <v>194</v>
      </c>
      <c r="N25" s="0" t="s">
        <v>194</v>
      </c>
      <c r="O25" s="0" t="s">
        <v>195</v>
      </c>
      <c r="Q25" s="1" t="n">
        <v>44824</v>
      </c>
      <c r="R25" s="0" t="s">
        <v>544</v>
      </c>
      <c r="S25" s="0" t="s">
        <v>197</v>
      </c>
      <c r="T25" s="0" t="s">
        <v>194</v>
      </c>
      <c r="U25" s="0" t="s">
        <v>545</v>
      </c>
      <c r="V25" s="0" t="s">
        <v>546</v>
      </c>
      <c r="W25" s="0" t="s">
        <v>547</v>
      </c>
      <c r="X25" s="0" t="s">
        <v>201</v>
      </c>
      <c r="Y25" s="0" t="s">
        <v>202</v>
      </c>
      <c r="Z25" s="0" t="s">
        <v>300</v>
      </c>
      <c r="AA25" s="0" t="s">
        <v>548</v>
      </c>
      <c r="AB25" s="0" t="s">
        <v>549</v>
      </c>
      <c r="AC25" s="0" t="s">
        <v>550</v>
      </c>
      <c r="AD25" s="0" t="n">
        <v>-2.3343172</v>
      </c>
      <c r="AE25" s="0" t="n">
        <v>29.0443105</v>
      </c>
      <c r="AF25" s="0" t="n">
        <v>1480.4</v>
      </c>
      <c r="AG25" s="0" t="n">
        <v>4.86</v>
      </c>
      <c r="AH25" s="0" t="n">
        <v>1</v>
      </c>
      <c r="AI25" s="0" t="s">
        <v>245</v>
      </c>
      <c r="AJ25" s="0" t="n">
        <v>1</v>
      </c>
      <c r="AK25" s="0" t="n">
        <v>0</v>
      </c>
      <c r="AL25" s="0" t="n">
        <v>0</v>
      </c>
      <c r="AM25" s="0" t="n">
        <v>0</v>
      </c>
      <c r="AN25" s="0" t="n">
        <v>0</v>
      </c>
      <c r="AO25" s="0" t="n">
        <v>0</v>
      </c>
      <c r="AP25" s="0" t="n">
        <v>0</v>
      </c>
      <c r="AQ25" s="0" t="n">
        <v>0</v>
      </c>
      <c r="AR25" s="0" t="n">
        <v>0</v>
      </c>
      <c r="AT25" s="0" t="s">
        <v>551</v>
      </c>
      <c r="AU25" s="2" t="s">
        <v>552</v>
      </c>
      <c r="BL25" s="0" t="s">
        <v>210</v>
      </c>
      <c r="BM25" s="0" t="n">
        <v>1</v>
      </c>
      <c r="BN25" s="0" t="n">
        <v>0</v>
      </c>
      <c r="BO25" s="0" t="n">
        <v>0</v>
      </c>
      <c r="BP25" s="0" t="n">
        <v>0</v>
      </c>
      <c r="BQ25" s="0" t="n">
        <v>0</v>
      </c>
      <c r="BR25" s="0" t="n">
        <v>0</v>
      </c>
      <c r="BS25" s="0" t="n">
        <v>0</v>
      </c>
      <c r="BT25" s="0" t="n">
        <v>0</v>
      </c>
      <c r="BU25" s="0" t="n">
        <v>0</v>
      </c>
      <c r="BV25" s="0" t="n">
        <v>0</v>
      </c>
      <c r="BW25" s="0" t="n">
        <v>0</v>
      </c>
      <c r="BX25" s="0" t="n">
        <v>0</v>
      </c>
      <c r="BY25" s="0" t="n">
        <v>0</v>
      </c>
      <c r="BZ25" s="0" t="s">
        <v>194</v>
      </c>
      <c r="CA25" s="0" t="s">
        <v>194</v>
      </c>
      <c r="CB25" s="0" t="s">
        <v>194</v>
      </c>
      <c r="CC25" s="0" t="n">
        <v>47.158</v>
      </c>
      <c r="CD25" s="0" t="s">
        <v>553</v>
      </c>
      <c r="CE25" s="2" t="s">
        <v>554</v>
      </c>
      <c r="CF25" s="0" t="s">
        <v>195</v>
      </c>
      <c r="CG25" s="0" t="s">
        <v>555</v>
      </c>
      <c r="CH25" s="2" t="s">
        <v>556</v>
      </c>
      <c r="CI25" s="0" t="s">
        <v>308</v>
      </c>
      <c r="GH25" s="0" t="s">
        <v>194</v>
      </c>
      <c r="GI25" s="0" t="s">
        <v>194</v>
      </c>
      <c r="GJ25" s="0" t="s">
        <v>557</v>
      </c>
      <c r="GK25" s="0" t="s">
        <v>558</v>
      </c>
      <c r="GL25" s="2" t="s">
        <v>559</v>
      </c>
      <c r="GM25" s="0" t="s">
        <v>217</v>
      </c>
      <c r="GN25" s="0" t="s">
        <v>218</v>
      </c>
      <c r="GO25" s="0" t="s">
        <v>219</v>
      </c>
      <c r="GU25" s="0" t="n">
        <v>186150377</v>
      </c>
      <c r="GV25" s="0" t="s">
        <v>560</v>
      </c>
      <c r="GW25" s="1" t="n">
        <v>44824.5290393519</v>
      </c>
      <c r="GZ25" s="0" t="s">
        <v>221</v>
      </c>
      <c r="HA25" s="0" t="s">
        <v>222</v>
      </c>
      <c r="HC25" s="0" t="n">
        <v>24</v>
      </c>
    </row>
    <row r="26" customFormat="false" ht="14.5" hidden="false" customHeight="false" outlineLevel="0" collapsed="false">
      <c r="A26" s="1" t="n">
        <v>44824.3542968403</v>
      </c>
      <c r="B26" s="1" t="n">
        <v>44824.3736643056</v>
      </c>
      <c r="C26" s="1" t="n">
        <v>44824</v>
      </c>
      <c r="D26" s="0" t="s">
        <v>486</v>
      </c>
      <c r="H26" s="0" t="s">
        <v>561</v>
      </c>
      <c r="I26" s="0" t="s">
        <v>194</v>
      </c>
      <c r="J26" s="0" t="s">
        <v>194</v>
      </c>
      <c r="K26" s="0" t="s">
        <v>194</v>
      </c>
      <c r="L26" s="0" t="s">
        <v>194</v>
      </c>
      <c r="M26" s="0" t="s">
        <v>194</v>
      </c>
      <c r="N26" s="0" t="s">
        <v>194</v>
      </c>
      <c r="O26" s="0" t="s">
        <v>195</v>
      </c>
      <c r="Q26" s="1" t="n">
        <v>44824</v>
      </c>
      <c r="R26" s="0" t="s">
        <v>562</v>
      </c>
      <c r="S26" s="0" t="s">
        <v>197</v>
      </c>
      <c r="T26" s="0" t="s">
        <v>194</v>
      </c>
      <c r="U26" s="0" t="s">
        <v>563</v>
      </c>
      <c r="V26" s="0" t="s">
        <v>564</v>
      </c>
      <c r="W26" s="0" t="s">
        <v>565</v>
      </c>
      <c r="X26" s="0" t="s">
        <v>201</v>
      </c>
      <c r="Y26" s="0" t="s">
        <v>202</v>
      </c>
      <c r="Z26" s="0" t="s">
        <v>300</v>
      </c>
      <c r="AA26" s="0" t="s">
        <v>548</v>
      </c>
      <c r="AB26" s="0" t="s">
        <v>549</v>
      </c>
      <c r="AC26" s="0" t="s">
        <v>566</v>
      </c>
      <c r="AD26" s="0" t="n">
        <v>-2.3333349</v>
      </c>
      <c r="AE26" s="0" t="n">
        <v>29.0423492</v>
      </c>
      <c r="AF26" s="0" t="n">
        <v>1530.8</v>
      </c>
      <c r="AG26" s="0" t="n">
        <v>4.98</v>
      </c>
      <c r="AH26" s="0" t="n">
        <v>1</v>
      </c>
      <c r="AI26" s="0" t="s">
        <v>245</v>
      </c>
      <c r="AJ26" s="0" t="n">
        <v>1</v>
      </c>
      <c r="AK26" s="0" t="n">
        <v>0</v>
      </c>
      <c r="AL26" s="0" t="n">
        <v>0</v>
      </c>
      <c r="AM26" s="0" t="n">
        <v>0</v>
      </c>
      <c r="AN26" s="0" t="n">
        <v>0</v>
      </c>
      <c r="AO26" s="0" t="n">
        <v>0</v>
      </c>
      <c r="AP26" s="0" t="n">
        <v>0</v>
      </c>
      <c r="AQ26" s="0" t="n">
        <v>0</v>
      </c>
      <c r="AR26" s="0" t="n">
        <v>0</v>
      </c>
      <c r="AT26" s="0" t="s">
        <v>567</v>
      </c>
      <c r="AU26" s="2" t="s">
        <v>568</v>
      </c>
      <c r="BL26" s="0" t="s">
        <v>210</v>
      </c>
      <c r="BM26" s="0" t="n">
        <v>1</v>
      </c>
      <c r="BN26" s="0" t="n">
        <v>0</v>
      </c>
      <c r="BO26" s="0" t="n">
        <v>0</v>
      </c>
      <c r="BP26" s="0" t="n">
        <v>0</v>
      </c>
      <c r="BQ26" s="0" t="n">
        <v>0</v>
      </c>
      <c r="BR26" s="0" t="n">
        <v>0</v>
      </c>
      <c r="BS26" s="0" t="n">
        <v>0</v>
      </c>
      <c r="BT26" s="0" t="n">
        <v>0</v>
      </c>
      <c r="BU26" s="0" t="n">
        <v>0</v>
      </c>
      <c r="BV26" s="0" t="n">
        <v>0</v>
      </c>
      <c r="BW26" s="0" t="n">
        <v>0</v>
      </c>
      <c r="BX26" s="0" t="n">
        <v>0</v>
      </c>
      <c r="BY26" s="0" t="n">
        <v>0</v>
      </c>
      <c r="BZ26" s="0" t="s">
        <v>194</v>
      </c>
      <c r="CA26" s="0" t="s">
        <v>194</v>
      </c>
      <c r="CB26" s="0" t="s">
        <v>194</v>
      </c>
      <c r="CC26" s="0" t="n">
        <v>58.157</v>
      </c>
      <c r="CD26" s="0" t="s">
        <v>569</v>
      </c>
      <c r="CE26" s="2" t="s">
        <v>570</v>
      </c>
      <c r="CF26" s="0" t="s">
        <v>195</v>
      </c>
      <c r="CG26" s="0" t="s">
        <v>571</v>
      </c>
      <c r="CH26" s="2" t="s">
        <v>572</v>
      </c>
      <c r="CI26" s="0" t="s">
        <v>308</v>
      </c>
      <c r="GH26" s="0" t="s">
        <v>194</v>
      </c>
      <c r="GI26" s="0" t="s">
        <v>194</v>
      </c>
      <c r="GJ26" s="0" t="s">
        <v>486</v>
      </c>
      <c r="GK26" s="0" t="s">
        <v>573</v>
      </c>
      <c r="GL26" s="2" t="s">
        <v>574</v>
      </c>
      <c r="GM26" s="0" t="s">
        <v>217</v>
      </c>
      <c r="GN26" s="0" t="s">
        <v>218</v>
      </c>
      <c r="GO26" s="0" t="s">
        <v>219</v>
      </c>
      <c r="GU26" s="0" t="n">
        <v>186150832</v>
      </c>
      <c r="GV26" s="0" t="s">
        <v>575</v>
      </c>
      <c r="GW26" s="1" t="n">
        <v>44824.5295486111</v>
      </c>
      <c r="GZ26" s="0" t="s">
        <v>221</v>
      </c>
      <c r="HA26" s="0" t="s">
        <v>222</v>
      </c>
      <c r="HC26" s="0" t="n">
        <v>25</v>
      </c>
    </row>
    <row r="27" customFormat="false" ht="14.5" hidden="false" customHeight="false" outlineLevel="0" collapsed="false">
      <c r="A27" s="1" t="n">
        <v>44824.3846114236</v>
      </c>
      <c r="B27" s="1" t="n">
        <v>44824.4158522569</v>
      </c>
      <c r="C27" s="1" t="n">
        <v>44824</v>
      </c>
      <c r="D27" s="0" t="s">
        <v>486</v>
      </c>
      <c r="H27" s="0" t="s">
        <v>576</v>
      </c>
      <c r="I27" s="0" t="s">
        <v>194</v>
      </c>
      <c r="J27" s="0" t="s">
        <v>194</v>
      </c>
      <c r="K27" s="0" t="s">
        <v>194</v>
      </c>
      <c r="L27" s="0" t="s">
        <v>194</v>
      </c>
      <c r="M27" s="0" t="s">
        <v>194</v>
      </c>
      <c r="N27" s="0" t="s">
        <v>194</v>
      </c>
      <c r="O27" s="0" t="s">
        <v>195</v>
      </c>
      <c r="Q27" s="1" t="n">
        <v>44824</v>
      </c>
      <c r="R27" s="0" t="s">
        <v>577</v>
      </c>
      <c r="S27" s="0" t="s">
        <v>197</v>
      </c>
      <c r="T27" s="0" t="s">
        <v>194</v>
      </c>
      <c r="U27" s="0" t="s">
        <v>578</v>
      </c>
      <c r="V27" s="0" t="s">
        <v>579</v>
      </c>
      <c r="W27" s="0" t="s">
        <v>580</v>
      </c>
      <c r="X27" s="0" t="s">
        <v>201</v>
      </c>
      <c r="Y27" s="0" t="s">
        <v>202</v>
      </c>
      <c r="Z27" s="0" t="s">
        <v>300</v>
      </c>
      <c r="AA27" s="0" t="s">
        <v>548</v>
      </c>
      <c r="AB27" s="0" t="s">
        <v>549</v>
      </c>
      <c r="AC27" s="0" t="s">
        <v>581</v>
      </c>
      <c r="AD27" s="0" t="n">
        <v>-2.3345608</v>
      </c>
      <c r="AE27" s="0" t="n">
        <v>29.0388803</v>
      </c>
      <c r="AF27" s="0" t="n">
        <v>1572.2</v>
      </c>
      <c r="AG27" s="0" t="n">
        <v>5</v>
      </c>
      <c r="AH27" s="0" t="n">
        <v>1</v>
      </c>
      <c r="AI27" s="0" t="s">
        <v>245</v>
      </c>
      <c r="AJ27" s="0" t="n">
        <v>1</v>
      </c>
      <c r="AK27" s="0" t="n">
        <v>0</v>
      </c>
      <c r="AL27" s="0" t="n">
        <v>0</v>
      </c>
      <c r="AM27" s="0" t="n">
        <v>0</v>
      </c>
      <c r="AN27" s="0" t="n">
        <v>0</v>
      </c>
      <c r="AO27" s="0" t="n">
        <v>0</v>
      </c>
      <c r="AP27" s="0" t="n">
        <v>0</v>
      </c>
      <c r="AQ27" s="0" t="n">
        <v>0</v>
      </c>
      <c r="AR27" s="0" t="n">
        <v>0</v>
      </c>
      <c r="AT27" s="0" t="s">
        <v>582</v>
      </c>
      <c r="AU27" s="2" t="s">
        <v>583</v>
      </c>
      <c r="BL27" s="0" t="s">
        <v>210</v>
      </c>
      <c r="BM27" s="0" t="n">
        <v>1</v>
      </c>
      <c r="BN27" s="0" t="n">
        <v>0</v>
      </c>
      <c r="BO27" s="0" t="n">
        <v>0</v>
      </c>
      <c r="BP27" s="0" t="n">
        <v>0</v>
      </c>
      <c r="BQ27" s="0" t="n">
        <v>0</v>
      </c>
      <c r="BR27" s="0" t="n">
        <v>0</v>
      </c>
      <c r="BS27" s="0" t="n">
        <v>0</v>
      </c>
      <c r="BT27" s="0" t="n">
        <v>0</v>
      </c>
      <c r="BU27" s="0" t="n">
        <v>0</v>
      </c>
      <c r="BV27" s="0" t="n">
        <v>0</v>
      </c>
      <c r="BW27" s="0" t="n">
        <v>0</v>
      </c>
      <c r="BX27" s="0" t="n">
        <v>0</v>
      </c>
      <c r="BY27" s="0" t="n">
        <v>0</v>
      </c>
      <c r="BZ27" s="0" t="s">
        <v>194</v>
      </c>
      <c r="CA27" s="0" t="s">
        <v>194</v>
      </c>
      <c r="CB27" s="0" t="s">
        <v>194</v>
      </c>
      <c r="CC27" s="0" t="n">
        <v>54.637</v>
      </c>
      <c r="CD27" s="0" t="s">
        <v>584</v>
      </c>
      <c r="CE27" s="2" t="s">
        <v>585</v>
      </c>
      <c r="CF27" s="0" t="s">
        <v>195</v>
      </c>
      <c r="CG27" s="0" t="s">
        <v>586</v>
      </c>
      <c r="CH27" s="2" t="s">
        <v>587</v>
      </c>
      <c r="CI27" s="0" t="s">
        <v>588</v>
      </c>
      <c r="GH27" s="0" t="s">
        <v>194</v>
      </c>
      <c r="GI27" s="0" t="s">
        <v>194</v>
      </c>
      <c r="GJ27" s="0" t="s">
        <v>557</v>
      </c>
      <c r="GK27" s="0" t="s">
        <v>589</v>
      </c>
      <c r="GL27" s="2" t="s">
        <v>590</v>
      </c>
      <c r="GM27" s="0" t="s">
        <v>217</v>
      </c>
      <c r="GN27" s="0" t="s">
        <v>218</v>
      </c>
      <c r="GO27" s="0" t="s">
        <v>219</v>
      </c>
      <c r="GU27" s="0" t="n">
        <v>186151470</v>
      </c>
      <c r="GV27" s="0" t="s">
        <v>591</v>
      </c>
      <c r="GW27" s="1" t="n">
        <v>44824.5303125</v>
      </c>
      <c r="GZ27" s="0" t="s">
        <v>221</v>
      </c>
      <c r="HA27" s="0" t="s">
        <v>222</v>
      </c>
      <c r="HC27" s="0" t="n">
        <v>26</v>
      </c>
    </row>
    <row r="28" customFormat="false" ht="14.5" hidden="false" customHeight="false" outlineLevel="0" collapsed="false">
      <c r="A28" s="1" t="n">
        <v>44824.4257201042</v>
      </c>
      <c r="B28" s="1" t="n">
        <v>44824.4508545718</v>
      </c>
      <c r="C28" s="1" t="n">
        <v>44824</v>
      </c>
      <c r="D28" s="0" t="s">
        <v>592</v>
      </c>
      <c r="H28" s="0" t="s">
        <v>593</v>
      </c>
      <c r="I28" s="0" t="s">
        <v>194</v>
      </c>
      <c r="J28" s="0" t="s">
        <v>194</v>
      </c>
      <c r="K28" s="0" t="s">
        <v>194</v>
      </c>
      <c r="L28" s="0" t="s">
        <v>194</v>
      </c>
      <c r="M28" s="0" t="s">
        <v>194</v>
      </c>
      <c r="N28" s="0" t="s">
        <v>194</v>
      </c>
      <c r="O28" s="0" t="s">
        <v>195</v>
      </c>
      <c r="Q28" s="1" t="n">
        <v>44824</v>
      </c>
      <c r="R28" s="0" t="s">
        <v>594</v>
      </c>
      <c r="S28" s="0" t="s">
        <v>197</v>
      </c>
      <c r="T28" s="0" t="s">
        <v>194</v>
      </c>
      <c r="U28" s="0" t="s">
        <v>595</v>
      </c>
      <c r="V28" s="0" t="s">
        <v>596</v>
      </c>
      <c r="W28" s="0" t="s">
        <v>597</v>
      </c>
      <c r="X28" s="0" t="s">
        <v>201</v>
      </c>
      <c r="Y28" s="0" t="s">
        <v>202</v>
      </c>
      <c r="Z28" s="0" t="s">
        <v>300</v>
      </c>
      <c r="AA28" s="0" t="s">
        <v>548</v>
      </c>
      <c r="AB28" s="0" t="s">
        <v>549</v>
      </c>
      <c r="AC28" s="0" t="s">
        <v>598</v>
      </c>
      <c r="AD28" s="0" t="n">
        <v>-2.3354907</v>
      </c>
      <c r="AE28" s="0" t="n">
        <v>29.0413389</v>
      </c>
      <c r="AF28" s="0" t="n">
        <v>1503.9</v>
      </c>
      <c r="AG28" s="0" t="n">
        <v>4.84</v>
      </c>
      <c r="AH28" s="0" t="n">
        <v>1</v>
      </c>
      <c r="AI28" s="0" t="s">
        <v>245</v>
      </c>
      <c r="AJ28" s="0" t="n">
        <v>1</v>
      </c>
      <c r="AK28" s="0" t="n">
        <v>0</v>
      </c>
      <c r="AL28" s="0" t="n">
        <v>0</v>
      </c>
      <c r="AM28" s="0" t="n">
        <v>0</v>
      </c>
      <c r="AN28" s="0" t="n">
        <v>0</v>
      </c>
      <c r="AO28" s="0" t="n">
        <v>0</v>
      </c>
      <c r="AP28" s="0" t="n">
        <v>0</v>
      </c>
      <c r="AQ28" s="0" t="n">
        <v>0</v>
      </c>
      <c r="AR28" s="0" t="n">
        <v>0</v>
      </c>
      <c r="AT28" s="0" t="s">
        <v>599</v>
      </c>
      <c r="AU28" s="2" t="s">
        <v>600</v>
      </c>
      <c r="BL28" s="0" t="s">
        <v>210</v>
      </c>
      <c r="BM28" s="0" t="n">
        <v>1</v>
      </c>
      <c r="BN28" s="0" t="n">
        <v>0</v>
      </c>
      <c r="BO28" s="0" t="n">
        <v>0</v>
      </c>
      <c r="BP28" s="0" t="n">
        <v>0</v>
      </c>
      <c r="BQ28" s="0" t="n">
        <v>0</v>
      </c>
      <c r="BR28" s="0" t="n">
        <v>0</v>
      </c>
      <c r="BS28" s="0" t="n">
        <v>0</v>
      </c>
      <c r="BT28" s="0" t="n">
        <v>0</v>
      </c>
      <c r="BU28" s="0" t="n">
        <v>0</v>
      </c>
      <c r="BV28" s="0" t="n">
        <v>0</v>
      </c>
      <c r="BW28" s="0" t="n">
        <v>0</v>
      </c>
      <c r="BX28" s="0" t="n">
        <v>0</v>
      </c>
      <c r="BY28" s="0" t="n">
        <v>0</v>
      </c>
      <c r="BZ28" s="0" t="s">
        <v>194</v>
      </c>
      <c r="CA28" s="0" t="s">
        <v>194</v>
      </c>
      <c r="CB28" s="0" t="s">
        <v>194</v>
      </c>
      <c r="CC28" s="0" t="n">
        <v>59.126</v>
      </c>
      <c r="CD28" s="0" t="s">
        <v>601</v>
      </c>
      <c r="CE28" s="2" t="s">
        <v>602</v>
      </c>
      <c r="CF28" s="0" t="s">
        <v>195</v>
      </c>
      <c r="CG28" s="0" t="s">
        <v>603</v>
      </c>
      <c r="CH28" s="2" t="s">
        <v>604</v>
      </c>
      <c r="CI28" s="0" t="s">
        <v>308</v>
      </c>
      <c r="GH28" s="0" t="s">
        <v>194</v>
      </c>
      <c r="GI28" s="0" t="s">
        <v>194</v>
      </c>
      <c r="GJ28" s="0" t="s">
        <v>557</v>
      </c>
      <c r="GK28" s="0" t="s">
        <v>605</v>
      </c>
      <c r="GL28" s="2" t="s">
        <v>606</v>
      </c>
      <c r="GM28" s="0" t="s">
        <v>217</v>
      </c>
      <c r="GN28" s="0" t="s">
        <v>218</v>
      </c>
      <c r="GO28" s="0" t="s">
        <v>219</v>
      </c>
      <c r="GU28" s="0" t="n">
        <v>186152063</v>
      </c>
      <c r="GV28" s="0" t="s">
        <v>607</v>
      </c>
      <c r="GW28" s="1" t="n">
        <v>44824.531099537</v>
      </c>
      <c r="GZ28" s="0" t="s">
        <v>221</v>
      </c>
      <c r="HA28" s="0" t="s">
        <v>222</v>
      </c>
      <c r="HC28" s="0" t="n">
        <v>27</v>
      </c>
    </row>
    <row r="29" customFormat="false" ht="14.5" hidden="false" customHeight="false" outlineLevel="0" collapsed="false">
      <c r="A29" s="1" t="n">
        <v>44824.4604497685</v>
      </c>
      <c r="B29" s="1" t="n">
        <v>44824.4844902662</v>
      </c>
      <c r="C29" s="1" t="n">
        <v>44824</v>
      </c>
      <c r="D29" s="0" t="s">
        <v>486</v>
      </c>
      <c r="H29" s="0" t="s">
        <v>608</v>
      </c>
      <c r="I29" s="0" t="s">
        <v>194</v>
      </c>
      <c r="J29" s="0" t="s">
        <v>194</v>
      </c>
      <c r="K29" s="0" t="s">
        <v>194</v>
      </c>
      <c r="L29" s="0" t="s">
        <v>194</v>
      </c>
      <c r="M29" s="0" t="s">
        <v>194</v>
      </c>
      <c r="N29" s="0" t="s">
        <v>194</v>
      </c>
      <c r="O29" s="0" t="s">
        <v>195</v>
      </c>
      <c r="Q29" s="1" t="n">
        <v>44824</v>
      </c>
      <c r="R29" s="0" t="s">
        <v>609</v>
      </c>
      <c r="S29" s="0" t="s">
        <v>197</v>
      </c>
      <c r="T29" s="0" t="s">
        <v>194</v>
      </c>
      <c r="U29" s="0" t="s">
        <v>610</v>
      </c>
      <c r="V29" s="0" t="s">
        <v>611</v>
      </c>
      <c r="W29" s="0" t="s">
        <v>612</v>
      </c>
      <c r="X29" s="0" t="s">
        <v>201</v>
      </c>
      <c r="Y29" s="0" t="s">
        <v>202</v>
      </c>
      <c r="Z29" s="0" t="s">
        <v>300</v>
      </c>
      <c r="AA29" s="0" t="s">
        <v>548</v>
      </c>
      <c r="AB29" s="0" t="s">
        <v>549</v>
      </c>
      <c r="AC29" s="0" t="s">
        <v>613</v>
      </c>
      <c r="AD29" s="0" t="n">
        <v>-2.3353291</v>
      </c>
      <c r="AE29" s="0" t="n">
        <v>29.0425401</v>
      </c>
      <c r="AF29" s="0" t="n">
        <v>1534.2</v>
      </c>
      <c r="AG29" s="0" t="n">
        <v>4.92</v>
      </c>
      <c r="AH29" s="0" t="n">
        <v>1</v>
      </c>
      <c r="AI29" s="0" t="s">
        <v>245</v>
      </c>
      <c r="AJ29" s="0" t="n">
        <v>1</v>
      </c>
      <c r="AK29" s="0" t="n">
        <v>0</v>
      </c>
      <c r="AL29" s="0" t="n">
        <v>0</v>
      </c>
      <c r="AM29" s="0" t="n">
        <v>0</v>
      </c>
      <c r="AN29" s="0" t="n">
        <v>0</v>
      </c>
      <c r="AO29" s="0" t="n">
        <v>0</v>
      </c>
      <c r="AP29" s="0" t="n">
        <v>0</v>
      </c>
      <c r="AQ29" s="0" t="n">
        <v>0</v>
      </c>
      <c r="AR29" s="0" t="n">
        <v>0</v>
      </c>
      <c r="AT29" s="0" t="s">
        <v>614</v>
      </c>
      <c r="AU29" s="2" t="s">
        <v>615</v>
      </c>
      <c r="BL29" s="0" t="s">
        <v>210</v>
      </c>
      <c r="BM29" s="0" t="n">
        <v>1</v>
      </c>
      <c r="BN29" s="0" t="n">
        <v>0</v>
      </c>
      <c r="BO29" s="0" t="n">
        <v>0</v>
      </c>
      <c r="BP29" s="0" t="n">
        <v>0</v>
      </c>
      <c r="BQ29" s="0" t="n">
        <v>0</v>
      </c>
      <c r="BR29" s="0" t="n">
        <v>0</v>
      </c>
      <c r="BS29" s="0" t="n">
        <v>0</v>
      </c>
      <c r="BT29" s="0" t="n">
        <v>0</v>
      </c>
      <c r="BU29" s="0" t="n">
        <v>0</v>
      </c>
      <c r="BV29" s="0" t="n">
        <v>0</v>
      </c>
      <c r="BW29" s="0" t="n">
        <v>0</v>
      </c>
      <c r="BX29" s="0" t="n">
        <v>0</v>
      </c>
      <c r="BY29" s="0" t="n">
        <v>0</v>
      </c>
      <c r="BZ29" s="0" t="s">
        <v>194</v>
      </c>
      <c r="CA29" s="0" t="s">
        <v>194</v>
      </c>
      <c r="CB29" s="0" t="s">
        <v>194</v>
      </c>
      <c r="CC29" s="0" t="n">
        <v>62.212</v>
      </c>
      <c r="CD29" s="0" t="s">
        <v>616</v>
      </c>
      <c r="CE29" s="2" t="s">
        <v>617</v>
      </c>
      <c r="CF29" s="0" t="s">
        <v>213</v>
      </c>
      <c r="CI29" s="0" t="s">
        <v>308</v>
      </c>
      <c r="GH29" s="0" t="s">
        <v>194</v>
      </c>
      <c r="GI29" s="0" t="s">
        <v>194</v>
      </c>
      <c r="GJ29" s="0" t="s">
        <v>486</v>
      </c>
      <c r="GK29" s="0" t="s">
        <v>618</v>
      </c>
      <c r="GL29" s="2" t="s">
        <v>619</v>
      </c>
      <c r="GM29" s="0" t="s">
        <v>217</v>
      </c>
      <c r="GN29" s="0" t="s">
        <v>218</v>
      </c>
      <c r="GO29" s="0" t="s">
        <v>219</v>
      </c>
      <c r="GU29" s="0" t="n">
        <v>186152405</v>
      </c>
      <c r="GV29" s="0" t="s">
        <v>620</v>
      </c>
      <c r="GW29" s="1" t="n">
        <v>44824.5314583333</v>
      </c>
      <c r="GZ29" s="0" t="s">
        <v>221</v>
      </c>
      <c r="HA29" s="0" t="s">
        <v>222</v>
      </c>
      <c r="HC29" s="0" t="n">
        <v>28</v>
      </c>
    </row>
    <row r="30" customFormat="false" ht="14.5" hidden="false" customHeight="false" outlineLevel="0" collapsed="false">
      <c r="A30" s="1" t="n">
        <v>44824.5127241898</v>
      </c>
      <c r="B30" s="1" t="n">
        <v>44824.5297636921</v>
      </c>
      <c r="C30" s="1" t="n">
        <v>44824</v>
      </c>
      <c r="D30" s="0" t="s">
        <v>486</v>
      </c>
      <c r="H30" s="0" t="s">
        <v>621</v>
      </c>
      <c r="I30" s="0" t="s">
        <v>194</v>
      </c>
      <c r="J30" s="0" t="s">
        <v>194</v>
      </c>
      <c r="K30" s="0" t="s">
        <v>194</v>
      </c>
      <c r="L30" s="0" t="s">
        <v>194</v>
      </c>
      <c r="M30" s="0" t="s">
        <v>194</v>
      </c>
      <c r="N30" s="0" t="s">
        <v>194</v>
      </c>
      <c r="O30" s="0" t="s">
        <v>195</v>
      </c>
      <c r="Q30" s="1" t="n">
        <v>44824</v>
      </c>
      <c r="R30" s="0" t="s">
        <v>622</v>
      </c>
      <c r="S30" s="0" t="s">
        <v>197</v>
      </c>
      <c r="T30" s="0" t="s">
        <v>194</v>
      </c>
      <c r="U30" s="0" t="s">
        <v>623</v>
      </c>
      <c r="V30" s="0" t="s">
        <v>624</v>
      </c>
      <c r="W30" s="0" t="s">
        <v>625</v>
      </c>
      <c r="X30" s="0" t="s">
        <v>201</v>
      </c>
      <c r="Y30" s="0" t="s">
        <v>202</v>
      </c>
      <c r="Z30" s="0" t="s">
        <v>300</v>
      </c>
      <c r="AA30" s="0" t="s">
        <v>548</v>
      </c>
      <c r="AB30" s="0" t="s">
        <v>549</v>
      </c>
      <c r="AC30" s="0" t="s">
        <v>626</v>
      </c>
      <c r="AD30" s="0" t="n">
        <v>-2.3356867</v>
      </c>
      <c r="AE30" s="0" t="n">
        <v>29.0445167</v>
      </c>
      <c r="AF30" s="0" t="n">
        <v>1462.2</v>
      </c>
      <c r="AG30" s="0" t="n">
        <v>5</v>
      </c>
      <c r="AH30" s="0" t="n">
        <v>1</v>
      </c>
      <c r="AI30" s="0" t="s">
        <v>627</v>
      </c>
      <c r="AJ30" s="0" t="n">
        <v>0</v>
      </c>
      <c r="AK30" s="0" t="n">
        <v>0</v>
      </c>
      <c r="AL30" s="0" t="n">
        <v>0</v>
      </c>
      <c r="AM30" s="0" t="n">
        <v>0</v>
      </c>
      <c r="AN30" s="0" t="n">
        <v>0</v>
      </c>
      <c r="AO30" s="0" t="n">
        <v>0</v>
      </c>
      <c r="AP30" s="0" t="n">
        <v>0</v>
      </c>
      <c r="AQ30" s="0" t="n">
        <v>0</v>
      </c>
      <c r="AR30" s="0" t="n">
        <v>1</v>
      </c>
      <c r="AS30" s="0" t="s">
        <v>628</v>
      </c>
      <c r="BJ30" s="0" t="s">
        <v>629</v>
      </c>
      <c r="BK30" s="2" t="s">
        <v>630</v>
      </c>
      <c r="BL30" s="0" t="s">
        <v>210</v>
      </c>
      <c r="BM30" s="0" t="n">
        <v>1</v>
      </c>
      <c r="BN30" s="0" t="n">
        <v>0</v>
      </c>
      <c r="BO30" s="0" t="n">
        <v>0</v>
      </c>
      <c r="BP30" s="0" t="n">
        <v>0</v>
      </c>
      <c r="BQ30" s="0" t="n">
        <v>0</v>
      </c>
      <c r="BR30" s="0" t="n">
        <v>0</v>
      </c>
      <c r="BS30" s="0" t="n">
        <v>0</v>
      </c>
      <c r="BT30" s="0" t="n">
        <v>0</v>
      </c>
      <c r="BU30" s="0" t="n">
        <v>0</v>
      </c>
      <c r="BV30" s="0" t="n">
        <v>0</v>
      </c>
      <c r="BW30" s="0" t="n">
        <v>0</v>
      </c>
      <c r="BX30" s="0" t="n">
        <v>0</v>
      </c>
      <c r="BY30" s="0" t="n">
        <v>0</v>
      </c>
      <c r="BZ30" s="0" t="s">
        <v>194</v>
      </c>
      <c r="CA30" s="0" t="s">
        <v>194</v>
      </c>
      <c r="CB30" s="0" t="s">
        <v>194</v>
      </c>
      <c r="CC30" s="0" t="n">
        <v>31.142</v>
      </c>
      <c r="CD30" s="0" t="s">
        <v>631</v>
      </c>
      <c r="CE30" s="2" t="s">
        <v>632</v>
      </c>
      <c r="CF30" s="0" t="s">
        <v>195</v>
      </c>
      <c r="CG30" s="0" t="s">
        <v>633</v>
      </c>
      <c r="CH30" s="2" t="s">
        <v>634</v>
      </c>
      <c r="CI30" s="0" t="s">
        <v>308</v>
      </c>
      <c r="GH30" s="0" t="s">
        <v>194</v>
      </c>
      <c r="GI30" s="0" t="s">
        <v>194</v>
      </c>
      <c r="GJ30" s="0" t="s">
        <v>557</v>
      </c>
      <c r="GK30" s="0" t="s">
        <v>635</v>
      </c>
      <c r="GL30" s="2" t="s">
        <v>636</v>
      </c>
      <c r="GM30" s="0" t="s">
        <v>217</v>
      </c>
      <c r="GN30" s="0" t="s">
        <v>218</v>
      </c>
      <c r="GO30" s="0" t="s">
        <v>219</v>
      </c>
      <c r="GU30" s="0" t="n">
        <v>186153693</v>
      </c>
      <c r="GV30" s="0" t="s">
        <v>637</v>
      </c>
      <c r="GW30" s="1" t="n">
        <v>44824.5328472222</v>
      </c>
      <c r="GZ30" s="0" t="s">
        <v>221</v>
      </c>
      <c r="HA30" s="0" t="s">
        <v>222</v>
      </c>
      <c r="HC30" s="0" t="n">
        <v>29</v>
      </c>
    </row>
    <row r="31" customFormat="false" ht="14.5" hidden="false" customHeight="false" outlineLevel="0" collapsed="false">
      <c r="A31" s="1" t="n">
        <v>44824.3557459838</v>
      </c>
      <c r="B31" s="1" t="n">
        <v>44824.6301911227</v>
      </c>
      <c r="C31" s="1" t="n">
        <v>44824</v>
      </c>
      <c r="D31" s="0" t="s">
        <v>467</v>
      </c>
      <c r="H31" s="0" t="s">
        <v>638</v>
      </c>
      <c r="I31" s="0" t="s">
        <v>194</v>
      </c>
      <c r="J31" s="0" t="s">
        <v>194</v>
      </c>
      <c r="K31" s="0" t="s">
        <v>194</v>
      </c>
      <c r="L31" s="0" t="s">
        <v>194</v>
      </c>
      <c r="M31" s="0" t="s">
        <v>194</v>
      </c>
      <c r="N31" s="0" t="s">
        <v>194</v>
      </c>
      <c r="O31" s="0" t="s">
        <v>195</v>
      </c>
      <c r="Q31" s="1" t="n">
        <v>44824</v>
      </c>
      <c r="R31" s="0" t="s">
        <v>639</v>
      </c>
      <c r="S31" s="0" t="s">
        <v>470</v>
      </c>
      <c r="T31" s="0" t="s">
        <v>194</v>
      </c>
      <c r="U31" s="0" t="s">
        <v>640</v>
      </c>
      <c r="V31" s="0" t="s">
        <v>640</v>
      </c>
      <c r="W31" s="0" t="s">
        <v>641</v>
      </c>
      <c r="X31" s="0" t="s">
        <v>201</v>
      </c>
      <c r="Y31" s="0" t="s">
        <v>202</v>
      </c>
      <c r="Z31" s="0" t="s">
        <v>473</v>
      </c>
      <c r="AA31" s="0" t="s">
        <v>474</v>
      </c>
      <c r="AB31" s="0" t="s">
        <v>475</v>
      </c>
      <c r="AC31" s="0" t="s">
        <v>642</v>
      </c>
      <c r="AD31" s="0" t="n">
        <v>-2.4986267</v>
      </c>
      <c r="AE31" s="0" t="n">
        <v>29.0394048</v>
      </c>
      <c r="AF31" s="0" t="n">
        <v>1630.93488197409</v>
      </c>
      <c r="AG31" s="0" t="n">
        <v>4.754</v>
      </c>
      <c r="AH31" s="0" t="n">
        <v>1</v>
      </c>
      <c r="AI31" s="0" t="s">
        <v>245</v>
      </c>
      <c r="AJ31" s="0" t="n">
        <v>1</v>
      </c>
      <c r="AK31" s="0" t="n">
        <v>0</v>
      </c>
      <c r="AL31" s="0" t="n">
        <v>0</v>
      </c>
      <c r="AM31" s="0" t="n">
        <v>0</v>
      </c>
      <c r="AN31" s="0" t="n">
        <v>0</v>
      </c>
      <c r="AO31" s="0" t="n">
        <v>0</v>
      </c>
      <c r="AP31" s="0" t="n">
        <v>0</v>
      </c>
      <c r="AQ31" s="0" t="n">
        <v>0</v>
      </c>
      <c r="AR31" s="0" t="n">
        <v>0</v>
      </c>
      <c r="AT31" s="0" t="s">
        <v>643</v>
      </c>
      <c r="AU31" s="2" t="s">
        <v>644</v>
      </c>
      <c r="BL31" s="0" t="s">
        <v>210</v>
      </c>
      <c r="BM31" s="0" t="n">
        <v>1</v>
      </c>
      <c r="BN31" s="0" t="n">
        <v>0</v>
      </c>
      <c r="BO31" s="0" t="n">
        <v>0</v>
      </c>
      <c r="BP31" s="0" t="n">
        <v>0</v>
      </c>
      <c r="BQ31" s="0" t="n">
        <v>0</v>
      </c>
      <c r="BR31" s="0" t="n">
        <v>0</v>
      </c>
      <c r="BS31" s="0" t="n">
        <v>0</v>
      </c>
      <c r="BT31" s="0" t="n">
        <v>0</v>
      </c>
      <c r="BU31" s="0" t="n">
        <v>0</v>
      </c>
      <c r="BV31" s="0" t="n">
        <v>0</v>
      </c>
      <c r="BW31" s="0" t="n">
        <v>0</v>
      </c>
      <c r="BX31" s="0" t="n">
        <v>0</v>
      </c>
      <c r="BY31" s="0" t="n">
        <v>0</v>
      </c>
      <c r="BZ31" s="0" t="s">
        <v>194</v>
      </c>
      <c r="CA31" s="0" t="s">
        <v>194</v>
      </c>
      <c r="CB31" s="0" t="s">
        <v>194</v>
      </c>
      <c r="CC31" s="0" t="n">
        <v>4.73</v>
      </c>
      <c r="CD31" s="0" t="s">
        <v>645</v>
      </c>
      <c r="CE31" s="2" t="s">
        <v>646</v>
      </c>
      <c r="CF31" s="0" t="s">
        <v>213</v>
      </c>
      <c r="CI31" s="0" t="s">
        <v>647</v>
      </c>
      <c r="GH31" s="0" t="s">
        <v>194</v>
      </c>
      <c r="GI31" s="0" t="s">
        <v>194</v>
      </c>
      <c r="GJ31" s="0" t="s">
        <v>648</v>
      </c>
      <c r="GK31" s="0" t="s">
        <v>649</v>
      </c>
      <c r="GL31" s="2" t="s">
        <v>650</v>
      </c>
      <c r="GM31" s="0" t="s">
        <v>217</v>
      </c>
      <c r="GN31" s="0" t="s">
        <v>218</v>
      </c>
      <c r="GO31" s="0" t="s">
        <v>219</v>
      </c>
      <c r="GU31" s="0" t="n">
        <v>186166556</v>
      </c>
      <c r="GV31" s="0" t="s">
        <v>651</v>
      </c>
      <c r="GW31" s="1" t="n">
        <v>44824.5470949074</v>
      </c>
      <c r="GZ31" s="0" t="s">
        <v>221</v>
      </c>
      <c r="HA31" s="0" t="s">
        <v>222</v>
      </c>
      <c r="HC31" s="0" t="n">
        <v>30</v>
      </c>
    </row>
    <row r="32" customFormat="false" ht="14.5" hidden="false" customHeight="false" outlineLevel="0" collapsed="false">
      <c r="A32" s="1" t="n">
        <v>44824.3529266435</v>
      </c>
      <c r="B32" s="1" t="n">
        <v>44824.3718140393</v>
      </c>
      <c r="C32" s="1" t="n">
        <v>44824</v>
      </c>
      <c r="D32" s="0" t="s">
        <v>652</v>
      </c>
      <c r="H32" s="0" t="s">
        <v>653</v>
      </c>
      <c r="I32" s="0" t="s">
        <v>194</v>
      </c>
      <c r="J32" s="0" t="s">
        <v>194</v>
      </c>
      <c r="K32" s="0" t="s">
        <v>194</v>
      </c>
      <c r="L32" s="0" t="s">
        <v>194</v>
      </c>
      <c r="M32" s="0" t="s">
        <v>194</v>
      </c>
      <c r="N32" s="0" t="s">
        <v>194</v>
      </c>
      <c r="O32" s="0" t="s">
        <v>195</v>
      </c>
      <c r="Q32" s="1" t="n">
        <v>44824</v>
      </c>
      <c r="R32" s="0" t="s">
        <v>654</v>
      </c>
      <c r="S32" s="0" t="s">
        <v>655</v>
      </c>
      <c r="T32" s="0" t="s">
        <v>194</v>
      </c>
      <c r="U32" s="0" t="s">
        <v>656</v>
      </c>
      <c r="V32" s="0" t="s">
        <v>657</v>
      </c>
      <c r="W32" s="0" t="s">
        <v>658</v>
      </c>
      <c r="X32" s="0" t="s">
        <v>201</v>
      </c>
      <c r="Y32" s="0" t="s">
        <v>202</v>
      </c>
      <c r="Z32" s="0" t="s">
        <v>659</v>
      </c>
      <c r="AA32" s="0" t="s">
        <v>660</v>
      </c>
      <c r="AB32" s="0" t="s">
        <v>661</v>
      </c>
      <c r="AC32" s="0" t="s">
        <v>662</v>
      </c>
      <c r="AD32" s="0" t="n">
        <v>-2.3719229</v>
      </c>
      <c r="AE32" s="0" t="n">
        <v>29.0357857</v>
      </c>
      <c r="AF32" s="0" t="n">
        <v>1606.6123046875</v>
      </c>
      <c r="AG32" s="0" t="n">
        <v>4.878</v>
      </c>
      <c r="AH32" s="0" t="n">
        <v>1</v>
      </c>
      <c r="AI32" s="0" t="s">
        <v>245</v>
      </c>
      <c r="AJ32" s="0" t="n">
        <v>1</v>
      </c>
      <c r="AK32" s="0" t="n">
        <v>0</v>
      </c>
      <c r="AL32" s="0" t="n">
        <v>0</v>
      </c>
      <c r="AM32" s="0" t="n">
        <v>0</v>
      </c>
      <c r="AN32" s="0" t="n">
        <v>0</v>
      </c>
      <c r="AO32" s="0" t="n">
        <v>0</v>
      </c>
      <c r="AP32" s="0" t="n">
        <v>0</v>
      </c>
      <c r="AQ32" s="0" t="n">
        <v>0</v>
      </c>
      <c r="AR32" s="0" t="n">
        <v>0</v>
      </c>
      <c r="AT32" s="0" t="s">
        <v>663</v>
      </c>
      <c r="AU32" s="2" t="s">
        <v>664</v>
      </c>
      <c r="BL32" s="0" t="s">
        <v>210</v>
      </c>
      <c r="BM32" s="0" t="n">
        <v>1</v>
      </c>
      <c r="BN32" s="0" t="n">
        <v>0</v>
      </c>
      <c r="BO32" s="0" t="n">
        <v>0</v>
      </c>
      <c r="BP32" s="0" t="n">
        <v>0</v>
      </c>
      <c r="BQ32" s="0" t="n">
        <v>0</v>
      </c>
      <c r="BR32" s="0" t="n">
        <v>0</v>
      </c>
      <c r="BS32" s="0" t="n">
        <v>0</v>
      </c>
      <c r="BT32" s="0" t="n">
        <v>0</v>
      </c>
      <c r="BU32" s="0" t="n">
        <v>0</v>
      </c>
      <c r="BV32" s="0" t="n">
        <v>0</v>
      </c>
      <c r="BW32" s="0" t="n">
        <v>0</v>
      </c>
      <c r="BX32" s="0" t="n">
        <v>0</v>
      </c>
      <c r="BY32" s="0" t="n">
        <v>0</v>
      </c>
      <c r="BZ32" s="0" t="s">
        <v>194</v>
      </c>
      <c r="CA32" s="0" t="s">
        <v>194</v>
      </c>
      <c r="CB32" s="0" t="s">
        <v>194</v>
      </c>
      <c r="CC32" s="0" t="n">
        <v>7.74</v>
      </c>
      <c r="CD32" s="0" t="s">
        <v>665</v>
      </c>
      <c r="CE32" s="2" t="s">
        <v>666</v>
      </c>
      <c r="CF32" s="0" t="s">
        <v>195</v>
      </c>
      <c r="CG32" s="0" t="s">
        <v>667</v>
      </c>
      <c r="CH32" s="2" t="s">
        <v>668</v>
      </c>
      <c r="CI32" s="0" t="s">
        <v>669</v>
      </c>
      <c r="GH32" s="0" t="s">
        <v>194</v>
      </c>
      <c r="GI32" s="0" t="s">
        <v>194</v>
      </c>
      <c r="GJ32" s="0" t="s">
        <v>670</v>
      </c>
      <c r="GK32" s="0" t="s">
        <v>671</v>
      </c>
      <c r="GL32" s="2" t="s">
        <v>672</v>
      </c>
      <c r="GM32" s="0" t="s">
        <v>217</v>
      </c>
      <c r="GN32" s="0" t="s">
        <v>218</v>
      </c>
      <c r="GO32" s="0" t="s">
        <v>219</v>
      </c>
      <c r="GU32" s="0" t="n">
        <v>186224616</v>
      </c>
      <c r="GV32" s="0" t="s">
        <v>673</v>
      </c>
      <c r="GW32" s="1" t="n">
        <v>44824.6305324074</v>
      </c>
      <c r="GZ32" s="0" t="s">
        <v>221</v>
      </c>
      <c r="HA32" s="0" t="s">
        <v>222</v>
      </c>
      <c r="HC32" s="0" t="n">
        <v>31</v>
      </c>
    </row>
    <row r="33" customFormat="false" ht="14.5" hidden="false" customHeight="false" outlineLevel="0" collapsed="false">
      <c r="A33" s="1" t="n">
        <v>44824.3852596412</v>
      </c>
      <c r="B33" s="1" t="n">
        <v>44824.4063244329</v>
      </c>
      <c r="C33" s="1" t="n">
        <v>44824</v>
      </c>
      <c r="D33" s="0" t="s">
        <v>652</v>
      </c>
      <c r="H33" s="0" t="s">
        <v>674</v>
      </c>
      <c r="I33" s="0" t="s">
        <v>194</v>
      </c>
      <c r="J33" s="0" t="s">
        <v>194</v>
      </c>
      <c r="K33" s="0" t="s">
        <v>194</v>
      </c>
      <c r="L33" s="0" t="s">
        <v>194</v>
      </c>
      <c r="M33" s="0" t="s">
        <v>194</v>
      </c>
      <c r="N33" s="0" t="s">
        <v>194</v>
      </c>
      <c r="O33" s="0" t="s">
        <v>195</v>
      </c>
      <c r="Q33" s="1" t="n">
        <v>44824</v>
      </c>
      <c r="R33" s="0" t="s">
        <v>675</v>
      </c>
      <c r="S33" s="0" t="s">
        <v>676</v>
      </c>
      <c r="T33" s="0" t="s">
        <v>194</v>
      </c>
      <c r="U33" s="0" t="s">
        <v>677</v>
      </c>
      <c r="V33" s="0" t="s">
        <v>678</v>
      </c>
      <c r="W33" s="0" t="s">
        <v>679</v>
      </c>
      <c r="X33" s="0" t="s">
        <v>201</v>
      </c>
      <c r="Y33" s="0" t="s">
        <v>202</v>
      </c>
      <c r="Z33" s="0" t="s">
        <v>659</v>
      </c>
      <c r="AA33" s="0" t="s">
        <v>660</v>
      </c>
      <c r="AB33" s="0" t="s">
        <v>661</v>
      </c>
      <c r="AC33" s="0" t="s">
        <v>680</v>
      </c>
      <c r="AD33" s="0" t="n">
        <v>-2.3680329</v>
      </c>
      <c r="AE33" s="0" t="n">
        <v>29.0343978</v>
      </c>
      <c r="AF33" s="0" t="n">
        <v>1544.54406738281</v>
      </c>
      <c r="AG33" s="0" t="n">
        <v>4.9</v>
      </c>
      <c r="AH33" s="0" t="n">
        <v>1</v>
      </c>
      <c r="AI33" s="0" t="s">
        <v>245</v>
      </c>
      <c r="AJ33" s="0" t="n">
        <v>1</v>
      </c>
      <c r="AK33" s="0" t="n">
        <v>0</v>
      </c>
      <c r="AL33" s="0" t="n">
        <v>0</v>
      </c>
      <c r="AM33" s="0" t="n">
        <v>0</v>
      </c>
      <c r="AN33" s="0" t="n">
        <v>0</v>
      </c>
      <c r="AO33" s="0" t="n">
        <v>0</v>
      </c>
      <c r="AP33" s="0" t="n">
        <v>0</v>
      </c>
      <c r="AQ33" s="0" t="n">
        <v>0</v>
      </c>
      <c r="AR33" s="0" t="n">
        <v>0</v>
      </c>
      <c r="AT33" s="0" t="s">
        <v>681</v>
      </c>
      <c r="AU33" s="2" t="s">
        <v>682</v>
      </c>
      <c r="BL33" s="0" t="s">
        <v>210</v>
      </c>
      <c r="BM33" s="0" t="n">
        <v>1</v>
      </c>
      <c r="BN33" s="0" t="n">
        <v>0</v>
      </c>
      <c r="BO33" s="0" t="n">
        <v>0</v>
      </c>
      <c r="BP33" s="0" t="n">
        <v>0</v>
      </c>
      <c r="BQ33" s="0" t="n">
        <v>0</v>
      </c>
      <c r="BR33" s="0" t="n">
        <v>0</v>
      </c>
      <c r="BS33" s="0" t="n">
        <v>0</v>
      </c>
      <c r="BT33" s="0" t="n">
        <v>0</v>
      </c>
      <c r="BU33" s="0" t="n">
        <v>0</v>
      </c>
      <c r="BV33" s="0" t="n">
        <v>0</v>
      </c>
      <c r="BW33" s="0" t="n">
        <v>0</v>
      </c>
      <c r="BX33" s="0" t="n">
        <v>0</v>
      </c>
      <c r="BY33" s="0" t="n">
        <v>0</v>
      </c>
      <c r="BZ33" s="0" t="s">
        <v>194</v>
      </c>
      <c r="CA33" s="0" t="s">
        <v>194</v>
      </c>
      <c r="CB33" s="0" t="s">
        <v>194</v>
      </c>
      <c r="CC33" s="0" t="n">
        <v>20.64</v>
      </c>
      <c r="CD33" s="0" t="s">
        <v>683</v>
      </c>
      <c r="CE33" s="2" t="s">
        <v>684</v>
      </c>
      <c r="CF33" s="0" t="s">
        <v>213</v>
      </c>
      <c r="CI33" s="0" t="s">
        <v>685</v>
      </c>
      <c r="GH33" s="0" t="s">
        <v>194</v>
      </c>
      <c r="GI33" s="0" t="s">
        <v>194</v>
      </c>
      <c r="GJ33" s="0" t="s">
        <v>670</v>
      </c>
      <c r="GK33" s="0" t="s">
        <v>686</v>
      </c>
      <c r="GL33" s="2" t="s">
        <v>687</v>
      </c>
      <c r="GM33" s="0" t="s">
        <v>217</v>
      </c>
      <c r="GN33" s="0" t="s">
        <v>218</v>
      </c>
      <c r="GO33" s="0" t="s">
        <v>219</v>
      </c>
      <c r="GU33" s="0" t="n">
        <v>186224764</v>
      </c>
      <c r="GV33" s="0" t="s">
        <v>688</v>
      </c>
      <c r="GW33" s="1" t="n">
        <v>44824.6309259259</v>
      </c>
      <c r="GZ33" s="0" t="s">
        <v>221</v>
      </c>
      <c r="HA33" s="0" t="s">
        <v>222</v>
      </c>
      <c r="HC33" s="0" t="n">
        <v>32</v>
      </c>
    </row>
    <row r="34" customFormat="false" ht="14.5" hidden="false" customHeight="false" outlineLevel="0" collapsed="false">
      <c r="A34" s="1" t="n">
        <v>44824.4322416898</v>
      </c>
      <c r="B34" s="1" t="n">
        <v>44824.4483052315</v>
      </c>
      <c r="C34" s="1" t="n">
        <v>44824</v>
      </c>
      <c r="D34" s="0" t="s">
        <v>652</v>
      </c>
      <c r="H34" s="0" t="s">
        <v>689</v>
      </c>
      <c r="I34" s="0" t="s">
        <v>194</v>
      </c>
      <c r="J34" s="0" t="s">
        <v>194</v>
      </c>
      <c r="K34" s="0" t="s">
        <v>194</v>
      </c>
      <c r="L34" s="0" t="s">
        <v>194</v>
      </c>
      <c r="M34" s="0" t="s">
        <v>194</v>
      </c>
      <c r="N34" s="0" t="s">
        <v>194</v>
      </c>
      <c r="O34" s="0" t="s">
        <v>195</v>
      </c>
      <c r="Q34" s="1" t="n">
        <v>44824</v>
      </c>
      <c r="R34" s="0" t="s">
        <v>224</v>
      </c>
      <c r="S34" s="0" t="s">
        <v>690</v>
      </c>
      <c r="T34" s="0" t="s">
        <v>194</v>
      </c>
      <c r="U34" s="0" t="s">
        <v>691</v>
      </c>
      <c r="V34" s="0" t="s">
        <v>692</v>
      </c>
      <c r="W34" s="0" t="s">
        <v>693</v>
      </c>
      <c r="X34" s="0" t="s">
        <v>201</v>
      </c>
      <c r="Y34" s="0" t="s">
        <v>202</v>
      </c>
      <c r="Z34" s="0" t="s">
        <v>659</v>
      </c>
      <c r="AA34" s="0" t="s">
        <v>660</v>
      </c>
      <c r="AB34" s="0" t="s">
        <v>661</v>
      </c>
      <c r="AC34" s="0" t="s">
        <v>694</v>
      </c>
      <c r="AD34" s="0" t="n">
        <v>-2.3744143</v>
      </c>
      <c r="AE34" s="0" t="n">
        <v>29.0336102</v>
      </c>
      <c r="AF34" s="0" t="n">
        <v>1590.40209960938</v>
      </c>
      <c r="AG34" s="0" t="n">
        <v>4.906</v>
      </c>
      <c r="AH34" s="0" t="n">
        <v>1</v>
      </c>
      <c r="AI34" s="0" t="s">
        <v>245</v>
      </c>
      <c r="AJ34" s="0" t="n">
        <v>1</v>
      </c>
      <c r="AK34" s="0" t="n">
        <v>0</v>
      </c>
      <c r="AL34" s="0" t="n">
        <v>0</v>
      </c>
      <c r="AM34" s="0" t="n">
        <v>0</v>
      </c>
      <c r="AN34" s="0" t="n">
        <v>0</v>
      </c>
      <c r="AO34" s="0" t="n">
        <v>0</v>
      </c>
      <c r="AP34" s="0" t="n">
        <v>0</v>
      </c>
      <c r="AQ34" s="0" t="n">
        <v>0</v>
      </c>
      <c r="AR34" s="0" t="n">
        <v>0</v>
      </c>
      <c r="AT34" s="0" t="s">
        <v>695</v>
      </c>
      <c r="AU34" s="2" t="s">
        <v>696</v>
      </c>
      <c r="BL34" s="0" t="s">
        <v>210</v>
      </c>
      <c r="BM34" s="0" t="n">
        <v>1</v>
      </c>
      <c r="BN34" s="0" t="n">
        <v>0</v>
      </c>
      <c r="BO34" s="0" t="n">
        <v>0</v>
      </c>
      <c r="BP34" s="0" t="n">
        <v>0</v>
      </c>
      <c r="BQ34" s="0" t="n">
        <v>0</v>
      </c>
      <c r="BR34" s="0" t="n">
        <v>0</v>
      </c>
      <c r="BS34" s="0" t="n">
        <v>0</v>
      </c>
      <c r="BT34" s="0" t="n">
        <v>0</v>
      </c>
      <c r="BU34" s="0" t="n">
        <v>0</v>
      </c>
      <c r="BV34" s="0" t="n">
        <v>0</v>
      </c>
      <c r="BW34" s="0" t="n">
        <v>0</v>
      </c>
      <c r="BX34" s="0" t="n">
        <v>0</v>
      </c>
      <c r="BY34" s="0" t="n">
        <v>0</v>
      </c>
      <c r="BZ34" s="0" t="s">
        <v>194</v>
      </c>
      <c r="CA34" s="0" t="s">
        <v>194</v>
      </c>
      <c r="CB34" s="0" t="s">
        <v>194</v>
      </c>
      <c r="CC34" s="0" t="n">
        <v>31.28</v>
      </c>
      <c r="CD34" s="0" t="s">
        <v>697</v>
      </c>
      <c r="CE34" s="2" t="s">
        <v>698</v>
      </c>
      <c r="CF34" s="0" t="s">
        <v>195</v>
      </c>
      <c r="CG34" s="0" t="s">
        <v>699</v>
      </c>
      <c r="CH34" s="2" t="s">
        <v>700</v>
      </c>
      <c r="CI34" s="0" t="s">
        <v>701</v>
      </c>
      <c r="GH34" s="0" t="s">
        <v>194</v>
      </c>
      <c r="GI34" s="0" t="s">
        <v>194</v>
      </c>
      <c r="GJ34" s="0" t="s">
        <v>670</v>
      </c>
      <c r="GK34" s="0" t="s">
        <v>702</v>
      </c>
      <c r="GL34" s="2" t="s">
        <v>703</v>
      </c>
      <c r="GM34" s="0" t="s">
        <v>217</v>
      </c>
      <c r="GN34" s="0" t="s">
        <v>218</v>
      </c>
      <c r="GO34" s="0" t="s">
        <v>219</v>
      </c>
      <c r="GU34" s="0" t="n">
        <v>186225035</v>
      </c>
      <c r="GV34" s="0" t="s">
        <v>704</v>
      </c>
      <c r="GW34" s="1" t="n">
        <v>44824.6314236111</v>
      </c>
      <c r="GZ34" s="0" t="s">
        <v>221</v>
      </c>
      <c r="HA34" s="0" t="s">
        <v>222</v>
      </c>
      <c r="HC34" s="0" t="n">
        <v>33</v>
      </c>
    </row>
    <row r="35" customFormat="false" ht="14.5" hidden="false" customHeight="false" outlineLevel="0" collapsed="false">
      <c r="A35" s="1" t="n">
        <v>44824.4738563657</v>
      </c>
      <c r="B35" s="1" t="n">
        <v>44824.488572118</v>
      </c>
      <c r="C35" s="1" t="n">
        <v>44824</v>
      </c>
      <c r="D35" s="0" t="s">
        <v>652</v>
      </c>
      <c r="H35" s="0" t="s">
        <v>705</v>
      </c>
      <c r="I35" s="0" t="s">
        <v>194</v>
      </c>
      <c r="J35" s="0" t="s">
        <v>194</v>
      </c>
      <c r="K35" s="0" t="s">
        <v>194</v>
      </c>
      <c r="L35" s="0" t="s">
        <v>194</v>
      </c>
      <c r="M35" s="0" t="s">
        <v>194</v>
      </c>
      <c r="N35" s="0" t="s">
        <v>194</v>
      </c>
      <c r="O35" s="0" t="s">
        <v>195</v>
      </c>
      <c r="Q35" s="1" t="n">
        <v>44824</v>
      </c>
      <c r="R35" s="0" t="s">
        <v>706</v>
      </c>
      <c r="S35" s="0" t="s">
        <v>707</v>
      </c>
      <c r="T35" s="0" t="s">
        <v>194</v>
      </c>
      <c r="U35" s="0" t="s">
        <v>708</v>
      </c>
      <c r="V35" s="0" t="s">
        <v>709</v>
      </c>
      <c r="W35" s="0" t="s">
        <v>710</v>
      </c>
      <c r="X35" s="0" t="s">
        <v>201</v>
      </c>
      <c r="Y35" s="0" t="s">
        <v>202</v>
      </c>
      <c r="Z35" s="0" t="s">
        <v>659</v>
      </c>
      <c r="AA35" s="0" t="s">
        <v>660</v>
      </c>
      <c r="AC35" s="0" t="s">
        <v>711</v>
      </c>
      <c r="AD35" s="0" t="n">
        <v>-2.3745996</v>
      </c>
      <c r="AE35" s="0" t="n">
        <v>29.0358031</v>
      </c>
      <c r="AF35" s="0" t="n">
        <v>1632.66015625</v>
      </c>
      <c r="AG35" s="0" t="n">
        <v>4.485</v>
      </c>
      <c r="AH35" s="0" t="n">
        <v>1</v>
      </c>
      <c r="AI35" s="0" t="s">
        <v>245</v>
      </c>
      <c r="AJ35" s="0" t="n">
        <v>1</v>
      </c>
      <c r="AK35" s="0" t="n">
        <v>0</v>
      </c>
      <c r="AL35" s="0" t="n">
        <v>0</v>
      </c>
      <c r="AM35" s="0" t="n">
        <v>0</v>
      </c>
      <c r="AN35" s="0" t="n">
        <v>0</v>
      </c>
      <c r="AO35" s="0" t="n">
        <v>0</v>
      </c>
      <c r="AP35" s="0" t="n">
        <v>0</v>
      </c>
      <c r="AQ35" s="0" t="n">
        <v>0</v>
      </c>
      <c r="AR35" s="0" t="n">
        <v>0</v>
      </c>
      <c r="AT35" s="0" t="s">
        <v>712</v>
      </c>
      <c r="AU35" s="2" t="s">
        <v>713</v>
      </c>
      <c r="BL35" s="0" t="s">
        <v>210</v>
      </c>
      <c r="BM35" s="0" t="n">
        <v>1</v>
      </c>
      <c r="BN35" s="0" t="n">
        <v>0</v>
      </c>
      <c r="BO35" s="0" t="n">
        <v>0</v>
      </c>
      <c r="BP35" s="0" t="n">
        <v>0</v>
      </c>
      <c r="BQ35" s="0" t="n">
        <v>0</v>
      </c>
      <c r="BR35" s="0" t="n">
        <v>0</v>
      </c>
      <c r="BS35" s="0" t="n">
        <v>0</v>
      </c>
      <c r="BT35" s="0" t="n">
        <v>0</v>
      </c>
      <c r="BU35" s="0" t="n">
        <v>0</v>
      </c>
      <c r="BV35" s="0" t="n">
        <v>0</v>
      </c>
      <c r="BW35" s="0" t="n">
        <v>0</v>
      </c>
      <c r="BX35" s="0" t="n">
        <v>0</v>
      </c>
      <c r="BY35" s="0" t="n">
        <v>0</v>
      </c>
      <c r="BZ35" s="0" t="s">
        <v>194</v>
      </c>
      <c r="CA35" s="0" t="s">
        <v>194</v>
      </c>
      <c r="CB35" s="0" t="s">
        <v>194</v>
      </c>
      <c r="CC35" s="0" t="n">
        <v>16.22</v>
      </c>
      <c r="CD35" s="0" t="s">
        <v>714</v>
      </c>
      <c r="CE35" s="2" t="s">
        <v>715</v>
      </c>
      <c r="CF35" s="0" t="s">
        <v>195</v>
      </c>
      <c r="CG35" s="0" t="s">
        <v>716</v>
      </c>
      <c r="CH35" s="2" t="s">
        <v>717</v>
      </c>
      <c r="CI35" s="0" t="s">
        <v>701</v>
      </c>
      <c r="GH35" s="0" t="s">
        <v>194</v>
      </c>
      <c r="GI35" s="0" t="s">
        <v>194</v>
      </c>
      <c r="GJ35" s="0" t="s">
        <v>718</v>
      </c>
      <c r="GK35" s="0" t="s">
        <v>719</v>
      </c>
      <c r="GL35" s="2" t="s">
        <v>720</v>
      </c>
      <c r="GM35" s="0" t="s">
        <v>217</v>
      </c>
      <c r="GN35" s="0" t="s">
        <v>218</v>
      </c>
      <c r="GO35" s="0" t="s">
        <v>219</v>
      </c>
      <c r="GU35" s="0" t="n">
        <v>186225817</v>
      </c>
      <c r="GV35" s="0" t="s">
        <v>721</v>
      </c>
      <c r="GW35" s="1" t="n">
        <v>44824.6330671296</v>
      </c>
      <c r="GZ35" s="0" t="s">
        <v>221</v>
      </c>
      <c r="HA35" s="0" t="s">
        <v>222</v>
      </c>
      <c r="HC35" s="0" t="n">
        <v>34</v>
      </c>
    </row>
    <row r="36" customFormat="false" ht="14.5" hidden="false" customHeight="false" outlineLevel="0" collapsed="false">
      <c r="A36" s="1" t="n">
        <v>44824.5197880556</v>
      </c>
      <c r="B36" s="1" t="n">
        <v>44824.5266420833</v>
      </c>
      <c r="C36" s="1" t="n">
        <v>44824</v>
      </c>
      <c r="D36" s="0" t="s">
        <v>652</v>
      </c>
      <c r="H36" s="0" t="s">
        <v>722</v>
      </c>
      <c r="I36" s="0" t="s">
        <v>194</v>
      </c>
      <c r="J36" s="0" t="s">
        <v>194</v>
      </c>
      <c r="K36" s="0" t="s">
        <v>194</v>
      </c>
      <c r="L36" s="0" t="s">
        <v>194</v>
      </c>
      <c r="M36" s="0" t="s">
        <v>194</v>
      </c>
      <c r="N36" s="0" t="s">
        <v>194</v>
      </c>
      <c r="O36" s="0" t="s">
        <v>195</v>
      </c>
      <c r="Q36" s="1" t="n">
        <v>44824</v>
      </c>
      <c r="R36" s="0" t="s">
        <v>723</v>
      </c>
      <c r="S36" s="0" t="s">
        <v>707</v>
      </c>
      <c r="T36" s="0" t="s">
        <v>194</v>
      </c>
      <c r="U36" s="0" t="s">
        <v>724</v>
      </c>
      <c r="V36" s="0" t="s">
        <v>725</v>
      </c>
      <c r="W36" s="0" t="s">
        <v>726</v>
      </c>
      <c r="X36" s="0" t="s">
        <v>201</v>
      </c>
      <c r="Y36" s="0" t="s">
        <v>202</v>
      </c>
      <c r="Z36" s="0" t="s">
        <v>659</v>
      </c>
      <c r="AA36" s="0" t="s">
        <v>660</v>
      </c>
      <c r="AB36" s="0" t="s">
        <v>661</v>
      </c>
      <c r="AC36" s="0" t="s">
        <v>727</v>
      </c>
      <c r="AD36" s="0" t="n">
        <v>-2.3805537</v>
      </c>
      <c r="AE36" s="0" t="n">
        <v>29.0356514</v>
      </c>
      <c r="AF36" s="0" t="n">
        <v>1659.0986328125</v>
      </c>
      <c r="AG36" s="0" t="n">
        <v>4.47</v>
      </c>
      <c r="AH36" s="0" t="n">
        <v>1</v>
      </c>
      <c r="AI36" s="0" t="s">
        <v>245</v>
      </c>
      <c r="AJ36" s="0" t="n">
        <v>1</v>
      </c>
      <c r="AK36" s="0" t="n">
        <v>0</v>
      </c>
      <c r="AL36" s="0" t="n">
        <v>0</v>
      </c>
      <c r="AM36" s="0" t="n">
        <v>0</v>
      </c>
      <c r="AN36" s="0" t="n">
        <v>0</v>
      </c>
      <c r="AO36" s="0" t="n">
        <v>0</v>
      </c>
      <c r="AP36" s="0" t="n">
        <v>0</v>
      </c>
      <c r="AQ36" s="0" t="n">
        <v>0</v>
      </c>
      <c r="AR36" s="0" t="n">
        <v>0</v>
      </c>
      <c r="AT36" s="0" t="s">
        <v>728</v>
      </c>
      <c r="AU36" s="2" t="s">
        <v>729</v>
      </c>
      <c r="BL36" s="0" t="s">
        <v>210</v>
      </c>
      <c r="BM36" s="0" t="n">
        <v>1</v>
      </c>
      <c r="BN36" s="0" t="n">
        <v>0</v>
      </c>
      <c r="BO36" s="0" t="n">
        <v>0</v>
      </c>
      <c r="BP36" s="0" t="n">
        <v>0</v>
      </c>
      <c r="BQ36" s="0" t="n">
        <v>0</v>
      </c>
      <c r="BR36" s="0" t="n">
        <v>0</v>
      </c>
      <c r="BS36" s="0" t="n">
        <v>0</v>
      </c>
      <c r="BT36" s="0" t="n">
        <v>0</v>
      </c>
      <c r="BU36" s="0" t="n">
        <v>0</v>
      </c>
      <c r="BV36" s="0" t="n">
        <v>0</v>
      </c>
      <c r="BW36" s="0" t="n">
        <v>0</v>
      </c>
      <c r="BX36" s="0" t="n">
        <v>0</v>
      </c>
      <c r="BY36" s="0" t="n">
        <v>0</v>
      </c>
      <c r="BZ36" s="0" t="s">
        <v>194</v>
      </c>
      <c r="CA36" s="0" t="s">
        <v>194</v>
      </c>
      <c r="CB36" s="0" t="s">
        <v>194</v>
      </c>
      <c r="CC36" s="0" t="n">
        <v>19.26</v>
      </c>
      <c r="CD36" s="0" t="s">
        <v>730</v>
      </c>
      <c r="CE36" s="2" t="s">
        <v>731</v>
      </c>
      <c r="CF36" s="0" t="s">
        <v>213</v>
      </c>
      <c r="CI36" s="0" t="s">
        <v>732</v>
      </c>
      <c r="GH36" s="0" t="s">
        <v>194</v>
      </c>
      <c r="GI36" s="0" t="s">
        <v>194</v>
      </c>
      <c r="GJ36" s="0" t="s">
        <v>670</v>
      </c>
      <c r="GK36" s="0" t="s">
        <v>733</v>
      </c>
      <c r="GL36" s="2" t="s">
        <v>734</v>
      </c>
      <c r="GM36" s="0" t="s">
        <v>217</v>
      </c>
      <c r="GN36" s="0" t="s">
        <v>218</v>
      </c>
      <c r="GO36" s="0" t="s">
        <v>219</v>
      </c>
      <c r="GU36" s="0" t="n">
        <v>186226360</v>
      </c>
      <c r="GV36" s="0" t="s">
        <v>735</v>
      </c>
      <c r="GW36" s="1" t="n">
        <v>44824.6339351852</v>
      </c>
      <c r="GZ36" s="0" t="s">
        <v>221</v>
      </c>
      <c r="HA36" s="0" t="s">
        <v>222</v>
      </c>
      <c r="HC36" s="0" t="n">
        <v>35</v>
      </c>
    </row>
    <row r="37" customFormat="false" ht="14.5" hidden="false" customHeight="false" outlineLevel="0" collapsed="false">
      <c r="A37" s="1" t="n">
        <v>44824.5366400695</v>
      </c>
      <c r="B37" s="1" t="n">
        <v>44824.5443125116</v>
      </c>
      <c r="C37" s="1" t="n">
        <v>44824</v>
      </c>
      <c r="D37" s="0" t="s">
        <v>652</v>
      </c>
      <c r="H37" s="0" t="s">
        <v>736</v>
      </c>
      <c r="I37" s="0" t="s">
        <v>194</v>
      </c>
      <c r="J37" s="0" t="s">
        <v>194</v>
      </c>
      <c r="K37" s="0" t="s">
        <v>194</v>
      </c>
      <c r="L37" s="0" t="s">
        <v>194</v>
      </c>
      <c r="M37" s="0" t="s">
        <v>194</v>
      </c>
      <c r="N37" s="0" t="s">
        <v>194</v>
      </c>
      <c r="O37" s="0" t="s">
        <v>195</v>
      </c>
      <c r="Q37" s="1" t="n">
        <v>44824</v>
      </c>
      <c r="R37" s="0" t="s">
        <v>737</v>
      </c>
      <c r="S37" s="0" t="s">
        <v>707</v>
      </c>
      <c r="T37" s="0" t="s">
        <v>194</v>
      </c>
      <c r="U37" s="0" t="s">
        <v>738</v>
      </c>
      <c r="V37" s="0" t="s">
        <v>739</v>
      </c>
      <c r="W37" s="0" t="s">
        <v>740</v>
      </c>
      <c r="X37" s="0" t="s">
        <v>201</v>
      </c>
      <c r="Y37" s="0" t="s">
        <v>202</v>
      </c>
      <c r="Z37" s="0" t="s">
        <v>659</v>
      </c>
      <c r="AA37" s="0" t="s">
        <v>660</v>
      </c>
      <c r="AB37" s="0" t="s">
        <v>661</v>
      </c>
      <c r="AC37" s="0" t="s">
        <v>741</v>
      </c>
      <c r="AD37" s="0" t="n">
        <v>-2.3834331</v>
      </c>
      <c r="AE37" s="0" t="n">
        <v>29.0351701</v>
      </c>
      <c r="AF37" s="0" t="n">
        <v>1683.47314453125</v>
      </c>
      <c r="AG37" s="0" t="n">
        <v>3.9</v>
      </c>
      <c r="AH37" s="0" t="n">
        <v>1</v>
      </c>
      <c r="AI37" s="0" t="s">
        <v>245</v>
      </c>
      <c r="AJ37" s="0" t="n">
        <v>1</v>
      </c>
      <c r="AK37" s="0" t="n">
        <v>0</v>
      </c>
      <c r="AL37" s="0" t="n">
        <v>0</v>
      </c>
      <c r="AM37" s="0" t="n">
        <v>0</v>
      </c>
      <c r="AN37" s="0" t="n">
        <v>0</v>
      </c>
      <c r="AO37" s="0" t="n">
        <v>0</v>
      </c>
      <c r="AP37" s="0" t="n">
        <v>0</v>
      </c>
      <c r="AQ37" s="0" t="n">
        <v>0</v>
      </c>
      <c r="AR37" s="0" t="n">
        <v>0</v>
      </c>
      <c r="AT37" s="0" t="s">
        <v>742</v>
      </c>
      <c r="AU37" s="2" t="s">
        <v>743</v>
      </c>
      <c r="BL37" s="0" t="s">
        <v>210</v>
      </c>
      <c r="BM37" s="0" t="n">
        <v>1</v>
      </c>
      <c r="BN37" s="0" t="n">
        <v>0</v>
      </c>
      <c r="BO37" s="0" t="n">
        <v>0</v>
      </c>
      <c r="BP37" s="0" t="n">
        <v>0</v>
      </c>
      <c r="BQ37" s="0" t="n">
        <v>0</v>
      </c>
      <c r="BR37" s="0" t="n">
        <v>0</v>
      </c>
      <c r="BS37" s="0" t="n">
        <v>0</v>
      </c>
      <c r="BT37" s="0" t="n">
        <v>0</v>
      </c>
      <c r="BU37" s="0" t="n">
        <v>0</v>
      </c>
      <c r="BV37" s="0" t="n">
        <v>0</v>
      </c>
      <c r="BW37" s="0" t="n">
        <v>0</v>
      </c>
      <c r="BX37" s="0" t="n">
        <v>0</v>
      </c>
      <c r="BY37" s="0" t="n">
        <v>0</v>
      </c>
      <c r="BZ37" s="0" t="s">
        <v>194</v>
      </c>
      <c r="CA37" s="0" t="s">
        <v>194</v>
      </c>
      <c r="CB37" s="0" t="s">
        <v>194</v>
      </c>
      <c r="CC37" s="0" t="n">
        <v>5.25</v>
      </c>
      <c r="CD37" s="0" t="s">
        <v>744</v>
      </c>
      <c r="CE37" s="2" t="s">
        <v>745</v>
      </c>
      <c r="CF37" s="0" t="s">
        <v>195</v>
      </c>
      <c r="CG37" s="0" t="s">
        <v>746</v>
      </c>
      <c r="CH37" s="2" t="s">
        <v>747</v>
      </c>
      <c r="CI37" s="0" t="s">
        <v>701</v>
      </c>
      <c r="GH37" s="0" t="s">
        <v>194</v>
      </c>
      <c r="GI37" s="0" t="s">
        <v>194</v>
      </c>
      <c r="GJ37" s="0" t="s">
        <v>670</v>
      </c>
      <c r="GK37" s="0" t="s">
        <v>748</v>
      </c>
      <c r="GL37" s="2" t="s">
        <v>749</v>
      </c>
      <c r="GM37" s="0" t="s">
        <v>217</v>
      </c>
      <c r="GN37" s="0" t="s">
        <v>218</v>
      </c>
      <c r="GO37" s="0" t="s">
        <v>219</v>
      </c>
      <c r="GU37" s="0" t="n">
        <v>186228635</v>
      </c>
      <c r="GV37" s="0" t="s">
        <v>750</v>
      </c>
      <c r="GW37" s="1" t="n">
        <v>44824.6380555556</v>
      </c>
      <c r="GZ37" s="0" t="s">
        <v>221</v>
      </c>
      <c r="HA37" s="0" t="s">
        <v>222</v>
      </c>
      <c r="HC37" s="0" t="n">
        <v>36</v>
      </c>
    </row>
    <row r="38" customFormat="false" ht="14.5" hidden="false" customHeight="false" outlineLevel="0" collapsed="false">
      <c r="A38" s="1" t="n">
        <v>44824.3365052315</v>
      </c>
      <c r="B38" s="1" t="n">
        <v>44824.7170905671</v>
      </c>
      <c r="C38" s="1" t="n">
        <v>44824</v>
      </c>
      <c r="D38" s="0" t="s">
        <v>751</v>
      </c>
      <c r="H38" s="0" t="s">
        <v>752</v>
      </c>
      <c r="I38" s="0" t="s">
        <v>194</v>
      </c>
      <c r="J38" s="0" t="s">
        <v>194</v>
      </c>
      <c r="K38" s="0" t="s">
        <v>194</v>
      </c>
      <c r="L38" s="0" t="s">
        <v>194</v>
      </c>
      <c r="M38" s="0" t="s">
        <v>194</v>
      </c>
      <c r="N38" s="0" t="s">
        <v>194</v>
      </c>
      <c r="O38" s="0" t="s">
        <v>195</v>
      </c>
      <c r="Q38" s="1" t="n">
        <v>44824</v>
      </c>
      <c r="R38" s="0" t="s">
        <v>753</v>
      </c>
      <c r="S38" s="0" t="s">
        <v>197</v>
      </c>
      <c r="T38" s="0" t="s">
        <v>194</v>
      </c>
      <c r="U38" s="0" t="s">
        <v>754</v>
      </c>
      <c r="V38" s="0" t="s">
        <v>754</v>
      </c>
      <c r="W38" s="0" t="s">
        <v>755</v>
      </c>
      <c r="X38" s="0" t="s">
        <v>201</v>
      </c>
      <c r="Y38" s="0" t="s">
        <v>202</v>
      </c>
      <c r="Z38" s="0" t="s">
        <v>756</v>
      </c>
      <c r="AA38" s="0" t="s">
        <v>757</v>
      </c>
      <c r="AB38" s="0" t="s">
        <v>758</v>
      </c>
      <c r="AC38" s="0" t="s">
        <v>759</v>
      </c>
      <c r="AD38" s="0" t="n">
        <v>-2.3036964</v>
      </c>
      <c r="AE38" s="0" t="n">
        <v>29.2539054</v>
      </c>
      <c r="AF38" s="0" t="n">
        <v>1852.7</v>
      </c>
      <c r="AG38" s="0" t="n">
        <v>4.85</v>
      </c>
      <c r="AH38" s="0" t="n">
        <v>2</v>
      </c>
      <c r="AI38" s="0" t="s">
        <v>417</v>
      </c>
      <c r="AJ38" s="0" t="n">
        <v>0</v>
      </c>
      <c r="AK38" s="0" t="n">
        <v>1</v>
      </c>
      <c r="AL38" s="0" t="n">
        <v>1</v>
      </c>
      <c r="AM38" s="0" t="n">
        <v>0</v>
      </c>
      <c r="AN38" s="0" t="n">
        <v>0</v>
      </c>
      <c r="AO38" s="0" t="n">
        <v>0</v>
      </c>
      <c r="AP38" s="0" t="n">
        <v>0</v>
      </c>
      <c r="AQ38" s="0" t="n">
        <v>0</v>
      </c>
      <c r="AR38" s="0" t="n">
        <v>0</v>
      </c>
      <c r="AV38" s="0" t="s">
        <v>760</v>
      </c>
      <c r="AW38" s="2" t="s">
        <v>761</v>
      </c>
      <c r="AX38" s="0" t="s">
        <v>762</v>
      </c>
      <c r="AY38" s="2" t="s">
        <v>763</v>
      </c>
      <c r="BL38" s="0" t="s">
        <v>764</v>
      </c>
      <c r="BM38" s="0" t="n">
        <v>1</v>
      </c>
      <c r="BN38" s="0" t="n">
        <v>1</v>
      </c>
      <c r="BO38" s="0" t="n">
        <v>0</v>
      </c>
      <c r="BP38" s="0" t="n">
        <v>0</v>
      </c>
      <c r="BQ38" s="0" t="n">
        <v>0</v>
      </c>
      <c r="BR38" s="0" t="n">
        <v>0</v>
      </c>
      <c r="BS38" s="0" t="n">
        <v>0</v>
      </c>
      <c r="BT38" s="0" t="n">
        <v>0</v>
      </c>
      <c r="BU38" s="0" t="n">
        <v>0</v>
      </c>
      <c r="BV38" s="0" t="n">
        <v>0</v>
      </c>
      <c r="BW38" s="0" t="n">
        <v>0</v>
      </c>
      <c r="BX38" s="0" t="n">
        <v>0</v>
      </c>
      <c r="BY38" s="0" t="n">
        <v>0</v>
      </c>
      <c r="BZ38" s="0" t="s">
        <v>194</v>
      </c>
      <c r="CA38" s="0" t="s">
        <v>194</v>
      </c>
      <c r="CB38" s="0" t="s">
        <v>194</v>
      </c>
      <c r="CC38" s="0" t="n">
        <v>16.29</v>
      </c>
      <c r="CD38" s="0" t="s">
        <v>765</v>
      </c>
      <c r="CE38" s="2" t="s">
        <v>766</v>
      </c>
      <c r="CF38" s="0" t="s">
        <v>195</v>
      </c>
      <c r="CG38" s="0" t="s">
        <v>767</v>
      </c>
      <c r="CH38" s="2" t="s">
        <v>768</v>
      </c>
      <c r="CI38" s="0" t="s">
        <v>769</v>
      </c>
      <c r="CJ38" s="0" t="s">
        <v>194</v>
      </c>
      <c r="CK38" s="0" t="s">
        <v>194</v>
      </c>
      <c r="CL38" s="0" t="s">
        <v>194</v>
      </c>
      <c r="CM38" s="0" t="n">
        <v>8.805</v>
      </c>
      <c r="CN38" s="0" t="s">
        <v>770</v>
      </c>
      <c r="CO38" s="2" t="s">
        <v>771</v>
      </c>
      <c r="CP38" s="0" t="s">
        <v>772</v>
      </c>
      <c r="GH38" s="0" t="s">
        <v>194</v>
      </c>
      <c r="GI38" s="0" t="s">
        <v>194</v>
      </c>
      <c r="GJ38" s="0" t="s">
        <v>751</v>
      </c>
      <c r="GK38" s="0" t="s">
        <v>773</v>
      </c>
      <c r="GL38" s="2" t="s">
        <v>774</v>
      </c>
      <c r="GM38" s="0" t="s">
        <v>217</v>
      </c>
      <c r="GN38" s="0" t="s">
        <v>218</v>
      </c>
      <c r="GO38" s="0" t="s">
        <v>219</v>
      </c>
      <c r="GU38" s="0" t="n">
        <v>186232726</v>
      </c>
      <c r="GV38" s="0" t="s">
        <v>775</v>
      </c>
      <c r="GW38" s="1" t="n">
        <v>44824.6460763889</v>
      </c>
      <c r="GZ38" s="0" t="s">
        <v>221</v>
      </c>
      <c r="HA38" s="0" t="s">
        <v>222</v>
      </c>
      <c r="HC38" s="0" t="n">
        <v>37</v>
      </c>
    </row>
    <row r="39" customFormat="false" ht="14.5" hidden="false" customHeight="false" outlineLevel="0" collapsed="false">
      <c r="A39" s="1" t="n">
        <v>44824.3725638079</v>
      </c>
      <c r="B39" s="1" t="n">
        <v>44824.7184983796</v>
      </c>
      <c r="C39" s="1" t="n">
        <v>44824</v>
      </c>
      <c r="D39" s="0" t="s">
        <v>751</v>
      </c>
      <c r="H39" s="0" t="s">
        <v>776</v>
      </c>
      <c r="I39" s="0" t="s">
        <v>194</v>
      </c>
      <c r="J39" s="0" t="s">
        <v>194</v>
      </c>
      <c r="K39" s="0" t="s">
        <v>194</v>
      </c>
      <c r="L39" s="0" t="s">
        <v>194</v>
      </c>
      <c r="M39" s="0" t="s">
        <v>194</v>
      </c>
      <c r="N39" s="0" t="s">
        <v>194</v>
      </c>
      <c r="O39" s="0" t="s">
        <v>195</v>
      </c>
      <c r="Q39" s="1" t="n">
        <v>44824</v>
      </c>
      <c r="R39" s="0" t="s">
        <v>777</v>
      </c>
      <c r="S39" s="0" t="s">
        <v>197</v>
      </c>
      <c r="T39" s="0" t="s">
        <v>194</v>
      </c>
      <c r="U39" s="0" t="s">
        <v>778</v>
      </c>
      <c r="V39" s="0" t="s">
        <v>779</v>
      </c>
      <c r="W39" s="0" t="s">
        <v>780</v>
      </c>
      <c r="X39" s="0" t="s">
        <v>201</v>
      </c>
      <c r="Y39" s="0" t="s">
        <v>202</v>
      </c>
      <c r="Z39" s="0" t="s">
        <v>756</v>
      </c>
      <c r="AA39" s="0" t="s">
        <v>757</v>
      </c>
      <c r="AC39" s="0" t="s">
        <v>781</v>
      </c>
      <c r="AD39" s="0" t="n">
        <v>-2.3025381</v>
      </c>
      <c r="AE39" s="0" t="n">
        <v>29.2574119</v>
      </c>
      <c r="AF39" s="0" t="n">
        <v>1922.8</v>
      </c>
      <c r="AG39" s="0" t="n">
        <v>4.866</v>
      </c>
      <c r="AH39" s="0" t="n">
        <v>1</v>
      </c>
      <c r="AI39" s="0" t="s">
        <v>245</v>
      </c>
      <c r="AJ39" s="0" t="n">
        <v>1</v>
      </c>
      <c r="AK39" s="0" t="n">
        <v>0</v>
      </c>
      <c r="AL39" s="0" t="n">
        <v>0</v>
      </c>
      <c r="AM39" s="0" t="n">
        <v>0</v>
      </c>
      <c r="AN39" s="0" t="n">
        <v>0</v>
      </c>
      <c r="AO39" s="0" t="n">
        <v>0</v>
      </c>
      <c r="AP39" s="0" t="n">
        <v>0</v>
      </c>
      <c r="AQ39" s="0" t="n">
        <v>0</v>
      </c>
      <c r="AR39" s="0" t="n">
        <v>0</v>
      </c>
      <c r="AT39" s="0" t="s">
        <v>782</v>
      </c>
      <c r="AU39" s="2" t="s">
        <v>783</v>
      </c>
      <c r="BL39" s="0" t="s">
        <v>210</v>
      </c>
      <c r="BM39" s="0" t="n">
        <v>1</v>
      </c>
      <c r="BN39" s="0" t="n">
        <v>0</v>
      </c>
      <c r="BO39" s="0" t="n">
        <v>0</v>
      </c>
      <c r="BP39" s="0" t="n">
        <v>0</v>
      </c>
      <c r="BQ39" s="0" t="n">
        <v>0</v>
      </c>
      <c r="BR39" s="0" t="n">
        <v>0</v>
      </c>
      <c r="BS39" s="0" t="n">
        <v>0</v>
      </c>
      <c r="BT39" s="0" t="n">
        <v>0</v>
      </c>
      <c r="BU39" s="0" t="n">
        <v>0</v>
      </c>
      <c r="BV39" s="0" t="n">
        <v>0</v>
      </c>
      <c r="BW39" s="0" t="n">
        <v>0</v>
      </c>
      <c r="BX39" s="0" t="n">
        <v>0</v>
      </c>
      <c r="BY39" s="0" t="n">
        <v>0</v>
      </c>
      <c r="BZ39" s="0" t="s">
        <v>194</v>
      </c>
      <c r="CA39" s="0" t="s">
        <v>194</v>
      </c>
      <c r="CB39" s="0" t="s">
        <v>194</v>
      </c>
      <c r="CC39" s="0" t="n">
        <v>37.73</v>
      </c>
      <c r="CD39" s="0" t="s">
        <v>784</v>
      </c>
      <c r="CE39" s="2" t="s">
        <v>785</v>
      </c>
      <c r="CF39" s="0" t="s">
        <v>195</v>
      </c>
      <c r="CG39" s="0" t="s">
        <v>786</v>
      </c>
      <c r="CH39" s="2" t="s">
        <v>787</v>
      </c>
      <c r="CI39" s="0" t="s">
        <v>788</v>
      </c>
      <c r="GH39" s="0" t="s">
        <v>194</v>
      </c>
      <c r="GI39" s="0" t="s">
        <v>194</v>
      </c>
      <c r="GJ39" s="0" t="s">
        <v>751</v>
      </c>
      <c r="GK39" s="0" t="s">
        <v>789</v>
      </c>
      <c r="GL39" s="2" t="s">
        <v>790</v>
      </c>
      <c r="GM39" s="0" t="s">
        <v>217</v>
      </c>
      <c r="GN39" s="0" t="s">
        <v>218</v>
      </c>
      <c r="GO39" s="0" t="s">
        <v>219</v>
      </c>
      <c r="GU39" s="0" t="n">
        <v>186240116</v>
      </c>
      <c r="GV39" s="0" t="s">
        <v>791</v>
      </c>
      <c r="GW39" s="1" t="n">
        <v>44824.6595138889</v>
      </c>
      <c r="GZ39" s="0" t="s">
        <v>221</v>
      </c>
      <c r="HA39" s="0" t="s">
        <v>222</v>
      </c>
      <c r="HC39" s="0" t="n">
        <v>38</v>
      </c>
    </row>
    <row r="40" customFormat="false" ht="14.5" hidden="false" customHeight="false" outlineLevel="0" collapsed="false">
      <c r="A40" s="1" t="n">
        <v>44824.3939062732</v>
      </c>
      <c r="B40" s="1" t="n">
        <v>44824.7198066782</v>
      </c>
      <c r="C40" s="1" t="n">
        <v>44824</v>
      </c>
      <c r="D40" s="0" t="s">
        <v>751</v>
      </c>
      <c r="H40" s="0" t="s">
        <v>792</v>
      </c>
      <c r="I40" s="0" t="s">
        <v>194</v>
      </c>
      <c r="J40" s="0" t="s">
        <v>194</v>
      </c>
      <c r="K40" s="0" t="s">
        <v>194</v>
      </c>
      <c r="L40" s="0" t="s">
        <v>194</v>
      </c>
      <c r="M40" s="0" t="s">
        <v>194</v>
      </c>
      <c r="N40" s="0" t="s">
        <v>194</v>
      </c>
      <c r="O40" s="0" t="s">
        <v>195</v>
      </c>
      <c r="Q40" s="1" t="n">
        <v>44824</v>
      </c>
      <c r="R40" s="0" t="s">
        <v>793</v>
      </c>
      <c r="S40" s="0" t="s">
        <v>197</v>
      </c>
      <c r="T40" s="0" t="s">
        <v>194</v>
      </c>
      <c r="U40" s="0" t="s">
        <v>794</v>
      </c>
      <c r="V40" s="0" t="s">
        <v>795</v>
      </c>
      <c r="W40" s="0" t="s">
        <v>796</v>
      </c>
      <c r="X40" s="0" t="s">
        <v>201</v>
      </c>
      <c r="Y40" s="0" t="s">
        <v>202</v>
      </c>
      <c r="Z40" s="0" t="s">
        <v>756</v>
      </c>
      <c r="AA40" s="0" t="s">
        <v>757</v>
      </c>
      <c r="AC40" s="0" t="s">
        <v>797</v>
      </c>
      <c r="AD40" s="0" t="n">
        <v>-2.3046077</v>
      </c>
      <c r="AE40" s="0" t="n">
        <v>29.2570175</v>
      </c>
      <c r="AF40" s="0" t="n">
        <v>1930.1</v>
      </c>
      <c r="AG40" s="0" t="n">
        <v>4.857</v>
      </c>
      <c r="AH40" s="0" t="n">
        <v>1</v>
      </c>
      <c r="AI40" s="0" t="s">
        <v>245</v>
      </c>
      <c r="AJ40" s="0" t="n">
        <v>1</v>
      </c>
      <c r="AK40" s="0" t="n">
        <v>0</v>
      </c>
      <c r="AL40" s="0" t="n">
        <v>0</v>
      </c>
      <c r="AM40" s="0" t="n">
        <v>0</v>
      </c>
      <c r="AN40" s="0" t="n">
        <v>0</v>
      </c>
      <c r="AO40" s="0" t="n">
        <v>0</v>
      </c>
      <c r="AP40" s="0" t="n">
        <v>0</v>
      </c>
      <c r="AQ40" s="0" t="n">
        <v>0</v>
      </c>
      <c r="AR40" s="0" t="n">
        <v>0</v>
      </c>
      <c r="AT40" s="0" t="s">
        <v>798</v>
      </c>
      <c r="AU40" s="2" t="s">
        <v>799</v>
      </c>
      <c r="BL40" s="0" t="s">
        <v>210</v>
      </c>
      <c r="BM40" s="0" t="n">
        <v>1</v>
      </c>
      <c r="BN40" s="0" t="n">
        <v>0</v>
      </c>
      <c r="BO40" s="0" t="n">
        <v>0</v>
      </c>
      <c r="BP40" s="0" t="n">
        <v>0</v>
      </c>
      <c r="BQ40" s="0" t="n">
        <v>0</v>
      </c>
      <c r="BR40" s="0" t="n">
        <v>0</v>
      </c>
      <c r="BS40" s="0" t="n">
        <v>0</v>
      </c>
      <c r="BT40" s="0" t="n">
        <v>0</v>
      </c>
      <c r="BU40" s="0" t="n">
        <v>0</v>
      </c>
      <c r="BV40" s="0" t="n">
        <v>0</v>
      </c>
      <c r="BW40" s="0" t="n">
        <v>0</v>
      </c>
      <c r="BX40" s="0" t="n">
        <v>0</v>
      </c>
      <c r="BY40" s="0" t="n">
        <v>0</v>
      </c>
      <c r="BZ40" s="0" t="s">
        <v>194</v>
      </c>
      <c r="CA40" s="0" t="s">
        <v>194</v>
      </c>
      <c r="CB40" s="0" t="s">
        <v>194</v>
      </c>
      <c r="CC40" s="0" t="n">
        <v>44.18</v>
      </c>
      <c r="CD40" s="0" t="s">
        <v>800</v>
      </c>
      <c r="CE40" s="2" t="s">
        <v>801</v>
      </c>
      <c r="CF40" s="0" t="s">
        <v>213</v>
      </c>
      <c r="CI40" s="0" t="s">
        <v>802</v>
      </c>
      <c r="GH40" s="0" t="s">
        <v>194</v>
      </c>
      <c r="GI40" s="0" t="s">
        <v>194</v>
      </c>
      <c r="GJ40" s="0" t="s">
        <v>751</v>
      </c>
      <c r="GK40" s="0" t="s">
        <v>803</v>
      </c>
      <c r="GL40" s="2" t="s">
        <v>804</v>
      </c>
      <c r="GM40" s="0" t="s">
        <v>217</v>
      </c>
      <c r="GN40" s="0" t="s">
        <v>218</v>
      </c>
      <c r="GO40" s="0" t="s">
        <v>219</v>
      </c>
      <c r="GU40" s="0" t="n">
        <v>186240159</v>
      </c>
      <c r="GV40" s="0" t="s">
        <v>805</v>
      </c>
      <c r="GW40" s="1" t="n">
        <v>44824.6595833333</v>
      </c>
      <c r="GZ40" s="0" t="s">
        <v>221</v>
      </c>
      <c r="HA40" s="0" t="s">
        <v>222</v>
      </c>
      <c r="HC40" s="0" t="n">
        <v>39</v>
      </c>
    </row>
    <row r="41" customFormat="false" ht="14.5" hidden="false" customHeight="false" outlineLevel="0" collapsed="false">
      <c r="A41" s="1" t="n">
        <v>44824.4100337963</v>
      </c>
      <c r="B41" s="1" t="n">
        <v>44824.7215323495</v>
      </c>
      <c r="C41" s="1" t="n">
        <v>44824</v>
      </c>
      <c r="D41" s="0" t="s">
        <v>751</v>
      </c>
      <c r="H41" s="0" t="s">
        <v>806</v>
      </c>
      <c r="I41" s="0" t="s">
        <v>194</v>
      </c>
      <c r="J41" s="0" t="s">
        <v>194</v>
      </c>
      <c r="K41" s="0" t="s">
        <v>194</v>
      </c>
      <c r="L41" s="0" t="s">
        <v>194</v>
      </c>
      <c r="M41" s="0" t="s">
        <v>194</v>
      </c>
      <c r="N41" s="0" t="s">
        <v>194</v>
      </c>
      <c r="O41" s="0" t="s">
        <v>195</v>
      </c>
      <c r="Q41" s="1" t="n">
        <v>44824</v>
      </c>
      <c r="R41" s="0" t="s">
        <v>807</v>
      </c>
      <c r="S41" s="0" t="s">
        <v>197</v>
      </c>
      <c r="T41" s="0" t="s">
        <v>194</v>
      </c>
      <c r="U41" s="0" t="s">
        <v>808</v>
      </c>
      <c r="V41" s="0" t="s">
        <v>808</v>
      </c>
      <c r="W41" s="0" t="s">
        <v>809</v>
      </c>
      <c r="X41" s="0" t="s">
        <v>201</v>
      </c>
      <c r="Y41" s="0" t="s">
        <v>202</v>
      </c>
      <c r="Z41" s="0" t="s">
        <v>756</v>
      </c>
      <c r="AA41" s="0" t="s">
        <v>757</v>
      </c>
      <c r="AB41" s="0" t="s">
        <v>758</v>
      </c>
      <c r="AC41" s="0" t="s">
        <v>810</v>
      </c>
      <c r="AD41" s="0" t="n">
        <v>-2.3066817</v>
      </c>
      <c r="AE41" s="0" t="n">
        <v>29.2572217</v>
      </c>
      <c r="AF41" s="0" t="n">
        <v>1962.7</v>
      </c>
      <c r="AG41" s="0" t="n">
        <v>4.966</v>
      </c>
      <c r="AH41" s="0" t="n">
        <v>1</v>
      </c>
      <c r="AI41" s="0" t="s">
        <v>245</v>
      </c>
      <c r="AJ41" s="0" t="n">
        <v>1</v>
      </c>
      <c r="AK41" s="0" t="n">
        <v>0</v>
      </c>
      <c r="AL41" s="0" t="n">
        <v>0</v>
      </c>
      <c r="AM41" s="0" t="n">
        <v>0</v>
      </c>
      <c r="AN41" s="0" t="n">
        <v>0</v>
      </c>
      <c r="AO41" s="0" t="n">
        <v>0</v>
      </c>
      <c r="AP41" s="0" t="n">
        <v>0</v>
      </c>
      <c r="AQ41" s="0" t="n">
        <v>0</v>
      </c>
      <c r="AR41" s="0" t="n">
        <v>0</v>
      </c>
      <c r="AT41" s="0" t="s">
        <v>811</v>
      </c>
      <c r="AU41" s="2" t="s">
        <v>812</v>
      </c>
      <c r="BL41" s="0" t="s">
        <v>210</v>
      </c>
      <c r="BM41" s="0" t="n">
        <v>1</v>
      </c>
      <c r="BN41" s="0" t="n">
        <v>0</v>
      </c>
      <c r="BO41" s="0" t="n">
        <v>0</v>
      </c>
      <c r="BP41" s="0" t="n">
        <v>0</v>
      </c>
      <c r="BQ41" s="0" t="n">
        <v>0</v>
      </c>
      <c r="BR41" s="0" t="n">
        <v>0</v>
      </c>
      <c r="BS41" s="0" t="n">
        <v>0</v>
      </c>
      <c r="BT41" s="0" t="n">
        <v>0</v>
      </c>
      <c r="BU41" s="0" t="n">
        <v>0</v>
      </c>
      <c r="BV41" s="0" t="n">
        <v>0</v>
      </c>
      <c r="BW41" s="0" t="n">
        <v>0</v>
      </c>
      <c r="BX41" s="0" t="n">
        <v>0</v>
      </c>
      <c r="BY41" s="0" t="n">
        <v>0</v>
      </c>
      <c r="BZ41" s="0" t="s">
        <v>194</v>
      </c>
      <c r="CA41" s="0" t="s">
        <v>194</v>
      </c>
      <c r="CB41" s="0" t="s">
        <v>194</v>
      </c>
      <c r="CC41" s="0" t="n">
        <v>66.04</v>
      </c>
      <c r="CD41" s="0" t="s">
        <v>813</v>
      </c>
      <c r="CE41" s="2" t="s">
        <v>814</v>
      </c>
      <c r="CF41" s="0" t="s">
        <v>213</v>
      </c>
      <c r="CI41" s="0" t="s">
        <v>815</v>
      </c>
      <c r="GH41" s="0" t="s">
        <v>194</v>
      </c>
      <c r="GI41" s="0" t="s">
        <v>194</v>
      </c>
      <c r="GJ41" s="0" t="s">
        <v>751</v>
      </c>
      <c r="GK41" s="0" t="s">
        <v>816</v>
      </c>
      <c r="GL41" s="2" t="s">
        <v>817</v>
      </c>
      <c r="GM41" s="0" t="s">
        <v>217</v>
      </c>
      <c r="GN41" s="0" t="s">
        <v>218</v>
      </c>
      <c r="GO41" s="0" t="s">
        <v>219</v>
      </c>
      <c r="GU41" s="0" t="n">
        <v>186240224</v>
      </c>
      <c r="GV41" s="0" t="s">
        <v>818</v>
      </c>
      <c r="GW41" s="1" t="n">
        <v>44824.6597106482</v>
      </c>
      <c r="GZ41" s="0" t="s">
        <v>221</v>
      </c>
      <c r="HA41" s="0" t="s">
        <v>222</v>
      </c>
      <c r="HC41" s="0" t="n">
        <v>40</v>
      </c>
    </row>
    <row r="42" customFormat="false" ht="14.5" hidden="false" customHeight="false" outlineLevel="0" collapsed="false">
      <c r="A42" s="1" t="n">
        <v>44824.4313942477</v>
      </c>
      <c r="B42" s="1" t="n">
        <v>44824.7235518634</v>
      </c>
      <c r="C42" s="1" t="n">
        <v>44824</v>
      </c>
      <c r="D42" s="0" t="s">
        <v>751</v>
      </c>
      <c r="H42" s="0" t="s">
        <v>819</v>
      </c>
      <c r="I42" s="0" t="s">
        <v>194</v>
      </c>
      <c r="J42" s="0" t="s">
        <v>194</v>
      </c>
      <c r="K42" s="0" t="s">
        <v>194</v>
      </c>
      <c r="L42" s="0" t="s">
        <v>194</v>
      </c>
      <c r="M42" s="0" t="s">
        <v>194</v>
      </c>
      <c r="N42" s="0" t="s">
        <v>194</v>
      </c>
      <c r="O42" s="0" t="s">
        <v>195</v>
      </c>
      <c r="Q42" s="1" t="n">
        <v>44824</v>
      </c>
      <c r="R42" s="0" t="s">
        <v>820</v>
      </c>
      <c r="S42" s="0" t="s">
        <v>197</v>
      </c>
      <c r="T42" s="0" t="s">
        <v>194</v>
      </c>
      <c r="U42" s="0" t="s">
        <v>821</v>
      </c>
      <c r="V42" s="0" t="s">
        <v>822</v>
      </c>
      <c r="W42" s="0" t="s">
        <v>823</v>
      </c>
      <c r="X42" s="0" t="s">
        <v>201</v>
      </c>
      <c r="Y42" s="0" t="s">
        <v>202</v>
      </c>
      <c r="Z42" s="0" t="s">
        <v>756</v>
      </c>
      <c r="AA42" s="0" t="s">
        <v>757</v>
      </c>
      <c r="AB42" s="0" t="s">
        <v>758</v>
      </c>
      <c r="AC42" s="0" t="s">
        <v>824</v>
      </c>
      <c r="AD42" s="0" t="n">
        <v>-2.3077829</v>
      </c>
      <c r="AE42" s="0" t="n">
        <v>29.2607631</v>
      </c>
      <c r="AF42" s="0" t="n">
        <v>2060.6</v>
      </c>
      <c r="AG42" s="0" t="n">
        <v>4.883</v>
      </c>
      <c r="AH42" s="0" t="n">
        <v>1</v>
      </c>
      <c r="AI42" s="0" t="s">
        <v>245</v>
      </c>
      <c r="AJ42" s="0" t="n">
        <v>1</v>
      </c>
      <c r="AK42" s="0" t="n">
        <v>0</v>
      </c>
      <c r="AL42" s="0" t="n">
        <v>0</v>
      </c>
      <c r="AM42" s="0" t="n">
        <v>0</v>
      </c>
      <c r="AN42" s="0" t="n">
        <v>0</v>
      </c>
      <c r="AO42" s="0" t="n">
        <v>0</v>
      </c>
      <c r="AP42" s="0" t="n">
        <v>0</v>
      </c>
      <c r="AQ42" s="0" t="n">
        <v>0</v>
      </c>
      <c r="AR42" s="0" t="n">
        <v>0</v>
      </c>
      <c r="AT42" s="0" t="s">
        <v>825</v>
      </c>
      <c r="AU42" s="2" t="s">
        <v>826</v>
      </c>
      <c r="BL42" s="0" t="s">
        <v>210</v>
      </c>
      <c r="BM42" s="0" t="n">
        <v>1</v>
      </c>
      <c r="BN42" s="0" t="n">
        <v>0</v>
      </c>
      <c r="BO42" s="0" t="n">
        <v>0</v>
      </c>
      <c r="BP42" s="0" t="n">
        <v>0</v>
      </c>
      <c r="BQ42" s="0" t="n">
        <v>0</v>
      </c>
      <c r="BR42" s="0" t="n">
        <v>0</v>
      </c>
      <c r="BS42" s="0" t="n">
        <v>0</v>
      </c>
      <c r="BT42" s="0" t="n">
        <v>0</v>
      </c>
      <c r="BU42" s="0" t="n">
        <v>0</v>
      </c>
      <c r="BV42" s="0" t="n">
        <v>0</v>
      </c>
      <c r="BW42" s="0" t="n">
        <v>0</v>
      </c>
      <c r="BX42" s="0" t="n">
        <v>0</v>
      </c>
      <c r="BY42" s="0" t="n">
        <v>0</v>
      </c>
      <c r="BZ42" s="0" t="s">
        <v>194</v>
      </c>
      <c r="CA42" s="0" t="s">
        <v>194</v>
      </c>
      <c r="CB42" s="0" t="s">
        <v>194</v>
      </c>
      <c r="CC42" s="0" t="n">
        <v>71.06</v>
      </c>
      <c r="CD42" s="0" t="s">
        <v>827</v>
      </c>
      <c r="CE42" s="2" t="s">
        <v>828</v>
      </c>
      <c r="CF42" s="0" t="s">
        <v>213</v>
      </c>
      <c r="CI42" s="0" t="s">
        <v>829</v>
      </c>
      <c r="GH42" s="0" t="s">
        <v>194</v>
      </c>
      <c r="GI42" s="0" t="s">
        <v>194</v>
      </c>
      <c r="GJ42" s="0" t="s">
        <v>751</v>
      </c>
      <c r="GK42" s="0" t="s">
        <v>830</v>
      </c>
      <c r="GL42" s="2" t="s">
        <v>831</v>
      </c>
      <c r="GM42" s="0" t="s">
        <v>217</v>
      </c>
      <c r="GN42" s="0" t="s">
        <v>218</v>
      </c>
      <c r="GO42" s="0" t="s">
        <v>219</v>
      </c>
      <c r="GU42" s="0" t="n">
        <v>186240282</v>
      </c>
      <c r="GV42" s="0" t="s">
        <v>832</v>
      </c>
      <c r="GW42" s="1" t="n">
        <v>44824.659849537</v>
      </c>
      <c r="GZ42" s="0" t="s">
        <v>221</v>
      </c>
      <c r="HA42" s="0" t="s">
        <v>222</v>
      </c>
      <c r="HC42" s="0" t="n">
        <v>41</v>
      </c>
    </row>
    <row r="43" customFormat="false" ht="14.5" hidden="false" customHeight="false" outlineLevel="0" collapsed="false">
      <c r="A43" s="1" t="n">
        <v>44824.453168912</v>
      </c>
      <c r="B43" s="1" t="n">
        <v>44824.7251646759</v>
      </c>
      <c r="C43" s="1" t="n">
        <v>44824</v>
      </c>
      <c r="D43" s="0" t="s">
        <v>751</v>
      </c>
      <c r="H43" s="0" t="s">
        <v>833</v>
      </c>
      <c r="I43" s="0" t="s">
        <v>194</v>
      </c>
      <c r="J43" s="0" t="s">
        <v>194</v>
      </c>
      <c r="K43" s="0" t="s">
        <v>194</v>
      </c>
      <c r="L43" s="0" t="s">
        <v>194</v>
      </c>
      <c r="M43" s="0" t="s">
        <v>194</v>
      </c>
      <c r="N43" s="0" t="s">
        <v>194</v>
      </c>
      <c r="O43" s="0" t="s">
        <v>195</v>
      </c>
      <c r="Q43" s="1" t="n">
        <v>44824</v>
      </c>
      <c r="R43" s="0" t="s">
        <v>834</v>
      </c>
      <c r="S43" s="0" t="s">
        <v>197</v>
      </c>
      <c r="T43" s="0" t="s">
        <v>194</v>
      </c>
      <c r="U43" s="0" t="s">
        <v>835</v>
      </c>
      <c r="V43" s="0" t="s">
        <v>836</v>
      </c>
      <c r="W43" s="0" t="s">
        <v>837</v>
      </c>
      <c r="X43" s="0" t="s">
        <v>201</v>
      </c>
      <c r="Y43" s="0" t="s">
        <v>202</v>
      </c>
      <c r="Z43" s="0" t="s">
        <v>756</v>
      </c>
      <c r="AA43" s="0" t="s">
        <v>757</v>
      </c>
      <c r="AB43" s="0" t="s">
        <v>758</v>
      </c>
      <c r="AC43" s="0" t="s">
        <v>838</v>
      </c>
      <c r="AD43" s="0" t="n">
        <v>-2.3108235</v>
      </c>
      <c r="AE43" s="0" t="n">
        <v>29.2582766</v>
      </c>
      <c r="AF43" s="0" t="n">
        <v>2002.3</v>
      </c>
      <c r="AG43" s="0" t="n">
        <v>4.921</v>
      </c>
      <c r="AH43" s="0" t="n">
        <v>1</v>
      </c>
      <c r="AI43" s="0" t="s">
        <v>245</v>
      </c>
      <c r="AJ43" s="0" t="n">
        <v>1</v>
      </c>
      <c r="AK43" s="0" t="n">
        <v>0</v>
      </c>
      <c r="AL43" s="0" t="n">
        <v>0</v>
      </c>
      <c r="AM43" s="0" t="n">
        <v>0</v>
      </c>
      <c r="AN43" s="0" t="n">
        <v>0</v>
      </c>
      <c r="AO43" s="0" t="n">
        <v>0</v>
      </c>
      <c r="AP43" s="0" t="n">
        <v>0</v>
      </c>
      <c r="AQ43" s="0" t="n">
        <v>0</v>
      </c>
      <c r="AR43" s="0" t="n">
        <v>0</v>
      </c>
      <c r="AT43" s="0" t="s">
        <v>839</v>
      </c>
      <c r="AU43" s="2" t="s">
        <v>840</v>
      </c>
      <c r="BL43" s="0" t="s">
        <v>210</v>
      </c>
      <c r="BM43" s="0" t="n">
        <v>1</v>
      </c>
      <c r="BN43" s="0" t="n">
        <v>0</v>
      </c>
      <c r="BO43" s="0" t="n">
        <v>0</v>
      </c>
      <c r="BP43" s="0" t="n">
        <v>0</v>
      </c>
      <c r="BQ43" s="0" t="n">
        <v>0</v>
      </c>
      <c r="BR43" s="0" t="n">
        <v>0</v>
      </c>
      <c r="BS43" s="0" t="n">
        <v>0</v>
      </c>
      <c r="BT43" s="0" t="n">
        <v>0</v>
      </c>
      <c r="BU43" s="0" t="n">
        <v>0</v>
      </c>
      <c r="BV43" s="0" t="n">
        <v>0</v>
      </c>
      <c r="BW43" s="0" t="n">
        <v>0</v>
      </c>
      <c r="BX43" s="0" t="n">
        <v>0</v>
      </c>
      <c r="BY43" s="0" t="n">
        <v>0</v>
      </c>
      <c r="BZ43" s="0" t="s">
        <v>194</v>
      </c>
      <c r="CA43" s="0" t="s">
        <v>194</v>
      </c>
      <c r="CB43" s="0" t="s">
        <v>194</v>
      </c>
      <c r="CC43" s="0" t="n">
        <v>57.96</v>
      </c>
      <c r="CD43" s="0" t="s">
        <v>841</v>
      </c>
      <c r="CE43" s="2" t="s">
        <v>842</v>
      </c>
      <c r="CF43" s="0" t="s">
        <v>195</v>
      </c>
      <c r="CG43" s="0" t="s">
        <v>843</v>
      </c>
      <c r="CH43" s="2" t="s">
        <v>844</v>
      </c>
      <c r="CI43" s="0" t="s">
        <v>308</v>
      </c>
      <c r="GH43" s="0" t="s">
        <v>194</v>
      </c>
      <c r="GI43" s="0" t="s">
        <v>194</v>
      </c>
      <c r="GJ43" s="0" t="s">
        <v>751</v>
      </c>
      <c r="GK43" s="0" t="s">
        <v>845</v>
      </c>
      <c r="GL43" s="2" t="s">
        <v>846</v>
      </c>
      <c r="GM43" s="0" t="s">
        <v>217</v>
      </c>
      <c r="GN43" s="0" t="s">
        <v>218</v>
      </c>
      <c r="GO43" s="0" t="s">
        <v>219</v>
      </c>
      <c r="GU43" s="0" t="n">
        <v>186240439</v>
      </c>
      <c r="GV43" s="0" t="s">
        <v>847</v>
      </c>
      <c r="GW43" s="1" t="n">
        <v>44824.6601967593</v>
      </c>
      <c r="GZ43" s="0" t="s">
        <v>221</v>
      </c>
      <c r="HA43" s="0" t="s">
        <v>222</v>
      </c>
      <c r="HC43" s="0" t="n">
        <v>42</v>
      </c>
    </row>
    <row r="44" customFormat="false" ht="14.5" hidden="false" customHeight="false" outlineLevel="0" collapsed="false">
      <c r="A44" s="1" t="n">
        <v>44824.4158797917</v>
      </c>
      <c r="B44" s="1" t="n">
        <v>44824.4205847107</v>
      </c>
      <c r="C44" s="1" t="n">
        <v>44824</v>
      </c>
      <c r="D44" s="0" t="s">
        <v>848</v>
      </c>
      <c r="H44" s="0" t="s">
        <v>849</v>
      </c>
      <c r="I44" s="0" t="s">
        <v>194</v>
      </c>
      <c r="J44" s="0" t="s">
        <v>194</v>
      </c>
      <c r="K44" s="0" t="s">
        <v>194</v>
      </c>
      <c r="L44" s="0" t="s">
        <v>194</v>
      </c>
      <c r="M44" s="0" t="s">
        <v>194</v>
      </c>
      <c r="N44" s="0" t="s">
        <v>194</v>
      </c>
      <c r="O44" s="0" t="s">
        <v>195</v>
      </c>
      <c r="Q44" s="1" t="n">
        <v>44824</v>
      </c>
      <c r="R44" s="0" t="s">
        <v>850</v>
      </c>
      <c r="S44" s="0" t="s">
        <v>851</v>
      </c>
      <c r="T44" s="0" t="s">
        <v>194</v>
      </c>
      <c r="U44" s="0" t="s">
        <v>852</v>
      </c>
      <c r="V44" s="0" t="s">
        <v>853</v>
      </c>
      <c r="W44" s="0" t="s">
        <v>854</v>
      </c>
      <c r="X44" s="0" t="s">
        <v>855</v>
      </c>
      <c r="Y44" s="0" t="s">
        <v>856</v>
      </c>
      <c r="Z44" s="0" t="s">
        <v>857</v>
      </c>
      <c r="AA44" s="0" t="s">
        <v>858</v>
      </c>
      <c r="AB44" s="0" t="s">
        <v>859</v>
      </c>
      <c r="AC44" s="0" t="s">
        <v>860</v>
      </c>
      <c r="AD44" s="0" t="n">
        <v>-2.3147631</v>
      </c>
      <c r="AE44" s="0" t="n">
        <v>29.9924443</v>
      </c>
      <c r="AF44" s="0" t="n">
        <v>1469.80004882813</v>
      </c>
      <c r="AG44" s="0" t="n">
        <v>4.916</v>
      </c>
      <c r="AH44" s="0" t="n">
        <v>1</v>
      </c>
      <c r="AI44" s="0" t="s">
        <v>245</v>
      </c>
      <c r="AJ44" s="0" t="n">
        <v>1</v>
      </c>
      <c r="AK44" s="0" t="n">
        <v>0</v>
      </c>
      <c r="AL44" s="0" t="n">
        <v>0</v>
      </c>
      <c r="AM44" s="0" t="n">
        <v>0</v>
      </c>
      <c r="AN44" s="0" t="n">
        <v>0</v>
      </c>
      <c r="AO44" s="0" t="n">
        <v>0</v>
      </c>
      <c r="AP44" s="0" t="n">
        <v>0</v>
      </c>
      <c r="AQ44" s="0" t="n">
        <v>0</v>
      </c>
      <c r="AR44" s="0" t="n">
        <v>0</v>
      </c>
      <c r="AT44" s="0" t="s">
        <v>861</v>
      </c>
      <c r="AU44" s="2" t="s">
        <v>862</v>
      </c>
      <c r="BL44" s="0" t="s">
        <v>210</v>
      </c>
      <c r="BM44" s="0" t="n">
        <v>1</v>
      </c>
      <c r="BN44" s="0" t="n">
        <v>0</v>
      </c>
      <c r="BO44" s="0" t="n">
        <v>0</v>
      </c>
      <c r="BP44" s="0" t="n">
        <v>0</v>
      </c>
      <c r="BQ44" s="0" t="n">
        <v>0</v>
      </c>
      <c r="BR44" s="0" t="n">
        <v>0</v>
      </c>
      <c r="BS44" s="0" t="n">
        <v>0</v>
      </c>
      <c r="BT44" s="0" t="n">
        <v>0</v>
      </c>
      <c r="BU44" s="0" t="n">
        <v>0</v>
      </c>
      <c r="BV44" s="0" t="n">
        <v>0</v>
      </c>
      <c r="BW44" s="0" t="n">
        <v>0</v>
      </c>
      <c r="BX44" s="0" t="n">
        <v>0</v>
      </c>
      <c r="BY44" s="0" t="n">
        <v>0</v>
      </c>
      <c r="BZ44" s="0" t="s">
        <v>194</v>
      </c>
      <c r="CA44" s="0" t="s">
        <v>194</v>
      </c>
      <c r="CB44" s="0" t="s">
        <v>194</v>
      </c>
      <c r="CC44" s="0" t="n">
        <v>97.08</v>
      </c>
      <c r="CD44" s="0" t="s">
        <v>863</v>
      </c>
      <c r="CE44" s="2" t="s">
        <v>864</v>
      </c>
      <c r="CF44" s="0" t="s">
        <v>213</v>
      </c>
      <c r="CI44" s="0" t="s">
        <v>588</v>
      </c>
      <c r="GH44" s="0" t="s">
        <v>194</v>
      </c>
      <c r="GI44" s="0" t="s">
        <v>194</v>
      </c>
      <c r="GJ44" s="0" t="s">
        <v>865</v>
      </c>
      <c r="GK44" s="0" t="s">
        <v>866</v>
      </c>
      <c r="GL44" s="2" t="s">
        <v>867</v>
      </c>
      <c r="GM44" s="0" t="s">
        <v>217</v>
      </c>
      <c r="GN44" s="0" t="s">
        <v>218</v>
      </c>
      <c r="GO44" s="0" t="s">
        <v>219</v>
      </c>
      <c r="GU44" s="0" t="n">
        <v>186240909</v>
      </c>
      <c r="GV44" s="0" t="s">
        <v>868</v>
      </c>
      <c r="GW44" s="1" t="n">
        <v>44824.6608333333</v>
      </c>
      <c r="GZ44" s="0" t="s">
        <v>221</v>
      </c>
      <c r="HA44" s="0" t="s">
        <v>222</v>
      </c>
      <c r="HC44" s="0" t="n">
        <v>43</v>
      </c>
    </row>
    <row r="45" customFormat="false" ht="14.5" hidden="false" customHeight="false" outlineLevel="0" collapsed="false">
      <c r="A45" s="1" t="n">
        <v>44824.4380284028</v>
      </c>
      <c r="B45" s="1" t="n">
        <v>44824.4435120949</v>
      </c>
      <c r="C45" s="1" t="n">
        <v>44824</v>
      </c>
      <c r="D45" s="0" t="s">
        <v>848</v>
      </c>
      <c r="H45" s="0" t="s">
        <v>869</v>
      </c>
      <c r="I45" s="0" t="s">
        <v>194</v>
      </c>
      <c r="J45" s="0" t="s">
        <v>194</v>
      </c>
      <c r="K45" s="0" t="s">
        <v>194</v>
      </c>
      <c r="L45" s="0" t="s">
        <v>194</v>
      </c>
      <c r="M45" s="0" t="s">
        <v>194</v>
      </c>
      <c r="N45" s="0" t="s">
        <v>194</v>
      </c>
      <c r="O45" s="0" t="s">
        <v>195</v>
      </c>
      <c r="Q45" s="1" t="n">
        <v>44824</v>
      </c>
      <c r="R45" s="0" t="s">
        <v>412</v>
      </c>
      <c r="S45" s="0" t="s">
        <v>870</v>
      </c>
      <c r="T45" s="0" t="s">
        <v>194</v>
      </c>
      <c r="U45" s="0" t="s">
        <v>871</v>
      </c>
      <c r="V45" s="0" t="s">
        <v>872</v>
      </c>
      <c r="W45" s="0" t="s">
        <v>873</v>
      </c>
      <c r="X45" s="0" t="s">
        <v>855</v>
      </c>
      <c r="Y45" s="0" t="s">
        <v>856</v>
      </c>
      <c r="Z45" s="0" t="s">
        <v>857</v>
      </c>
      <c r="AA45" s="0" t="s">
        <v>858</v>
      </c>
      <c r="AB45" s="0" t="s">
        <v>859</v>
      </c>
      <c r="AC45" s="0" t="s">
        <v>874</v>
      </c>
      <c r="AD45" s="0" t="n">
        <v>-2.3155056</v>
      </c>
      <c r="AE45" s="0" t="n">
        <v>29.9913756</v>
      </c>
      <c r="AF45" s="0" t="n">
        <v>1477.30004882813</v>
      </c>
      <c r="AG45" s="0" t="n">
        <v>5</v>
      </c>
      <c r="AH45" s="0" t="n">
        <v>1</v>
      </c>
      <c r="AI45" s="0" t="s">
        <v>245</v>
      </c>
      <c r="AJ45" s="0" t="n">
        <v>1</v>
      </c>
      <c r="AK45" s="0" t="n">
        <v>0</v>
      </c>
      <c r="AL45" s="0" t="n">
        <v>0</v>
      </c>
      <c r="AM45" s="0" t="n">
        <v>0</v>
      </c>
      <c r="AN45" s="0" t="n">
        <v>0</v>
      </c>
      <c r="AO45" s="0" t="n">
        <v>0</v>
      </c>
      <c r="AP45" s="0" t="n">
        <v>0</v>
      </c>
      <c r="AQ45" s="0" t="n">
        <v>0</v>
      </c>
      <c r="AR45" s="0" t="n">
        <v>0</v>
      </c>
      <c r="AT45" s="0" t="s">
        <v>875</v>
      </c>
      <c r="AU45" s="2" t="s">
        <v>876</v>
      </c>
      <c r="BL45" s="0" t="s">
        <v>210</v>
      </c>
      <c r="BM45" s="0" t="n">
        <v>1</v>
      </c>
      <c r="BN45" s="0" t="n">
        <v>0</v>
      </c>
      <c r="BO45" s="0" t="n">
        <v>0</v>
      </c>
      <c r="BP45" s="0" t="n">
        <v>0</v>
      </c>
      <c r="BQ45" s="0" t="n">
        <v>0</v>
      </c>
      <c r="BR45" s="0" t="n">
        <v>0</v>
      </c>
      <c r="BS45" s="0" t="n">
        <v>0</v>
      </c>
      <c r="BT45" s="0" t="n">
        <v>0</v>
      </c>
      <c r="BU45" s="0" t="n">
        <v>0</v>
      </c>
      <c r="BV45" s="0" t="n">
        <v>0</v>
      </c>
      <c r="BW45" s="0" t="n">
        <v>0</v>
      </c>
      <c r="BX45" s="0" t="n">
        <v>0</v>
      </c>
      <c r="BY45" s="0" t="n">
        <v>0</v>
      </c>
      <c r="BZ45" s="0" t="s">
        <v>194</v>
      </c>
      <c r="CA45" s="0" t="s">
        <v>194</v>
      </c>
      <c r="CB45" s="0" t="s">
        <v>194</v>
      </c>
      <c r="CC45" s="0" t="n">
        <v>48.46</v>
      </c>
      <c r="CD45" s="0" t="s">
        <v>877</v>
      </c>
      <c r="CE45" s="2" t="s">
        <v>878</v>
      </c>
      <c r="CF45" s="0" t="s">
        <v>195</v>
      </c>
      <c r="CG45" s="0" t="s">
        <v>879</v>
      </c>
      <c r="CH45" s="2" t="s">
        <v>880</v>
      </c>
      <c r="CI45" s="0" t="s">
        <v>588</v>
      </c>
      <c r="GH45" s="0" t="s">
        <v>194</v>
      </c>
      <c r="GI45" s="0" t="s">
        <v>194</v>
      </c>
      <c r="GJ45" s="0" t="s">
        <v>865</v>
      </c>
      <c r="GK45" s="0" t="s">
        <v>881</v>
      </c>
      <c r="GL45" s="2" t="s">
        <v>882</v>
      </c>
      <c r="GM45" s="0" t="s">
        <v>217</v>
      </c>
      <c r="GN45" s="0" t="s">
        <v>218</v>
      </c>
      <c r="GO45" s="0" t="s">
        <v>219</v>
      </c>
      <c r="GU45" s="0" t="n">
        <v>186241062</v>
      </c>
      <c r="GV45" s="0" t="s">
        <v>883</v>
      </c>
      <c r="GW45" s="1" t="n">
        <v>44824.6610069444</v>
      </c>
      <c r="GZ45" s="0" t="s">
        <v>221</v>
      </c>
      <c r="HA45" s="0" t="s">
        <v>222</v>
      </c>
      <c r="HC45" s="0" t="n">
        <v>44</v>
      </c>
    </row>
    <row r="46" customFormat="false" ht="14.5" hidden="false" customHeight="false" outlineLevel="0" collapsed="false">
      <c r="A46" s="1" t="n">
        <v>44824.4555157755</v>
      </c>
      <c r="B46" s="1" t="n">
        <v>44824.4621456134</v>
      </c>
      <c r="C46" s="1" t="n">
        <v>44824</v>
      </c>
      <c r="D46" s="0" t="s">
        <v>848</v>
      </c>
      <c r="H46" s="0" t="s">
        <v>884</v>
      </c>
      <c r="I46" s="0" t="s">
        <v>194</v>
      </c>
      <c r="J46" s="0" t="s">
        <v>194</v>
      </c>
      <c r="K46" s="0" t="s">
        <v>194</v>
      </c>
      <c r="L46" s="0" t="s">
        <v>194</v>
      </c>
      <c r="M46" s="0" t="s">
        <v>194</v>
      </c>
      <c r="N46" s="0" t="s">
        <v>194</v>
      </c>
      <c r="O46" s="0" t="s">
        <v>195</v>
      </c>
      <c r="Q46" s="1" t="n">
        <v>44824</v>
      </c>
      <c r="R46" s="0" t="s">
        <v>885</v>
      </c>
      <c r="S46" s="0" t="s">
        <v>886</v>
      </c>
      <c r="T46" s="0" t="s">
        <v>194</v>
      </c>
      <c r="U46" s="0" t="s">
        <v>887</v>
      </c>
      <c r="V46" s="0" t="s">
        <v>888</v>
      </c>
      <c r="W46" s="0" t="s">
        <v>889</v>
      </c>
      <c r="X46" s="0" t="s">
        <v>855</v>
      </c>
      <c r="Y46" s="0" t="s">
        <v>856</v>
      </c>
      <c r="Z46" s="0" t="s">
        <v>857</v>
      </c>
      <c r="AA46" s="0" t="s">
        <v>890</v>
      </c>
      <c r="AB46" s="0" t="s">
        <v>891</v>
      </c>
      <c r="AC46" s="0" t="s">
        <v>892</v>
      </c>
      <c r="AD46" s="0" t="n">
        <v>-2.316609</v>
      </c>
      <c r="AE46" s="0" t="n">
        <v>29.9891788</v>
      </c>
      <c r="AF46" s="0" t="n">
        <v>1462.19995117188</v>
      </c>
      <c r="AG46" s="0" t="n">
        <v>5</v>
      </c>
      <c r="AH46" s="0" t="n">
        <v>1</v>
      </c>
      <c r="AI46" s="0" t="s">
        <v>245</v>
      </c>
      <c r="AJ46" s="0" t="n">
        <v>1</v>
      </c>
      <c r="AK46" s="0" t="n">
        <v>0</v>
      </c>
      <c r="AL46" s="0" t="n">
        <v>0</v>
      </c>
      <c r="AM46" s="0" t="n">
        <v>0</v>
      </c>
      <c r="AN46" s="0" t="n">
        <v>0</v>
      </c>
      <c r="AO46" s="0" t="n">
        <v>0</v>
      </c>
      <c r="AP46" s="0" t="n">
        <v>0</v>
      </c>
      <c r="AQ46" s="0" t="n">
        <v>0</v>
      </c>
      <c r="AR46" s="0" t="n">
        <v>0</v>
      </c>
      <c r="AT46" s="0" t="s">
        <v>893</v>
      </c>
      <c r="AU46" s="2" t="s">
        <v>894</v>
      </c>
      <c r="BL46" s="0" t="s">
        <v>210</v>
      </c>
      <c r="BM46" s="0" t="n">
        <v>1</v>
      </c>
      <c r="BN46" s="0" t="n">
        <v>0</v>
      </c>
      <c r="BO46" s="0" t="n">
        <v>0</v>
      </c>
      <c r="BP46" s="0" t="n">
        <v>0</v>
      </c>
      <c r="BQ46" s="0" t="n">
        <v>0</v>
      </c>
      <c r="BR46" s="0" t="n">
        <v>0</v>
      </c>
      <c r="BS46" s="0" t="n">
        <v>0</v>
      </c>
      <c r="BT46" s="0" t="n">
        <v>0</v>
      </c>
      <c r="BU46" s="0" t="n">
        <v>0</v>
      </c>
      <c r="BV46" s="0" t="n">
        <v>0</v>
      </c>
      <c r="BW46" s="0" t="n">
        <v>0</v>
      </c>
      <c r="BX46" s="0" t="n">
        <v>0</v>
      </c>
      <c r="BY46" s="0" t="n">
        <v>0</v>
      </c>
      <c r="BZ46" s="0" t="s">
        <v>194</v>
      </c>
      <c r="CA46" s="0" t="s">
        <v>194</v>
      </c>
      <c r="CB46" s="0" t="s">
        <v>194</v>
      </c>
      <c r="CC46" s="0" t="n">
        <v>38.7</v>
      </c>
      <c r="CD46" s="0" t="s">
        <v>895</v>
      </c>
      <c r="CE46" s="2" t="s">
        <v>896</v>
      </c>
      <c r="CF46" s="0" t="s">
        <v>195</v>
      </c>
      <c r="CG46" s="0" t="s">
        <v>897</v>
      </c>
      <c r="CH46" s="2" t="s">
        <v>898</v>
      </c>
      <c r="CI46" s="0" t="s">
        <v>588</v>
      </c>
      <c r="GH46" s="0" t="s">
        <v>194</v>
      </c>
      <c r="GI46" s="0" t="s">
        <v>194</v>
      </c>
      <c r="GJ46" s="0" t="s">
        <v>865</v>
      </c>
      <c r="GK46" s="0" t="s">
        <v>899</v>
      </c>
      <c r="GL46" s="2" t="s">
        <v>900</v>
      </c>
      <c r="GM46" s="0" t="s">
        <v>217</v>
      </c>
      <c r="GN46" s="0" t="s">
        <v>218</v>
      </c>
      <c r="GO46" s="0" t="s">
        <v>219</v>
      </c>
      <c r="GU46" s="0" t="n">
        <v>186241150</v>
      </c>
      <c r="GV46" s="0" t="s">
        <v>901</v>
      </c>
      <c r="GW46" s="1" t="n">
        <v>44824.6612037037</v>
      </c>
      <c r="GZ46" s="0" t="s">
        <v>221</v>
      </c>
      <c r="HA46" s="0" t="s">
        <v>222</v>
      </c>
      <c r="HC46" s="0" t="n">
        <v>45</v>
      </c>
    </row>
    <row r="47" customFormat="false" ht="14.5" hidden="false" customHeight="false" outlineLevel="0" collapsed="false">
      <c r="A47" s="1" t="n">
        <v>44824.4933140394</v>
      </c>
      <c r="B47" s="1" t="n">
        <v>44824.4986193171</v>
      </c>
      <c r="C47" s="1" t="n">
        <v>44824</v>
      </c>
      <c r="D47" s="0" t="s">
        <v>848</v>
      </c>
      <c r="H47" s="0" t="s">
        <v>902</v>
      </c>
      <c r="I47" s="0" t="s">
        <v>194</v>
      </c>
      <c r="J47" s="0" t="s">
        <v>194</v>
      </c>
      <c r="K47" s="0" t="s">
        <v>194</v>
      </c>
      <c r="L47" s="0" t="s">
        <v>194</v>
      </c>
      <c r="M47" s="0" t="s">
        <v>194</v>
      </c>
      <c r="N47" s="0" t="s">
        <v>194</v>
      </c>
      <c r="O47" s="0" t="s">
        <v>195</v>
      </c>
      <c r="Q47" s="1" t="n">
        <v>44824</v>
      </c>
      <c r="R47" s="0" t="s">
        <v>903</v>
      </c>
      <c r="S47" s="0" t="s">
        <v>870</v>
      </c>
      <c r="T47" s="0" t="s">
        <v>194</v>
      </c>
      <c r="U47" s="0" t="s">
        <v>904</v>
      </c>
      <c r="V47" s="0" t="s">
        <v>905</v>
      </c>
      <c r="W47" s="0" t="s">
        <v>906</v>
      </c>
      <c r="X47" s="0" t="s">
        <v>855</v>
      </c>
      <c r="Y47" s="0" t="s">
        <v>856</v>
      </c>
      <c r="Z47" s="0" t="s">
        <v>857</v>
      </c>
      <c r="AA47" s="0" t="s">
        <v>858</v>
      </c>
      <c r="AB47" s="0" t="s">
        <v>859</v>
      </c>
      <c r="AC47" s="0" t="s">
        <v>907</v>
      </c>
      <c r="AD47" s="0" t="n">
        <v>-2.3127834</v>
      </c>
      <c r="AE47" s="0" t="n">
        <v>29.9941619</v>
      </c>
      <c r="AF47" s="0" t="n">
        <v>1488</v>
      </c>
      <c r="AG47" s="0" t="n">
        <v>5</v>
      </c>
      <c r="AH47" s="0" t="n">
        <v>1</v>
      </c>
      <c r="AI47" s="0" t="s">
        <v>207</v>
      </c>
      <c r="AJ47" s="0" t="n">
        <v>0</v>
      </c>
      <c r="AK47" s="0" t="n">
        <v>1</v>
      </c>
      <c r="AL47" s="0" t="n">
        <v>0</v>
      </c>
      <c r="AM47" s="0" t="n">
        <v>0</v>
      </c>
      <c r="AN47" s="0" t="n">
        <v>0</v>
      </c>
      <c r="AO47" s="0" t="n">
        <v>0</v>
      </c>
      <c r="AP47" s="0" t="n">
        <v>0</v>
      </c>
      <c r="AQ47" s="0" t="n">
        <v>0</v>
      </c>
      <c r="AR47" s="0" t="n">
        <v>0</v>
      </c>
      <c r="AV47" s="0" t="s">
        <v>908</v>
      </c>
      <c r="AW47" s="2" t="s">
        <v>909</v>
      </c>
      <c r="BL47" s="0" t="s">
        <v>210</v>
      </c>
      <c r="BM47" s="0" t="n">
        <v>1</v>
      </c>
      <c r="BN47" s="0" t="n">
        <v>0</v>
      </c>
      <c r="BO47" s="0" t="n">
        <v>0</v>
      </c>
      <c r="BP47" s="0" t="n">
        <v>0</v>
      </c>
      <c r="BQ47" s="0" t="n">
        <v>0</v>
      </c>
      <c r="BR47" s="0" t="n">
        <v>0</v>
      </c>
      <c r="BS47" s="0" t="n">
        <v>0</v>
      </c>
      <c r="BT47" s="0" t="n">
        <v>0</v>
      </c>
      <c r="BU47" s="0" t="n">
        <v>0</v>
      </c>
      <c r="BV47" s="0" t="n">
        <v>0</v>
      </c>
      <c r="BW47" s="0" t="n">
        <v>0</v>
      </c>
      <c r="BX47" s="0" t="n">
        <v>0</v>
      </c>
      <c r="BY47" s="0" t="n">
        <v>0</v>
      </c>
      <c r="BZ47" s="0" t="s">
        <v>194</v>
      </c>
      <c r="CA47" s="0" t="s">
        <v>194</v>
      </c>
      <c r="CB47" s="0" t="s">
        <v>194</v>
      </c>
      <c r="CC47" s="0" t="n">
        <v>102.3</v>
      </c>
      <c r="CD47" s="0" t="s">
        <v>910</v>
      </c>
      <c r="CE47" s="2" t="s">
        <v>911</v>
      </c>
      <c r="CF47" s="0" t="s">
        <v>195</v>
      </c>
      <c r="CG47" s="0" t="s">
        <v>912</v>
      </c>
      <c r="CH47" s="2" t="s">
        <v>913</v>
      </c>
      <c r="CI47" s="0" t="s">
        <v>588</v>
      </c>
      <c r="GH47" s="0" t="s">
        <v>194</v>
      </c>
      <c r="GI47" s="0" t="s">
        <v>194</v>
      </c>
      <c r="GJ47" s="0" t="s">
        <v>865</v>
      </c>
      <c r="GK47" s="0" t="s">
        <v>914</v>
      </c>
      <c r="GL47" s="2" t="s">
        <v>915</v>
      </c>
      <c r="GM47" s="0" t="s">
        <v>217</v>
      </c>
      <c r="GN47" s="0" t="s">
        <v>218</v>
      </c>
      <c r="GO47" s="0" t="s">
        <v>219</v>
      </c>
      <c r="GU47" s="0" t="n">
        <v>186241253</v>
      </c>
      <c r="GV47" s="0" t="s">
        <v>916</v>
      </c>
      <c r="GW47" s="1" t="n">
        <v>44824.6613888889</v>
      </c>
      <c r="GZ47" s="0" t="s">
        <v>221</v>
      </c>
      <c r="HA47" s="0" t="s">
        <v>222</v>
      </c>
      <c r="HC47" s="0" t="n">
        <v>46</v>
      </c>
    </row>
    <row r="48" customFormat="false" ht="14.5" hidden="false" customHeight="false" outlineLevel="0" collapsed="false">
      <c r="A48" s="1" t="n">
        <v>44824.3650408333</v>
      </c>
      <c r="B48" s="1" t="n">
        <v>44824.3766616204</v>
      </c>
      <c r="C48" s="1" t="n">
        <v>44824</v>
      </c>
      <c r="D48" s="0" t="s">
        <v>848</v>
      </c>
      <c r="H48" s="0" t="s">
        <v>917</v>
      </c>
      <c r="I48" s="0" t="s">
        <v>194</v>
      </c>
      <c r="J48" s="0" t="s">
        <v>194</v>
      </c>
      <c r="K48" s="0" t="s">
        <v>194</v>
      </c>
      <c r="L48" s="0" t="s">
        <v>194</v>
      </c>
      <c r="M48" s="0" t="s">
        <v>194</v>
      </c>
      <c r="N48" s="0" t="s">
        <v>194</v>
      </c>
      <c r="O48" s="0" t="s">
        <v>195</v>
      </c>
      <c r="Q48" s="1" t="n">
        <v>44824</v>
      </c>
      <c r="R48" s="0" t="s">
        <v>918</v>
      </c>
      <c r="S48" s="0" t="s">
        <v>870</v>
      </c>
      <c r="T48" s="0" t="s">
        <v>194</v>
      </c>
      <c r="U48" s="0" t="s">
        <v>919</v>
      </c>
      <c r="V48" s="0" t="s">
        <v>920</v>
      </c>
      <c r="W48" s="0" t="s">
        <v>921</v>
      </c>
      <c r="X48" s="0" t="s">
        <v>855</v>
      </c>
      <c r="Y48" s="0" t="s">
        <v>856</v>
      </c>
      <c r="Z48" s="0" t="s">
        <v>857</v>
      </c>
      <c r="AA48" s="0" t="s">
        <v>858</v>
      </c>
      <c r="AB48" s="0" t="s">
        <v>859</v>
      </c>
      <c r="AC48" s="0" t="s">
        <v>922</v>
      </c>
      <c r="AD48" s="0" t="n">
        <v>-2.3131502</v>
      </c>
      <c r="AE48" s="0" t="n">
        <v>29.9973158</v>
      </c>
      <c r="AF48" s="0" t="n">
        <v>1454.90002441406</v>
      </c>
      <c r="AG48" s="0" t="n">
        <v>4.9</v>
      </c>
      <c r="AH48" s="0" t="n">
        <v>1</v>
      </c>
      <c r="AI48" s="0" t="s">
        <v>245</v>
      </c>
      <c r="AJ48" s="0" t="n">
        <v>1</v>
      </c>
      <c r="AK48" s="0" t="n">
        <v>0</v>
      </c>
      <c r="AL48" s="0" t="n">
        <v>0</v>
      </c>
      <c r="AM48" s="0" t="n">
        <v>0</v>
      </c>
      <c r="AN48" s="0" t="n">
        <v>0</v>
      </c>
      <c r="AO48" s="0" t="n">
        <v>0</v>
      </c>
      <c r="AP48" s="0" t="n">
        <v>0</v>
      </c>
      <c r="AQ48" s="0" t="n">
        <v>0</v>
      </c>
      <c r="AR48" s="0" t="n">
        <v>0</v>
      </c>
      <c r="AT48" s="0" t="s">
        <v>923</v>
      </c>
      <c r="AU48" s="2" t="s">
        <v>924</v>
      </c>
      <c r="BL48" s="0" t="s">
        <v>210</v>
      </c>
      <c r="BM48" s="0" t="n">
        <v>1</v>
      </c>
      <c r="BN48" s="0" t="n">
        <v>0</v>
      </c>
      <c r="BO48" s="0" t="n">
        <v>0</v>
      </c>
      <c r="BP48" s="0" t="n">
        <v>0</v>
      </c>
      <c r="BQ48" s="0" t="n">
        <v>0</v>
      </c>
      <c r="BR48" s="0" t="n">
        <v>0</v>
      </c>
      <c r="BS48" s="0" t="n">
        <v>0</v>
      </c>
      <c r="BT48" s="0" t="n">
        <v>0</v>
      </c>
      <c r="BU48" s="0" t="n">
        <v>0</v>
      </c>
      <c r="BV48" s="0" t="n">
        <v>0</v>
      </c>
      <c r="BW48" s="0" t="n">
        <v>0</v>
      </c>
      <c r="BX48" s="0" t="n">
        <v>0</v>
      </c>
      <c r="BY48" s="0" t="n">
        <v>0</v>
      </c>
      <c r="BZ48" s="0" t="s">
        <v>194</v>
      </c>
      <c r="CA48" s="0" t="s">
        <v>194</v>
      </c>
      <c r="CB48" s="0" t="s">
        <v>194</v>
      </c>
      <c r="CC48" s="0" t="n">
        <v>58.48</v>
      </c>
      <c r="CD48" s="0" t="s">
        <v>925</v>
      </c>
      <c r="CE48" s="2" t="s">
        <v>926</v>
      </c>
      <c r="CF48" s="0" t="s">
        <v>195</v>
      </c>
      <c r="CG48" s="0" t="s">
        <v>927</v>
      </c>
      <c r="CH48" s="2" t="s">
        <v>928</v>
      </c>
      <c r="CI48" s="0" t="s">
        <v>588</v>
      </c>
      <c r="GH48" s="0" t="s">
        <v>194</v>
      </c>
      <c r="GI48" s="0" t="s">
        <v>194</v>
      </c>
      <c r="GJ48" s="0" t="s">
        <v>865</v>
      </c>
      <c r="GK48" s="0" t="s">
        <v>929</v>
      </c>
      <c r="GL48" s="2" t="s">
        <v>930</v>
      </c>
      <c r="GM48" s="0" t="s">
        <v>217</v>
      </c>
      <c r="GN48" s="0" t="s">
        <v>218</v>
      </c>
      <c r="GO48" s="0" t="s">
        <v>219</v>
      </c>
      <c r="GU48" s="0" t="n">
        <v>186241414</v>
      </c>
      <c r="GV48" s="0" t="s">
        <v>931</v>
      </c>
      <c r="GW48" s="1" t="n">
        <v>44824.6617592593</v>
      </c>
      <c r="GZ48" s="0" t="s">
        <v>221</v>
      </c>
      <c r="HA48" s="0" t="s">
        <v>222</v>
      </c>
      <c r="HC48" s="0" t="n">
        <v>47</v>
      </c>
    </row>
    <row r="49" customFormat="false" ht="14.5" hidden="false" customHeight="false" outlineLevel="0" collapsed="false">
      <c r="A49" s="1" t="n">
        <v>44824.3970034954</v>
      </c>
      <c r="B49" s="1" t="n">
        <v>44824.4019140741</v>
      </c>
      <c r="C49" s="1" t="n">
        <v>44824</v>
      </c>
      <c r="D49" s="0" t="s">
        <v>848</v>
      </c>
      <c r="H49" s="0" t="s">
        <v>932</v>
      </c>
      <c r="I49" s="0" t="s">
        <v>194</v>
      </c>
      <c r="J49" s="0" t="s">
        <v>194</v>
      </c>
      <c r="K49" s="0" t="s">
        <v>194</v>
      </c>
      <c r="L49" s="0" t="s">
        <v>194</v>
      </c>
      <c r="M49" s="0" t="s">
        <v>194</v>
      </c>
      <c r="N49" s="0" t="s">
        <v>194</v>
      </c>
      <c r="O49" s="0" t="s">
        <v>195</v>
      </c>
      <c r="Q49" s="1" t="n">
        <v>44824</v>
      </c>
      <c r="R49" s="0" t="s">
        <v>933</v>
      </c>
      <c r="S49" s="0" t="s">
        <v>870</v>
      </c>
      <c r="T49" s="0" t="s">
        <v>194</v>
      </c>
      <c r="U49" s="0" t="s">
        <v>934</v>
      </c>
      <c r="V49" s="0" t="s">
        <v>935</v>
      </c>
      <c r="W49" s="0" t="s">
        <v>889</v>
      </c>
      <c r="X49" s="0" t="s">
        <v>855</v>
      </c>
      <c r="Y49" s="0" t="s">
        <v>856</v>
      </c>
      <c r="Z49" s="0" t="s">
        <v>857</v>
      </c>
      <c r="AA49" s="0" t="s">
        <v>858</v>
      </c>
      <c r="AB49" s="0" t="s">
        <v>859</v>
      </c>
      <c r="AC49" s="0" t="s">
        <v>936</v>
      </c>
      <c r="AD49" s="0" t="n">
        <v>-2.3120397</v>
      </c>
      <c r="AE49" s="0" t="n">
        <v>29.9954538</v>
      </c>
      <c r="AF49" s="0" t="n">
        <v>1486.59997558594</v>
      </c>
      <c r="AG49" s="0" t="n">
        <v>5</v>
      </c>
      <c r="AH49" s="0" t="n">
        <v>1</v>
      </c>
      <c r="AI49" s="0" t="s">
        <v>207</v>
      </c>
      <c r="AJ49" s="0" t="n">
        <v>0</v>
      </c>
      <c r="AK49" s="0" t="n">
        <v>1</v>
      </c>
      <c r="AL49" s="0" t="n">
        <v>0</v>
      </c>
      <c r="AM49" s="0" t="n">
        <v>0</v>
      </c>
      <c r="AN49" s="0" t="n">
        <v>0</v>
      </c>
      <c r="AO49" s="0" t="n">
        <v>0</v>
      </c>
      <c r="AP49" s="0" t="n">
        <v>0</v>
      </c>
      <c r="AQ49" s="0" t="n">
        <v>0</v>
      </c>
      <c r="AR49" s="0" t="n">
        <v>0</v>
      </c>
      <c r="AV49" s="0" t="s">
        <v>937</v>
      </c>
      <c r="AW49" s="2" t="s">
        <v>938</v>
      </c>
      <c r="BL49" s="0" t="s">
        <v>210</v>
      </c>
      <c r="BM49" s="0" t="n">
        <v>1</v>
      </c>
      <c r="BN49" s="0" t="n">
        <v>0</v>
      </c>
      <c r="BO49" s="0" t="n">
        <v>0</v>
      </c>
      <c r="BP49" s="0" t="n">
        <v>0</v>
      </c>
      <c r="BQ49" s="0" t="n">
        <v>0</v>
      </c>
      <c r="BR49" s="0" t="n">
        <v>0</v>
      </c>
      <c r="BS49" s="0" t="n">
        <v>0</v>
      </c>
      <c r="BT49" s="0" t="n">
        <v>0</v>
      </c>
      <c r="BU49" s="0" t="n">
        <v>0</v>
      </c>
      <c r="BV49" s="0" t="n">
        <v>0</v>
      </c>
      <c r="BW49" s="0" t="n">
        <v>0</v>
      </c>
      <c r="BX49" s="0" t="n">
        <v>0</v>
      </c>
      <c r="BY49" s="0" t="n">
        <v>0</v>
      </c>
      <c r="BZ49" s="0" t="s">
        <v>194</v>
      </c>
      <c r="CA49" s="0" t="s">
        <v>194</v>
      </c>
      <c r="CB49" s="0" t="s">
        <v>194</v>
      </c>
      <c r="CC49" s="0" t="n">
        <v>122</v>
      </c>
      <c r="CD49" s="0" t="s">
        <v>939</v>
      </c>
      <c r="CE49" s="2" t="s">
        <v>940</v>
      </c>
      <c r="CF49" s="0" t="s">
        <v>195</v>
      </c>
      <c r="CG49" s="0" t="s">
        <v>941</v>
      </c>
      <c r="CH49" s="2" t="s">
        <v>942</v>
      </c>
      <c r="CI49" s="0" t="s">
        <v>588</v>
      </c>
      <c r="GH49" s="0" t="s">
        <v>194</v>
      </c>
      <c r="GI49" s="0" t="s">
        <v>194</v>
      </c>
      <c r="GJ49" s="0" t="s">
        <v>865</v>
      </c>
      <c r="GK49" s="0" t="s">
        <v>943</v>
      </c>
      <c r="GL49" s="2" t="s">
        <v>944</v>
      </c>
      <c r="GM49" s="0" t="s">
        <v>217</v>
      </c>
      <c r="GN49" s="0" t="s">
        <v>218</v>
      </c>
      <c r="GO49" s="0" t="s">
        <v>219</v>
      </c>
      <c r="GU49" s="0" t="n">
        <v>186241474</v>
      </c>
      <c r="GV49" s="0" t="s">
        <v>945</v>
      </c>
      <c r="GW49" s="1" t="n">
        <v>44824.6619791667</v>
      </c>
      <c r="GZ49" s="0" t="s">
        <v>221</v>
      </c>
      <c r="HA49" s="0" t="s">
        <v>222</v>
      </c>
      <c r="HC49" s="0" t="n">
        <v>48</v>
      </c>
    </row>
    <row r="50" customFormat="false" ht="14.5" hidden="false" customHeight="false" outlineLevel="0" collapsed="false">
      <c r="A50" s="1" t="n">
        <v>44824.3584185995</v>
      </c>
      <c r="B50" s="1" t="n">
        <v>44824.3803477546</v>
      </c>
      <c r="C50" s="1" t="n">
        <v>44824</v>
      </c>
      <c r="D50" s="0" t="s">
        <v>946</v>
      </c>
      <c r="H50" s="0" t="s">
        <v>947</v>
      </c>
      <c r="I50" s="0" t="s">
        <v>194</v>
      </c>
      <c r="J50" s="0" t="s">
        <v>194</v>
      </c>
      <c r="K50" s="0" t="s">
        <v>194</v>
      </c>
      <c r="L50" s="0" t="s">
        <v>194</v>
      </c>
      <c r="M50" s="0" t="s">
        <v>194</v>
      </c>
      <c r="N50" s="0" t="s">
        <v>194</v>
      </c>
      <c r="O50" s="0" t="s">
        <v>195</v>
      </c>
      <c r="Q50" s="1" t="n">
        <v>44824</v>
      </c>
      <c r="R50" s="0" t="s">
        <v>948</v>
      </c>
      <c r="S50" s="0" t="s">
        <v>197</v>
      </c>
      <c r="T50" s="0" t="s">
        <v>194</v>
      </c>
      <c r="U50" s="0" t="s">
        <v>949</v>
      </c>
      <c r="V50" s="0" t="s">
        <v>950</v>
      </c>
      <c r="W50" s="0" t="s">
        <v>951</v>
      </c>
      <c r="X50" s="0" t="s">
        <v>855</v>
      </c>
      <c r="Y50" s="0" t="s">
        <v>856</v>
      </c>
      <c r="Z50" s="0" t="s">
        <v>952</v>
      </c>
      <c r="AA50" s="0" t="s">
        <v>953</v>
      </c>
      <c r="AB50" s="0" t="s">
        <v>954</v>
      </c>
      <c r="AC50" s="0" t="s">
        <v>955</v>
      </c>
      <c r="AD50" s="0" t="n">
        <v>-2.3068234</v>
      </c>
      <c r="AE50" s="0" t="n">
        <v>30.063137</v>
      </c>
      <c r="AF50" s="0" t="n">
        <v>1452</v>
      </c>
      <c r="AG50" s="0" t="n">
        <v>5</v>
      </c>
      <c r="AH50" s="0" t="n">
        <v>2</v>
      </c>
      <c r="AI50" s="0" t="s">
        <v>245</v>
      </c>
      <c r="AJ50" s="0" t="n">
        <v>1</v>
      </c>
      <c r="AK50" s="0" t="n">
        <v>0</v>
      </c>
      <c r="AL50" s="0" t="n">
        <v>0</v>
      </c>
      <c r="AM50" s="0" t="n">
        <v>0</v>
      </c>
      <c r="AN50" s="0" t="n">
        <v>0</v>
      </c>
      <c r="AO50" s="0" t="n">
        <v>0</v>
      </c>
      <c r="AP50" s="0" t="n">
        <v>0</v>
      </c>
      <c r="AQ50" s="0" t="n">
        <v>0</v>
      </c>
      <c r="AR50" s="0" t="n">
        <v>0</v>
      </c>
      <c r="AT50" s="0" t="s">
        <v>956</v>
      </c>
      <c r="AU50" s="2" t="s">
        <v>957</v>
      </c>
      <c r="BL50" s="0" t="s">
        <v>210</v>
      </c>
      <c r="BM50" s="0" t="n">
        <v>1</v>
      </c>
      <c r="BN50" s="0" t="n">
        <v>0</v>
      </c>
      <c r="BO50" s="0" t="n">
        <v>0</v>
      </c>
      <c r="BP50" s="0" t="n">
        <v>0</v>
      </c>
      <c r="BQ50" s="0" t="n">
        <v>0</v>
      </c>
      <c r="BR50" s="0" t="n">
        <v>0</v>
      </c>
      <c r="BS50" s="0" t="n">
        <v>0</v>
      </c>
      <c r="BT50" s="0" t="n">
        <v>0</v>
      </c>
      <c r="BU50" s="0" t="n">
        <v>0</v>
      </c>
      <c r="BV50" s="0" t="n">
        <v>0</v>
      </c>
      <c r="BW50" s="0" t="n">
        <v>0</v>
      </c>
      <c r="BX50" s="0" t="n">
        <v>0</v>
      </c>
      <c r="BY50" s="0" t="n">
        <v>0</v>
      </c>
      <c r="BZ50" s="0" t="s">
        <v>194</v>
      </c>
      <c r="CA50" s="0" t="s">
        <v>194</v>
      </c>
      <c r="CB50" s="0" t="s">
        <v>194</v>
      </c>
      <c r="CC50" s="0" t="n">
        <v>34</v>
      </c>
      <c r="CD50" s="0" t="s">
        <v>958</v>
      </c>
      <c r="CE50" s="2" t="s">
        <v>959</v>
      </c>
      <c r="CF50" s="0" t="s">
        <v>195</v>
      </c>
      <c r="CG50" s="0" t="s">
        <v>960</v>
      </c>
      <c r="CH50" s="2" t="s">
        <v>961</v>
      </c>
      <c r="CI50" s="0" t="s">
        <v>308</v>
      </c>
      <c r="GH50" s="0" t="s">
        <v>194</v>
      </c>
      <c r="GI50" s="0" t="s">
        <v>194</v>
      </c>
      <c r="GJ50" s="0" t="s">
        <v>962</v>
      </c>
      <c r="GK50" s="0" t="s">
        <v>963</v>
      </c>
      <c r="GL50" s="2" t="s">
        <v>964</v>
      </c>
      <c r="GM50" s="0" t="s">
        <v>217</v>
      </c>
      <c r="GN50" s="0" t="s">
        <v>218</v>
      </c>
      <c r="GO50" s="0" t="s">
        <v>219</v>
      </c>
      <c r="GU50" s="0" t="n">
        <v>186241604</v>
      </c>
      <c r="GV50" s="0" t="s">
        <v>965</v>
      </c>
      <c r="GW50" s="1" t="n">
        <v>44824.6623263889</v>
      </c>
      <c r="GZ50" s="0" t="s">
        <v>221</v>
      </c>
      <c r="HA50" s="0" t="s">
        <v>222</v>
      </c>
      <c r="HC50" s="0" t="n">
        <v>49</v>
      </c>
    </row>
    <row r="51" customFormat="false" ht="14.5" hidden="false" customHeight="false" outlineLevel="0" collapsed="false">
      <c r="A51" s="1" t="n">
        <v>44824.3901838657</v>
      </c>
      <c r="B51" s="1" t="n">
        <v>44824.4037394213</v>
      </c>
      <c r="C51" s="1" t="n">
        <v>44824</v>
      </c>
      <c r="D51" s="0" t="s">
        <v>946</v>
      </c>
      <c r="H51" s="0" t="s">
        <v>966</v>
      </c>
      <c r="I51" s="0" t="s">
        <v>194</v>
      </c>
      <c r="J51" s="0" t="s">
        <v>194</v>
      </c>
      <c r="K51" s="0" t="s">
        <v>194</v>
      </c>
      <c r="L51" s="0" t="s">
        <v>194</v>
      </c>
      <c r="M51" s="0" t="s">
        <v>194</v>
      </c>
      <c r="N51" s="0" t="s">
        <v>194</v>
      </c>
      <c r="O51" s="0" t="s">
        <v>195</v>
      </c>
      <c r="Q51" s="1" t="n">
        <v>44824</v>
      </c>
      <c r="R51" s="0" t="s">
        <v>967</v>
      </c>
      <c r="S51" s="0" t="s">
        <v>968</v>
      </c>
      <c r="T51" s="0" t="s">
        <v>194</v>
      </c>
      <c r="U51" s="0" t="s">
        <v>969</v>
      </c>
      <c r="V51" s="0" t="s">
        <v>970</v>
      </c>
      <c r="W51" s="0" t="s">
        <v>971</v>
      </c>
      <c r="X51" s="0" t="s">
        <v>855</v>
      </c>
      <c r="Y51" s="0" t="s">
        <v>856</v>
      </c>
      <c r="Z51" s="0" t="s">
        <v>952</v>
      </c>
      <c r="AA51" s="0" t="s">
        <v>953</v>
      </c>
      <c r="AB51" s="0" t="s">
        <v>954</v>
      </c>
      <c r="AC51" s="0" t="s">
        <v>972</v>
      </c>
      <c r="AD51" s="0" t="n">
        <v>-2.3050333</v>
      </c>
      <c r="AE51" s="0" t="n">
        <v>30.0639518</v>
      </c>
      <c r="AF51" s="0" t="n">
        <v>1478</v>
      </c>
      <c r="AG51" s="0" t="n">
        <v>5</v>
      </c>
      <c r="AH51" s="0" t="n">
        <v>1</v>
      </c>
      <c r="AI51" s="0" t="s">
        <v>207</v>
      </c>
      <c r="AJ51" s="0" t="n">
        <v>0</v>
      </c>
      <c r="AK51" s="0" t="n">
        <v>1</v>
      </c>
      <c r="AL51" s="0" t="n">
        <v>0</v>
      </c>
      <c r="AM51" s="0" t="n">
        <v>0</v>
      </c>
      <c r="AN51" s="0" t="n">
        <v>0</v>
      </c>
      <c r="AO51" s="0" t="n">
        <v>0</v>
      </c>
      <c r="AP51" s="0" t="n">
        <v>0</v>
      </c>
      <c r="AQ51" s="0" t="n">
        <v>0</v>
      </c>
      <c r="AR51" s="0" t="n">
        <v>0</v>
      </c>
      <c r="AV51" s="0" t="s">
        <v>973</v>
      </c>
      <c r="AW51" s="2" t="s">
        <v>974</v>
      </c>
      <c r="BL51" s="0" t="s">
        <v>210</v>
      </c>
      <c r="BM51" s="0" t="n">
        <v>1</v>
      </c>
      <c r="BN51" s="0" t="n">
        <v>0</v>
      </c>
      <c r="BO51" s="0" t="n">
        <v>0</v>
      </c>
      <c r="BP51" s="0" t="n">
        <v>0</v>
      </c>
      <c r="BQ51" s="0" t="n">
        <v>0</v>
      </c>
      <c r="BR51" s="0" t="n">
        <v>0</v>
      </c>
      <c r="BS51" s="0" t="n">
        <v>0</v>
      </c>
      <c r="BT51" s="0" t="n">
        <v>0</v>
      </c>
      <c r="BU51" s="0" t="n">
        <v>0</v>
      </c>
      <c r="BV51" s="0" t="n">
        <v>0</v>
      </c>
      <c r="BW51" s="0" t="n">
        <v>0</v>
      </c>
      <c r="BX51" s="0" t="n">
        <v>0</v>
      </c>
      <c r="BY51" s="0" t="n">
        <v>0</v>
      </c>
      <c r="BZ51" s="0" t="s">
        <v>194</v>
      </c>
      <c r="CA51" s="0" t="s">
        <v>194</v>
      </c>
      <c r="CB51" s="0" t="s">
        <v>194</v>
      </c>
      <c r="CC51" s="0" t="n">
        <v>43.5</v>
      </c>
      <c r="CD51" s="0" t="s">
        <v>975</v>
      </c>
      <c r="CE51" s="2" t="s">
        <v>976</v>
      </c>
      <c r="CF51" s="0" t="s">
        <v>195</v>
      </c>
      <c r="CG51" s="0" t="s">
        <v>977</v>
      </c>
      <c r="CH51" s="2" t="s">
        <v>978</v>
      </c>
      <c r="CI51" s="0" t="s">
        <v>979</v>
      </c>
      <c r="GH51" s="0" t="s">
        <v>194</v>
      </c>
      <c r="GI51" s="0" t="s">
        <v>194</v>
      </c>
      <c r="GJ51" s="0" t="s">
        <v>962</v>
      </c>
      <c r="GK51" s="0" t="s">
        <v>980</v>
      </c>
      <c r="GL51" s="2" t="s">
        <v>981</v>
      </c>
      <c r="GM51" s="0" t="s">
        <v>217</v>
      </c>
      <c r="GN51" s="0" t="s">
        <v>218</v>
      </c>
      <c r="GO51" s="0" t="s">
        <v>219</v>
      </c>
      <c r="GU51" s="0" t="n">
        <v>186241682</v>
      </c>
      <c r="GV51" s="0" t="s">
        <v>982</v>
      </c>
      <c r="GW51" s="1" t="n">
        <v>44824.6624652778</v>
      </c>
      <c r="GZ51" s="0" t="s">
        <v>221</v>
      </c>
      <c r="HA51" s="0" t="s">
        <v>222</v>
      </c>
      <c r="HC51" s="0" t="n">
        <v>50</v>
      </c>
    </row>
    <row r="52" customFormat="false" ht="14.5" hidden="false" customHeight="false" outlineLevel="0" collapsed="false">
      <c r="A52" s="1" t="n">
        <v>44824.4152741319</v>
      </c>
      <c r="B52" s="1" t="n">
        <v>44824.4272724653</v>
      </c>
      <c r="C52" s="1" t="n">
        <v>44824</v>
      </c>
      <c r="D52" s="0" t="s">
        <v>946</v>
      </c>
      <c r="H52" s="0" t="s">
        <v>983</v>
      </c>
      <c r="I52" s="0" t="s">
        <v>194</v>
      </c>
      <c r="J52" s="0" t="s">
        <v>194</v>
      </c>
      <c r="K52" s="0" t="s">
        <v>194</v>
      </c>
      <c r="L52" s="0" t="s">
        <v>194</v>
      </c>
      <c r="M52" s="0" t="s">
        <v>194</v>
      </c>
      <c r="N52" s="0" t="s">
        <v>194</v>
      </c>
      <c r="O52" s="0" t="s">
        <v>195</v>
      </c>
      <c r="Q52" s="1" t="n">
        <v>44824</v>
      </c>
      <c r="R52" s="0" t="s">
        <v>984</v>
      </c>
      <c r="S52" s="0" t="s">
        <v>968</v>
      </c>
      <c r="T52" s="0" t="s">
        <v>194</v>
      </c>
      <c r="U52" s="0" t="s">
        <v>985</v>
      </c>
      <c r="V52" s="0" t="s">
        <v>986</v>
      </c>
      <c r="W52" s="0" t="s">
        <v>987</v>
      </c>
      <c r="X52" s="0" t="s">
        <v>855</v>
      </c>
      <c r="Y52" s="0" t="s">
        <v>856</v>
      </c>
      <c r="Z52" s="0" t="s">
        <v>952</v>
      </c>
      <c r="AA52" s="0" t="s">
        <v>953</v>
      </c>
      <c r="AB52" s="0" t="s">
        <v>954</v>
      </c>
      <c r="AC52" s="0" t="s">
        <v>988</v>
      </c>
      <c r="AD52" s="0" t="n">
        <v>-2.3040401</v>
      </c>
      <c r="AE52" s="0" t="n">
        <v>30.0647259</v>
      </c>
      <c r="AF52" s="0" t="n">
        <v>1450</v>
      </c>
      <c r="AG52" s="0" t="n">
        <v>5</v>
      </c>
      <c r="AH52" s="0" t="n">
        <v>1</v>
      </c>
      <c r="AI52" s="0" t="s">
        <v>245</v>
      </c>
      <c r="AJ52" s="0" t="n">
        <v>1</v>
      </c>
      <c r="AK52" s="0" t="n">
        <v>0</v>
      </c>
      <c r="AL52" s="0" t="n">
        <v>0</v>
      </c>
      <c r="AM52" s="0" t="n">
        <v>0</v>
      </c>
      <c r="AN52" s="0" t="n">
        <v>0</v>
      </c>
      <c r="AO52" s="0" t="n">
        <v>0</v>
      </c>
      <c r="AP52" s="0" t="n">
        <v>0</v>
      </c>
      <c r="AQ52" s="0" t="n">
        <v>0</v>
      </c>
      <c r="AR52" s="0" t="n">
        <v>0</v>
      </c>
      <c r="AT52" s="0" t="s">
        <v>989</v>
      </c>
      <c r="AU52" s="2" t="s">
        <v>990</v>
      </c>
      <c r="BL52" s="0" t="s">
        <v>210</v>
      </c>
      <c r="BM52" s="0" t="n">
        <v>1</v>
      </c>
      <c r="BN52" s="0" t="n">
        <v>0</v>
      </c>
      <c r="BO52" s="0" t="n">
        <v>0</v>
      </c>
      <c r="BP52" s="0" t="n">
        <v>0</v>
      </c>
      <c r="BQ52" s="0" t="n">
        <v>0</v>
      </c>
      <c r="BR52" s="0" t="n">
        <v>0</v>
      </c>
      <c r="BS52" s="0" t="n">
        <v>0</v>
      </c>
      <c r="BT52" s="0" t="n">
        <v>0</v>
      </c>
      <c r="BU52" s="0" t="n">
        <v>0</v>
      </c>
      <c r="BV52" s="0" t="n">
        <v>0</v>
      </c>
      <c r="BW52" s="0" t="n">
        <v>0</v>
      </c>
      <c r="BX52" s="0" t="n">
        <v>0</v>
      </c>
      <c r="BY52" s="0" t="n">
        <v>0</v>
      </c>
      <c r="BZ52" s="0" t="s">
        <v>194</v>
      </c>
      <c r="CA52" s="0" t="s">
        <v>194</v>
      </c>
      <c r="CB52" s="0" t="s">
        <v>194</v>
      </c>
      <c r="CC52" s="0" t="n">
        <v>13.78</v>
      </c>
      <c r="CD52" s="0" t="s">
        <v>991</v>
      </c>
      <c r="CE52" s="2" t="s">
        <v>992</v>
      </c>
      <c r="CF52" s="0" t="s">
        <v>213</v>
      </c>
      <c r="CI52" s="0" t="s">
        <v>993</v>
      </c>
      <c r="GH52" s="0" t="s">
        <v>194</v>
      </c>
      <c r="GI52" s="0" t="s">
        <v>194</v>
      </c>
      <c r="GJ52" s="0" t="s">
        <v>962</v>
      </c>
      <c r="GK52" s="0" t="s">
        <v>994</v>
      </c>
      <c r="GL52" s="2" t="s">
        <v>995</v>
      </c>
      <c r="GM52" s="0" t="s">
        <v>217</v>
      </c>
      <c r="GN52" s="0" t="s">
        <v>218</v>
      </c>
      <c r="GO52" s="0" t="s">
        <v>219</v>
      </c>
      <c r="GU52" s="0" t="n">
        <v>186241704</v>
      </c>
      <c r="GV52" s="0" t="s">
        <v>996</v>
      </c>
      <c r="GW52" s="1" t="n">
        <v>44824.6625462963</v>
      </c>
      <c r="GZ52" s="0" t="s">
        <v>221</v>
      </c>
      <c r="HA52" s="0" t="s">
        <v>222</v>
      </c>
      <c r="HC52" s="0" t="n">
        <v>51</v>
      </c>
    </row>
    <row r="53" customFormat="false" ht="14.5" hidden="false" customHeight="false" outlineLevel="0" collapsed="false">
      <c r="A53" s="1" t="n">
        <v>44824.4384700347</v>
      </c>
      <c r="B53" s="1" t="n">
        <v>44824.4513526852</v>
      </c>
      <c r="C53" s="1" t="n">
        <v>44824</v>
      </c>
      <c r="D53" s="0" t="s">
        <v>946</v>
      </c>
      <c r="H53" s="0" t="s">
        <v>997</v>
      </c>
      <c r="I53" s="0" t="s">
        <v>194</v>
      </c>
      <c r="J53" s="0" t="s">
        <v>194</v>
      </c>
      <c r="K53" s="0" t="s">
        <v>194</v>
      </c>
      <c r="L53" s="0" t="s">
        <v>194</v>
      </c>
      <c r="M53" s="0" t="s">
        <v>194</v>
      </c>
      <c r="N53" s="0" t="s">
        <v>194</v>
      </c>
      <c r="O53" s="0" t="s">
        <v>195</v>
      </c>
      <c r="Q53" s="1" t="n">
        <v>44824</v>
      </c>
      <c r="R53" s="0" t="s">
        <v>998</v>
      </c>
      <c r="S53" s="0" t="s">
        <v>968</v>
      </c>
      <c r="T53" s="0" t="s">
        <v>194</v>
      </c>
      <c r="U53" s="0" t="s">
        <v>999</v>
      </c>
      <c r="V53" s="0" t="s">
        <v>1000</v>
      </c>
      <c r="W53" s="0" t="s">
        <v>1001</v>
      </c>
      <c r="X53" s="0" t="s">
        <v>855</v>
      </c>
      <c r="Y53" s="0" t="s">
        <v>856</v>
      </c>
      <c r="Z53" s="0" t="s">
        <v>952</v>
      </c>
      <c r="AA53" s="0" t="s">
        <v>953</v>
      </c>
      <c r="AB53" s="0" t="s">
        <v>954</v>
      </c>
      <c r="AC53" s="0" t="s">
        <v>1002</v>
      </c>
      <c r="AD53" s="0" t="n">
        <v>-2.3036363</v>
      </c>
      <c r="AE53" s="0" t="n">
        <v>30.0627834</v>
      </c>
      <c r="AF53" s="0" t="n">
        <v>1450</v>
      </c>
      <c r="AG53" s="0" t="n">
        <v>4.38</v>
      </c>
      <c r="AH53" s="0" t="n">
        <v>1</v>
      </c>
      <c r="AI53" s="0" t="s">
        <v>207</v>
      </c>
      <c r="AJ53" s="0" t="n">
        <v>0</v>
      </c>
      <c r="AK53" s="0" t="n">
        <v>1</v>
      </c>
      <c r="AL53" s="0" t="n">
        <v>0</v>
      </c>
      <c r="AM53" s="0" t="n">
        <v>0</v>
      </c>
      <c r="AN53" s="0" t="n">
        <v>0</v>
      </c>
      <c r="AO53" s="0" t="n">
        <v>0</v>
      </c>
      <c r="AP53" s="0" t="n">
        <v>0</v>
      </c>
      <c r="AQ53" s="0" t="n">
        <v>0</v>
      </c>
      <c r="AR53" s="0" t="n">
        <v>0</v>
      </c>
      <c r="AV53" s="0" t="s">
        <v>1003</v>
      </c>
      <c r="AW53" s="2" t="s">
        <v>1004</v>
      </c>
      <c r="BL53" s="0" t="s">
        <v>210</v>
      </c>
      <c r="BM53" s="0" t="n">
        <v>1</v>
      </c>
      <c r="BN53" s="0" t="n">
        <v>0</v>
      </c>
      <c r="BO53" s="0" t="n">
        <v>0</v>
      </c>
      <c r="BP53" s="0" t="n">
        <v>0</v>
      </c>
      <c r="BQ53" s="0" t="n">
        <v>0</v>
      </c>
      <c r="BR53" s="0" t="n">
        <v>0</v>
      </c>
      <c r="BS53" s="0" t="n">
        <v>0</v>
      </c>
      <c r="BT53" s="0" t="n">
        <v>0</v>
      </c>
      <c r="BU53" s="0" t="n">
        <v>0</v>
      </c>
      <c r="BV53" s="0" t="n">
        <v>0</v>
      </c>
      <c r="BW53" s="0" t="n">
        <v>0</v>
      </c>
      <c r="BX53" s="0" t="n">
        <v>0</v>
      </c>
      <c r="BY53" s="0" t="n">
        <v>0</v>
      </c>
      <c r="BZ53" s="0" t="s">
        <v>194</v>
      </c>
      <c r="CA53" s="0" t="s">
        <v>194</v>
      </c>
      <c r="CB53" s="0" t="s">
        <v>194</v>
      </c>
      <c r="CC53" s="0" t="n">
        <v>38.37</v>
      </c>
      <c r="CD53" s="0" t="s">
        <v>1005</v>
      </c>
      <c r="CE53" s="2" t="s">
        <v>1006</v>
      </c>
      <c r="CF53" s="0" t="s">
        <v>195</v>
      </c>
      <c r="CG53" s="0" t="s">
        <v>1007</v>
      </c>
      <c r="CH53" s="2" t="s">
        <v>1008</v>
      </c>
      <c r="CI53" s="0" t="s">
        <v>588</v>
      </c>
      <c r="GH53" s="0" t="s">
        <v>194</v>
      </c>
      <c r="GI53" s="0" t="s">
        <v>194</v>
      </c>
      <c r="GJ53" s="0" t="s">
        <v>962</v>
      </c>
      <c r="GK53" s="0" t="s">
        <v>1009</v>
      </c>
      <c r="GL53" s="2" t="s">
        <v>1010</v>
      </c>
      <c r="GM53" s="0" t="s">
        <v>217</v>
      </c>
      <c r="GN53" s="0" t="s">
        <v>218</v>
      </c>
      <c r="GO53" s="0" t="s">
        <v>219</v>
      </c>
      <c r="GU53" s="0" t="n">
        <v>186241732</v>
      </c>
      <c r="GV53" s="0" t="s">
        <v>1011</v>
      </c>
      <c r="GW53" s="1" t="n">
        <v>44824.662650463</v>
      </c>
      <c r="GZ53" s="0" t="s">
        <v>221</v>
      </c>
      <c r="HA53" s="0" t="s">
        <v>222</v>
      </c>
      <c r="HC53" s="0" t="n">
        <v>52</v>
      </c>
    </row>
    <row r="54" customFormat="false" ht="14.5" hidden="false" customHeight="false" outlineLevel="0" collapsed="false">
      <c r="A54" s="1" t="n">
        <v>44824.4586675347</v>
      </c>
      <c r="B54" s="1" t="n">
        <v>44824.4694537037</v>
      </c>
      <c r="C54" s="1" t="n">
        <v>44824</v>
      </c>
      <c r="D54" s="0" t="s">
        <v>946</v>
      </c>
      <c r="H54" s="0" t="s">
        <v>1012</v>
      </c>
      <c r="I54" s="0" t="s">
        <v>194</v>
      </c>
      <c r="J54" s="0" t="s">
        <v>194</v>
      </c>
      <c r="K54" s="0" t="s">
        <v>194</v>
      </c>
      <c r="L54" s="0" t="s">
        <v>194</v>
      </c>
      <c r="M54" s="0" t="s">
        <v>194</v>
      </c>
      <c r="N54" s="0" t="s">
        <v>194</v>
      </c>
      <c r="O54" s="0" t="s">
        <v>195</v>
      </c>
      <c r="Q54" s="1" t="n">
        <v>44824</v>
      </c>
      <c r="R54" s="0" t="s">
        <v>820</v>
      </c>
      <c r="S54" s="0" t="s">
        <v>968</v>
      </c>
      <c r="T54" s="0" t="s">
        <v>194</v>
      </c>
      <c r="U54" s="0" t="s">
        <v>1013</v>
      </c>
      <c r="V54" s="0" t="s">
        <v>1014</v>
      </c>
      <c r="W54" s="0" t="s">
        <v>1015</v>
      </c>
      <c r="X54" s="0" t="s">
        <v>855</v>
      </c>
      <c r="Y54" s="0" t="s">
        <v>856</v>
      </c>
      <c r="Z54" s="0" t="s">
        <v>952</v>
      </c>
      <c r="AA54" s="0" t="s">
        <v>953</v>
      </c>
      <c r="AB54" s="0" t="s">
        <v>954</v>
      </c>
      <c r="AC54" s="0" t="s">
        <v>1016</v>
      </c>
      <c r="AD54" s="0" t="n">
        <v>-2.305333</v>
      </c>
      <c r="AE54" s="0" t="n">
        <v>30.0620748</v>
      </c>
      <c r="AF54" s="0" t="n">
        <v>1456</v>
      </c>
      <c r="AG54" s="0" t="n">
        <v>4.8</v>
      </c>
      <c r="AH54" s="0" t="n">
        <v>1</v>
      </c>
      <c r="AI54" s="0" t="s">
        <v>207</v>
      </c>
      <c r="AJ54" s="0" t="n">
        <v>0</v>
      </c>
      <c r="AK54" s="0" t="n">
        <v>1</v>
      </c>
      <c r="AL54" s="0" t="n">
        <v>0</v>
      </c>
      <c r="AM54" s="0" t="n">
        <v>0</v>
      </c>
      <c r="AN54" s="0" t="n">
        <v>0</v>
      </c>
      <c r="AO54" s="0" t="n">
        <v>0</v>
      </c>
      <c r="AP54" s="0" t="n">
        <v>0</v>
      </c>
      <c r="AQ54" s="0" t="n">
        <v>0</v>
      </c>
      <c r="AR54" s="0" t="n">
        <v>0</v>
      </c>
      <c r="AV54" s="0" t="s">
        <v>1017</v>
      </c>
      <c r="AW54" s="2" t="s">
        <v>1018</v>
      </c>
      <c r="BL54" s="0" t="s">
        <v>210</v>
      </c>
      <c r="BM54" s="0" t="n">
        <v>1</v>
      </c>
      <c r="BN54" s="0" t="n">
        <v>0</v>
      </c>
      <c r="BO54" s="0" t="n">
        <v>0</v>
      </c>
      <c r="BP54" s="0" t="n">
        <v>0</v>
      </c>
      <c r="BQ54" s="0" t="n">
        <v>0</v>
      </c>
      <c r="BR54" s="0" t="n">
        <v>0</v>
      </c>
      <c r="BS54" s="0" t="n">
        <v>0</v>
      </c>
      <c r="BT54" s="0" t="n">
        <v>0</v>
      </c>
      <c r="BU54" s="0" t="n">
        <v>0</v>
      </c>
      <c r="BV54" s="0" t="n">
        <v>0</v>
      </c>
      <c r="BW54" s="0" t="n">
        <v>0</v>
      </c>
      <c r="BX54" s="0" t="n">
        <v>0</v>
      </c>
      <c r="BY54" s="0" t="n">
        <v>0</v>
      </c>
      <c r="BZ54" s="0" t="s">
        <v>194</v>
      </c>
      <c r="CA54" s="0" t="s">
        <v>194</v>
      </c>
      <c r="CB54" s="0" t="s">
        <v>194</v>
      </c>
      <c r="CC54" s="0" t="n">
        <v>33.55</v>
      </c>
      <c r="CD54" s="0" t="s">
        <v>1019</v>
      </c>
      <c r="CE54" s="2" t="s">
        <v>1020</v>
      </c>
      <c r="CF54" s="0" t="s">
        <v>195</v>
      </c>
      <c r="CG54" s="0" t="s">
        <v>1021</v>
      </c>
      <c r="CH54" s="2" t="s">
        <v>1022</v>
      </c>
      <c r="CI54" s="0" t="s">
        <v>588</v>
      </c>
      <c r="GH54" s="0" t="s">
        <v>194</v>
      </c>
      <c r="GI54" s="0" t="s">
        <v>194</v>
      </c>
      <c r="GJ54" s="0" t="s">
        <v>962</v>
      </c>
      <c r="GK54" s="0" t="s">
        <v>1023</v>
      </c>
      <c r="GL54" s="2" t="s">
        <v>1024</v>
      </c>
      <c r="GM54" s="0" t="s">
        <v>217</v>
      </c>
      <c r="GN54" s="0" t="s">
        <v>218</v>
      </c>
      <c r="GO54" s="0" t="s">
        <v>219</v>
      </c>
      <c r="GU54" s="0" t="n">
        <v>186241768</v>
      </c>
      <c r="GV54" s="0" t="s">
        <v>1025</v>
      </c>
      <c r="GW54" s="1" t="n">
        <v>44824.6627893519</v>
      </c>
      <c r="GZ54" s="0" t="s">
        <v>221</v>
      </c>
      <c r="HA54" s="0" t="s">
        <v>222</v>
      </c>
      <c r="HC54" s="0" t="n">
        <v>53</v>
      </c>
    </row>
    <row r="55" customFormat="false" ht="14.5" hidden="false" customHeight="false" outlineLevel="0" collapsed="false">
      <c r="A55" s="1" t="n">
        <v>44824.4961609491</v>
      </c>
      <c r="B55" s="1" t="n">
        <v>44824.5131038773</v>
      </c>
      <c r="C55" s="1" t="n">
        <v>44824</v>
      </c>
      <c r="D55" s="0" t="s">
        <v>946</v>
      </c>
      <c r="H55" s="0" t="s">
        <v>1026</v>
      </c>
      <c r="I55" s="0" t="s">
        <v>194</v>
      </c>
      <c r="J55" s="0" t="s">
        <v>194</v>
      </c>
      <c r="K55" s="0" t="s">
        <v>194</v>
      </c>
      <c r="L55" s="0" t="s">
        <v>194</v>
      </c>
      <c r="M55" s="0" t="s">
        <v>194</v>
      </c>
      <c r="N55" s="0" t="s">
        <v>194</v>
      </c>
      <c r="O55" s="0" t="s">
        <v>195</v>
      </c>
      <c r="Q55" s="1" t="n">
        <v>44824</v>
      </c>
      <c r="R55" s="0" t="s">
        <v>1027</v>
      </c>
      <c r="S55" s="0" t="s">
        <v>968</v>
      </c>
      <c r="T55" s="0" t="s">
        <v>194</v>
      </c>
      <c r="U55" s="0" t="s">
        <v>1028</v>
      </c>
      <c r="V55" s="0" t="s">
        <v>1029</v>
      </c>
      <c r="W55" s="0" t="s">
        <v>1030</v>
      </c>
      <c r="X55" s="0" t="s">
        <v>855</v>
      </c>
      <c r="Y55" s="0" t="s">
        <v>856</v>
      </c>
      <c r="Z55" s="0" t="s">
        <v>952</v>
      </c>
      <c r="AA55" s="0" t="s">
        <v>953</v>
      </c>
      <c r="AB55" s="0" t="s">
        <v>954</v>
      </c>
      <c r="AC55" s="0" t="s">
        <v>1031</v>
      </c>
      <c r="AD55" s="0" t="n">
        <v>-2.307021</v>
      </c>
      <c r="AE55" s="0" t="n">
        <v>30.0601274</v>
      </c>
      <c r="AF55" s="0" t="n">
        <v>1445</v>
      </c>
      <c r="AG55" s="0" t="n">
        <v>4.92</v>
      </c>
      <c r="AH55" s="0" t="n">
        <v>1</v>
      </c>
      <c r="AI55" s="0" t="s">
        <v>207</v>
      </c>
      <c r="AJ55" s="0" t="n">
        <v>0</v>
      </c>
      <c r="AK55" s="0" t="n">
        <v>1</v>
      </c>
      <c r="AL55" s="0" t="n">
        <v>0</v>
      </c>
      <c r="AM55" s="0" t="n">
        <v>0</v>
      </c>
      <c r="AN55" s="0" t="n">
        <v>0</v>
      </c>
      <c r="AO55" s="0" t="n">
        <v>0</v>
      </c>
      <c r="AP55" s="0" t="n">
        <v>0</v>
      </c>
      <c r="AQ55" s="0" t="n">
        <v>0</v>
      </c>
      <c r="AR55" s="0" t="n">
        <v>0</v>
      </c>
      <c r="AV55" s="0" t="s">
        <v>1032</v>
      </c>
      <c r="AW55" s="2" t="s">
        <v>1033</v>
      </c>
      <c r="BL55" s="0" t="s">
        <v>210</v>
      </c>
      <c r="BM55" s="0" t="n">
        <v>1</v>
      </c>
      <c r="BN55" s="0" t="n">
        <v>0</v>
      </c>
      <c r="BO55" s="0" t="n">
        <v>0</v>
      </c>
      <c r="BP55" s="0" t="n">
        <v>0</v>
      </c>
      <c r="BQ55" s="0" t="n">
        <v>0</v>
      </c>
      <c r="BR55" s="0" t="n">
        <v>0</v>
      </c>
      <c r="BS55" s="0" t="n">
        <v>0</v>
      </c>
      <c r="BT55" s="0" t="n">
        <v>0</v>
      </c>
      <c r="BU55" s="0" t="n">
        <v>0</v>
      </c>
      <c r="BV55" s="0" t="n">
        <v>0</v>
      </c>
      <c r="BW55" s="0" t="n">
        <v>0</v>
      </c>
      <c r="BX55" s="0" t="n">
        <v>0</v>
      </c>
      <c r="BY55" s="0" t="n">
        <v>0</v>
      </c>
      <c r="BZ55" s="0" t="s">
        <v>194</v>
      </c>
      <c r="CA55" s="0" t="s">
        <v>194</v>
      </c>
      <c r="CB55" s="0" t="s">
        <v>194</v>
      </c>
      <c r="CC55" s="0" t="n">
        <v>40.4</v>
      </c>
      <c r="CD55" s="0" t="s">
        <v>1034</v>
      </c>
      <c r="CE55" s="2" t="s">
        <v>1035</v>
      </c>
      <c r="CF55" s="0" t="s">
        <v>195</v>
      </c>
      <c r="CG55" s="0" t="s">
        <v>1036</v>
      </c>
      <c r="CH55" s="2" t="s">
        <v>1037</v>
      </c>
      <c r="CI55" s="0" t="s">
        <v>588</v>
      </c>
      <c r="GH55" s="0" t="s">
        <v>194</v>
      </c>
      <c r="GI55" s="0" t="s">
        <v>194</v>
      </c>
      <c r="GJ55" s="0" t="s">
        <v>962</v>
      </c>
      <c r="GK55" s="0" t="s">
        <v>1038</v>
      </c>
      <c r="GL55" s="2" t="s">
        <v>1039</v>
      </c>
      <c r="GM55" s="0" t="s">
        <v>217</v>
      </c>
      <c r="GN55" s="0" t="s">
        <v>218</v>
      </c>
      <c r="GO55" s="0" t="s">
        <v>219</v>
      </c>
      <c r="GU55" s="0" t="n">
        <v>186241794</v>
      </c>
      <c r="GV55" s="0" t="s">
        <v>1040</v>
      </c>
      <c r="GW55" s="1" t="n">
        <v>44824.6628703704</v>
      </c>
      <c r="GZ55" s="0" t="s">
        <v>221</v>
      </c>
      <c r="HA55" s="0" t="s">
        <v>222</v>
      </c>
      <c r="HC55" s="0" t="n">
        <v>54</v>
      </c>
    </row>
    <row r="56" customFormat="false" ht="14.5" hidden="false" customHeight="false" outlineLevel="0" collapsed="false">
      <c r="A56" s="1" t="n">
        <v>44824.3094718634</v>
      </c>
      <c r="B56" s="1" t="n">
        <v>44824.3264570949</v>
      </c>
      <c r="C56" s="1" t="n">
        <v>44824</v>
      </c>
      <c r="D56" s="0" t="s">
        <v>592</v>
      </c>
      <c r="H56" s="0" t="s">
        <v>1041</v>
      </c>
      <c r="I56" s="0" t="s">
        <v>194</v>
      </c>
      <c r="J56" s="0" t="s">
        <v>194</v>
      </c>
      <c r="K56" s="0" t="s">
        <v>194</v>
      </c>
      <c r="L56" s="0" t="s">
        <v>194</v>
      </c>
      <c r="M56" s="0" t="s">
        <v>194</v>
      </c>
      <c r="N56" s="0" t="s">
        <v>194</v>
      </c>
      <c r="O56" s="0" t="s">
        <v>195</v>
      </c>
      <c r="Q56" s="1" t="n">
        <v>44824</v>
      </c>
      <c r="R56" s="0" t="s">
        <v>1042</v>
      </c>
      <c r="S56" s="0" t="s">
        <v>1043</v>
      </c>
      <c r="T56" s="0" t="s">
        <v>194</v>
      </c>
      <c r="U56" s="0" t="s">
        <v>1044</v>
      </c>
      <c r="V56" s="0" t="s">
        <v>1044</v>
      </c>
      <c r="W56" s="0" t="s">
        <v>1045</v>
      </c>
      <c r="X56" s="0" t="s">
        <v>855</v>
      </c>
      <c r="Y56" s="0" t="s">
        <v>856</v>
      </c>
      <c r="Z56" s="0" t="s">
        <v>857</v>
      </c>
      <c r="AA56" s="0" t="s">
        <v>890</v>
      </c>
      <c r="AB56" s="0" t="s">
        <v>1046</v>
      </c>
      <c r="AC56" s="0" t="s">
        <v>1047</v>
      </c>
      <c r="AD56" s="0" t="n">
        <v>-2.2849984</v>
      </c>
      <c r="AE56" s="0" t="n">
        <v>30.0269658</v>
      </c>
      <c r="AF56" s="0" t="n">
        <v>1470</v>
      </c>
      <c r="AG56" s="0" t="n">
        <v>4.5</v>
      </c>
      <c r="AH56" s="0" t="n">
        <v>2</v>
      </c>
      <c r="AI56" s="0" t="s">
        <v>1048</v>
      </c>
      <c r="AJ56" s="0" t="n">
        <v>1</v>
      </c>
      <c r="AK56" s="0" t="n">
        <v>1</v>
      </c>
      <c r="AL56" s="0" t="n">
        <v>0</v>
      </c>
      <c r="AM56" s="0" t="n">
        <v>0</v>
      </c>
      <c r="AN56" s="0" t="n">
        <v>0</v>
      </c>
      <c r="AO56" s="0" t="n">
        <v>0</v>
      </c>
      <c r="AP56" s="0" t="n">
        <v>0</v>
      </c>
      <c r="AQ56" s="0" t="n">
        <v>0</v>
      </c>
      <c r="AR56" s="0" t="n">
        <v>0</v>
      </c>
      <c r="AT56" s="0" t="s">
        <v>1049</v>
      </c>
      <c r="AU56" s="2" t="s">
        <v>1050</v>
      </c>
      <c r="AV56" s="0" t="s">
        <v>1051</v>
      </c>
      <c r="AW56" s="2" t="s">
        <v>1052</v>
      </c>
      <c r="BL56" s="0" t="s">
        <v>210</v>
      </c>
      <c r="BM56" s="0" t="n">
        <v>1</v>
      </c>
      <c r="BN56" s="0" t="n">
        <v>0</v>
      </c>
      <c r="BO56" s="0" t="n">
        <v>0</v>
      </c>
      <c r="BP56" s="0" t="n">
        <v>0</v>
      </c>
      <c r="BQ56" s="0" t="n">
        <v>0</v>
      </c>
      <c r="BR56" s="0" t="n">
        <v>0</v>
      </c>
      <c r="BS56" s="0" t="n">
        <v>0</v>
      </c>
      <c r="BT56" s="0" t="n">
        <v>0</v>
      </c>
      <c r="BU56" s="0" t="n">
        <v>0</v>
      </c>
      <c r="BV56" s="0" t="n">
        <v>0</v>
      </c>
      <c r="BW56" s="0" t="n">
        <v>0</v>
      </c>
      <c r="BX56" s="0" t="n">
        <v>0</v>
      </c>
      <c r="BY56" s="0" t="n">
        <v>0</v>
      </c>
      <c r="BZ56" s="0" t="s">
        <v>194</v>
      </c>
      <c r="CA56" s="0" t="s">
        <v>194</v>
      </c>
      <c r="CB56" s="0" t="s">
        <v>194</v>
      </c>
      <c r="CC56" s="0" t="n">
        <v>3.445</v>
      </c>
      <c r="CD56" s="0" t="s">
        <v>1053</v>
      </c>
      <c r="CE56" s="2" t="s">
        <v>1054</v>
      </c>
      <c r="CF56" s="0" t="s">
        <v>195</v>
      </c>
      <c r="CG56" s="0" t="s">
        <v>1055</v>
      </c>
      <c r="CH56" s="2" t="s">
        <v>1056</v>
      </c>
      <c r="CI56" s="0" t="s">
        <v>1057</v>
      </c>
      <c r="GH56" s="0" t="s">
        <v>194</v>
      </c>
      <c r="GI56" s="0" t="s">
        <v>194</v>
      </c>
      <c r="GJ56" s="0" t="s">
        <v>1058</v>
      </c>
      <c r="GK56" s="0" t="s">
        <v>1059</v>
      </c>
      <c r="GL56" s="2" t="s">
        <v>1060</v>
      </c>
      <c r="GM56" s="0" t="s">
        <v>217</v>
      </c>
      <c r="GN56" s="0" t="s">
        <v>218</v>
      </c>
      <c r="GO56" s="0" t="s">
        <v>219</v>
      </c>
      <c r="GU56" s="0" t="n">
        <v>186246229</v>
      </c>
      <c r="GV56" s="0" t="s">
        <v>1061</v>
      </c>
      <c r="GW56" s="1" t="n">
        <v>44824.6715856482</v>
      </c>
      <c r="GZ56" s="0" t="s">
        <v>221</v>
      </c>
      <c r="HA56" s="0" t="s">
        <v>222</v>
      </c>
      <c r="HC56" s="0" t="n">
        <v>55</v>
      </c>
    </row>
    <row r="57" customFormat="false" ht="14.5" hidden="false" customHeight="false" outlineLevel="0" collapsed="false">
      <c r="A57" s="1" t="n">
        <v>44824.3357993403</v>
      </c>
      <c r="B57" s="1" t="n">
        <v>44824.3519277662</v>
      </c>
      <c r="C57" s="1" t="n">
        <v>44824</v>
      </c>
      <c r="D57" s="0" t="s">
        <v>592</v>
      </c>
      <c r="H57" s="0" t="s">
        <v>1062</v>
      </c>
      <c r="I57" s="0" t="s">
        <v>194</v>
      </c>
      <c r="J57" s="0" t="s">
        <v>194</v>
      </c>
      <c r="K57" s="0" t="s">
        <v>194</v>
      </c>
      <c r="L57" s="0" t="s">
        <v>194</v>
      </c>
      <c r="M57" s="0" t="s">
        <v>194</v>
      </c>
      <c r="N57" s="0" t="s">
        <v>194</v>
      </c>
      <c r="O57" s="0" t="s">
        <v>195</v>
      </c>
      <c r="Q57" s="1" t="n">
        <v>44824</v>
      </c>
      <c r="R57" s="0" t="s">
        <v>1063</v>
      </c>
      <c r="S57" s="0" t="s">
        <v>1043</v>
      </c>
      <c r="T57" s="0" t="s">
        <v>194</v>
      </c>
      <c r="U57" s="0" t="s">
        <v>1064</v>
      </c>
      <c r="V57" s="0" t="s">
        <v>1064</v>
      </c>
      <c r="W57" s="0" t="s">
        <v>1065</v>
      </c>
      <c r="X57" s="0" t="s">
        <v>855</v>
      </c>
      <c r="Y57" s="0" t="s">
        <v>856</v>
      </c>
      <c r="Z57" s="0" t="s">
        <v>857</v>
      </c>
      <c r="AA57" s="0" t="s">
        <v>890</v>
      </c>
      <c r="AB57" s="0" t="s">
        <v>1046</v>
      </c>
      <c r="AC57" s="0" t="s">
        <v>1066</v>
      </c>
      <c r="AD57" s="0" t="n">
        <v>-2.2895864</v>
      </c>
      <c r="AE57" s="0" t="n">
        <v>30.0282674</v>
      </c>
      <c r="AF57" s="0" t="n">
        <v>1460</v>
      </c>
      <c r="AG57" s="0" t="n">
        <v>4.08</v>
      </c>
      <c r="AH57" s="0" t="n">
        <v>1</v>
      </c>
      <c r="AI57" s="0" t="s">
        <v>245</v>
      </c>
      <c r="AJ57" s="0" t="n">
        <v>1</v>
      </c>
      <c r="AK57" s="0" t="n">
        <v>0</v>
      </c>
      <c r="AL57" s="0" t="n">
        <v>0</v>
      </c>
      <c r="AM57" s="0" t="n">
        <v>0</v>
      </c>
      <c r="AN57" s="0" t="n">
        <v>0</v>
      </c>
      <c r="AO57" s="0" t="n">
        <v>0</v>
      </c>
      <c r="AP57" s="0" t="n">
        <v>0</v>
      </c>
      <c r="AQ57" s="0" t="n">
        <v>0</v>
      </c>
      <c r="AR57" s="0" t="n">
        <v>0</v>
      </c>
      <c r="AT57" s="0" t="s">
        <v>1067</v>
      </c>
      <c r="AU57" s="2" t="s">
        <v>1068</v>
      </c>
      <c r="BL57" s="0" t="s">
        <v>210</v>
      </c>
      <c r="BM57" s="0" t="n">
        <v>1</v>
      </c>
      <c r="BN57" s="0" t="n">
        <v>0</v>
      </c>
      <c r="BO57" s="0" t="n">
        <v>0</v>
      </c>
      <c r="BP57" s="0" t="n">
        <v>0</v>
      </c>
      <c r="BQ57" s="0" t="n">
        <v>0</v>
      </c>
      <c r="BR57" s="0" t="n">
        <v>0</v>
      </c>
      <c r="BS57" s="0" t="n">
        <v>0</v>
      </c>
      <c r="BT57" s="0" t="n">
        <v>0</v>
      </c>
      <c r="BU57" s="0" t="n">
        <v>0</v>
      </c>
      <c r="BV57" s="0" t="n">
        <v>0</v>
      </c>
      <c r="BW57" s="0" t="n">
        <v>0</v>
      </c>
      <c r="BX57" s="0" t="n">
        <v>0</v>
      </c>
      <c r="BY57" s="0" t="n">
        <v>0</v>
      </c>
      <c r="BZ57" s="0" t="s">
        <v>194</v>
      </c>
      <c r="CA57" s="0" t="s">
        <v>194</v>
      </c>
      <c r="CB57" s="0" t="s">
        <v>194</v>
      </c>
      <c r="CC57" s="0" t="n">
        <v>22.29</v>
      </c>
      <c r="CD57" s="0" t="s">
        <v>1069</v>
      </c>
      <c r="CE57" s="2" t="s">
        <v>1070</v>
      </c>
      <c r="CF57" s="0" t="s">
        <v>213</v>
      </c>
      <c r="CI57" s="0" t="s">
        <v>1071</v>
      </c>
      <c r="GH57" s="0" t="s">
        <v>194</v>
      </c>
      <c r="GI57" s="0" t="s">
        <v>194</v>
      </c>
      <c r="GJ57" s="0" t="s">
        <v>1072</v>
      </c>
      <c r="GK57" s="0" t="s">
        <v>1073</v>
      </c>
      <c r="GL57" s="2" t="s">
        <v>1074</v>
      </c>
      <c r="GM57" s="0" t="s">
        <v>217</v>
      </c>
      <c r="GN57" s="0" t="s">
        <v>218</v>
      </c>
      <c r="GO57" s="0" t="s">
        <v>219</v>
      </c>
      <c r="GU57" s="0" t="n">
        <v>186246273</v>
      </c>
      <c r="GV57" s="0" t="s">
        <v>1075</v>
      </c>
      <c r="GW57" s="1" t="n">
        <v>44824.6716550926</v>
      </c>
      <c r="GZ57" s="0" t="s">
        <v>221</v>
      </c>
      <c r="HA57" s="0" t="s">
        <v>222</v>
      </c>
      <c r="HC57" s="0" t="n">
        <v>56</v>
      </c>
    </row>
    <row r="58" customFormat="false" ht="14.5" hidden="false" customHeight="false" outlineLevel="0" collapsed="false">
      <c r="A58" s="1" t="n">
        <v>44824.3597801042</v>
      </c>
      <c r="B58" s="1" t="n">
        <v>44824.3683595602</v>
      </c>
      <c r="C58" s="1" t="n">
        <v>44824</v>
      </c>
      <c r="D58" s="0" t="s">
        <v>592</v>
      </c>
      <c r="H58" s="0" t="s">
        <v>1076</v>
      </c>
      <c r="I58" s="0" t="s">
        <v>194</v>
      </c>
      <c r="J58" s="0" t="s">
        <v>194</v>
      </c>
      <c r="K58" s="0" t="s">
        <v>194</v>
      </c>
      <c r="L58" s="0" t="s">
        <v>194</v>
      </c>
      <c r="M58" s="0" t="s">
        <v>194</v>
      </c>
      <c r="N58" s="0" t="s">
        <v>194</v>
      </c>
      <c r="O58" s="0" t="s">
        <v>195</v>
      </c>
      <c r="Q58" s="1" t="n">
        <v>44824</v>
      </c>
      <c r="R58" s="0" t="s">
        <v>1077</v>
      </c>
      <c r="S58" s="0" t="s">
        <v>1043</v>
      </c>
      <c r="T58" s="0" t="s">
        <v>194</v>
      </c>
      <c r="U58" s="0" t="s">
        <v>1078</v>
      </c>
      <c r="V58" s="0" t="s">
        <v>1078</v>
      </c>
      <c r="W58" s="0" t="s">
        <v>1079</v>
      </c>
      <c r="X58" s="0" t="s">
        <v>855</v>
      </c>
      <c r="Y58" s="0" t="s">
        <v>856</v>
      </c>
      <c r="Z58" s="0" t="s">
        <v>857</v>
      </c>
      <c r="AA58" s="0" t="s">
        <v>890</v>
      </c>
      <c r="AB58" s="0" t="s">
        <v>1046</v>
      </c>
      <c r="AC58" s="0" t="s">
        <v>1080</v>
      </c>
      <c r="AD58" s="0" t="n">
        <v>-2.2943102</v>
      </c>
      <c r="AE58" s="0" t="n">
        <v>30.0314543</v>
      </c>
      <c r="AF58" s="0" t="n">
        <v>1460</v>
      </c>
      <c r="AG58" s="0" t="n">
        <v>5</v>
      </c>
      <c r="AH58" s="0" t="n">
        <v>1</v>
      </c>
      <c r="AI58" s="0" t="s">
        <v>207</v>
      </c>
      <c r="AJ58" s="0" t="n">
        <v>0</v>
      </c>
      <c r="AK58" s="0" t="n">
        <v>1</v>
      </c>
      <c r="AL58" s="0" t="n">
        <v>0</v>
      </c>
      <c r="AM58" s="0" t="n">
        <v>0</v>
      </c>
      <c r="AN58" s="0" t="n">
        <v>0</v>
      </c>
      <c r="AO58" s="0" t="n">
        <v>0</v>
      </c>
      <c r="AP58" s="0" t="n">
        <v>0</v>
      </c>
      <c r="AQ58" s="0" t="n">
        <v>0</v>
      </c>
      <c r="AR58" s="0" t="n">
        <v>0</v>
      </c>
      <c r="AV58" s="0" t="s">
        <v>1081</v>
      </c>
      <c r="AW58" s="2" t="s">
        <v>1082</v>
      </c>
      <c r="BL58" s="0" t="s">
        <v>210</v>
      </c>
      <c r="BM58" s="0" t="n">
        <v>1</v>
      </c>
      <c r="BN58" s="0" t="n">
        <v>0</v>
      </c>
      <c r="BO58" s="0" t="n">
        <v>0</v>
      </c>
      <c r="BP58" s="0" t="n">
        <v>0</v>
      </c>
      <c r="BQ58" s="0" t="n">
        <v>0</v>
      </c>
      <c r="BR58" s="0" t="n">
        <v>0</v>
      </c>
      <c r="BS58" s="0" t="n">
        <v>0</v>
      </c>
      <c r="BT58" s="0" t="n">
        <v>0</v>
      </c>
      <c r="BU58" s="0" t="n">
        <v>0</v>
      </c>
      <c r="BV58" s="0" t="n">
        <v>0</v>
      </c>
      <c r="BW58" s="0" t="n">
        <v>0</v>
      </c>
      <c r="BX58" s="0" t="n">
        <v>0</v>
      </c>
      <c r="BY58" s="0" t="n">
        <v>0</v>
      </c>
      <c r="BZ58" s="0" t="s">
        <v>194</v>
      </c>
      <c r="CA58" s="0" t="s">
        <v>194</v>
      </c>
      <c r="CB58" s="0" t="s">
        <v>194</v>
      </c>
      <c r="CC58" s="0" t="n">
        <v>26.79</v>
      </c>
      <c r="CD58" s="0" t="s">
        <v>1083</v>
      </c>
      <c r="CE58" s="2" t="s">
        <v>1084</v>
      </c>
      <c r="CF58" s="0" t="s">
        <v>213</v>
      </c>
      <c r="CI58" s="0" t="s">
        <v>308</v>
      </c>
      <c r="GH58" s="0" t="s">
        <v>194</v>
      </c>
      <c r="GI58" s="0" t="s">
        <v>194</v>
      </c>
      <c r="GJ58" s="0" t="s">
        <v>1058</v>
      </c>
      <c r="GK58" s="0" t="s">
        <v>1085</v>
      </c>
      <c r="GL58" s="2" t="s">
        <v>1086</v>
      </c>
      <c r="GM58" s="0" t="s">
        <v>217</v>
      </c>
      <c r="GN58" s="0" t="s">
        <v>218</v>
      </c>
      <c r="GO58" s="0" t="s">
        <v>219</v>
      </c>
      <c r="GU58" s="0" t="n">
        <v>186246316</v>
      </c>
      <c r="GV58" s="0" t="s">
        <v>1087</v>
      </c>
      <c r="GW58" s="1" t="n">
        <v>44824.671724537</v>
      </c>
      <c r="GZ58" s="0" t="s">
        <v>221</v>
      </c>
      <c r="HA58" s="0" t="s">
        <v>222</v>
      </c>
      <c r="HC58" s="0" t="n">
        <v>57</v>
      </c>
    </row>
    <row r="59" customFormat="false" ht="14.5" hidden="false" customHeight="false" outlineLevel="0" collapsed="false">
      <c r="A59" s="1" t="n">
        <v>44824.3868836574</v>
      </c>
      <c r="B59" s="1" t="n">
        <v>44824.3955334143</v>
      </c>
      <c r="C59" s="1" t="n">
        <v>44824</v>
      </c>
      <c r="D59" s="0" t="s">
        <v>1088</v>
      </c>
      <c r="H59" s="0" t="s">
        <v>1089</v>
      </c>
      <c r="I59" s="0" t="s">
        <v>194</v>
      </c>
      <c r="J59" s="0" t="s">
        <v>194</v>
      </c>
      <c r="K59" s="0" t="s">
        <v>194</v>
      </c>
      <c r="L59" s="0" t="s">
        <v>194</v>
      </c>
      <c r="M59" s="0" t="s">
        <v>194</v>
      </c>
      <c r="N59" s="0" t="s">
        <v>194</v>
      </c>
      <c r="O59" s="0" t="s">
        <v>195</v>
      </c>
      <c r="Q59" s="1" t="n">
        <v>44824</v>
      </c>
      <c r="R59" s="0" t="s">
        <v>1090</v>
      </c>
      <c r="S59" s="0" t="s">
        <v>870</v>
      </c>
      <c r="T59" s="0" t="s">
        <v>194</v>
      </c>
      <c r="U59" s="0" t="s">
        <v>1091</v>
      </c>
      <c r="V59" s="0" t="s">
        <v>1092</v>
      </c>
      <c r="W59" s="0" t="s">
        <v>1093</v>
      </c>
      <c r="X59" s="0" t="s">
        <v>855</v>
      </c>
      <c r="Y59" s="0" t="s">
        <v>856</v>
      </c>
      <c r="Z59" s="0" t="s">
        <v>1094</v>
      </c>
      <c r="AA59" s="0" t="s">
        <v>1095</v>
      </c>
      <c r="AB59" s="0" t="s">
        <v>1096</v>
      </c>
      <c r="AC59" s="0" t="s">
        <v>1097</v>
      </c>
      <c r="AD59" s="0" t="n">
        <v>-2.3383611</v>
      </c>
      <c r="AE59" s="0" t="n">
        <v>30.0989523</v>
      </c>
      <c r="AF59" s="0" t="n">
        <v>1469.4</v>
      </c>
      <c r="AG59" s="0" t="n">
        <v>5</v>
      </c>
      <c r="AH59" s="0" t="n">
        <v>1</v>
      </c>
      <c r="AI59" s="0" t="s">
        <v>245</v>
      </c>
      <c r="AJ59" s="0" t="n">
        <v>1</v>
      </c>
      <c r="AK59" s="0" t="n">
        <v>0</v>
      </c>
      <c r="AL59" s="0" t="n">
        <v>0</v>
      </c>
      <c r="AM59" s="0" t="n">
        <v>0</v>
      </c>
      <c r="AN59" s="0" t="n">
        <v>0</v>
      </c>
      <c r="AO59" s="0" t="n">
        <v>0</v>
      </c>
      <c r="AP59" s="0" t="n">
        <v>0</v>
      </c>
      <c r="AQ59" s="0" t="n">
        <v>0</v>
      </c>
      <c r="AR59" s="0" t="n">
        <v>0</v>
      </c>
      <c r="AT59" s="0" t="s">
        <v>1098</v>
      </c>
      <c r="AU59" s="2" t="s">
        <v>1099</v>
      </c>
      <c r="BL59" s="0" t="s">
        <v>210</v>
      </c>
      <c r="BM59" s="0" t="n">
        <v>1</v>
      </c>
      <c r="BN59" s="0" t="n">
        <v>0</v>
      </c>
      <c r="BO59" s="0" t="n">
        <v>0</v>
      </c>
      <c r="BP59" s="0" t="n">
        <v>0</v>
      </c>
      <c r="BQ59" s="0" t="n">
        <v>0</v>
      </c>
      <c r="BR59" s="0" t="n">
        <v>0</v>
      </c>
      <c r="BS59" s="0" t="n">
        <v>0</v>
      </c>
      <c r="BT59" s="0" t="n">
        <v>0</v>
      </c>
      <c r="BU59" s="0" t="n">
        <v>0</v>
      </c>
      <c r="BV59" s="0" t="n">
        <v>0</v>
      </c>
      <c r="BW59" s="0" t="n">
        <v>0</v>
      </c>
      <c r="BX59" s="0" t="n">
        <v>0</v>
      </c>
      <c r="BY59" s="0" t="n">
        <v>0</v>
      </c>
      <c r="BZ59" s="0" t="s">
        <v>194</v>
      </c>
      <c r="CA59" s="0" t="s">
        <v>194</v>
      </c>
      <c r="CB59" s="0" t="s">
        <v>194</v>
      </c>
      <c r="CC59" s="0" t="n">
        <v>5.185</v>
      </c>
      <c r="CD59" s="0" t="s">
        <v>1100</v>
      </c>
      <c r="CE59" s="2" t="s">
        <v>1101</v>
      </c>
      <c r="CF59" s="0" t="s">
        <v>213</v>
      </c>
      <c r="CI59" s="0" t="s">
        <v>323</v>
      </c>
      <c r="GH59" s="0" t="s">
        <v>194</v>
      </c>
      <c r="GI59" s="0" t="s">
        <v>194</v>
      </c>
      <c r="GJ59" s="0" t="s">
        <v>1102</v>
      </c>
      <c r="GK59" s="0" t="s">
        <v>1103</v>
      </c>
      <c r="GL59" s="2" t="s">
        <v>1104</v>
      </c>
      <c r="GM59" s="0" t="s">
        <v>217</v>
      </c>
      <c r="GN59" s="0" t="s">
        <v>218</v>
      </c>
      <c r="GO59" s="0" t="s">
        <v>219</v>
      </c>
      <c r="GU59" s="0" t="n">
        <v>186246762</v>
      </c>
      <c r="GV59" s="0" t="s">
        <v>1105</v>
      </c>
      <c r="GW59" s="1" t="n">
        <v>44824.6724652778</v>
      </c>
      <c r="GZ59" s="0" t="s">
        <v>221</v>
      </c>
      <c r="HA59" s="0" t="s">
        <v>222</v>
      </c>
      <c r="HC59" s="0" t="n">
        <v>58</v>
      </c>
    </row>
    <row r="60" customFormat="false" ht="14.5" hidden="false" customHeight="false" outlineLevel="0" collapsed="false">
      <c r="A60" s="1" t="n">
        <v>44824.4158535417</v>
      </c>
      <c r="B60" s="1" t="n">
        <v>44824.4459618866</v>
      </c>
      <c r="C60" s="1" t="n">
        <v>44824</v>
      </c>
      <c r="D60" s="0" t="s">
        <v>1088</v>
      </c>
      <c r="H60" s="0" t="s">
        <v>1106</v>
      </c>
      <c r="I60" s="0" t="s">
        <v>194</v>
      </c>
      <c r="J60" s="0" t="s">
        <v>194</v>
      </c>
      <c r="K60" s="0" t="s">
        <v>194</v>
      </c>
      <c r="L60" s="0" t="s">
        <v>194</v>
      </c>
      <c r="M60" s="0" t="s">
        <v>194</v>
      </c>
      <c r="N60" s="0" t="s">
        <v>194</v>
      </c>
      <c r="O60" s="0" t="s">
        <v>195</v>
      </c>
      <c r="Q60" s="1" t="n">
        <v>44824</v>
      </c>
      <c r="R60" s="0" t="s">
        <v>850</v>
      </c>
      <c r="S60" s="0" t="s">
        <v>851</v>
      </c>
      <c r="T60" s="0" t="s">
        <v>194</v>
      </c>
      <c r="U60" s="0" t="s">
        <v>1107</v>
      </c>
      <c r="V60" s="0" t="s">
        <v>1108</v>
      </c>
      <c r="W60" s="0" t="s">
        <v>1109</v>
      </c>
      <c r="X60" s="0" t="s">
        <v>855</v>
      </c>
      <c r="Y60" s="0" t="s">
        <v>856</v>
      </c>
      <c r="Z60" s="0" t="s">
        <v>1094</v>
      </c>
      <c r="AA60" s="0" t="s">
        <v>1095</v>
      </c>
      <c r="AB60" s="0" t="s">
        <v>1096</v>
      </c>
      <c r="AC60" s="0" t="s">
        <v>1110</v>
      </c>
      <c r="AD60" s="0" t="n">
        <v>-2.3372214</v>
      </c>
      <c r="AE60" s="0" t="n">
        <v>30.1002334</v>
      </c>
      <c r="AF60" s="0" t="n">
        <v>1483.4</v>
      </c>
      <c r="AG60" s="0" t="n">
        <v>4.9</v>
      </c>
      <c r="AH60" s="0" t="n">
        <v>1</v>
      </c>
      <c r="AI60" s="0" t="s">
        <v>245</v>
      </c>
      <c r="AJ60" s="0" t="n">
        <v>1</v>
      </c>
      <c r="AK60" s="0" t="n">
        <v>0</v>
      </c>
      <c r="AL60" s="0" t="n">
        <v>0</v>
      </c>
      <c r="AM60" s="0" t="n">
        <v>0</v>
      </c>
      <c r="AN60" s="0" t="n">
        <v>0</v>
      </c>
      <c r="AO60" s="0" t="n">
        <v>0</v>
      </c>
      <c r="AP60" s="0" t="n">
        <v>0</v>
      </c>
      <c r="AQ60" s="0" t="n">
        <v>0</v>
      </c>
      <c r="AR60" s="0" t="n">
        <v>0</v>
      </c>
      <c r="AT60" s="0" t="s">
        <v>1111</v>
      </c>
      <c r="AU60" s="2" t="s">
        <v>1112</v>
      </c>
      <c r="BL60" s="0" t="s">
        <v>210</v>
      </c>
      <c r="BM60" s="0" t="n">
        <v>1</v>
      </c>
      <c r="BN60" s="0" t="n">
        <v>0</v>
      </c>
      <c r="BO60" s="0" t="n">
        <v>0</v>
      </c>
      <c r="BP60" s="0" t="n">
        <v>0</v>
      </c>
      <c r="BQ60" s="0" t="n">
        <v>0</v>
      </c>
      <c r="BR60" s="0" t="n">
        <v>0</v>
      </c>
      <c r="BS60" s="0" t="n">
        <v>0</v>
      </c>
      <c r="BT60" s="0" t="n">
        <v>0</v>
      </c>
      <c r="BU60" s="0" t="n">
        <v>0</v>
      </c>
      <c r="BV60" s="0" t="n">
        <v>0</v>
      </c>
      <c r="BW60" s="0" t="n">
        <v>0</v>
      </c>
      <c r="BX60" s="0" t="n">
        <v>0</v>
      </c>
      <c r="BY60" s="0" t="n">
        <v>0</v>
      </c>
      <c r="BZ60" s="0" t="s">
        <v>194</v>
      </c>
      <c r="CA60" s="0" t="s">
        <v>194</v>
      </c>
      <c r="CB60" s="0" t="s">
        <v>194</v>
      </c>
      <c r="CC60" s="0" t="n">
        <v>3</v>
      </c>
      <c r="CD60" s="0" t="s">
        <v>1113</v>
      </c>
      <c r="CE60" s="2" t="s">
        <v>1114</v>
      </c>
      <c r="CF60" s="0" t="s">
        <v>213</v>
      </c>
      <c r="CI60" s="3" t="s">
        <v>1115</v>
      </c>
      <c r="GH60" s="0" t="s">
        <v>194</v>
      </c>
      <c r="GI60" s="0" t="s">
        <v>194</v>
      </c>
      <c r="GJ60" s="0" t="s">
        <v>1102</v>
      </c>
      <c r="GK60" s="0" t="s">
        <v>1116</v>
      </c>
      <c r="GL60" s="2" t="s">
        <v>1117</v>
      </c>
      <c r="GM60" s="0" t="s">
        <v>217</v>
      </c>
      <c r="GN60" s="0" t="s">
        <v>218</v>
      </c>
      <c r="GO60" s="0" t="s">
        <v>219</v>
      </c>
      <c r="GU60" s="0" t="n">
        <v>186246782</v>
      </c>
      <c r="GV60" s="0" t="s">
        <v>1118</v>
      </c>
      <c r="GW60" s="1" t="n">
        <v>44824.6725</v>
      </c>
      <c r="GZ60" s="0" t="s">
        <v>221</v>
      </c>
      <c r="HA60" s="0" t="s">
        <v>222</v>
      </c>
      <c r="HC60" s="0" t="n">
        <v>59</v>
      </c>
    </row>
    <row r="61" customFormat="false" ht="14.5" hidden="false" customHeight="false" outlineLevel="0" collapsed="false">
      <c r="A61" s="1" t="n">
        <v>44824.4523536458</v>
      </c>
      <c r="B61" s="1" t="n">
        <v>44824.4649289468</v>
      </c>
      <c r="C61" s="1" t="n">
        <v>44824</v>
      </c>
      <c r="D61" s="0" t="s">
        <v>1088</v>
      </c>
      <c r="H61" s="0" t="s">
        <v>1119</v>
      </c>
      <c r="I61" s="0" t="s">
        <v>194</v>
      </c>
      <c r="J61" s="0" t="s">
        <v>194</v>
      </c>
      <c r="K61" s="0" t="s">
        <v>194</v>
      </c>
      <c r="L61" s="0" t="s">
        <v>194</v>
      </c>
      <c r="M61" s="0" t="s">
        <v>194</v>
      </c>
      <c r="N61" s="0" t="s">
        <v>194</v>
      </c>
      <c r="O61" s="0" t="s">
        <v>195</v>
      </c>
      <c r="Q61" s="1" t="n">
        <v>44824</v>
      </c>
      <c r="R61" s="0" t="s">
        <v>1120</v>
      </c>
      <c r="S61" s="0" t="s">
        <v>870</v>
      </c>
      <c r="T61" s="0" t="s">
        <v>194</v>
      </c>
      <c r="U61" s="0" t="s">
        <v>1121</v>
      </c>
      <c r="V61" s="0" t="s">
        <v>1122</v>
      </c>
      <c r="W61" s="0" t="s">
        <v>1123</v>
      </c>
      <c r="X61" s="0" t="s">
        <v>855</v>
      </c>
      <c r="Y61" s="0" t="s">
        <v>856</v>
      </c>
      <c r="Z61" s="0" t="s">
        <v>1094</v>
      </c>
      <c r="AA61" s="0" t="s">
        <v>1095</v>
      </c>
      <c r="AB61" s="0" t="s">
        <v>1096</v>
      </c>
      <c r="AC61" s="0" t="s">
        <v>1124</v>
      </c>
      <c r="AD61" s="0" t="n">
        <v>-2.3374205</v>
      </c>
      <c r="AE61" s="0" t="n">
        <v>30.0998728</v>
      </c>
      <c r="AF61" s="0" t="n">
        <v>1497.8</v>
      </c>
      <c r="AG61" s="0" t="n">
        <v>4.823</v>
      </c>
      <c r="AH61" s="0" t="n">
        <v>1</v>
      </c>
      <c r="AI61" s="0" t="s">
        <v>245</v>
      </c>
      <c r="AJ61" s="0" t="n">
        <v>1</v>
      </c>
      <c r="AK61" s="0" t="n">
        <v>0</v>
      </c>
      <c r="AL61" s="0" t="n">
        <v>0</v>
      </c>
      <c r="AM61" s="0" t="n">
        <v>0</v>
      </c>
      <c r="AN61" s="0" t="n">
        <v>0</v>
      </c>
      <c r="AO61" s="0" t="n">
        <v>0</v>
      </c>
      <c r="AP61" s="0" t="n">
        <v>0</v>
      </c>
      <c r="AQ61" s="0" t="n">
        <v>0</v>
      </c>
      <c r="AR61" s="0" t="n">
        <v>0</v>
      </c>
      <c r="AT61" s="0" t="s">
        <v>1125</v>
      </c>
      <c r="AU61" s="2" t="s">
        <v>1126</v>
      </c>
      <c r="BL61" s="0" t="s">
        <v>210</v>
      </c>
      <c r="BM61" s="0" t="n">
        <v>1</v>
      </c>
      <c r="BN61" s="0" t="n">
        <v>0</v>
      </c>
      <c r="BO61" s="0" t="n">
        <v>0</v>
      </c>
      <c r="BP61" s="0" t="n">
        <v>0</v>
      </c>
      <c r="BQ61" s="0" t="n">
        <v>0</v>
      </c>
      <c r="BR61" s="0" t="n">
        <v>0</v>
      </c>
      <c r="BS61" s="0" t="n">
        <v>0</v>
      </c>
      <c r="BT61" s="0" t="n">
        <v>0</v>
      </c>
      <c r="BU61" s="0" t="n">
        <v>0</v>
      </c>
      <c r="BV61" s="0" t="n">
        <v>0</v>
      </c>
      <c r="BW61" s="0" t="n">
        <v>0</v>
      </c>
      <c r="BX61" s="0" t="n">
        <v>0</v>
      </c>
      <c r="BY61" s="0" t="n">
        <v>0</v>
      </c>
      <c r="BZ61" s="0" t="s">
        <v>194</v>
      </c>
      <c r="CA61" s="0" t="s">
        <v>194</v>
      </c>
      <c r="CB61" s="0" t="s">
        <v>194</v>
      </c>
      <c r="CC61" s="0" t="n">
        <v>15.1</v>
      </c>
      <c r="CD61" s="0" t="s">
        <v>1127</v>
      </c>
      <c r="CE61" s="2" t="s">
        <v>1128</v>
      </c>
      <c r="CF61" s="0" t="s">
        <v>213</v>
      </c>
      <c r="CI61" s="0" t="s">
        <v>323</v>
      </c>
      <c r="GH61" s="0" t="s">
        <v>194</v>
      </c>
      <c r="GI61" s="0" t="s">
        <v>194</v>
      </c>
      <c r="GJ61" s="0" t="s">
        <v>1102</v>
      </c>
      <c r="GK61" s="0" t="s">
        <v>1129</v>
      </c>
      <c r="GL61" s="2" t="s">
        <v>1130</v>
      </c>
      <c r="GM61" s="0" t="s">
        <v>217</v>
      </c>
      <c r="GN61" s="0" t="s">
        <v>218</v>
      </c>
      <c r="GO61" s="0" t="s">
        <v>219</v>
      </c>
      <c r="GU61" s="0" t="n">
        <v>186247279</v>
      </c>
      <c r="GV61" s="0" t="s">
        <v>1131</v>
      </c>
      <c r="GW61" s="1" t="n">
        <v>44824.6739583333</v>
      </c>
      <c r="GZ61" s="0" t="s">
        <v>221</v>
      </c>
      <c r="HA61" s="0" t="s">
        <v>222</v>
      </c>
      <c r="HC61" s="0" t="n">
        <v>60</v>
      </c>
    </row>
    <row r="62" customFormat="false" ht="14.5" hidden="false" customHeight="false" outlineLevel="0" collapsed="false">
      <c r="A62" s="1" t="n">
        <v>44824.4741377546</v>
      </c>
      <c r="B62" s="1" t="n">
        <v>44824.4842192708</v>
      </c>
      <c r="C62" s="1" t="n">
        <v>44824</v>
      </c>
      <c r="D62" s="0" t="s">
        <v>1088</v>
      </c>
      <c r="H62" s="0" t="s">
        <v>1132</v>
      </c>
      <c r="I62" s="0" t="s">
        <v>194</v>
      </c>
      <c r="J62" s="0" t="s">
        <v>194</v>
      </c>
      <c r="K62" s="0" t="s">
        <v>194</v>
      </c>
      <c r="L62" s="0" t="s">
        <v>194</v>
      </c>
      <c r="M62" s="0" t="s">
        <v>194</v>
      </c>
      <c r="N62" s="0" t="s">
        <v>194</v>
      </c>
      <c r="O62" s="0" t="s">
        <v>195</v>
      </c>
      <c r="Q62" s="1" t="n">
        <v>44824</v>
      </c>
      <c r="R62" s="0" t="s">
        <v>1133</v>
      </c>
      <c r="S62" s="0" t="s">
        <v>870</v>
      </c>
      <c r="T62" s="0" t="s">
        <v>194</v>
      </c>
      <c r="U62" s="0" t="s">
        <v>1134</v>
      </c>
      <c r="V62" s="0" t="s">
        <v>1135</v>
      </c>
      <c r="W62" s="0" t="s">
        <v>1136</v>
      </c>
      <c r="X62" s="0" t="s">
        <v>855</v>
      </c>
      <c r="Y62" s="0" t="s">
        <v>856</v>
      </c>
      <c r="Z62" s="0" t="s">
        <v>1094</v>
      </c>
      <c r="AA62" s="0" t="s">
        <v>1095</v>
      </c>
      <c r="AB62" s="0" t="s">
        <v>1096</v>
      </c>
      <c r="AC62" s="0" t="s">
        <v>1137</v>
      </c>
      <c r="AD62" s="0" t="n">
        <v>-2.3361595</v>
      </c>
      <c r="AE62" s="0" t="n">
        <v>30.1008385</v>
      </c>
      <c r="AF62" s="0" t="n">
        <v>1484.5</v>
      </c>
      <c r="AG62" s="0" t="n">
        <v>4.98</v>
      </c>
      <c r="AH62" s="0" t="n">
        <v>1</v>
      </c>
      <c r="AI62" s="0" t="s">
        <v>245</v>
      </c>
      <c r="AJ62" s="0" t="n">
        <v>1</v>
      </c>
      <c r="AK62" s="0" t="n">
        <v>0</v>
      </c>
      <c r="AL62" s="0" t="n">
        <v>0</v>
      </c>
      <c r="AM62" s="0" t="n">
        <v>0</v>
      </c>
      <c r="AN62" s="0" t="n">
        <v>0</v>
      </c>
      <c r="AO62" s="0" t="n">
        <v>0</v>
      </c>
      <c r="AP62" s="0" t="n">
        <v>0</v>
      </c>
      <c r="AQ62" s="0" t="n">
        <v>0</v>
      </c>
      <c r="AR62" s="0" t="n">
        <v>0</v>
      </c>
      <c r="AT62" s="0" t="s">
        <v>1138</v>
      </c>
      <c r="AU62" s="2" t="s">
        <v>1139</v>
      </c>
      <c r="BL62" s="0" t="s">
        <v>210</v>
      </c>
      <c r="BM62" s="0" t="n">
        <v>1</v>
      </c>
      <c r="BN62" s="0" t="n">
        <v>0</v>
      </c>
      <c r="BO62" s="0" t="n">
        <v>0</v>
      </c>
      <c r="BP62" s="0" t="n">
        <v>0</v>
      </c>
      <c r="BQ62" s="0" t="n">
        <v>0</v>
      </c>
      <c r="BR62" s="0" t="n">
        <v>0</v>
      </c>
      <c r="BS62" s="0" t="n">
        <v>0</v>
      </c>
      <c r="BT62" s="0" t="n">
        <v>0</v>
      </c>
      <c r="BU62" s="0" t="n">
        <v>0</v>
      </c>
      <c r="BV62" s="0" t="n">
        <v>0</v>
      </c>
      <c r="BW62" s="0" t="n">
        <v>0</v>
      </c>
      <c r="BX62" s="0" t="n">
        <v>0</v>
      </c>
      <c r="BY62" s="0" t="n">
        <v>0</v>
      </c>
      <c r="BZ62" s="0" t="s">
        <v>194</v>
      </c>
      <c r="CA62" s="0" t="s">
        <v>194</v>
      </c>
      <c r="CB62" s="0" t="s">
        <v>194</v>
      </c>
      <c r="CC62" s="0" t="n">
        <v>15.3</v>
      </c>
      <c r="CD62" s="0" t="s">
        <v>1140</v>
      </c>
      <c r="CE62" s="2" t="s">
        <v>1141</v>
      </c>
      <c r="CF62" s="0" t="s">
        <v>213</v>
      </c>
      <c r="CI62" s="3" t="s">
        <v>1115</v>
      </c>
      <c r="GH62" s="0" t="s">
        <v>194</v>
      </c>
      <c r="GI62" s="0" t="s">
        <v>194</v>
      </c>
      <c r="GJ62" s="0" t="s">
        <v>1102</v>
      </c>
      <c r="GK62" s="0" t="s">
        <v>1142</v>
      </c>
      <c r="GL62" s="2" t="s">
        <v>1143</v>
      </c>
      <c r="GM62" s="0" t="s">
        <v>217</v>
      </c>
      <c r="GN62" s="0" t="s">
        <v>218</v>
      </c>
      <c r="GO62" s="0" t="s">
        <v>219</v>
      </c>
      <c r="GU62" s="0" t="n">
        <v>186247345</v>
      </c>
      <c r="GV62" s="0" t="s">
        <v>1144</v>
      </c>
      <c r="GW62" s="1" t="n">
        <v>44824.6741550926</v>
      </c>
      <c r="GZ62" s="0" t="s">
        <v>221</v>
      </c>
      <c r="HA62" s="0" t="s">
        <v>222</v>
      </c>
      <c r="HC62" s="0" t="n">
        <v>61</v>
      </c>
    </row>
    <row r="63" customFormat="false" ht="14.5" hidden="false" customHeight="false" outlineLevel="0" collapsed="false">
      <c r="A63" s="1" t="n">
        <v>44824.371640787</v>
      </c>
      <c r="B63" s="1" t="n">
        <v>44824.3867140278</v>
      </c>
      <c r="C63" s="1" t="n">
        <v>44824</v>
      </c>
      <c r="D63" s="0" t="s">
        <v>592</v>
      </c>
      <c r="H63" s="0" t="s">
        <v>1145</v>
      </c>
      <c r="I63" s="0" t="s">
        <v>194</v>
      </c>
      <c r="J63" s="0" t="s">
        <v>194</v>
      </c>
      <c r="K63" s="0" t="s">
        <v>194</v>
      </c>
      <c r="L63" s="0" t="s">
        <v>194</v>
      </c>
      <c r="M63" s="0" t="s">
        <v>194</v>
      </c>
      <c r="N63" s="0" t="s">
        <v>194</v>
      </c>
      <c r="O63" s="0" t="s">
        <v>195</v>
      </c>
      <c r="Q63" s="1" t="n">
        <v>44824</v>
      </c>
      <c r="R63" s="0" t="s">
        <v>777</v>
      </c>
      <c r="S63" s="0" t="s">
        <v>1043</v>
      </c>
      <c r="T63" s="0" t="s">
        <v>194</v>
      </c>
      <c r="U63" s="0" t="s">
        <v>1146</v>
      </c>
      <c r="V63" s="0" t="s">
        <v>1147</v>
      </c>
      <c r="W63" s="0" t="s">
        <v>1148</v>
      </c>
      <c r="X63" s="0" t="s">
        <v>855</v>
      </c>
      <c r="Y63" s="0" t="s">
        <v>856</v>
      </c>
      <c r="Z63" s="0" t="s">
        <v>857</v>
      </c>
      <c r="AA63" s="0" t="s">
        <v>890</v>
      </c>
      <c r="AB63" s="0" t="s">
        <v>1046</v>
      </c>
      <c r="AC63" s="0" t="s">
        <v>1149</v>
      </c>
      <c r="AD63" s="0" t="n">
        <v>-2.2948797</v>
      </c>
      <c r="AE63" s="0" t="n">
        <v>30.0328547</v>
      </c>
      <c r="AF63" s="0" t="n">
        <v>1455</v>
      </c>
      <c r="AG63" s="0" t="n">
        <v>4.916</v>
      </c>
      <c r="AH63" s="0" t="n">
        <v>2</v>
      </c>
      <c r="AI63" s="0" t="s">
        <v>1048</v>
      </c>
      <c r="AJ63" s="0" t="n">
        <v>1</v>
      </c>
      <c r="AK63" s="0" t="n">
        <v>1</v>
      </c>
      <c r="AL63" s="0" t="n">
        <v>0</v>
      </c>
      <c r="AM63" s="0" t="n">
        <v>0</v>
      </c>
      <c r="AN63" s="0" t="n">
        <v>0</v>
      </c>
      <c r="AO63" s="0" t="n">
        <v>0</v>
      </c>
      <c r="AP63" s="0" t="n">
        <v>0</v>
      </c>
      <c r="AQ63" s="0" t="n">
        <v>0</v>
      </c>
      <c r="AR63" s="0" t="n">
        <v>0</v>
      </c>
      <c r="AT63" s="0" t="s">
        <v>1150</v>
      </c>
      <c r="AU63" s="2" t="s">
        <v>1151</v>
      </c>
      <c r="AV63" s="0" t="s">
        <v>1152</v>
      </c>
      <c r="AW63" s="2" t="s">
        <v>1153</v>
      </c>
      <c r="BL63" s="0" t="s">
        <v>210</v>
      </c>
      <c r="BM63" s="0" t="n">
        <v>1</v>
      </c>
      <c r="BN63" s="0" t="n">
        <v>0</v>
      </c>
      <c r="BO63" s="0" t="n">
        <v>0</v>
      </c>
      <c r="BP63" s="0" t="n">
        <v>0</v>
      </c>
      <c r="BQ63" s="0" t="n">
        <v>0</v>
      </c>
      <c r="BR63" s="0" t="n">
        <v>0</v>
      </c>
      <c r="BS63" s="0" t="n">
        <v>0</v>
      </c>
      <c r="BT63" s="0" t="n">
        <v>0</v>
      </c>
      <c r="BU63" s="0" t="n">
        <v>0</v>
      </c>
      <c r="BV63" s="0" t="n">
        <v>0</v>
      </c>
      <c r="BW63" s="0" t="n">
        <v>0</v>
      </c>
      <c r="BX63" s="0" t="n">
        <v>0</v>
      </c>
      <c r="BY63" s="0" t="n">
        <v>0</v>
      </c>
      <c r="BZ63" s="0" t="s">
        <v>194</v>
      </c>
      <c r="CA63" s="0" t="s">
        <v>194</v>
      </c>
      <c r="CB63" s="0" t="s">
        <v>194</v>
      </c>
      <c r="CC63" s="0" t="n">
        <v>34.57</v>
      </c>
      <c r="CD63" s="0" t="s">
        <v>1154</v>
      </c>
      <c r="CE63" s="2" t="s">
        <v>1155</v>
      </c>
      <c r="CF63" s="0" t="s">
        <v>213</v>
      </c>
      <c r="CI63" s="0" t="s">
        <v>308</v>
      </c>
      <c r="GH63" s="0" t="s">
        <v>194</v>
      </c>
      <c r="GI63" s="0" t="s">
        <v>194</v>
      </c>
      <c r="GJ63" s="0" t="s">
        <v>1058</v>
      </c>
      <c r="GK63" s="0" t="s">
        <v>1156</v>
      </c>
      <c r="GL63" s="2" t="s">
        <v>1157</v>
      </c>
      <c r="GM63" s="0" t="s">
        <v>217</v>
      </c>
      <c r="GN63" s="0" t="s">
        <v>218</v>
      </c>
      <c r="GO63" s="0" t="s">
        <v>219</v>
      </c>
      <c r="GU63" s="0" t="n">
        <v>186247465</v>
      </c>
      <c r="GV63" s="0" t="s">
        <v>1158</v>
      </c>
      <c r="GW63" s="1" t="n">
        <v>44824.6745949074</v>
      </c>
      <c r="GZ63" s="0" t="s">
        <v>221</v>
      </c>
      <c r="HA63" s="0" t="s">
        <v>222</v>
      </c>
      <c r="HC63" s="0" t="n">
        <v>62</v>
      </c>
    </row>
    <row r="64" customFormat="false" ht="14.5" hidden="false" customHeight="false" outlineLevel="0" collapsed="false">
      <c r="A64" s="1" t="n">
        <v>44824.3287146759</v>
      </c>
      <c r="B64" s="1" t="n">
        <v>44824.3579227083</v>
      </c>
      <c r="C64" s="1" t="n">
        <v>44824</v>
      </c>
      <c r="D64" s="0" t="s">
        <v>1088</v>
      </c>
      <c r="H64" s="0" t="s">
        <v>1159</v>
      </c>
      <c r="I64" s="0" t="s">
        <v>194</v>
      </c>
      <c r="J64" s="0" t="s">
        <v>194</v>
      </c>
      <c r="K64" s="0" t="s">
        <v>194</v>
      </c>
      <c r="L64" s="0" t="s">
        <v>194</v>
      </c>
      <c r="M64" s="0" t="s">
        <v>194</v>
      </c>
      <c r="N64" s="0" t="s">
        <v>194</v>
      </c>
      <c r="O64" s="0" t="s">
        <v>195</v>
      </c>
      <c r="Q64" s="1" t="n">
        <v>44824</v>
      </c>
      <c r="R64" s="0" t="s">
        <v>1160</v>
      </c>
      <c r="S64" s="0" t="s">
        <v>870</v>
      </c>
      <c r="T64" s="0" t="s">
        <v>194</v>
      </c>
      <c r="U64" s="0" t="s">
        <v>1161</v>
      </c>
      <c r="V64" s="0" t="s">
        <v>1162</v>
      </c>
      <c r="W64" s="0" t="s">
        <v>1163</v>
      </c>
      <c r="X64" s="0" t="s">
        <v>855</v>
      </c>
      <c r="Y64" s="0" t="s">
        <v>856</v>
      </c>
      <c r="Z64" s="0" t="s">
        <v>1094</v>
      </c>
      <c r="AA64" s="0" t="s">
        <v>1095</v>
      </c>
      <c r="AB64" s="0" t="s">
        <v>1096</v>
      </c>
      <c r="AC64" s="0" t="s">
        <v>1164</v>
      </c>
      <c r="AD64" s="0" t="n">
        <v>-2.3398938</v>
      </c>
      <c r="AE64" s="0" t="n">
        <v>30.0971062</v>
      </c>
      <c r="AF64" s="0" t="n">
        <v>1481.6</v>
      </c>
      <c r="AG64" s="0" t="n">
        <v>4.966</v>
      </c>
      <c r="AH64" s="0" t="n">
        <v>1</v>
      </c>
      <c r="AI64" s="0" t="s">
        <v>207</v>
      </c>
      <c r="AJ64" s="0" t="n">
        <v>0</v>
      </c>
      <c r="AK64" s="0" t="n">
        <v>1</v>
      </c>
      <c r="AL64" s="0" t="n">
        <v>0</v>
      </c>
      <c r="AM64" s="0" t="n">
        <v>0</v>
      </c>
      <c r="AN64" s="0" t="n">
        <v>0</v>
      </c>
      <c r="AO64" s="0" t="n">
        <v>0</v>
      </c>
      <c r="AP64" s="0" t="n">
        <v>0</v>
      </c>
      <c r="AQ64" s="0" t="n">
        <v>0</v>
      </c>
      <c r="AR64" s="0" t="n">
        <v>0</v>
      </c>
      <c r="AV64" s="0" t="s">
        <v>1165</v>
      </c>
      <c r="AW64" s="2" t="s">
        <v>1166</v>
      </c>
      <c r="BL64" s="0" t="s">
        <v>210</v>
      </c>
      <c r="BM64" s="0" t="n">
        <v>1</v>
      </c>
      <c r="BN64" s="0" t="n">
        <v>0</v>
      </c>
      <c r="BO64" s="0" t="n">
        <v>0</v>
      </c>
      <c r="BP64" s="0" t="n">
        <v>0</v>
      </c>
      <c r="BQ64" s="0" t="n">
        <v>0</v>
      </c>
      <c r="BR64" s="0" t="n">
        <v>0</v>
      </c>
      <c r="BS64" s="0" t="n">
        <v>0</v>
      </c>
      <c r="BT64" s="0" t="n">
        <v>0</v>
      </c>
      <c r="BU64" s="0" t="n">
        <v>0</v>
      </c>
      <c r="BV64" s="0" t="n">
        <v>0</v>
      </c>
      <c r="BW64" s="0" t="n">
        <v>0</v>
      </c>
      <c r="BX64" s="0" t="n">
        <v>0</v>
      </c>
      <c r="BY64" s="0" t="n">
        <v>0</v>
      </c>
      <c r="BZ64" s="0" t="s">
        <v>194</v>
      </c>
      <c r="CA64" s="0" t="s">
        <v>194</v>
      </c>
      <c r="CB64" s="0" t="s">
        <v>194</v>
      </c>
      <c r="CC64" s="0" t="n">
        <v>10.5</v>
      </c>
      <c r="CD64" s="0" t="s">
        <v>1167</v>
      </c>
      <c r="CE64" s="2" t="s">
        <v>1168</v>
      </c>
      <c r="CF64" s="0" t="s">
        <v>213</v>
      </c>
      <c r="CI64" s="0" t="s">
        <v>323</v>
      </c>
      <c r="GH64" s="0" t="s">
        <v>194</v>
      </c>
      <c r="GI64" s="0" t="s">
        <v>194</v>
      </c>
      <c r="GJ64" s="0" t="s">
        <v>1102</v>
      </c>
      <c r="GK64" s="0" t="s">
        <v>1169</v>
      </c>
      <c r="GL64" s="2" t="s">
        <v>1170</v>
      </c>
      <c r="GM64" s="0" t="s">
        <v>217</v>
      </c>
      <c r="GN64" s="0" t="s">
        <v>218</v>
      </c>
      <c r="GO64" s="0" t="s">
        <v>219</v>
      </c>
      <c r="GU64" s="0" t="n">
        <v>186247496</v>
      </c>
      <c r="GV64" s="0" t="s">
        <v>1171</v>
      </c>
      <c r="GW64" s="1" t="n">
        <v>44824.6746527778</v>
      </c>
      <c r="GZ64" s="0" t="s">
        <v>221</v>
      </c>
      <c r="HA64" s="0" t="s">
        <v>222</v>
      </c>
      <c r="HC64" s="0" t="n">
        <v>63</v>
      </c>
    </row>
    <row r="65" customFormat="false" ht="14.5" hidden="false" customHeight="false" outlineLevel="0" collapsed="false">
      <c r="A65" s="1" t="n">
        <v>44824.3685077778</v>
      </c>
      <c r="B65" s="1" t="n">
        <v>44824.37590625</v>
      </c>
      <c r="C65" s="1" t="n">
        <v>44824</v>
      </c>
      <c r="D65" s="0" t="s">
        <v>1088</v>
      </c>
      <c r="H65" s="0" t="s">
        <v>1172</v>
      </c>
      <c r="I65" s="0" t="s">
        <v>194</v>
      </c>
      <c r="J65" s="0" t="s">
        <v>194</v>
      </c>
      <c r="K65" s="0" t="s">
        <v>194</v>
      </c>
      <c r="L65" s="0" t="s">
        <v>194</v>
      </c>
      <c r="M65" s="0" t="s">
        <v>194</v>
      </c>
      <c r="N65" s="0" t="s">
        <v>194</v>
      </c>
      <c r="O65" s="0" t="s">
        <v>195</v>
      </c>
      <c r="Q65" s="1" t="n">
        <v>44824</v>
      </c>
      <c r="R65" s="0" t="s">
        <v>1173</v>
      </c>
      <c r="S65" s="0" t="s">
        <v>870</v>
      </c>
      <c r="T65" s="0" t="s">
        <v>194</v>
      </c>
      <c r="U65" s="0" t="s">
        <v>1174</v>
      </c>
      <c r="V65" s="0" t="s">
        <v>1175</v>
      </c>
      <c r="W65" s="0" t="s">
        <v>1176</v>
      </c>
      <c r="X65" s="0" t="s">
        <v>855</v>
      </c>
      <c r="Y65" s="0" t="s">
        <v>856</v>
      </c>
      <c r="Z65" s="0" t="s">
        <v>1094</v>
      </c>
      <c r="AA65" s="0" t="s">
        <v>1095</v>
      </c>
      <c r="AB65" s="0" t="s">
        <v>1096</v>
      </c>
      <c r="AC65" s="0" t="s">
        <v>1177</v>
      </c>
      <c r="AD65" s="0" t="n">
        <v>-2.3406142</v>
      </c>
      <c r="AE65" s="0" t="n">
        <v>30.0933001</v>
      </c>
      <c r="AF65" s="0" t="n">
        <v>1486.1</v>
      </c>
      <c r="AG65" s="0" t="n">
        <v>4.6</v>
      </c>
      <c r="AH65" s="0" t="n">
        <v>1</v>
      </c>
      <c r="AI65" s="0" t="s">
        <v>245</v>
      </c>
      <c r="AJ65" s="0" t="n">
        <v>1</v>
      </c>
      <c r="AK65" s="0" t="n">
        <v>0</v>
      </c>
      <c r="AL65" s="0" t="n">
        <v>0</v>
      </c>
      <c r="AM65" s="0" t="n">
        <v>0</v>
      </c>
      <c r="AN65" s="0" t="n">
        <v>0</v>
      </c>
      <c r="AO65" s="0" t="n">
        <v>0</v>
      </c>
      <c r="AP65" s="0" t="n">
        <v>0</v>
      </c>
      <c r="AQ65" s="0" t="n">
        <v>0</v>
      </c>
      <c r="AR65" s="0" t="n">
        <v>0</v>
      </c>
      <c r="AT65" s="0" t="s">
        <v>1178</v>
      </c>
      <c r="AU65" s="2" t="s">
        <v>1179</v>
      </c>
      <c r="BL65" s="0" t="s">
        <v>210</v>
      </c>
      <c r="BM65" s="0" t="n">
        <v>1</v>
      </c>
      <c r="BN65" s="0" t="n">
        <v>0</v>
      </c>
      <c r="BO65" s="0" t="n">
        <v>0</v>
      </c>
      <c r="BP65" s="0" t="n">
        <v>0</v>
      </c>
      <c r="BQ65" s="0" t="n">
        <v>0</v>
      </c>
      <c r="BR65" s="0" t="n">
        <v>0</v>
      </c>
      <c r="BS65" s="0" t="n">
        <v>0</v>
      </c>
      <c r="BT65" s="0" t="n">
        <v>0</v>
      </c>
      <c r="BU65" s="0" t="n">
        <v>0</v>
      </c>
      <c r="BV65" s="0" t="n">
        <v>0</v>
      </c>
      <c r="BW65" s="0" t="n">
        <v>0</v>
      </c>
      <c r="BX65" s="0" t="n">
        <v>0</v>
      </c>
      <c r="BY65" s="0" t="n">
        <v>0</v>
      </c>
      <c r="BZ65" s="0" t="s">
        <v>194</v>
      </c>
      <c r="CA65" s="0" t="s">
        <v>194</v>
      </c>
      <c r="CB65" s="0" t="s">
        <v>194</v>
      </c>
      <c r="CC65" s="0" t="n">
        <v>3.255</v>
      </c>
      <c r="CD65" s="0" t="s">
        <v>1180</v>
      </c>
      <c r="CE65" s="2" t="s">
        <v>1181</v>
      </c>
      <c r="CF65" s="0" t="s">
        <v>213</v>
      </c>
      <c r="CI65" s="0" t="s">
        <v>308</v>
      </c>
      <c r="GH65" s="0" t="s">
        <v>194</v>
      </c>
      <c r="GI65" s="0" t="s">
        <v>194</v>
      </c>
      <c r="GJ65" s="0" t="s">
        <v>1102</v>
      </c>
      <c r="GK65" s="0" t="s">
        <v>1182</v>
      </c>
      <c r="GL65" s="2" t="s">
        <v>1183</v>
      </c>
      <c r="GM65" s="0" t="s">
        <v>217</v>
      </c>
      <c r="GN65" s="0" t="s">
        <v>218</v>
      </c>
      <c r="GO65" s="0" t="s">
        <v>219</v>
      </c>
      <c r="GU65" s="0" t="n">
        <v>186247502</v>
      </c>
      <c r="GV65" s="0" t="s">
        <v>1184</v>
      </c>
      <c r="GW65" s="1" t="n">
        <v>44824.6746759259</v>
      </c>
      <c r="GZ65" s="0" t="s">
        <v>221</v>
      </c>
      <c r="HA65" s="0" t="s">
        <v>222</v>
      </c>
      <c r="HC65" s="0" t="n">
        <v>64</v>
      </c>
    </row>
    <row r="66" customFormat="false" ht="14.5" hidden="false" customHeight="false" outlineLevel="0" collapsed="false">
      <c r="A66" s="1" t="n">
        <v>44824.3964577893</v>
      </c>
      <c r="B66" s="1" t="n">
        <v>44824.4100896759</v>
      </c>
      <c r="C66" s="1" t="n">
        <v>44824</v>
      </c>
      <c r="D66" s="0" t="s">
        <v>592</v>
      </c>
      <c r="H66" s="0" t="s">
        <v>1185</v>
      </c>
      <c r="I66" s="0" t="s">
        <v>194</v>
      </c>
      <c r="J66" s="0" t="s">
        <v>194</v>
      </c>
      <c r="K66" s="0" t="s">
        <v>194</v>
      </c>
      <c r="L66" s="0" t="s">
        <v>194</v>
      </c>
      <c r="M66" s="0" t="s">
        <v>194</v>
      </c>
      <c r="N66" s="0" t="s">
        <v>194</v>
      </c>
      <c r="O66" s="0" t="s">
        <v>195</v>
      </c>
      <c r="Q66" s="1" t="n">
        <v>44824</v>
      </c>
      <c r="R66" s="0" t="s">
        <v>1186</v>
      </c>
      <c r="S66" s="0" t="s">
        <v>1043</v>
      </c>
      <c r="T66" s="0" t="s">
        <v>194</v>
      </c>
      <c r="U66" s="0" t="s">
        <v>1187</v>
      </c>
      <c r="V66" s="0" t="s">
        <v>1187</v>
      </c>
      <c r="W66" s="0" t="s">
        <v>1188</v>
      </c>
      <c r="X66" s="0" t="s">
        <v>855</v>
      </c>
      <c r="Y66" s="0" t="s">
        <v>856</v>
      </c>
      <c r="Z66" s="0" t="s">
        <v>857</v>
      </c>
      <c r="AA66" s="0" t="s">
        <v>890</v>
      </c>
      <c r="AB66" s="0" t="s">
        <v>1046</v>
      </c>
      <c r="AC66" s="0" t="s">
        <v>1189</v>
      </c>
      <c r="AD66" s="0" t="n">
        <v>-2.2948267</v>
      </c>
      <c r="AE66" s="0" t="n">
        <v>30.0293729</v>
      </c>
      <c r="AF66" s="0" t="n">
        <v>1476</v>
      </c>
      <c r="AG66" s="0" t="n">
        <v>4.8</v>
      </c>
      <c r="AH66" s="0" t="n">
        <v>1</v>
      </c>
      <c r="AI66" s="0" t="s">
        <v>207</v>
      </c>
      <c r="AJ66" s="0" t="n">
        <v>0</v>
      </c>
      <c r="AK66" s="0" t="n">
        <v>1</v>
      </c>
      <c r="AL66" s="0" t="n">
        <v>0</v>
      </c>
      <c r="AM66" s="0" t="n">
        <v>0</v>
      </c>
      <c r="AN66" s="0" t="n">
        <v>0</v>
      </c>
      <c r="AO66" s="0" t="n">
        <v>0</v>
      </c>
      <c r="AP66" s="0" t="n">
        <v>0</v>
      </c>
      <c r="AQ66" s="0" t="n">
        <v>0</v>
      </c>
      <c r="AR66" s="0" t="n">
        <v>0</v>
      </c>
      <c r="AV66" s="0" t="s">
        <v>1190</v>
      </c>
      <c r="AW66" s="2" t="s">
        <v>1191</v>
      </c>
      <c r="BL66" s="0" t="s">
        <v>210</v>
      </c>
      <c r="BM66" s="0" t="n">
        <v>1</v>
      </c>
      <c r="BN66" s="0" t="n">
        <v>0</v>
      </c>
      <c r="BO66" s="0" t="n">
        <v>0</v>
      </c>
      <c r="BP66" s="0" t="n">
        <v>0</v>
      </c>
      <c r="BQ66" s="0" t="n">
        <v>0</v>
      </c>
      <c r="BR66" s="0" t="n">
        <v>0</v>
      </c>
      <c r="BS66" s="0" t="n">
        <v>0</v>
      </c>
      <c r="BT66" s="0" t="n">
        <v>0</v>
      </c>
      <c r="BU66" s="0" t="n">
        <v>0</v>
      </c>
      <c r="BV66" s="0" t="n">
        <v>0</v>
      </c>
      <c r="BW66" s="0" t="n">
        <v>0</v>
      </c>
      <c r="BX66" s="0" t="n">
        <v>0</v>
      </c>
      <c r="BY66" s="0" t="n">
        <v>0</v>
      </c>
      <c r="BZ66" s="0" t="s">
        <v>194</v>
      </c>
      <c r="CA66" s="0" t="s">
        <v>194</v>
      </c>
      <c r="CB66" s="0" t="s">
        <v>194</v>
      </c>
      <c r="CC66" s="0" t="n">
        <v>18.25</v>
      </c>
      <c r="CD66" s="0" t="s">
        <v>1192</v>
      </c>
      <c r="CE66" s="2" t="s">
        <v>1193</v>
      </c>
      <c r="CF66" s="0" t="s">
        <v>213</v>
      </c>
      <c r="CI66" s="0" t="s">
        <v>308</v>
      </c>
      <c r="GH66" s="0" t="s">
        <v>194</v>
      </c>
      <c r="GI66" s="0" t="s">
        <v>194</v>
      </c>
      <c r="GJ66" s="0" t="s">
        <v>1058</v>
      </c>
      <c r="GK66" s="0" t="s">
        <v>1194</v>
      </c>
      <c r="GL66" s="2" t="s">
        <v>1195</v>
      </c>
      <c r="GM66" s="0" t="s">
        <v>217</v>
      </c>
      <c r="GN66" s="0" t="s">
        <v>218</v>
      </c>
      <c r="GO66" s="0" t="s">
        <v>219</v>
      </c>
      <c r="GU66" s="0" t="n">
        <v>186247512</v>
      </c>
      <c r="GV66" s="0" t="s">
        <v>1196</v>
      </c>
      <c r="GW66" s="1" t="n">
        <v>44824.6746990741</v>
      </c>
      <c r="GZ66" s="0" t="s">
        <v>221</v>
      </c>
      <c r="HA66" s="0" t="s">
        <v>222</v>
      </c>
      <c r="HC66" s="0" t="n">
        <v>65</v>
      </c>
    </row>
    <row r="67" customFormat="false" ht="14.5" hidden="false" customHeight="false" outlineLevel="0" collapsed="false">
      <c r="A67" s="1" t="n">
        <v>44824.4106793866</v>
      </c>
      <c r="B67" s="1" t="n">
        <v>44824.4685391204</v>
      </c>
      <c r="C67" s="1" t="n">
        <v>44824</v>
      </c>
      <c r="D67" s="0" t="s">
        <v>592</v>
      </c>
      <c r="H67" s="0" t="s">
        <v>1197</v>
      </c>
      <c r="I67" s="0" t="s">
        <v>194</v>
      </c>
      <c r="J67" s="0" t="s">
        <v>194</v>
      </c>
      <c r="K67" s="0" t="s">
        <v>194</v>
      </c>
      <c r="L67" s="0" t="s">
        <v>194</v>
      </c>
      <c r="M67" s="0" t="s">
        <v>194</v>
      </c>
      <c r="N67" s="0" t="s">
        <v>194</v>
      </c>
      <c r="O67" s="0" t="s">
        <v>195</v>
      </c>
      <c r="Q67" s="1" t="n">
        <v>44824</v>
      </c>
      <c r="R67" s="0" t="s">
        <v>1198</v>
      </c>
      <c r="S67" s="0" t="s">
        <v>1043</v>
      </c>
      <c r="T67" s="0" t="s">
        <v>194</v>
      </c>
      <c r="U67" s="0" t="s">
        <v>1199</v>
      </c>
      <c r="V67" s="0" t="s">
        <v>1200</v>
      </c>
      <c r="W67" s="0" t="s">
        <v>1201</v>
      </c>
      <c r="X67" s="0" t="s">
        <v>855</v>
      </c>
      <c r="Y67" s="0" t="s">
        <v>856</v>
      </c>
      <c r="Z67" s="0" t="s">
        <v>857</v>
      </c>
      <c r="AA67" s="0" t="s">
        <v>890</v>
      </c>
      <c r="AB67" s="0" t="s">
        <v>1046</v>
      </c>
      <c r="AC67" s="0" t="s">
        <v>1202</v>
      </c>
      <c r="AD67" s="0" t="n">
        <v>-2.2982221</v>
      </c>
      <c r="AE67" s="0" t="n">
        <v>30.0287416</v>
      </c>
      <c r="AF67" s="0" t="n">
        <v>1497</v>
      </c>
      <c r="AG67" s="0" t="n">
        <v>4.4</v>
      </c>
      <c r="AH67" s="0" t="n">
        <v>1</v>
      </c>
      <c r="AI67" s="0" t="s">
        <v>245</v>
      </c>
      <c r="AJ67" s="0" t="n">
        <v>1</v>
      </c>
      <c r="AK67" s="0" t="n">
        <v>0</v>
      </c>
      <c r="AL67" s="0" t="n">
        <v>0</v>
      </c>
      <c r="AM67" s="0" t="n">
        <v>0</v>
      </c>
      <c r="AN67" s="0" t="n">
        <v>0</v>
      </c>
      <c r="AO67" s="0" t="n">
        <v>0</v>
      </c>
      <c r="AP67" s="0" t="n">
        <v>0</v>
      </c>
      <c r="AQ67" s="0" t="n">
        <v>0</v>
      </c>
      <c r="AR67" s="0" t="n">
        <v>0</v>
      </c>
      <c r="AT67" s="0" t="s">
        <v>1203</v>
      </c>
      <c r="AU67" s="2" t="s">
        <v>1204</v>
      </c>
      <c r="BL67" s="0" t="s">
        <v>210</v>
      </c>
      <c r="BM67" s="0" t="n">
        <v>1</v>
      </c>
      <c r="BN67" s="0" t="n">
        <v>0</v>
      </c>
      <c r="BO67" s="0" t="n">
        <v>0</v>
      </c>
      <c r="BP67" s="0" t="n">
        <v>0</v>
      </c>
      <c r="BQ67" s="0" t="n">
        <v>0</v>
      </c>
      <c r="BR67" s="0" t="n">
        <v>0</v>
      </c>
      <c r="BS67" s="0" t="n">
        <v>0</v>
      </c>
      <c r="BT67" s="0" t="n">
        <v>0</v>
      </c>
      <c r="BU67" s="0" t="n">
        <v>0</v>
      </c>
      <c r="BV67" s="0" t="n">
        <v>0</v>
      </c>
      <c r="BW67" s="0" t="n">
        <v>0</v>
      </c>
      <c r="BX67" s="0" t="n">
        <v>0</v>
      </c>
      <c r="BY67" s="0" t="n">
        <v>0</v>
      </c>
      <c r="BZ67" s="0" t="s">
        <v>194</v>
      </c>
      <c r="CA67" s="0" t="s">
        <v>194</v>
      </c>
      <c r="CB67" s="0" t="s">
        <v>194</v>
      </c>
      <c r="CC67" s="0" t="n">
        <v>12.58</v>
      </c>
      <c r="CD67" s="0" t="s">
        <v>1205</v>
      </c>
      <c r="CE67" s="2" t="s">
        <v>1206</v>
      </c>
      <c r="CF67" s="0" t="s">
        <v>213</v>
      </c>
      <c r="CI67" s="0" t="s">
        <v>308</v>
      </c>
      <c r="GH67" s="0" t="s">
        <v>194</v>
      </c>
      <c r="GI67" s="0" t="s">
        <v>194</v>
      </c>
      <c r="GJ67" s="0" t="s">
        <v>1058</v>
      </c>
      <c r="GK67" s="0" t="s">
        <v>1207</v>
      </c>
      <c r="GL67" s="2" t="s">
        <v>1208</v>
      </c>
      <c r="GM67" s="0" t="s">
        <v>217</v>
      </c>
      <c r="GN67" s="0" t="s">
        <v>218</v>
      </c>
      <c r="GO67" s="0" t="s">
        <v>219</v>
      </c>
      <c r="GU67" s="0" t="n">
        <v>186247612</v>
      </c>
      <c r="GV67" s="0" t="s">
        <v>1209</v>
      </c>
      <c r="GW67" s="1" t="n">
        <v>44824.6749537037</v>
      </c>
      <c r="GZ67" s="0" t="s">
        <v>221</v>
      </c>
      <c r="HA67" s="0" t="s">
        <v>222</v>
      </c>
      <c r="HC67" s="0" t="n">
        <v>66</v>
      </c>
    </row>
    <row r="68" customFormat="false" ht="14.5" hidden="false" customHeight="false" outlineLevel="0" collapsed="false">
      <c r="A68" s="1" t="n">
        <v>44824.3405249653</v>
      </c>
      <c r="B68" s="1" t="n">
        <v>44824.3534140741</v>
      </c>
      <c r="C68" s="1" t="n">
        <v>44824</v>
      </c>
      <c r="D68" s="0" t="s">
        <v>1210</v>
      </c>
      <c r="H68" s="0" t="s">
        <v>1211</v>
      </c>
      <c r="I68" s="0" t="s">
        <v>194</v>
      </c>
      <c r="J68" s="0" t="s">
        <v>194</v>
      </c>
      <c r="K68" s="0" t="s">
        <v>194</v>
      </c>
      <c r="L68" s="0" t="s">
        <v>194</v>
      </c>
      <c r="M68" s="0" t="s">
        <v>194</v>
      </c>
      <c r="N68" s="0" t="s">
        <v>194</v>
      </c>
      <c r="O68" s="0" t="s">
        <v>195</v>
      </c>
      <c r="Q68" s="1" t="n">
        <v>44824</v>
      </c>
      <c r="R68" s="0" t="s">
        <v>1212</v>
      </c>
      <c r="S68" s="0" t="s">
        <v>870</v>
      </c>
      <c r="T68" s="0" t="s">
        <v>194</v>
      </c>
      <c r="U68" s="0" t="s">
        <v>1213</v>
      </c>
      <c r="V68" s="0" t="s">
        <v>1214</v>
      </c>
      <c r="W68" s="0" t="s">
        <v>1215</v>
      </c>
      <c r="X68" s="0" t="s">
        <v>855</v>
      </c>
      <c r="Y68" s="0" t="s">
        <v>856</v>
      </c>
      <c r="Z68" s="0" t="s">
        <v>1216</v>
      </c>
      <c r="AA68" s="0" t="s">
        <v>1217</v>
      </c>
      <c r="AB68" s="0" t="s">
        <v>1217</v>
      </c>
      <c r="AC68" s="0" t="s">
        <v>1218</v>
      </c>
      <c r="AD68" s="0" t="n">
        <v>-2.2213822</v>
      </c>
      <c r="AE68" s="0" t="n">
        <v>30.2240457</v>
      </c>
      <c r="AF68" s="0" t="n">
        <v>0</v>
      </c>
      <c r="AG68" s="0" t="n">
        <v>3799.999</v>
      </c>
      <c r="AH68" s="0" t="n">
        <v>1</v>
      </c>
      <c r="AI68" s="0" t="s">
        <v>207</v>
      </c>
      <c r="AJ68" s="0" t="n">
        <v>0</v>
      </c>
      <c r="AK68" s="0" t="n">
        <v>1</v>
      </c>
      <c r="AL68" s="0" t="n">
        <v>0</v>
      </c>
      <c r="AM68" s="0" t="n">
        <v>0</v>
      </c>
      <c r="AN68" s="0" t="n">
        <v>0</v>
      </c>
      <c r="AO68" s="0" t="n">
        <v>0</v>
      </c>
      <c r="AP68" s="0" t="n">
        <v>0</v>
      </c>
      <c r="AQ68" s="0" t="n">
        <v>0</v>
      </c>
      <c r="AR68" s="0" t="n">
        <v>0</v>
      </c>
      <c r="AV68" s="0" t="s">
        <v>1219</v>
      </c>
      <c r="AW68" s="2" t="s">
        <v>1220</v>
      </c>
      <c r="BL68" s="0" t="s">
        <v>210</v>
      </c>
      <c r="BM68" s="0" t="n">
        <v>1</v>
      </c>
      <c r="BN68" s="0" t="n">
        <v>0</v>
      </c>
      <c r="BO68" s="0" t="n">
        <v>0</v>
      </c>
      <c r="BP68" s="0" t="n">
        <v>0</v>
      </c>
      <c r="BQ68" s="0" t="n">
        <v>0</v>
      </c>
      <c r="BR68" s="0" t="n">
        <v>0</v>
      </c>
      <c r="BS68" s="0" t="n">
        <v>0</v>
      </c>
      <c r="BT68" s="0" t="n">
        <v>0</v>
      </c>
      <c r="BU68" s="0" t="n">
        <v>0</v>
      </c>
      <c r="BV68" s="0" t="n">
        <v>0</v>
      </c>
      <c r="BW68" s="0" t="n">
        <v>0</v>
      </c>
      <c r="BX68" s="0" t="n">
        <v>0</v>
      </c>
      <c r="BY68" s="0" t="n">
        <v>0</v>
      </c>
      <c r="BZ68" s="0" t="s">
        <v>194</v>
      </c>
      <c r="CA68" s="0" t="s">
        <v>194</v>
      </c>
      <c r="CB68" s="0" t="s">
        <v>194</v>
      </c>
      <c r="CC68" s="0" t="n">
        <v>20.38</v>
      </c>
      <c r="CD68" s="0" t="s">
        <v>1221</v>
      </c>
      <c r="CE68" s="2" t="s">
        <v>1222</v>
      </c>
      <c r="CF68" s="0" t="s">
        <v>195</v>
      </c>
      <c r="CG68" s="0" t="s">
        <v>1223</v>
      </c>
      <c r="CH68" s="2" t="s">
        <v>1224</v>
      </c>
      <c r="CI68" s="0" t="s">
        <v>1225</v>
      </c>
      <c r="GH68" s="0" t="s">
        <v>194</v>
      </c>
      <c r="GI68" s="0" t="s">
        <v>194</v>
      </c>
      <c r="GJ68" s="0" t="s">
        <v>1226</v>
      </c>
      <c r="GK68" s="0" t="s">
        <v>1227</v>
      </c>
      <c r="GL68" s="2" t="s">
        <v>1228</v>
      </c>
      <c r="GM68" s="0" t="s">
        <v>217</v>
      </c>
      <c r="GN68" s="0" t="s">
        <v>218</v>
      </c>
      <c r="GO68" s="0" t="s">
        <v>219</v>
      </c>
      <c r="GU68" s="0" t="n">
        <v>186249256</v>
      </c>
      <c r="GV68" s="0" t="s">
        <v>1229</v>
      </c>
      <c r="GW68" s="1" t="n">
        <v>44824.6778125</v>
      </c>
      <c r="GZ68" s="0" t="s">
        <v>221</v>
      </c>
      <c r="HA68" s="0" t="s">
        <v>222</v>
      </c>
      <c r="HC68" s="0" t="n">
        <v>67</v>
      </c>
    </row>
    <row r="69" customFormat="false" ht="14.5" hidden="false" customHeight="false" outlineLevel="0" collapsed="false">
      <c r="A69" s="1" t="n">
        <v>44824.3627380093</v>
      </c>
      <c r="B69" s="1" t="n">
        <v>44824.374715625</v>
      </c>
      <c r="C69" s="1" t="n">
        <v>44824</v>
      </c>
      <c r="D69" s="0" t="s">
        <v>1210</v>
      </c>
      <c r="H69" s="0" t="s">
        <v>1230</v>
      </c>
      <c r="I69" s="0" t="s">
        <v>194</v>
      </c>
      <c r="J69" s="0" t="s">
        <v>194</v>
      </c>
      <c r="K69" s="0" t="s">
        <v>194</v>
      </c>
      <c r="L69" s="0" t="s">
        <v>194</v>
      </c>
      <c r="M69" s="0" t="s">
        <v>194</v>
      </c>
      <c r="N69" s="0" t="s">
        <v>194</v>
      </c>
      <c r="O69" s="0" t="s">
        <v>195</v>
      </c>
      <c r="Q69" s="1" t="n">
        <v>44824</v>
      </c>
      <c r="R69" s="0" t="s">
        <v>1231</v>
      </c>
      <c r="S69" s="0" t="s">
        <v>1232</v>
      </c>
      <c r="T69" s="0" t="s">
        <v>194</v>
      </c>
      <c r="U69" s="0" t="s">
        <v>1233</v>
      </c>
      <c r="V69" s="0" t="s">
        <v>1234</v>
      </c>
      <c r="W69" s="0" t="s">
        <v>1235</v>
      </c>
      <c r="X69" s="0" t="s">
        <v>855</v>
      </c>
      <c r="Y69" s="0" t="s">
        <v>856</v>
      </c>
      <c r="Z69" s="0" t="s">
        <v>1216</v>
      </c>
      <c r="AA69" s="0" t="s">
        <v>1217</v>
      </c>
      <c r="AB69" s="0" t="s">
        <v>1217</v>
      </c>
      <c r="AC69" s="0" t="s">
        <v>1218</v>
      </c>
      <c r="AD69" s="0" t="n">
        <v>-2.2213822</v>
      </c>
      <c r="AE69" s="0" t="n">
        <v>30.2240457</v>
      </c>
      <c r="AF69" s="0" t="n">
        <v>0</v>
      </c>
      <c r="AG69" s="0" t="n">
        <v>3799.999</v>
      </c>
      <c r="AH69" s="0" t="n">
        <v>1</v>
      </c>
      <c r="AI69" s="0" t="s">
        <v>245</v>
      </c>
      <c r="AJ69" s="0" t="n">
        <v>1</v>
      </c>
      <c r="AK69" s="0" t="n">
        <v>0</v>
      </c>
      <c r="AL69" s="0" t="n">
        <v>0</v>
      </c>
      <c r="AM69" s="0" t="n">
        <v>0</v>
      </c>
      <c r="AN69" s="0" t="n">
        <v>0</v>
      </c>
      <c r="AO69" s="0" t="n">
        <v>0</v>
      </c>
      <c r="AP69" s="0" t="n">
        <v>0</v>
      </c>
      <c r="AQ69" s="0" t="n">
        <v>0</v>
      </c>
      <c r="AR69" s="0" t="n">
        <v>0</v>
      </c>
      <c r="AT69" s="0" t="s">
        <v>1236</v>
      </c>
      <c r="AU69" s="2" t="s">
        <v>1237</v>
      </c>
      <c r="BL69" s="0" t="s">
        <v>210</v>
      </c>
      <c r="BM69" s="0" t="n">
        <v>1</v>
      </c>
      <c r="BN69" s="0" t="n">
        <v>0</v>
      </c>
      <c r="BO69" s="0" t="n">
        <v>0</v>
      </c>
      <c r="BP69" s="0" t="n">
        <v>0</v>
      </c>
      <c r="BQ69" s="0" t="n">
        <v>0</v>
      </c>
      <c r="BR69" s="0" t="n">
        <v>0</v>
      </c>
      <c r="BS69" s="0" t="n">
        <v>0</v>
      </c>
      <c r="BT69" s="0" t="n">
        <v>0</v>
      </c>
      <c r="BU69" s="0" t="n">
        <v>0</v>
      </c>
      <c r="BV69" s="0" t="n">
        <v>0</v>
      </c>
      <c r="BW69" s="0" t="n">
        <v>0</v>
      </c>
      <c r="BX69" s="0" t="n">
        <v>0</v>
      </c>
      <c r="BY69" s="0" t="n">
        <v>0</v>
      </c>
      <c r="BZ69" s="0" t="s">
        <v>194</v>
      </c>
      <c r="CA69" s="0" t="s">
        <v>194</v>
      </c>
      <c r="CB69" s="0" t="s">
        <v>194</v>
      </c>
      <c r="CC69" s="0" t="n">
        <v>18.47</v>
      </c>
      <c r="CD69" s="0" t="s">
        <v>1238</v>
      </c>
      <c r="CE69" s="2" t="s">
        <v>1239</v>
      </c>
      <c r="CF69" s="0" t="s">
        <v>195</v>
      </c>
      <c r="CG69" s="0" t="s">
        <v>1240</v>
      </c>
      <c r="CH69" s="2" t="s">
        <v>1241</v>
      </c>
      <c r="CI69" s="0" t="s">
        <v>308</v>
      </c>
      <c r="GH69" s="0" t="s">
        <v>194</v>
      </c>
      <c r="GI69" s="0" t="s">
        <v>194</v>
      </c>
      <c r="GJ69" s="0" t="s">
        <v>1226</v>
      </c>
      <c r="GK69" s="0" t="s">
        <v>1242</v>
      </c>
      <c r="GL69" s="2" t="s">
        <v>1243</v>
      </c>
      <c r="GM69" s="0" t="s">
        <v>217</v>
      </c>
      <c r="GN69" s="0" t="s">
        <v>218</v>
      </c>
      <c r="GO69" s="0" t="s">
        <v>219</v>
      </c>
      <c r="GU69" s="0" t="n">
        <v>186249298</v>
      </c>
      <c r="GV69" s="0" t="s">
        <v>1244</v>
      </c>
      <c r="GW69" s="1" t="n">
        <v>44824.6779050926</v>
      </c>
      <c r="GZ69" s="0" t="s">
        <v>221</v>
      </c>
      <c r="HA69" s="0" t="s">
        <v>222</v>
      </c>
      <c r="HC69" s="0" t="n">
        <v>68</v>
      </c>
    </row>
    <row r="70" customFormat="false" ht="14.5" hidden="false" customHeight="false" outlineLevel="0" collapsed="false">
      <c r="A70" s="1" t="n">
        <v>44824.379373588</v>
      </c>
      <c r="B70" s="1" t="n">
        <v>44824.3859704398</v>
      </c>
      <c r="C70" s="1" t="n">
        <v>44824</v>
      </c>
      <c r="D70" s="0" t="s">
        <v>1210</v>
      </c>
      <c r="H70" s="0" t="s">
        <v>1245</v>
      </c>
      <c r="I70" s="0" t="s">
        <v>194</v>
      </c>
      <c r="J70" s="0" t="s">
        <v>194</v>
      </c>
      <c r="K70" s="0" t="s">
        <v>194</v>
      </c>
      <c r="L70" s="0" t="s">
        <v>194</v>
      </c>
      <c r="M70" s="0" t="s">
        <v>194</v>
      </c>
      <c r="N70" s="0" t="s">
        <v>194</v>
      </c>
      <c r="O70" s="0" t="s">
        <v>195</v>
      </c>
      <c r="Q70" s="1" t="n">
        <v>44824</v>
      </c>
      <c r="R70" s="0" t="s">
        <v>1246</v>
      </c>
      <c r="S70" s="0" t="s">
        <v>1232</v>
      </c>
      <c r="T70" s="0" t="s">
        <v>194</v>
      </c>
      <c r="U70" s="0" t="s">
        <v>1247</v>
      </c>
      <c r="V70" s="0" t="s">
        <v>1248</v>
      </c>
      <c r="W70" s="0" t="s">
        <v>1249</v>
      </c>
      <c r="X70" s="0" t="s">
        <v>855</v>
      </c>
      <c r="Y70" s="0" t="s">
        <v>856</v>
      </c>
      <c r="Z70" s="0" t="s">
        <v>1216</v>
      </c>
      <c r="AA70" s="0" t="s">
        <v>1217</v>
      </c>
      <c r="AB70" s="0" t="s">
        <v>1217</v>
      </c>
      <c r="AC70" s="0" t="s">
        <v>1218</v>
      </c>
      <c r="AD70" s="0" t="n">
        <v>-2.2213822</v>
      </c>
      <c r="AE70" s="0" t="n">
        <v>30.2240457</v>
      </c>
      <c r="AF70" s="0" t="n">
        <v>0</v>
      </c>
      <c r="AG70" s="0" t="n">
        <v>3799.999</v>
      </c>
      <c r="AH70" s="0" t="n">
        <v>1</v>
      </c>
      <c r="AI70" s="0" t="s">
        <v>245</v>
      </c>
      <c r="AJ70" s="0" t="n">
        <v>1</v>
      </c>
      <c r="AK70" s="0" t="n">
        <v>0</v>
      </c>
      <c r="AL70" s="0" t="n">
        <v>0</v>
      </c>
      <c r="AM70" s="0" t="n">
        <v>0</v>
      </c>
      <c r="AN70" s="0" t="n">
        <v>0</v>
      </c>
      <c r="AO70" s="0" t="n">
        <v>0</v>
      </c>
      <c r="AP70" s="0" t="n">
        <v>0</v>
      </c>
      <c r="AQ70" s="0" t="n">
        <v>0</v>
      </c>
      <c r="AR70" s="0" t="n">
        <v>0</v>
      </c>
      <c r="AT70" s="0" t="s">
        <v>1250</v>
      </c>
      <c r="AU70" s="2" t="s">
        <v>1251</v>
      </c>
      <c r="BL70" s="0" t="s">
        <v>210</v>
      </c>
      <c r="BM70" s="0" t="n">
        <v>1</v>
      </c>
      <c r="BN70" s="0" t="n">
        <v>0</v>
      </c>
      <c r="BO70" s="0" t="n">
        <v>0</v>
      </c>
      <c r="BP70" s="0" t="n">
        <v>0</v>
      </c>
      <c r="BQ70" s="0" t="n">
        <v>0</v>
      </c>
      <c r="BR70" s="0" t="n">
        <v>0</v>
      </c>
      <c r="BS70" s="0" t="n">
        <v>0</v>
      </c>
      <c r="BT70" s="0" t="n">
        <v>0</v>
      </c>
      <c r="BU70" s="0" t="n">
        <v>0</v>
      </c>
      <c r="BV70" s="0" t="n">
        <v>0</v>
      </c>
      <c r="BW70" s="0" t="n">
        <v>0</v>
      </c>
      <c r="BX70" s="0" t="n">
        <v>0</v>
      </c>
      <c r="BY70" s="0" t="n">
        <v>0</v>
      </c>
      <c r="BZ70" s="0" t="s">
        <v>194</v>
      </c>
      <c r="CA70" s="0" t="s">
        <v>194</v>
      </c>
      <c r="CB70" s="0" t="s">
        <v>194</v>
      </c>
      <c r="CC70" s="0" t="n">
        <v>13.845</v>
      </c>
      <c r="CD70" s="0" t="s">
        <v>1252</v>
      </c>
      <c r="CE70" s="2" t="s">
        <v>1253</v>
      </c>
      <c r="CF70" s="0" t="s">
        <v>195</v>
      </c>
      <c r="CG70" s="0" t="s">
        <v>1254</v>
      </c>
      <c r="CH70" s="2" t="s">
        <v>1255</v>
      </c>
      <c r="CI70" s="0" t="s">
        <v>1256</v>
      </c>
      <c r="GH70" s="0" t="s">
        <v>194</v>
      </c>
      <c r="GI70" s="0" t="s">
        <v>194</v>
      </c>
      <c r="GJ70" s="0" t="s">
        <v>1226</v>
      </c>
      <c r="GK70" s="0" t="s">
        <v>1257</v>
      </c>
      <c r="GL70" s="2" t="s">
        <v>1258</v>
      </c>
      <c r="GM70" s="0" t="s">
        <v>217</v>
      </c>
      <c r="GN70" s="0" t="s">
        <v>218</v>
      </c>
      <c r="GO70" s="0" t="s">
        <v>219</v>
      </c>
      <c r="GU70" s="0" t="n">
        <v>186249321</v>
      </c>
      <c r="GV70" s="0" t="s">
        <v>1259</v>
      </c>
      <c r="GW70" s="1" t="n">
        <v>44824.677974537</v>
      </c>
      <c r="GZ70" s="0" t="s">
        <v>221</v>
      </c>
      <c r="HA70" s="0" t="s">
        <v>222</v>
      </c>
      <c r="HC70" s="0" t="n">
        <v>69</v>
      </c>
    </row>
    <row r="71" customFormat="false" ht="14.5" hidden="false" customHeight="false" outlineLevel="0" collapsed="false">
      <c r="A71" s="1" t="n">
        <v>44824.3900226968</v>
      </c>
      <c r="B71" s="1" t="n">
        <v>44824.3954868171</v>
      </c>
      <c r="C71" s="1" t="n">
        <v>44824</v>
      </c>
      <c r="D71" s="0" t="s">
        <v>1210</v>
      </c>
      <c r="H71" s="0" t="s">
        <v>1260</v>
      </c>
      <c r="I71" s="0" t="s">
        <v>194</v>
      </c>
      <c r="J71" s="0" t="s">
        <v>194</v>
      </c>
      <c r="K71" s="0" t="s">
        <v>194</v>
      </c>
      <c r="L71" s="0" t="s">
        <v>194</v>
      </c>
      <c r="M71" s="0" t="s">
        <v>194</v>
      </c>
      <c r="N71" s="0" t="s">
        <v>194</v>
      </c>
      <c r="O71" s="0" t="s">
        <v>195</v>
      </c>
      <c r="Q71" s="1" t="n">
        <v>44824</v>
      </c>
      <c r="R71" s="0" t="s">
        <v>967</v>
      </c>
      <c r="S71" s="0" t="s">
        <v>1261</v>
      </c>
      <c r="T71" s="0" t="s">
        <v>194</v>
      </c>
      <c r="U71" s="0" t="s">
        <v>1262</v>
      </c>
      <c r="V71" s="0" t="s">
        <v>1263</v>
      </c>
      <c r="W71" s="0" t="s">
        <v>1264</v>
      </c>
      <c r="X71" s="0" t="s">
        <v>855</v>
      </c>
      <c r="Y71" s="0" t="s">
        <v>856</v>
      </c>
      <c r="Z71" s="0" t="s">
        <v>1216</v>
      </c>
      <c r="AA71" s="0" t="s">
        <v>1217</v>
      </c>
      <c r="AB71" s="0" t="s">
        <v>1217</v>
      </c>
      <c r="AC71" s="0" t="s">
        <v>1265</v>
      </c>
      <c r="AD71" s="0" t="n">
        <v>-2.2047134</v>
      </c>
      <c r="AE71" s="0" t="n">
        <v>30.2031256</v>
      </c>
      <c r="AF71" s="0" t="n">
        <v>0</v>
      </c>
      <c r="AG71" s="0" t="n">
        <v>4400</v>
      </c>
      <c r="AH71" s="0" t="n">
        <v>1</v>
      </c>
      <c r="AI71" s="0" t="s">
        <v>207</v>
      </c>
      <c r="AJ71" s="0" t="n">
        <v>0</v>
      </c>
      <c r="AK71" s="0" t="n">
        <v>1</v>
      </c>
      <c r="AL71" s="0" t="n">
        <v>0</v>
      </c>
      <c r="AM71" s="0" t="n">
        <v>0</v>
      </c>
      <c r="AN71" s="0" t="n">
        <v>0</v>
      </c>
      <c r="AO71" s="0" t="n">
        <v>0</v>
      </c>
      <c r="AP71" s="0" t="n">
        <v>0</v>
      </c>
      <c r="AQ71" s="0" t="n">
        <v>0</v>
      </c>
      <c r="AR71" s="0" t="n">
        <v>0</v>
      </c>
      <c r="AV71" s="0" t="s">
        <v>1266</v>
      </c>
      <c r="AW71" s="2" t="s">
        <v>1267</v>
      </c>
      <c r="BL71" s="0" t="s">
        <v>210</v>
      </c>
      <c r="BM71" s="0" t="n">
        <v>1</v>
      </c>
      <c r="BN71" s="0" t="n">
        <v>0</v>
      </c>
      <c r="BO71" s="0" t="n">
        <v>0</v>
      </c>
      <c r="BP71" s="0" t="n">
        <v>0</v>
      </c>
      <c r="BQ71" s="0" t="n">
        <v>0</v>
      </c>
      <c r="BR71" s="0" t="n">
        <v>0</v>
      </c>
      <c r="BS71" s="0" t="n">
        <v>0</v>
      </c>
      <c r="BT71" s="0" t="n">
        <v>0</v>
      </c>
      <c r="BU71" s="0" t="n">
        <v>0</v>
      </c>
      <c r="BV71" s="0" t="n">
        <v>0</v>
      </c>
      <c r="BW71" s="0" t="n">
        <v>0</v>
      </c>
      <c r="BX71" s="0" t="n">
        <v>0</v>
      </c>
      <c r="BY71" s="0" t="n">
        <v>0</v>
      </c>
      <c r="BZ71" s="0" t="s">
        <v>194</v>
      </c>
      <c r="CA71" s="0" t="s">
        <v>194</v>
      </c>
      <c r="CB71" s="0" t="s">
        <v>194</v>
      </c>
      <c r="CC71" s="0" t="n">
        <v>12.618</v>
      </c>
      <c r="CD71" s="0" t="s">
        <v>1268</v>
      </c>
      <c r="CE71" s="2" t="s">
        <v>1269</v>
      </c>
      <c r="CF71" s="0" t="s">
        <v>195</v>
      </c>
      <c r="CG71" s="0" t="s">
        <v>1270</v>
      </c>
      <c r="CH71" s="2" t="s">
        <v>1271</v>
      </c>
      <c r="CI71" s="0" t="s">
        <v>308</v>
      </c>
      <c r="GH71" s="0" t="s">
        <v>194</v>
      </c>
      <c r="GI71" s="0" t="s">
        <v>194</v>
      </c>
      <c r="GJ71" s="0" t="s">
        <v>1226</v>
      </c>
      <c r="GK71" s="0" t="s">
        <v>1272</v>
      </c>
      <c r="GL71" s="2" t="s">
        <v>1273</v>
      </c>
      <c r="GM71" s="0" t="s">
        <v>217</v>
      </c>
      <c r="GN71" s="0" t="s">
        <v>218</v>
      </c>
      <c r="GO71" s="0" t="s">
        <v>219</v>
      </c>
      <c r="GU71" s="0" t="n">
        <v>186249344</v>
      </c>
      <c r="GV71" s="0" t="s">
        <v>1274</v>
      </c>
      <c r="GW71" s="1" t="n">
        <v>44824.6780208333</v>
      </c>
      <c r="GZ71" s="0" t="s">
        <v>221</v>
      </c>
      <c r="HA71" s="0" t="s">
        <v>222</v>
      </c>
      <c r="HC71" s="0" t="n">
        <v>70</v>
      </c>
    </row>
    <row r="72" customFormat="false" ht="14.5" hidden="false" customHeight="false" outlineLevel="0" collapsed="false">
      <c r="A72" s="1" t="n">
        <v>44824.4150015509</v>
      </c>
      <c r="B72" s="1" t="n">
        <v>44824.419867419</v>
      </c>
      <c r="C72" s="1" t="n">
        <v>44824</v>
      </c>
      <c r="D72" s="0" t="s">
        <v>1210</v>
      </c>
      <c r="H72" s="0" t="s">
        <v>1275</v>
      </c>
      <c r="I72" s="0" t="s">
        <v>194</v>
      </c>
      <c r="J72" s="0" t="s">
        <v>194</v>
      </c>
      <c r="K72" s="0" t="s">
        <v>194</v>
      </c>
      <c r="L72" s="0" t="s">
        <v>194</v>
      </c>
      <c r="M72" s="0" t="s">
        <v>194</v>
      </c>
      <c r="N72" s="0" t="s">
        <v>194</v>
      </c>
      <c r="O72" s="0" t="s">
        <v>195</v>
      </c>
      <c r="Q72" s="1" t="n">
        <v>44824</v>
      </c>
      <c r="R72" s="0" t="s">
        <v>1276</v>
      </c>
      <c r="S72" s="0" t="s">
        <v>1261</v>
      </c>
      <c r="T72" s="0" t="s">
        <v>194</v>
      </c>
      <c r="U72" s="0" t="s">
        <v>1277</v>
      </c>
      <c r="V72" s="0" t="s">
        <v>1278</v>
      </c>
      <c r="X72" s="0" t="s">
        <v>855</v>
      </c>
      <c r="Y72" s="0" t="s">
        <v>856</v>
      </c>
      <c r="Z72" s="0" t="s">
        <v>1216</v>
      </c>
      <c r="AA72" s="0" t="s">
        <v>1217</v>
      </c>
      <c r="AB72" s="0" t="s">
        <v>1217</v>
      </c>
      <c r="AC72" s="0" t="s">
        <v>1279</v>
      </c>
      <c r="AD72" s="0" t="n">
        <v>-2.2009729</v>
      </c>
      <c r="AE72" s="0" t="n">
        <v>30.2027649</v>
      </c>
      <c r="AF72" s="0" t="n">
        <v>0</v>
      </c>
      <c r="AG72" s="0" t="n">
        <v>4500</v>
      </c>
      <c r="AH72" s="0" t="n">
        <v>1</v>
      </c>
      <c r="AI72" s="0" t="s">
        <v>207</v>
      </c>
      <c r="AJ72" s="0" t="n">
        <v>0</v>
      </c>
      <c r="AK72" s="0" t="n">
        <v>1</v>
      </c>
      <c r="AL72" s="0" t="n">
        <v>0</v>
      </c>
      <c r="AM72" s="0" t="n">
        <v>0</v>
      </c>
      <c r="AN72" s="0" t="n">
        <v>0</v>
      </c>
      <c r="AO72" s="0" t="n">
        <v>0</v>
      </c>
      <c r="AP72" s="0" t="n">
        <v>0</v>
      </c>
      <c r="AQ72" s="0" t="n">
        <v>0</v>
      </c>
      <c r="AR72" s="0" t="n">
        <v>0</v>
      </c>
      <c r="AV72" s="0" t="s">
        <v>1280</v>
      </c>
      <c r="AW72" s="2" t="s">
        <v>1281</v>
      </c>
      <c r="BL72" s="0" t="s">
        <v>210</v>
      </c>
      <c r="BM72" s="0" t="n">
        <v>1</v>
      </c>
      <c r="BN72" s="0" t="n">
        <v>0</v>
      </c>
      <c r="BO72" s="0" t="n">
        <v>0</v>
      </c>
      <c r="BP72" s="0" t="n">
        <v>0</v>
      </c>
      <c r="BQ72" s="0" t="n">
        <v>0</v>
      </c>
      <c r="BR72" s="0" t="n">
        <v>0</v>
      </c>
      <c r="BS72" s="0" t="n">
        <v>0</v>
      </c>
      <c r="BT72" s="0" t="n">
        <v>0</v>
      </c>
      <c r="BU72" s="0" t="n">
        <v>0</v>
      </c>
      <c r="BV72" s="0" t="n">
        <v>0</v>
      </c>
      <c r="BW72" s="0" t="n">
        <v>0</v>
      </c>
      <c r="BX72" s="0" t="n">
        <v>0</v>
      </c>
      <c r="BY72" s="0" t="n">
        <v>0</v>
      </c>
      <c r="BZ72" s="0" t="s">
        <v>194</v>
      </c>
      <c r="CA72" s="0" t="s">
        <v>194</v>
      </c>
      <c r="CB72" s="0" t="s">
        <v>194</v>
      </c>
      <c r="CC72" s="0" t="n">
        <v>16.82</v>
      </c>
      <c r="CD72" s="0" t="s">
        <v>1282</v>
      </c>
      <c r="CE72" s="2" t="s">
        <v>1283</v>
      </c>
      <c r="CF72" s="0" t="s">
        <v>195</v>
      </c>
      <c r="CG72" s="0" t="s">
        <v>1284</v>
      </c>
      <c r="CH72" s="2" t="s">
        <v>1285</v>
      </c>
      <c r="CI72" s="0" t="s">
        <v>308</v>
      </c>
      <c r="GH72" s="0" t="s">
        <v>194</v>
      </c>
      <c r="GI72" s="0" t="s">
        <v>194</v>
      </c>
      <c r="GJ72" s="0" t="s">
        <v>1226</v>
      </c>
      <c r="GK72" s="0" t="s">
        <v>1286</v>
      </c>
      <c r="GL72" s="2" t="s">
        <v>1287</v>
      </c>
      <c r="GM72" s="0" t="s">
        <v>217</v>
      </c>
      <c r="GN72" s="0" t="s">
        <v>218</v>
      </c>
      <c r="GO72" s="0" t="s">
        <v>219</v>
      </c>
      <c r="GU72" s="0" t="n">
        <v>186249359</v>
      </c>
      <c r="GV72" s="0" t="s">
        <v>1288</v>
      </c>
      <c r="GW72" s="1" t="n">
        <v>44824.6780671296</v>
      </c>
      <c r="GZ72" s="0" t="s">
        <v>221</v>
      </c>
      <c r="HA72" s="0" t="s">
        <v>222</v>
      </c>
      <c r="HC72" s="0" t="n">
        <v>71</v>
      </c>
    </row>
    <row r="73" customFormat="false" ht="14.5" hidden="false" customHeight="false" outlineLevel="0" collapsed="false">
      <c r="A73" s="1" t="n">
        <v>44824.4957446181</v>
      </c>
      <c r="B73" s="1" t="n">
        <v>44824.5088260185</v>
      </c>
      <c r="C73" s="1" t="n">
        <v>44824</v>
      </c>
      <c r="D73" s="0" t="s">
        <v>1210</v>
      </c>
      <c r="H73" s="0" t="s">
        <v>1289</v>
      </c>
      <c r="I73" s="0" t="s">
        <v>194</v>
      </c>
      <c r="J73" s="0" t="s">
        <v>194</v>
      </c>
      <c r="K73" s="0" t="s">
        <v>194</v>
      </c>
      <c r="L73" s="0" t="s">
        <v>194</v>
      </c>
      <c r="M73" s="0" t="s">
        <v>194</v>
      </c>
      <c r="N73" s="0" t="s">
        <v>194</v>
      </c>
      <c r="O73" s="0" t="s">
        <v>195</v>
      </c>
      <c r="Q73" s="1" t="n">
        <v>44824</v>
      </c>
      <c r="R73" s="0" t="s">
        <v>1290</v>
      </c>
      <c r="S73" s="0" t="s">
        <v>1261</v>
      </c>
      <c r="T73" s="0" t="s">
        <v>194</v>
      </c>
      <c r="U73" s="0" t="s">
        <v>1291</v>
      </c>
      <c r="V73" s="0" t="s">
        <v>1292</v>
      </c>
      <c r="W73" s="0" t="s">
        <v>1293</v>
      </c>
      <c r="X73" s="0" t="s">
        <v>855</v>
      </c>
      <c r="Y73" s="0" t="s">
        <v>856</v>
      </c>
      <c r="Z73" s="0" t="s">
        <v>1216</v>
      </c>
      <c r="AA73" s="0" t="s">
        <v>1217</v>
      </c>
      <c r="AB73" s="0" t="s">
        <v>1217</v>
      </c>
      <c r="AC73" s="0" t="s">
        <v>1294</v>
      </c>
      <c r="AD73" s="0" t="n">
        <v>-2.215685</v>
      </c>
      <c r="AE73" s="0" t="n">
        <v>30.2391926</v>
      </c>
      <c r="AF73" s="0" t="n">
        <v>0</v>
      </c>
      <c r="AG73" s="0" t="n">
        <v>2299.999</v>
      </c>
      <c r="AH73" s="0" t="n">
        <v>1</v>
      </c>
      <c r="AI73" s="0" t="s">
        <v>207</v>
      </c>
      <c r="AJ73" s="0" t="n">
        <v>0</v>
      </c>
      <c r="AK73" s="0" t="n">
        <v>1</v>
      </c>
      <c r="AL73" s="0" t="n">
        <v>0</v>
      </c>
      <c r="AM73" s="0" t="n">
        <v>0</v>
      </c>
      <c r="AN73" s="0" t="n">
        <v>0</v>
      </c>
      <c r="AO73" s="0" t="n">
        <v>0</v>
      </c>
      <c r="AP73" s="0" t="n">
        <v>0</v>
      </c>
      <c r="AQ73" s="0" t="n">
        <v>0</v>
      </c>
      <c r="AR73" s="0" t="n">
        <v>0</v>
      </c>
      <c r="AV73" s="0" t="s">
        <v>1295</v>
      </c>
      <c r="AW73" s="2" t="s">
        <v>1296</v>
      </c>
      <c r="BL73" s="0" t="s">
        <v>210</v>
      </c>
      <c r="BM73" s="0" t="n">
        <v>1</v>
      </c>
      <c r="BN73" s="0" t="n">
        <v>0</v>
      </c>
      <c r="BO73" s="0" t="n">
        <v>0</v>
      </c>
      <c r="BP73" s="0" t="n">
        <v>0</v>
      </c>
      <c r="BQ73" s="0" t="n">
        <v>0</v>
      </c>
      <c r="BR73" s="0" t="n">
        <v>0</v>
      </c>
      <c r="BS73" s="0" t="n">
        <v>0</v>
      </c>
      <c r="BT73" s="0" t="n">
        <v>0</v>
      </c>
      <c r="BU73" s="0" t="n">
        <v>0</v>
      </c>
      <c r="BV73" s="0" t="n">
        <v>0</v>
      </c>
      <c r="BW73" s="0" t="n">
        <v>0</v>
      </c>
      <c r="BX73" s="0" t="n">
        <v>0</v>
      </c>
      <c r="BY73" s="0" t="n">
        <v>0</v>
      </c>
      <c r="BZ73" s="0" t="s">
        <v>194</v>
      </c>
      <c r="CA73" s="0" t="s">
        <v>194</v>
      </c>
      <c r="CB73" s="0" t="s">
        <v>194</v>
      </c>
      <c r="CC73" s="0" t="n">
        <v>22.955</v>
      </c>
      <c r="CD73" s="0" t="s">
        <v>1297</v>
      </c>
      <c r="CE73" s="2" t="s">
        <v>1298</v>
      </c>
      <c r="CF73" s="0" t="s">
        <v>195</v>
      </c>
      <c r="CG73" s="0" t="s">
        <v>1299</v>
      </c>
      <c r="CH73" s="2" t="s">
        <v>1300</v>
      </c>
      <c r="CI73" s="0" t="s">
        <v>308</v>
      </c>
      <c r="GH73" s="0" t="s">
        <v>194</v>
      </c>
      <c r="GI73" s="0" t="s">
        <v>194</v>
      </c>
      <c r="GJ73" s="0" t="s">
        <v>1226</v>
      </c>
      <c r="GK73" s="0" t="s">
        <v>1301</v>
      </c>
      <c r="GL73" s="2" t="s">
        <v>1302</v>
      </c>
      <c r="GM73" s="0" t="s">
        <v>217</v>
      </c>
      <c r="GN73" s="0" t="s">
        <v>218</v>
      </c>
      <c r="GO73" s="0" t="s">
        <v>219</v>
      </c>
      <c r="GU73" s="0" t="n">
        <v>186249370</v>
      </c>
      <c r="GV73" s="0" t="s">
        <v>1303</v>
      </c>
      <c r="GW73" s="1" t="n">
        <v>44824.6781018519</v>
      </c>
      <c r="GZ73" s="0" t="s">
        <v>221</v>
      </c>
      <c r="HA73" s="0" t="s">
        <v>222</v>
      </c>
      <c r="HC73" s="0" t="n">
        <v>72</v>
      </c>
    </row>
    <row r="74" customFormat="false" ht="14.5" hidden="false" customHeight="false" outlineLevel="0" collapsed="false">
      <c r="A74" s="1" t="n">
        <v>44824.37585625</v>
      </c>
      <c r="B74" s="1" t="n">
        <v>44824.4037722338</v>
      </c>
      <c r="C74" s="1" t="n">
        <v>44824</v>
      </c>
      <c r="D74" s="0" t="s">
        <v>1304</v>
      </c>
      <c r="H74" s="0" t="s">
        <v>1305</v>
      </c>
      <c r="I74" s="0" t="s">
        <v>194</v>
      </c>
      <c r="J74" s="0" t="s">
        <v>194</v>
      </c>
      <c r="K74" s="0" t="s">
        <v>194</v>
      </c>
      <c r="L74" s="0" t="s">
        <v>194</v>
      </c>
      <c r="M74" s="0" t="s">
        <v>194</v>
      </c>
      <c r="N74" s="0" t="s">
        <v>194</v>
      </c>
      <c r="O74" s="0" t="s">
        <v>195</v>
      </c>
      <c r="Q74" s="1" t="n">
        <v>44824</v>
      </c>
      <c r="R74" s="0" t="s">
        <v>314</v>
      </c>
      <c r="S74" s="0" t="s">
        <v>1306</v>
      </c>
      <c r="T74" s="0" t="s">
        <v>194</v>
      </c>
      <c r="U74" s="0" t="s">
        <v>1307</v>
      </c>
      <c r="V74" s="0" t="s">
        <v>1308</v>
      </c>
      <c r="W74" s="0" t="s">
        <v>1309</v>
      </c>
      <c r="X74" s="0" t="s">
        <v>855</v>
      </c>
      <c r="Y74" s="0" t="s">
        <v>856</v>
      </c>
      <c r="Z74" s="0" t="s">
        <v>1094</v>
      </c>
      <c r="AA74" s="0" t="s">
        <v>1310</v>
      </c>
      <c r="AB74" s="0" t="s">
        <v>1311</v>
      </c>
      <c r="AC74" s="0" t="s">
        <v>1312</v>
      </c>
      <c r="AD74" s="0" t="n">
        <v>-2.3560015</v>
      </c>
      <c r="AE74" s="0" t="n">
        <v>30.0850646</v>
      </c>
      <c r="AF74" s="0" t="n">
        <v>1465.4</v>
      </c>
      <c r="AG74" s="0" t="n">
        <v>4.6</v>
      </c>
      <c r="AH74" s="0" t="n">
        <v>1</v>
      </c>
      <c r="AI74" s="0" t="s">
        <v>245</v>
      </c>
      <c r="AJ74" s="0" t="n">
        <v>1</v>
      </c>
      <c r="AK74" s="0" t="n">
        <v>0</v>
      </c>
      <c r="AL74" s="0" t="n">
        <v>0</v>
      </c>
      <c r="AM74" s="0" t="n">
        <v>0</v>
      </c>
      <c r="AN74" s="0" t="n">
        <v>0</v>
      </c>
      <c r="AO74" s="0" t="n">
        <v>0</v>
      </c>
      <c r="AP74" s="0" t="n">
        <v>0</v>
      </c>
      <c r="AQ74" s="0" t="n">
        <v>0</v>
      </c>
      <c r="AR74" s="0" t="n">
        <v>0</v>
      </c>
      <c r="AT74" s="0" t="s">
        <v>1313</v>
      </c>
      <c r="AU74" s="2" t="s">
        <v>1314</v>
      </c>
      <c r="BL74" s="0" t="s">
        <v>210</v>
      </c>
      <c r="BM74" s="0" t="n">
        <v>1</v>
      </c>
      <c r="BN74" s="0" t="n">
        <v>0</v>
      </c>
      <c r="BO74" s="0" t="n">
        <v>0</v>
      </c>
      <c r="BP74" s="0" t="n">
        <v>0</v>
      </c>
      <c r="BQ74" s="0" t="n">
        <v>0</v>
      </c>
      <c r="BR74" s="0" t="n">
        <v>0</v>
      </c>
      <c r="BS74" s="0" t="n">
        <v>0</v>
      </c>
      <c r="BT74" s="0" t="n">
        <v>0</v>
      </c>
      <c r="BU74" s="0" t="n">
        <v>0</v>
      </c>
      <c r="BV74" s="0" t="n">
        <v>0</v>
      </c>
      <c r="BW74" s="0" t="n">
        <v>0</v>
      </c>
      <c r="BX74" s="0" t="n">
        <v>0</v>
      </c>
      <c r="BY74" s="0" t="n">
        <v>0</v>
      </c>
      <c r="BZ74" s="0" t="s">
        <v>194</v>
      </c>
      <c r="CA74" s="0" t="s">
        <v>194</v>
      </c>
      <c r="CB74" s="0" t="s">
        <v>194</v>
      </c>
      <c r="CC74" s="0" t="n">
        <v>74.11</v>
      </c>
      <c r="CD74" s="0" t="s">
        <v>1315</v>
      </c>
      <c r="CE74" s="2" t="s">
        <v>1316</v>
      </c>
      <c r="CF74" s="0" t="s">
        <v>195</v>
      </c>
      <c r="CG74" s="0" t="s">
        <v>1317</v>
      </c>
      <c r="CH74" s="2" t="s">
        <v>1318</v>
      </c>
      <c r="GH74" s="0" t="s">
        <v>194</v>
      </c>
      <c r="GI74" s="0" t="s">
        <v>194</v>
      </c>
      <c r="GJ74" s="0" t="s">
        <v>1319</v>
      </c>
      <c r="GK74" s="0" t="s">
        <v>1320</v>
      </c>
      <c r="GL74" s="2" t="s">
        <v>1321</v>
      </c>
      <c r="GM74" s="0" t="s">
        <v>217</v>
      </c>
      <c r="GN74" s="0" t="s">
        <v>218</v>
      </c>
      <c r="GO74" s="0" t="s">
        <v>219</v>
      </c>
      <c r="GU74" s="0" t="n">
        <v>186252598</v>
      </c>
      <c r="GV74" s="0" t="s">
        <v>1322</v>
      </c>
      <c r="GW74" s="1" t="n">
        <v>44824.684849537</v>
      </c>
      <c r="GZ74" s="0" t="s">
        <v>221</v>
      </c>
      <c r="HA74" s="0" t="s">
        <v>222</v>
      </c>
      <c r="HC74" s="0" t="n">
        <v>73</v>
      </c>
    </row>
    <row r="75" customFormat="false" ht="14.5" hidden="false" customHeight="false" outlineLevel="0" collapsed="false">
      <c r="A75" s="1" t="n">
        <v>44824.4090914699</v>
      </c>
      <c r="B75" s="1" t="n">
        <v>44824.4269163657</v>
      </c>
      <c r="C75" s="1" t="n">
        <v>44824</v>
      </c>
      <c r="D75" s="0" t="s">
        <v>1304</v>
      </c>
      <c r="H75" s="0" t="s">
        <v>1323</v>
      </c>
      <c r="I75" s="0" t="s">
        <v>194</v>
      </c>
      <c r="J75" s="0" t="s">
        <v>194</v>
      </c>
      <c r="K75" s="0" t="s">
        <v>194</v>
      </c>
      <c r="L75" s="0" t="s">
        <v>194</v>
      </c>
      <c r="M75" s="0" t="s">
        <v>194</v>
      </c>
      <c r="N75" s="0" t="s">
        <v>194</v>
      </c>
      <c r="O75" s="0" t="s">
        <v>195</v>
      </c>
      <c r="Q75" s="1" t="n">
        <v>44824</v>
      </c>
      <c r="R75" s="0" t="s">
        <v>1324</v>
      </c>
      <c r="S75" s="0" t="s">
        <v>968</v>
      </c>
      <c r="T75" s="0" t="s">
        <v>194</v>
      </c>
      <c r="U75" s="0" t="s">
        <v>1325</v>
      </c>
      <c r="V75" s="0" t="s">
        <v>1326</v>
      </c>
      <c r="W75" s="0" t="s">
        <v>1327</v>
      </c>
      <c r="X75" s="0" t="s">
        <v>855</v>
      </c>
      <c r="Y75" s="0" t="s">
        <v>856</v>
      </c>
      <c r="Z75" s="0" t="s">
        <v>1094</v>
      </c>
      <c r="AA75" s="0" t="s">
        <v>1310</v>
      </c>
      <c r="AB75" s="0" t="s">
        <v>1311</v>
      </c>
      <c r="AC75" s="0" t="s">
        <v>1328</v>
      </c>
      <c r="AD75" s="0" t="n">
        <v>-2.3570234</v>
      </c>
      <c r="AE75" s="0" t="n">
        <v>30.0840894</v>
      </c>
      <c r="AF75" s="0" t="n">
        <v>1460.8</v>
      </c>
      <c r="AG75" s="0" t="n">
        <v>3.171</v>
      </c>
      <c r="AH75" s="0" t="n">
        <v>1</v>
      </c>
      <c r="AI75" s="0" t="s">
        <v>245</v>
      </c>
      <c r="AJ75" s="0" t="n">
        <v>1</v>
      </c>
      <c r="AK75" s="0" t="n">
        <v>0</v>
      </c>
      <c r="AL75" s="0" t="n">
        <v>0</v>
      </c>
      <c r="AM75" s="0" t="n">
        <v>0</v>
      </c>
      <c r="AN75" s="0" t="n">
        <v>0</v>
      </c>
      <c r="AO75" s="0" t="n">
        <v>0</v>
      </c>
      <c r="AP75" s="0" t="n">
        <v>0</v>
      </c>
      <c r="AQ75" s="0" t="n">
        <v>0</v>
      </c>
      <c r="AR75" s="0" t="n">
        <v>0</v>
      </c>
      <c r="AT75" s="0" t="s">
        <v>1329</v>
      </c>
      <c r="AU75" s="2" t="s">
        <v>1330</v>
      </c>
      <c r="BL75" s="0" t="s">
        <v>210</v>
      </c>
      <c r="BM75" s="0" t="n">
        <v>1</v>
      </c>
      <c r="BN75" s="0" t="n">
        <v>0</v>
      </c>
      <c r="BO75" s="0" t="n">
        <v>0</v>
      </c>
      <c r="BP75" s="0" t="n">
        <v>0</v>
      </c>
      <c r="BQ75" s="0" t="n">
        <v>0</v>
      </c>
      <c r="BR75" s="0" t="n">
        <v>0</v>
      </c>
      <c r="BS75" s="0" t="n">
        <v>0</v>
      </c>
      <c r="BT75" s="0" t="n">
        <v>0</v>
      </c>
      <c r="BU75" s="0" t="n">
        <v>0</v>
      </c>
      <c r="BV75" s="0" t="n">
        <v>0</v>
      </c>
      <c r="BW75" s="0" t="n">
        <v>0</v>
      </c>
      <c r="BX75" s="0" t="n">
        <v>0</v>
      </c>
      <c r="BY75" s="0" t="n">
        <v>0</v>
      </c>
      <c r="BZ75" s="0" t="s">
        <v>194</v>
      </c>
      <c r="CA75" s="0" t="s">
        <v>194</v>
      </c>
      <c r="CB75" s="0" t="s">
        <v>194</v>
      </c>
      <c r="CC75" s="0" t="n">
        <v>25.42</v>
      </c>
      <c r="CD75" s="0" t="s">
        <v>1331</v>
      </c>
      <c r="CE75" s="2" t="s">
        <v>1332</v>
      </c>
      <c r="CF75" s="0" t="s">
        <v>195</v>
      </c>
      <c r="CG75" s="0" t="s">
        <v>1333</v>
      </c>
      <c r="CH75" s="2" t="s">
        <v>1334</v>
      </c>
      <c r="CI75" s="0" t="s">
        <v>1335</v>
      </c>
      <c r="GH75" s="0" t="s">
        <v>194</v>
      </c>
      <c r="GI75" s="0" t="s">
        <v>194</v>
      </c>
      <c r="GJ75" s="0" t="s">
        <v>1319</v>
      </c>
      <c r="GK75" s="0" t="s">
        <v>1336</v>
      </c>
      <c r="GL75" s="2" t="s">
        <v>1337</v>
      </c>
      <c r="GM75" s="0" t="s">
        <v>217</v>
      </c>
      <c r="GN75" s="0" t="s">
        <v>218</v>
      </c>
      <c r="GO75" s="0" t="s">
        <v>219</v>
      </c>
      <c r="GU75" s="0" t="n">
        <v>186252802</v>
      </c>
      <c r="GV75" s="0" t="s">
        <v>1338</v>
      </c>
      <c r="GW75" s="1" t="n">
        <v>44824.6852546296</v>
      </c>
      <c r="GZ75" s="0" t="s">
        <v>221</v>
      </c>
      <c r="HA75" s="0" t="s">
        <v>222</v>
      </c>
      <c r="HC75" s="0" t="n">
        <v>74</v>
      </c>
    </row>
    <row r="76" customFormat="false" ht="14.5" hidden="false" customHeight="false" outlineLevel="0" collapsed="false">
      <c r="A76" s="1" t="n">
        <v>44824.4421061921</v>
      </c>
      <c r="B76" s="1" t="n">
        <v>44824.4769062153</v>
      </c>
      <c r="C76" s="1" t="n">
        <v>44824</v>
      </c>
      <c r="D76" s="0" t="s">
        <v>1304</v>
      </c>
      <c r="H76" s="0" t="s">
        <v>1339</v>
      </c>
      <c r="I76" s="0" t="s">
        <v>194</v>
      </c>
      <c r="J76" s="0" t="s">
        <v>194</v>
      </c>
      <c r="K76" s="0" t="s">
        <v>194</v>
      </c>
      <c r="L76" s="0" t="s">
        <v>194</v>
      </c>
      <c r="M76" s="0" t="s">
        <v>194</v>
      </c>
      <c r="N76" s="0" t="s">
        <v>194</v>
      </c>
      <c r="O76" s="0" t="s">
        <v>195</v>
      </c>
      <c r="Q76" s="1" t="n">
        <v>44824</v>
      </c>
      <c r="R76" s="0" t="s">
        <v>1340</v>
      </c>
      <c r="S76" s="0" t="s">
        <v>968</v>
      </c>
      <c r="T76" s="0" t="s">
        <v>194</v>
      </c>
      <c r="U76" s="0" t="s">
        <v>1341</v>
      </c>
      <c r="V76" s="0" t="s">
        <v>1342</v>
      </c>
      <c r="W76" s="0" t="s">
        <v>1343</v>
      </c>
      <c r="X76" s="0" t="s">
        <v>855</v>
      </c>
      <c r="Y76" s="0" t="s">
        <v>856</v>
      </c>
      <c r="Z76" s="0" t="s">
        <v>1094</v>
      </c>
      <c r="AA76" s="0" t="s">
        <v>1310</v>
      </c>
      <c r="AB76" s="0" t="s">
        <v>1311</v>
      </c>
      <c r="AC76" s="0" t="s">
        <v>1344</v>
      </c>
      <c r="AD76" s="0" t="n">
        <v>-2.35536</v>
      </c>
      <c r="AE76" s="0" t="n">
        <v>30.0803683</v>
      </c>
      <c r="AF76" s="0" t="n">
        <v>1442.6</v>
      </c>
      <c r="AG76" s="0" t="n">
        <v>3.7</v>
      </c>
      <c r="AH76" s="0" t="n">
        <v>1</v>
      </c>
      <c r="AI76" s="0" t="s">
        <v>245</v>
      </c>
      <c r="AJ76" s="0" t="n">
        <v>1</v>
      </c>
      <c r="AK76" s="0" t="n">
        <v>0</v>
      </c>
      <c r="AL76" s="0" t="n">
        <v>0</v>
      </c>
      <c r="AM76" s="0" t="n">
        <v>0</v>
      </c>
      <c r="AN76" s="0" t="n">
        <v>0</v>
      </c>
      <c r="AO76" s="0" t="n">
        <v>0</v>
      </c>
      <c r="AP76" s="0" t="n">
        <v>0</v>
      </c>
      <c r="AQ76" s="0" t="n">
        <v>0</v>
      </c>
      <c r="AR76" s="0" t="n">
        <v>0</v>
      </c>
      <c r="AT76" s="0" t="s">
        <v>1345</v>
      </c>
      <c r="AU76" s="2" t="s">
        <v>1346</v>
      </c>
      <c r="BL76" s="0" t="s">
        <v>210</v>
      </c>
      <c r="BM76" s="0" t="n">
        <v>1</v>
      </c>
      <c r="BN76" s="0" t="n">
        <v>0</v>
      </c>
      <c r="BO76" s="0" t="n">
        <v>0</v>
      </c>
      <c r="BP76" s="0" t="n">
        <v>0</v>
      </c>
      <c r="BQ76" s="0" t="n">
        <v>0</v>
      </c>
      <c r="BR76" s="0" t="n">
        <v>0</v>
      </c>
      <c r="BS76" s="0" t="n">
        <v>0</v>
      </c>
      <c r="BT76" s="0" t="n">
        <v>0</v>
      </c>
      <c r="BU76" s="0" t="n">
        <v>0</v>
      </c>
      <c r="BV76" s="0" t="n">
        <v>0</v>
      </c>
      <c r="BW76" s="0" t="n">
        <v>0</v>
      </c>
      <c r="BX76" s="0" t="n">
        <v>0</v>
      </c>
      <c r="BY76" s="0" t="n">
        <v>0</v>
      </c>
      <c r="BZ76" s="0" t="s">
        <v>194</v>
      </c>
      <c r="CA76" s="0" t="s">
        <v>194</v>
      </c>
      <c r="CB76" s="0" t="s">
        <v>194</v>
      </c>
      <c r="CC76" s="0" t="n">
        <v>38.075</v>
      </c>
      <c r="CD76" s="0" t="s">
        <v>1347</v>
      </c>
      <c r="CE76" s="2" t="s">
        <v>1348</v>
      </c>
      <c r="CF76" s="0" t="s">
        <v>195</v>
      </c>
      <c r="CG76" s="0" t="s">
        <v>1349</v>
      </c>
      <c r="CH76" s="2" t="s">
        <v>1350</v>
      </c>
      <c r="CI76" s="0" t="s">
        <v>323</v>
      </c>
      <c r="GH76" s="0" t="s">
        <v>194</v>
      </c>
      <c r="GI76" s="0" t="s">
        <v>194</v>
      </c>
      <c r="GJ76" s="0" t="s">
        <v>1319</v>
      </c>
      <c r="GK76" s="0" t="s">
        <v>1351</v>
      </c>
      <c r="GL76" s="2" t="s">
        <v>1352</v>
      </c>
      <c r="GM76" s="0" t="s">
        <v>217</v>
      </c>
      <c r="GN76" s="0" t="s">
        <v>218</v>
      </c>
      <c r="GO76" s="0" t="s">
        <v>219</v>
      </c>
      <c r="GU76" s="0" t="n">
        <v>186252868</v>
      </c>
      <c r="GV76" s="0" t="s">
        <v>1353</v>
      </c>
      <c r="GW76" s="1" t="n">
        <v>44824.6854166667</v>
      </c>
      <c r="GZ76" s="0" t="s">
        <v>221</v>
      </c>
      <c r="HA76" s="0" t="s">
        <v>222</v>
      </c>
      <c r="HC76" s="0" t="n">
        <v>75</v>
      </c>
    </row>
    <row r="77" customFormat="false" ht="14.5" hidden="false" customHeight="false" outlineLevel="0" collapsed="false">
      <c r="A77" s="1" t="n">
        <v>44824.49554</v>
      </c>
      <c r="B77" s="1" t="n">
        <v>44824.5151422685</v>
      </c>
      <c r="C77" s="1" t="n">
        <v>44824</v>
      </c>
      <c r="D77" s="0" t="s">
        <v>1304</v>
      </c>
      <c r="H77" s="0" t="s">
        <v>1354</v>
      </c>
      <c r="I77" s="0" t="s">
        <v>194</v>
      </c>
      <c r="J77" s="0" t="s">
        <v>194</v>
      </c>
      <c r="K77" s="0" t="s">
        <v>194</v>
      </c>
      <c r="L77" s="0" t="s">
        <v>194</v>
      </c>
      <c r="M77" s="0" t="s">
        <v>194</v>
      </c>
      <c r="N77" s="0" t="s">
        <v>194</v>
      </c>
      <c r="O77" s="0" t="s">
        <v>195</v>
      </c>
      <c r="Q77" s="1" t="n">
        <v>44824</v>
      </c>
      <c r="R77" s="0" t="s">
        <v>1355</v>
      </c>
      <c r="S77" s="0" t="s">
        <v>1356</v>
      </c>
      <c r="T77" s="0" t="s">
        <v>194</v>
      </c>
      <c r="U77" s="0" t="s">
        <v>1357</v>
      </c>
      <c r="V77" s="0" t="s">
        <v>1358</v>
      </c>
      <c r="W77" s="0" t="s">
        <v>1359</v>
      </c>
      <c r="X77" s="0" t="s">
        <v>855</v>
      </c>
      <c r="Y77" s="0" t="s">
        <v>856</v>
      </c>
      <c r="Z77" s="0" t="s">
        <v>1094</v>
      </c>
      <c r="AA77" s="0" t="s">
        <v>1310</v>
      </c>
      <c r="AB77" s="0" t="s">
        <v>1311</v>
      </c>
      <c r="AC77" s="0" t="s">
        <v>1360</v>
      </c>
      <c r="AD77" s="0" t="n">
        <v>-2.3631329</v>
      </c>
      <c r="AE77" s="0" t="n">
        <v>30.0820047</v>
      </c>
      <c r="AF77" s="0" t="n">
        <v>1442.4</v>
      </c>
      <c r="AG77" s="0" t="n">
        <v>4.9</v>
      </c>
      <c r="AH77" s="0" t="n">
        <v>1</v>
      </c>
      <c r="AI77" s="0" t="s">
        <v>245</v>
      </c>
      <c r="AJ77" s="0" t="n">
        <v>1</v>
      </c>
      <c r="AK77" s="0" t="n">
        <v>0</v>
      </c>
      <c r="AL77" s="0" t="n">
        <v>0</v>
      </c>
      <c r="AM77" s="0" t="n">
        <v>0</v>
      </c>
      <c r="AN77" s="0" t="n">
        <v>0</v>
      </c>
      <c r="AO77" s="0" t="n">
        <v>0</v>
      </c>
      <c r="AP77" s="0" t="n">
        <v>0</v>
      </c>
      <c r="AQ77" s="0" t="n">
        <v>0</v>
      </c>
      <c r="AR77" s="0" t="n">
        <v>0</v>
      </c>
      <c r="AT77" s="0" t="s">
        <v>1361</v>
      </c>
      <c r="AU77" s="2" t="s">
        <v>1362</v>
      </c>
      <c r="BL77" s="0" t="s">
        <v>210</v>
      </c>
      <c r="BM77" s="0" t="n">
        <v>1</v>
      </c>
      <c r="BN77" s="0" t="n">
        <v>0</v>
      </c>
      <c r="BO77" s="0" t="n">
        <v>0</v>
      </c>
      <c r="BP77" s="0" t="n">
        <v>0</v>
      </c>
      <c r="BQ77" s="0" t="n">
        <v>0</v>
      </c>
      <c r="BR77" s="0" t="n">
        <v>0</v>
      </c>
      <c r="BS77" s="0" t="n">
        <v>0</v>
      </c>
      <c r="BT77" s="0" t="n">
        <v>0</v>
      </c>
      <c r="BU77" s="0" t="n">
        <v>0</v>
      </c>
      <c r="BV77" s="0" t="n">
        <v>0</v>
      </c>
      <c r="BW77" s="0" t="n">
        <v>0</v>
      </c>
      <c r="BX77" s="0" t="n">
        <v>0</v>
      </c>
      <c r="BY77" s="0" t="n">
        <v>0</v>
      </c>
      <c r="BZ77" s="0" t="s">
        <v>194</v>
      </c>
      <c r="CA77" s="0" t="s">
        <v>194</v>
      </c>
      <c r="CB77" s="0" t="s">
        <v>194</v>
      </c>
      <c r="CC77" s="0" t="n">
        <v>45.64</v>
      </c>
      <c r="CD77" s="0" t="s">
        <v>1363</v>
      </c>
      <c r="CE77" s="2" t="s">
        <v>1364</v>
      </c>
      <c r="CF77" s="0" t="s">
        <v>195</v>
      </c>
      <c r="CG77" s="0" t="s">
        <v>1365</v>
      </c>
      <c r="CH77" s="2" t="s">
        <v>1366</v>
      </c>
      <c r="CI77" s="0" t="s">
        <v>323</v>
      </c>
      <c r="GH77" s="0" t="s">
        <v>194</v>
      </c>
      <c r="GI77" s="0" t="s">
        <v>194</v>
      </c>
      <c r="GJ77" s="0" t="s">
        <v>1319</v>
      </c>
      <c r="GK77" s="0" t="s">
        <v>1367</v>
      </c>
      <c r="GL77" s="2" t="s">
        <v>1368</v>
      </c>
      <c r="GM77" s="0" t="s">
        <v>217</v>
      </c>
      <c r="GN77" s="0" t="s">
        <v>218</v>
      </c>
      <c r="GO77" s="0" t="s">
        <v>219</v>
      </c>
      <c r="GU77" s="0" t="n">
        <v>186252945</v>
      </c>
      <c r="GV77" s="0" t="s">
        <v>1369</v>
      </c>
      <c r="GW77" s="1" t="n">
        <v>44824.6855787037</v>
      </c>
      <c r="GZ77" s="0" t="s">
        <v>221</v>
      </c>
      <c r="HA77" s="0" t="s">
        <v>222</v>
      </c>
      <c r="HC77" s="0" t="n">
        <v>76</v>
      </c>
    </row>
    <row r="78" customFormat="false" ht="14.5" hidden="false" customHeight="false" outlineLevel="0" collapsed="false">
      <c r="A78" s="1" t="n">
        <v>44824.5272624421</v>
      </c>
      <c r="B78" s="1" t="n">
        <v>44824.5504265278</v>
      </c>
      <c r="C78" s="1" t="n">
        <v>44824</v>
      </c>
      <c r="D78" s="0" t="s">
        <v>1304</v>
      </c>
      <c r="H78" s="0" t="s">
        <v>1370</v>
      </c>
      <c r="I78" s="0" t="s">
        <v>194</v>
      </c>
      <c r="J78" s="0" t="s">
        <v>194</v>
      </c>
      <c r="K78" s="0" t="s">
        <v>194</v>
      </c>
      <c r="L78" s="0" t="s">
        <v>194</v>
      </c>
      <c r="M78" s="0" t="s">
        <v>194</v>
      </c>
      <c r="N78" s="0" t="s">
        <v>194</v>
      </c>
      <c r="O78" s="0" t="s">
        <v>195</v>
      </c>
      <c r="Q78" s="1" t="n">
        <v>44824</v>
      </c>
      <c r="R78" s="0" t="s">
        <v>1371</v>
      </c>
      <c r="S78" s="0" t="s">
        <v>1356</v>
      </c>
      <c r="T78" s="0" t="s">
        <v>194</v>
      </c>
      <c r="U78" s="0" t="s">
        <v>1372</v>
      </c>
      <c r="V78" s="0" t="s">
        <v>1373</v>
      </c>
      <c r="W78" s="0" t="s">
        <v>1374</v>
      </c>
      <c r="X78" s="0" t="s">
        <v>855</v>
      </c>
      <c r="Y78" s="0" t="s">
        <v>856</v>
      </c>
      <c r="Z78" s="0" t="s">
        <v>1094</v>
      </c>
      <c r="AA78" s="0" t="s">
        <v>1310</v>
      </c>
      <c r="AB78" s="0" t="s">
        <v>1311</v>
      </c>
      <c r="AC78" s="0" t="s">
        <v>1375</v>
      </c>
      <c r="AD78" s="0" t="n">
        <v>-2.36468</v>
      </c>
      <c r="AE78" s="0" t="n">
        <v>30.0767517</v>
      </c>
      <c r="AF78" s="0" t="n">
        <v>1392.1</v>
      </c>
      <c r="AG78" s="0" t="n">
        <v>4.8</v>
      </c>
      <c r="AH78" s="0" t="n">
        <v>1</v>
      </c>
      <c r="AI78" s="0" t="s">
        <v>245</v>
      </c>
      <c r="AJ78" s="0" t="n">
        <v>1</v>
      </c>
      <c r="AK78" s="0" t="n">
        <v>0</v>
      </c>
      <c r="AL78" s="0" t="n">
        <v>0</v>
      </c>
      <c r="AM78" s="0" t="n">
        <v>0</v>
      </c>
      <c r="AN78" s="0" t="n">
        <v>0</v>
      </c>
      <c r="AO78" s="0" t="n">
        <v>0</v>
      </c>
      <c r="AP78" s="0" t="n">
        <v>0</v>
      </c>
      <c r="AQ78" s="0" t="n">
        <v>0</v>
      </c>
      <c r="AR78" s="0" t="n">
        <v>0</v>
      </c>
      <c r="AT78" s="0" t="s">
        <v>1376</v>
      </c>
      <c r="AU78" s="2" t="s">
        <v>1377</v>
      </c>
      <c r="BL78" s="0" t="s">
        <v>210</v>
      </c>
      <c r="BM78" s="0" t="n">
        <v>1</v>
      </c>
      <c r="BN78" s="0" t="n">
        <v>0</v>
      </c>
      <c r="BO78" s="0" t="n">
        <v>0</v>
      </c>
      <c r="BP78" s="0" t="n">
        <v>0</v>
      </c>
      <c r="BQ78" s="0" t="n">
        <v>0</v>
      </c>
      <c r="BR78" s="0" t="n">
        <v>0</v>
      </c>
      <c r="BS78" s="0" t="n">
        <v>0</v>
      </c>
      <c r="BT78" s="0" t="n">
        <v>0</v>
      </c>
      <c r="BU78" s="0" t="n">
        <v>0</v>
      </c>
      <c r="BV78" s="0" t="n">
        <v>0</v>
      </c>
      <c r="BW78" s="0" t="n">
        <v>0</v>
      </c>
      <c r="BX78" s="0" t="n">
        <v>0</v>
      </c>
      <c r="BY78" s="0" t="n">
        <v>0</v>
      </c>
      <c r="BZ78" s="0" t="s">
        <v>194</v>
      </c>
      <c r="CA78" s="0" t="s">
        <v>194</v>
      </c>
      <c r="CB78" s="0" t="s">
        <v>194</v>
      </c>
      <c r="CC78" s="0" t="n">
        <v>37.215</v>
      </c>
      <c r="CD78" s="0" t="s">
        <v>1378</v>
      </c>
      <c r="CE78" s="2" t="s">
        <v>1379</v>
      </c>
      <c r="CF78" s="0" t="s">
        <v>195</v>
      </c>
      <c r="CG78" s="0" t="s">
        <v>1380</v>
      </c>
      <c r="CH78" s="2" t="s">
        <v>1381</v>
      </c>
      <c r="CI78" s="0" t="s">
        <v>323</v>
      </c>
      <c r="GH78" s="0" t="s">
        <v>194</v>
      </c>
      <c r="GI78" s="0" t="s">
        <v>194</v>
      </c>
      <c r="GJ78" s="0" t="s">
        <v>1319</v>
      </c>
      <c r="GK78" s="0" t="s">
        <v>1382</v>
      </c>
      <c r="GL78" s="2" t="s">
        <v>1383</v>
      </c>
      <c r="GM78" s="0" t="s">
        <v>217</v>
      </c>
      <c r="GN78" s="0" t="s">
        <v>218</v>
      </c>
      <c r="GO78" s="0" t="s">
        <v>219</v>
      </c>
      <c r="GU78" s="0" t="n">
        <v>186253000</v>
      </c>
      <c r="GV78" s="0" t="s">
        <v>1384</v>
      </c>
      <c r="GW78" s="1" t="n">
        <v>44824.6856712963</v>
      </c>
      <c r="GZ78" s="0" t="s">
        <v>221</v>
      </c>
      <c r="HA78" s="0" t="s">
        <v>222</v>
      </c>
      <c r="HC78" s="0" t="n">
        <v>77</v>
      </c>
    </row>
    <row r="79" customFormat="false" ht="14.5" hidden="false" customHeight="false" outlineLevel="0" collapsed="false">
      <c r="A79" s="1" t="n">
        <v>44824.3384679746</v>
      </c>
      <c r="B79" s="1" t="n">
        <v>44824.3658792361</v>
      </c>
      <c r="C79" s="1" t="n">
        <v>44824</v>
      </c>
      <c r="D79" s="0" t="s">
        <v>1304</v>
      </c>
      <c r="H79" s="0" t="s">
        <v>1385</v>
      </c>
      <c r="I79" s="0" t="s">
        <v>194</v>
      </c>
      <c r="J79" s="0" t="s">
        <v>194</v>
      </c>
      <c r="K79" s="0" t="s">
        <v>194</v>
      </c>
      <c r="L79" s="0" t="s">
        <v>194</v>
      </c>
      <c r="M79" s="0" t="s">
        <v>194</v>
      </c>
      <c r="N79" s="0" t="s">
        <v>194</v>
      </c>
      <c r="O79" s="0" t="s">
        <v>195</v>
      </c>
      <c r="Q79" s="1" t="n">
        <v>44824</v>
      </c>
      <c r="R79" s="0" t="s">
        <v>1212</v>
      </c>
      <c r="S79" s="0" t="s">
        <v>1386</v>
      </c>
      <c r="T79" s="0" t="s">
        <v>194</v>
      </c>
      <c r="U79" s="0" t="s">
        <v>1387</v>
      </c>
      <c r="V79" s="0" t="s">
        <v>1388</v>
      </c>
      <c r="W79" s="0" t="s">
        <v>1389</v>
      </c>
      <c r="X79" s="0" t="s">
        <v>855</v>
      </c>
      <c r="Y79" s="0" t="s">
        <v>856</v>
      </c>
      <c r="Z79" s="0" t="s">
        <v>1094</v>
      </c>
      <c r="AA79" s="0" t="s">
        <v>1310</v>
      </c>
      <c r="AB79" s="0" t="s">
        <v>1311</v>
      </c>
      <c r="AC79" s="0" t="s">
        <v>1390</v>
      </c>
      <c r="AD79" s="0" t="n">
        <v>-2.359115</v>
      </c>
      <c r="AE79" s="0" t="n">
        <v>30.084809</v>
      </c>
      <c r="AF79" s="0" t="n">
        <v>1461.7</v>
      </c>
      <c r="AG79" s="0" t="n">
        <v>4.728</v>
      </c>
      <c r="AH79" s="0" t="n">
        <v>1</v>
      </c>
      <c r="AI79" s="0" t="s">
        <v>207</v>
      </c>
      <c r="AJ79" s="0" t="n">
        <v>0</v>
      </c>
      <c r="AK79" s="0" t="n">
        <v>1</v>
      </c>
      <c r="AL79" s="0" t="n">
        <v>0</v>
      </c>
      <c r="AM79" s="0" t="n">
        <v>0</v>
      </c>
      <c r="AN79" s="0" t="n">
        <v>0</v>
      </c>
      <c r="AO79" s="0" t="n">
        <v>0</v>
      </c>
      <c r="AP79" s="0" t="n">
        <v>0</v>
      </c>
      <c r="AQ79" s="0" t="n">
        <v>0</v>
      </c>
      <c r="AR79" s="0" t="n">
        <v>0</v>
      </c>
      <c r="AV79" s="0" t="s">
        <v>1391</v>
      </c>
      <c r="AW79" s="2" t="s">
        <v>1392</v>
      </c>
      <c r="BL79" s="0" t="s">
        <v>210</v>
      </c>
      <c r="BM79" s="0" t="n">
        <v>1</v>
      </c>
      <c r="BN79" s="0" t="n">
        <v>0</v>
      </c>
      <c r="BO79" s="0" t="n">
        <v>0</v>
      </c>
      <c r="BP79" s="0" t="n">
        <v>0</v>
      </c>
      <c r="BQ79" s="0" t="n">
        <v>0</v>
      </c>
      <c r="BR79" s="0" t="n">
        <v>0</v>
      </c>
      <c r="BS79" s="0" t="n">
        <v>0</v>
      </c>
      <c r="BT79" s="0" t="n">
        <v>0</v>
      </c>
      <c r="BU79" s="0" t="n">
        <v>0</v>
      </c>
      <c r="BV79" s="0" t="n">
        <v>0</v>
      </c>
      <c r="BW79" s="0" t="n">
        <v>0</v>
      </c>
      <c r="BX79" s="0" t="n">
        <v>0</v>
      </c>
      <c r="BY79" s="0" t="n">
        <v>0</v>
      </c>
      <c r="BZ79" s="0" t="s">
        <v>194</v>
      </c>
      <c r="CA79" s="0" t="s">
        <v>194</v>
      </c>
      <c r="CB79" s="0" t="s">
        <v>194</v>
      </c>
      <c r="CC79" s="0" t="n">
        <v>66.19</v>
      </c>
      <c r="CD79" s="0" t="s">
        <v>1393</v>
      </c>
      <c r="CE79" s="2" t="s">
        <v>1394</v>
      </c>
      <c r="CF79" s="0" t="s">
        <v>195</v>
      </c>
      <c r="CG79" s="0" t="s">
        <v>1395</v>
      </c>
      <c r="CH79" s="2" t="s">
        <v>1396</v>
      </c>
      <c r="CI79" s="0" t="s">
        <v>1397</v>
      </c>
      <c r="GH79" s="0" t="s">
        <v>194</v>
      </c>
      <c r="GI79" s="0" t="s">
        <v>194</v>
      </c>
      <c r="GJ79" s="0" t="s">
        <v>1319</v>
      </c>
      <c r="GK79" s="0" t="s">
        <v>1398</v>
      </c>
      <c r="GL79" s="2" t="s">
        <v>1399</v>
      </c>
      <c r="GM79" s="0" t="s">
        <v>217</v>
      </c>
      <c r="GN79" s="0" t="s">
        <v>218</v>
      </c>
      <c r="GO79" s="0" t="s">
        <v>219</v>
      </c>
      <c r="GU79" s="0" t="n">
        <v>186253074</v>
      </c>
      <c r="GV79" s="0" t="s">
        <v>1400</v>
      </c>
      <c r="GW79" s="1" t="n">
        <v>44824.6858564815</v>
      </c>
      <c r="GZ79" s="0" t="s">
        <v>221</v>
      </c>
      <c r="HA79" s="0" t="s">
        <v>222</v>
      </c>
      <c r="HC79" s="0" t="n">
        <v>78</v>
      </c>
    </row>
    <row r="80" customFormat="false" ht="14.5" hidden="false" customHeight="false" outlineLevel="0" collapsed="false">
      <c r="A80" s="1" t="n">
        <v>44824.3588512732</v>
      </c>
      <c r="B80" s="1" t="n">
        <v>44824.3825051157</v>
      </c>
      <c r="C80" s="1" t="n">
        <v>44824</v>
      </c>
      <c r="D80" s="0" t="s">
        <v>1401</v>
      </c>
      <c r="H80" s="0" t="s">
        <v>1402</v>
      </c>
      <c r="I80" s="0" t="s">
        <v>194</v>
      </c>
      <c r="J80" s="0" t="s">
        <v>194</v>
      </c>
      <c r="K80" s="0" t="s">
        <v>194</v>
      </c>
      <c r="L80" s="0" t="s">
        <v>194</v>
      </c>
      <c r="M80" s="0" t="s">
        <v>194</v>
      </c>
      <c r="N80" s="0" t="s">
        <v>194</v>
      </c>
      <c r="O80" s="0" t="s">
        <v>195</v>
      </c>
      <c r="Q80" s="1" t="n">
        <v>44824</v>
      </c>
      <c r="R80" s="0" t="s">
        <v>1403</v>
      </c>
      <c r="S80" s="0" t="s">
        <v>197</v>
      </c>
      <c r="T80" s="0" t="s">
        <v>194</v>
      </c>
      <c r="U80" s="0" t="s">
        <v>1404</v>
      </c>
      <c r="V80" s="0" t="s">
        <v>1405</v>
      </c>
      <c r="W80" s="0" t="s">
        <v>1406</v>
      </c>
      <c r="X80" s="0" t="s">
        <v>855</v>
      </c>
      <c r="Y80" s="0" t="s">
        <v>856</v>
      </c>
      <c r="Z80" s="0" t="s">
        <v>857</v>
      </c>
      <c r="AA80" s="0" t="s">
        <v>890</v>
      </c>
      <c r="AB80" s="0" t="s">
        <v>891</v>
      </c>
      <c r="AC80" s="0" t="s">
        <v>1407</v>
      </c>
      <c r="AD80" s="0" t="n">
        <v>-2.2833448</v>
      </c>
      <c r="AE80" s="0" t="n">
        <v>30.0122671</v>
      </c>
      <c r="AF80" s="0" t="n">
        <v>1472.9</v>
      </c>
      <c r="AG80" s="0" t="n">
        <v>3.84</v>
      </c>
      <c r="AH80" s="0" t="n">
        <v>1</v>
      </c>
      <c r="AI80" s="0" t="s">
        <v>245</v>
      </c>
      <c r="AJ80" s="0" t="n">
        <v>1</v>
      </c>
      <c r="AK80" s="0" t="n">
        <v>0</v>
      </c>
      <c r="AL80" s="0" t="n">
        <v>0</v>
      </c>
      <c r="AM80" s="0" t="n">
        <v>0</v>
      </c>
      <c r="AN80" s="0" t="n">
        <v>0</v>
      </c>
      <c r="AO80" s="0" t="n">
        <v>0</v>
      </c>
      <c r="AP80" s="0" t="n">
        <v>0</v>
      </c>
      <c r="AQ80" s="0" t="n">
        <v>0</v>
      </c>
      <c r="AR80" s="0" t="n">
        <v>0</v>
      </c>
      <c r="AT80" s="0" t="s">
        <v>1408</v>
      </c>
      <c r="AU80" s="2" t="s">
        <v>1409</v>
      </c>
      <c r="BL80" s="0" t="s">
        <v>210</v>
      </c>
      <c r="BM80" s="0" t="n">
        <v>1</v>
      </c>
      <c r="BN80" s="0" t="n">
        <v>0</v>
      </c>
      <c r="BO80" s="0" t="n">
        <v>0</v>
      </c>
      <c r="BP80" s="0" t="n">
        <v>0</v>
      </c>
      <c r="BQ80" s="0" t="n">
        <v>0</v>
      </c>
      <c r="BR80" s="0" t="n">
        <v>0</v>
      </c>
      <c r="BS80" s="0" t="n">
        <v>0</v>
      </c>
      <c r="BT80" s="0" t="n">
        <v>0</v>
      </c>
      <c r="BU80" s="0" t="n">
        <v>0</v>
      </c>
      <c r="BV80" s="0" t="n">
        <v>0</v>
      </c>
      <c r="BW80" s="0" t="n">
        <v>0</v>
      </c>
      <c r="BX80" s="0" t="n">
        <v>0</v>
      </c>
      <c r="BY80" s="0" t="n">
        <v>0</v>
      </c>
      <c r="BZ80" s="0" t="s">
        <v>194</v>
      </c>
      <c r="CA80" s="0" t="s">
        <v>194</v>
      </c>
      <c r="CB80" s="0" t="s">
        <v>194</v>
      </c>
      <c r="CC80" s="0" t="n">
        <v>72.33</v>
      </c>
      <c r="CD80" s="0" t="s">
        <v>1410</v>
      </c>
      <c r="CE80" s="2" t="s">
        <v>1411</v>
      </c>
      <c r="CF80" s="0" t="s">
        <v>213</v>
      </c>
      <c r="CI80" s="0" t="s">
        <v>1412</v>
      </c>
      <c r="GH80" s="0" t="s">
        <v>194</v>
      </c>
      <c r="GI80" s="0" t="s">
        <v>194</v>
      </c>
      <c r="GJ80" s="0" t="s">
        <v>1413</v>
      </c>
      <c r="GK80" s="0" t="s">
        <v>1414</v>
      </c>
      <c r="GL80" s="2" t="s">
        <v>1415</v>
      </c>
      <c r="GM80" s="0" t="s">
        <v>217</v>
      </c>
      <c r="GN80" s="0" t="s">
        <v>218</v>
      </c>
      <c r="GO80" s="0" t="s">
        <v>219</v>
      </c>
      <c r="GU80" s="0" t="n">
        <v>186256584</v>
      </c>
      <c r="GV80" s="0" t="s">
        <v>1416</v>
      </c>
      <c r="GW80" s="1" t="n">
        <v>44824.6926736111</v>
      </c>
      <c r="GZ80" s="0" t="s">
        <v>221</v>
      </c>
      <c r="HA80" s="0" t="s">
        <v>222</v>
      </c>
      <c r="HC80" s="0" t="n">
        <v>79</v>
      </c>
    </row>
    <row r="81" customFormat="false" ht="14.5" hidden="false" customHeight="false" outlineLevel="0" collapsed="false">
      <c r="A81" s="1" t="n">
        <v>44824.4045119329</v>
      </c>
      <c r="B81" s="1" t="n">
        <v>44824.415143287</v>
      </c>
      <c r="C81" s="1" t="n">
        <v>44824</v>
      </c>
      <c r="D81" s="0" t="s">
        <v>1401</v>
      </c>
      <c r="H81" s="0" t="s">
        <v>1417</v>
      </c>
      <c r="I81" s="0" t="s">
        <v>194</v>
      </c>
      <c r="J81" s="0" t="s">
        <v>194</v>
      </c>
      <c r="K81" s="0" t="s">
        <v>194</v>
      </c>
      <c r="L81" s="0" t="s">
        <v>194</v>
      </c>
      <c r="M81" s="0" t="s">
        <v>194</v>
      </c>
      <c r="N81" s="0" t="s">
        <v>194</v>
      </c>
      <c r="O81" s="0" t="s">
        <v>195</v>
      </c>
      <c r="Q81" s="1" t="n">
        <v>44824</v>
      </c>
      <c r="R81" s="0" t="s">
        <v>1418</v>
      </c>
      <c r="S81" s="0" t="s">
        <v>197</v>
      </c>
      <c r="T81" s="0" t="s">
        <v>194</v>
      </c>
      <c r="U81" s="0" t="s">
        <v>1419</v>
      </c>
      <c r="V81" s="0" t="s">
        <v>1419</v>
      </c>
      <c r="W81" s="0" t="s">
        <v>1420</v>
      </c>
      <c r="X81" s="0" t="s">
        <v>855</v>
      </c>
      <c r="Y81" s="0" t="s">
        <v>856</v>
      </c>
      <c r="Z81" s="0" t="s">
        <v>857</v>
      </c>
      <c r="AA81" s="0" t="s">
        <v>890</v>
      </c>
      <c r="AB81" s="0" t="s">
        <v>891</v>
      </c>
      <c r="AC81" s="0" t="s">
        <v>1421</v>
      </c>
      <c r="AD81" s="0" t="n">
        <v>-2.2846293</v>
      </c>
      <c r="AE81" s="0" t="n">
        <v>30.0127301</v>
      </c>
      <c r="AF81" s="0" t="n">
        <v>1459.7</v>
      </c>
      <c r="AG81" s="0" t="n">
        <v>4.62</v>
      </c>
      <c r="AH81" s="0" t="n">
        <v>1</v>
      </c>
      <c r="AI81" s="0" t="s">
        <v>245</v>
      </c>
      <c r="AJ81" s="0" t="n">
        <v>1</v>
      </c>
      <c r="AK81" s="0" t="n">
        <v>0</v>
      </c>
      <c r="AL81" s="0" t="n">
        <v>0</v>
      </c>
      <c r="AM81" s="0" t="n">
        <v>0</v>
      </c>
      <c r="AN81" s="0" t="n">
        <v>0</v>
      </c>
      <c r="AO81" s="0" t="n">
        <v>0</v>
      </c>
      <c r="AP81" s="0" t="n">
        <v>0</v>
      </c>
      <c r="AQ81" s="0" t="n">
        <v>0</v>
      </c>
      <c r="AR81" s="0" t="n">
        <v>0</v>
      </c>
      <c r="AT81" s="0" t="s">
        <v>1422</v>
      </c>
      <c r="AU81" s="2" t="s">
        <v>1423</v>
      </c>
      <c r="BL81" s="0" t="s">
        <v>210</v>
      </c>
      <c r="BM81" s="0" t="n">
        <v>1</v>
      </c>
      <c r="BN81" s="0" t="n">
        <v>0</v>
      </c>
      <c r="BO81" s="0" t="n">
        <v>0</v>
      </c>
      <c r="BP81" s="0" t="n">
        <v>0</v>
      </c>
      <c r="BQ81" s="0" t="n">
        <v>0</v>
      </c>
      <c r="BR81" s="0" t="n">
        <v>0</v>
      </c>
      <c r="BS81" s="0" t="n">
        <v>0</v>
      </c>
      <c r="BT81" s="0" t="n">
        <v>0</v>
      </c>
      <c r="BU81" s="0" t="n">
        <v>0</v>
      </c>
      <c r="BV81" s="0" t="n">
        <v>0</v>
      </c>
      <c r="BW81" s="0" t="n">
        <v>0</v>
      </c>
      <c r="BX81" s="0" t="n">
        <v>0</v>
      </c>
      <c r="BY81" s="0" t="n">
        <v>0</v>
      </c>
      <c r="BZ81" s="0" t="s">
        <v>194</v>
      </c>
      <c r="CA81" s="0" t="s">
        <v>194</v>
      </c>
      <c r="CB81" s="0" t="s">
        <v>194</v>
      </c>
      <c r="CC81" s="0" t="n">
        <v>40.63</v>
      </c>
      <c r="CD81" s="0" t="s">
        <v>1424</v>
      </c>
      <c r="CE81" s="2" t="s">
        <v>1425</v>
      </c>
      <c r="CF81" s="0" t="s">
        <v>213</v>
      </c>
      <c r="CI81" s="0" t="s">
        <v>1426</v>
      </c>
      <c r="GH81" s="0" t="s">
        <v>194</v>
      </c>
      <c r="GI81" s="0" t="s">
        <v>194</v>
      </c>
      <c r="GJ81" s="0" t="s">
        <v>1413</v>
      </c>
      <c r="GK81" s="0" t="s">
        <v>1427</v>
      </c>
      <c r="GL81" s="2" t="s">
        <v>1428</v>
      </c>
      <c r="GM81" s="0" t="s">
        <v>217</v>
      </c>
      <c r="GN81" s="0" t="s">
        <v>218</v>
      </c>
      <c r="GO81" s="0" t="s">
        <v>219</v>
      </c>
      <c r="GU81" s="0" t="n">
        <v>186256613</v>
      </c>
      <c r="GV81" s="0" t="s">
        <v>1429</v>
      </c>
      <c r="GW81" s="1" t="n">
        <v>44824.6927430556</v>
      </c>
      <c r="GZ81" s="0" t="s">
        <v>221</v>
      </c>
      <c r="HA81" s="0" t="s">
        <v>222</v>
      </c>
      <c r="HC81" s="0" t="n">
        <v>80</v>
      </c>
    </row>
    <row r="82" customFormat="false" ht="14.5" hidden="false" customHeight="false" outlineLevel="0" collapsed="false">
      <c r="A82" s="1" t="n">
        <v>44824.439671713</v>
      </c>
      <c r="B82" s="1" t="n">
        <v>44824.4463882176</v>
      </c>
      <c r="C82" s="1" t="n">
        <v>44824</v>
      </c>
      <c r="D82" s="0" t="s">
        <v>1401</v>
      </c>
      <c r="H82" s="0" t="s">
        <v>1430</v>
      </c>
      <c r="I82" s="0" t="s">
        <v>194</v>
      </c>
      <c r="J82" s="0" t="s">
        <v>194</v>
      </c>
      <c r="K82" s="0" t="s">
        <v>194</v>
      </c>
      <c r="L82" s="0" t="s">
        <v>194</v>
      </c>
      <c r="M82" s="0" t="s">
        <v>194</v>
      </c>
      <c r="N82" s="0" t="s">
        <v>194</v>
      </c>
      <c r="O82" s="0" t="s">
        <v>195</v>
      </c>
      <c r="Q82" s="1" t="n">
        <v>44824</v>
      </c>
      <c r="R82" s="0" t="s">
        <v>1431</v>
      </c>
      <c r="S82" s="0" t="s">
        <v>197</v>
      </c>
      <c r="T82" s="0" t="s">
        <v>194</v>
      </c>
      <c r="U82" s="0" t="s">
        <v>1432</v>
      </c>
      <c r="V82" s="0" t="s">
        <v>1433</v>
      </c>
      <c r="W82" s="0" t="s">
        <v>1434</v>
      </c>
      <c r="X82" s="0" t="s">
        <v>855</v>
      </c>
      <c r="Y82" s="0" t="s">
        <v>856</v>
      </c>
      <c r="Z82" s="0" t="s">
        <v>857</v>
      </c>
      <c r="AA82" s="0" t="s">
        <v>890</v>
      </c>
      <c r="AB82" s="0" t="s">
        <v>891</v>
      </c>
      <c r="AC82" s="0" t="s">
        <v>1435</v>
      </c>
      <c r="AD82" s="0" t="n">
        <v>-2.2820952</v>
      </c>
      <c r="AE82" s="0" t="n">
        <v>30.0131902</v>
      </c>
      <c r="AF82" s="0" t="n">
        <v>1483.4</v>
      </c>
      <c r="AG82" s="0" t="n">
        <v>4.98</v>
      </c>
      <c r="AH82" s="0" t="n">
        <v>1</v>
      </c>
      <c r="AI82" s="0" t="s">
        <v>245</v>
      </c>
      <c r="AJ82" s="0" t="n">
        <v>1</v>
      </c>
      <c r="AK82" s="0" t="n">
        <v>0</v>
      </c>
      <c r="AL82" s="0" t="n">
        <v>0</v>
      </c>
      <c r="AM82" s="0" t="n">
        <v>0</v>
      </c>
      <c r="AN82" s="0" t="n">
        <v>0</v>
      </c>
      <c r="AO82" s="0" t="n">
        <v>0</v>
      </c>
      <c r="AP82" s="0" t="n">
        <v>0</v>
      </c>
      <c r="AQ82" s="0" t="n">
        <v>0</v>
      </c>
      <c r="AR82" s="0" t="n">
        <v>0</v>
      </c>
      <c r="AT82" s="0" t="s">
        <v>1436</v>
      </c>
      <c r="AU82" s="2" t="s">
        <v>1437</v>
      </c>
      <c r="BL82" s="0" t="s">
        <v>210</v>
      </c>
      <c r="BM82" s="0" t="n">
        <v>1</v>
      </c>
      <c r="BN82" s="0" t="n">
        <v>0</v>
      </c>
      <c r="BO82" s="0" t="n">
        <v>0</v>
      </c>
      <c r="BP82" s="0" t="n">
        <v>0</v>
      </c>
      <c r="BQ82" s="0" t="n">
        <v>0</v>
      </c>
      <c r="BR82" s="0" t="n">
        <v>0</v>
      </c>
      <c r="BS82" s="0" t="n">
        <v>0</v>
      </c>
      <c r="BT82" s="0" t="n">
        <v>0</v>
      </c>
      <c r="BU82" s="0" t="n">
        <v>0</v>
      </c>
      <c r="BV82" s="0" t="n">
        <v>0</v>
      </c>
      <c r="BW82" s="0" t="n">
        <v>0</v>
      </c>
      <c r="BX82" s="0" t="n">
        <v>0</v>
      </c>
      <c r="BY82" s="0" t="n">
        <v>0</v>
      </c>
      <c r="BZ82" s="0" t="s">
        <v>194</v>
      </c>
      <c r="CA82" s="0" t="s">
        <v>194</v>
      </c>
      <c r="CB82" s="0" t="s">
        <v>194</v>
      </c>
      <c r="CC82" s="0" t="n">
        <v>60.22</v>
      </c>
      <c r="CD82" s="0" t="s">
        <v>1438</v>
      </c>
      <c r="CE82" s="2" t="s">
        <v>1439</v>
      </c>
      <c r="CF82" s="0" t="s">
        <v>213</v>
      </c>
      <c r="CI82" s="0" t="s">
        <v>1440</v>
      </c>
      <c r="GH82" s="0" t="s">
        <v>194</v>
      </c>
      <c r="GI82" s="0" t="s">
        <v>194</v>
      </c>
      <c r="GJ82" s="0" t="s">
        <v>1413</v>
      </c>
      <c r="GK82" s="0" t="s">
        <v>1441</v>
      </c>
      <c r="GL82" s="2" t="s">
        <v>1442</v>
      </c>
      <c r="GM82" s="0" t="s">
        <v>217</v>
      </c>
      <c r="GN82" s="0" t="s">
        <v>218</v>
      </c>
      <c r="GO82" s="0" t="s">
        <v>219</v>
      </c>
      <c r="GU82" s="0" t="n">
        <v>186256627</v>
      </c>
      <c r="GV82" s="0" t="s">
        <v>1443</v>
      </c>
      <c r="GW82" s="1" t="n">
        <v>44824.6927662037</v>
      </c>
      <c r="GZ82" s="0" t="s">
        <v>221</v>
      </c>
      <c r="HA82" s="0" t="s">
        <v>222</v>
      </c>
      <c r="HC82" s="0" t="n">
        <v>81</v>
      </c>
    </row>
    <row r="83" customFormat="false" ht="14.5" hidden="false" customHeight="false" outlineLevel="0" collapsed="false">
      <c r="A83" s="1" t="n">
        <v>44824.471359456</v>
      </c>
      <c r="B83" s="1" t="n">
        <v>44824.4775933333</v>
      </c>
      <c r="C83" s="1" t="n">
        <v>44824</v>
      </c>
      <c r="D83" s="0" t="s">
        <v>1401</v>
      </c>
      <c r="H83" s="0" t="s">
        <v>1444</v>
      </c>
      <c r="I83" s="0" t="s">
        <v>194</v>
      </c>
      <c r="J83" s="0" t="s">
        <v>194</v>
      </c>
      <c r="K83" s="0" t="s">
        <v>194</v>
      </c>
      <c r="L83" s="0" t="s">
        <v>194</v>
      </c>
      <c r="M83" s="0" t="s">
        <v>194</v>
      </c>
      <c r="N83" s="0" t="s">
        <v>194</v>
      </c>
      <c r="O83" s="0" t="s">
        <v>195</v>
      </c>
      <c r="Q83" s="1" t="n">
        <v>44824</v>
      </c>
      <c r="R83" s="0" t="s">
        <v>1445</v>
      </c>
      <c r="S83" s="0" t="s">
        <v>197</v>
      </c>
      <c r="T83" s="0" t="s">
        <v>194</v>
      </c>
      <c r="U83" s="0" t="s">
        <v>1446</v>
      </c>
      <c r="V83" s="0" t="s">
        <v>1447</v>
      </c>
      <c r="W83" s="0" t="s">
        <v>1448</v>
      </c>
      <c r="X83" s="0" t="s">
        <v>855</v>
      </c>
      <c r="Y83" s="0" t="s">
        <v>856</v>
      </c>
      <c r="Z83" s="0" t="s">
        <v>857</v>
      </c>
      <c r="AA83" s="0" t="s">
        <v>890</v>
      </c>
      <c r="AB83" s="0" t="s">
        <v>891</v>
      </c>
      <c r="AC83" s="0" t="s">
        <v>1449</v>
      </c>
      <c r="AD83" s="0" t="n">
        <v>-2.2833976</v>
      </c>
      <c r="AE83" s="0" t="n">
        <v>30.0142271</v>
      </c>
      <c r="AF83" s="0" t="n">
        <v>1491.1</v>
      </c>
      <c r="AG83" s="0" t="n">
        <v>4.38</v>
      </c>
      <c r="AH83" s="0" t="n">
        <v>1</v>
      </c>
      <c r="AI83" s="0" t="s">
        <v>245</v>
      </c>
      <c r="AJ83" s="0" t="n">
        <v>1</v>
      </c>
      <c r="AK83" s="0" t="n">
        <v>0</v>
      </c>
      <c r="AL83" s="0" t="n">
        <v>0</v>
      </c>
      <c r="AM83" s="0" t="n">
        <v>0</v>
      </c>
      <c r="AN83" s="0" t="n">
        <v>0</v>
      </c>
      <c r="AO83" s="0" t="n">
        <v>0</v>
      </c>
      <c r="AP83" s="0" t="n">
        <v>0</v>
      </c>
      <c r="AQ83" s="0" t="n">
        <v>0</v>
      </c>
      <c r="AR83" s="0" t="n">
        <v>0</v>
      </c>
      <c r="AT83" s="0" t="s">
        <v>1450</v>
      </c>
      <c r="AU83" s="2" t="s">
        <v>1451</v>
      </c>
      <c r="BL83" s="0" t="s">
        <v>210</v>
      </c>
      <c r="BM83" s="0" t="n">
        <v>1</v>
      </c>
      <c r="BN83" s="0" t="n">
        <v>0</v>
      </c>
      <c r="BO83" s="0" t="n">
        <v>0</v>
      </c>
      <c r="BP83" s="0" t="n">
        <v>0</v>
      </c>
      <c r="BQ83" s="0" t="n">
        <v>0</v>
      </c>
      <c r="BR83" s="0" t="n">
        <v>0</v>
      </c>
      <c r="BS83" s="0" t="n">
        <v>0</v>
      </c>
      <c r="BT83" s="0" t="n">
        <v>0</v>
      </c>
      <c r="BU83" s="0" t="n">
        <v>0</v>
      </c>
      <c r="BV83" s="0" t="n">
        <v>0</v>
      </c>
      <c r="BW83" s="0" t="n">
        <v>0</v>
      </c>
      <c r="BX83" s="0" t="n">
        <v>0</v>
      </c>
      <c r="BY83" s="0" t="n">
        <v>0</v>
      </c>
      <c r="BZ83" s="0" t="s">
        <v>194</v>
      </c>
      <c r="CA83" s="0" t="s">
        <v>194</v>
      </c>
      <c r="CB83" s="0" t="s">
        <v>194</v>
      </c>
      <c r="CC83" s="0" t="n">
        <v>157.52</v>
      </c>
      <c r="CD83" s="0" t="s">
        <v>1452</v>
      </c>
      <c r="CE83" s="2" t="s">
        <v>1453</v>
      </c>
      <c r="CF83" s="0" t="s">
        <v>213</v>
      </c>
      <c r="CI83" s="0" t="s">
        <v>1454</v>
      </c>
      <c r="GH83" s="0" t="s">
        <v>194</v>
      </c>
      <c r="GI83" s="0" t="s">
        <v>194</v>
      </c>
      <c r="GJ83" s="0" t="s">
        <v>1413</v>
      </c>
      <c r="GK83" s="0" t="s">
        <v>1455</v>
      </c>
      <c r="GL83" s="2" t="s">
        <v>1456</v>
      </c>
      <c r="GM83" s="0" t="s">
        <v>217</v>
      </c>
      <c r="GN83" s="0" t="s">
        <v>218</v>
      </c>
      <c r="GO83" s="0" t="s">
        <v>219</v>
      </c>
      <c r="GU83" s="0" t="n">
        <v>186256644</v>
      </c>
      <c r="GV83" s="0" t="s">
        <v>1457</v>
      </c>
      <c r="GW83" s="1" t="n">
        <v>44824.6927893519</v>
      </c>
      <c r="GZ83" s="0" t="s">
        <v>221</v>
      </c>
      <c r="HA83" s="0" t="s">
        <v>222</v>
      </c>
      <c r="HC83" s="0" t="n">
        <v>82</v>
      </c>
    </row>
    <row r="84" customFormat="false" ht="14.5" hidden="false" customHeight="false" outlineLevel="0" collapsed="false">
      <c r="A84" s="1" t="n">
        <v>44824.4994683565</v>
      </c>
      <c r="B84" s="1" t="n">
        <v>44824.505360625</v>
      </c>
      <c r="C84" s="1" t="n">
        <v>44824</v>
      </c>
      <c r="D84" s="0" t="s">
        <v>1401</v>
      </c>
      <c r="H84" s="0" t="s">
        <v>1458</v>
      </c>
      <c r="I84" s="0" t="s">
        <v>194</v>
      </c>
      <c r="J84" s="0" t="s">
        <v>194</v>
      </c>
      <c r="K84" s="0" t="s">
        <v>194</v>
      </c>
      <c r="L84" s="0" t="s">
        <v>194</v>
      </c>
      <c r="M84" s="0" t="s">
        <v>194</v>
      </c>
      <c r="N84" s="0" t="s">
        <v>194</v>
      </c>
      <c r="O84" s="0" t="s">
        <v>195</v>
      </c>
      <c r="Q84" s="1" t="n">
        <v>44824</v>
      </c>
      <c r="R84" s="0" t="s">
        <v>1459</v>
      </c>
      <c r="S84" s="0" t="s">
        <v>197</v>
      </c>
      <c r="T84" s="0" t="s">
        <v>194</v>
      </c>
      <c r="U84" s="0" t="s">
        <v>1460</v>
      </c>
      <c r="V84" s="0" t="s">
        <v>1461</v>
      </c>
      <c r="W84" s="0" t="s">
        <v>1462</v>
      </c>
      <c r="X84" s="0" t="s">
        <v>855</v>
      </c>
      <c r="Y84" s="0" t="s">
        <v>856</v>
      </c>
      <c r="Z84" s="0" t="s">
        <v>857</v>
      </c>
      <c r="AA84" s="0" t="s">
        <v>890</v>
      </c>
      <c r="AB84" s="0" t="s">
        <v>891</v>
      </c>
      <c r="AC84" s="0" t="s">
        <v>1463</v>
      </c>
      <c r="AD84" s="0" t="n">
        <v>-2.2842625</v>
      </c>
      <c r="AE84" s="0" t="n">
        <v>30.0152738</v>
      </c>
      <c r="AF84" s="0" t="n">
        <v>1504.9</v>
      </c>
      <c r="AG84" s="0" t="n">
        <v>4.84</v>
      </c>
      <c r="AH84" s="0" t="n">
        <v>1</v>
      </c>
      <c r="AI84" s="0" t="s">
        <v>245</v>
      </c>
      <c r="AJ84" s="0" t="n">
        <v>1</v>
      </c>
      <c r="AK84" s="0" t="n">
        <v>0</v>
      </c>
      <c r="AL84" s="0" t="n">
        <v>0</v>
      </c>
      <c r="AM84" s="0" t="n">
        <v>0</v>
      </c>
      <c r="AN84" s="0" t="n">
        <v>0</v>
      </c>
      <c r="AO84" s="0" t="n">
        <v>0</v>
      </c>
      <c r="AP84" s="0" t="n">
        <v>0</v>
      </c>
      <c r="AQ84" s="0" t="n">
        <v>0</v>
      </c>
      <c r="AR84" s="0" t="n">
        <v>0</v>
      </c>
      <c r="AT84" s="0" t="s">
        <v>1464</v>
      </c>
      <c r="AU84" s="2" t="s">
        <v>1465</v>
      </c>
      <c r="BL84" s="0" t="s">
        <v>210</v>
      </c>
      <c r="BM84" s="0" t="n">
        <v>1</v>
      </c>
      <c r="BN84" s="0" t="n">
        <v>0</v>
      </c>
      <c r="BO84" s="0" t="n">
        <v>0</v>
      </c>
      <c r="BP84" s="0" t="n">
        <v>0</v>
      </c>
      <c r="BQ84" s="0" t="n">
        <v>0</v>
      </c>
      <c r="BR84" s="0" t="n">
        <v>0</v>
      </c>
      <c r="BS84" s="0" t="n">
        <v>0</v>
      </c>
      <c r="BT84" s="0" t="n">
        <v>0</v>
      </c>
      <c r="BU84" s="0" t="n">
        <v>0</v>
      </c>
      <c r="BV84" s="0" t="n">
        <v>0</v>
      </c>
      <c r="BW84" s="0" t="n">
        <v>0</v>
      </c>
      <c r="BX84" s="0" t="n">
        <v>0</v>
      </c>
      <c r="BY84" s="0" t="n">
        <v>0</v>
      </c>
      <c r="BZ84" s="0" t="s">
        <v>194</v>
      </c>
      <c r="CA84" s="0" t="s">
        <v>194</v>
      </c>
      <c r="CB84" s="0" t="s">
        <v>194</v>
      </c>
      <c r="CC84" s="0" t="n">
        <v>82.33</v>
      </c>
      <c r="CD84" s="0" t="s">
        <v>1466</v>
      </c>
      <c r="CE84" s="2" t="s">
        <v>1467</v>
      </c>
      <c r="CF84" s="0" t="s">
        <v>195</v>
      </c>
      <c r="CG84" s="0" t="s">
        <v>1468</v>
      </c>
      <c r="CH84" s="2" t="s">
        <v>1469</v>
      </c>
      <c r="CI84" s="0" t="s">
        <v>1470</v>
      </c>
      <c r="GH84" s="0" t="s">
        <v>194</v>
      </c>
      <c r="GI84" s="0" t="s">
        <v>194</v>
      </c>
      <c r="GJ84" s="0" t="s">
        <v>1471</v>
      </c>
      <c r="GK84" s="0" t="s">
        <v>1472</v>
      </c>
      <c r="GL84" s="2" t="s">
        <v>1473</v>
      </c>
      <c r="GM84" s="0" t="s">
        <v>217</v>
      </c>
      <c r="GN84" s="0" t="s">
        <v>218</v>
      </c>
      <c r="GO84" s="0" t="s">
        <v>219</v>
      </c>
      <c r="GU84" s="0" t="n">
        <v>186256674</v>
      </c>
      <c r="GV84" s="0" t="s">
        <v>1474</v>
      </c>
      <c r="GW84" s="1" t="n">
        <v>44824.6928472222</v>
      </c>
      <c r="GZ84" s="0" t="s">
        <v>221</v>
      </c>
      <c r="HA84" s="0" t="s">
        <v>222</v>
      </c>
      <c r="HC84" s="0" t="n">
        <v>83</v>
      </c>
    </row>
    <row r="85" customFormat="false" ht="14.5" hidden="false" customHeight="false" outlineLevel="0" collapsed="false">
      <c r="A85" s="1" t="n">
        <v>44824.5268042477</v>
      </c>
      <c r="B85" s="1" t="n">
        <v>44824.5358797569</v>
      </c>
      <c r="C85" s="1" t="n">
        <v>44824</v>
      </c>
      <c r="D85" s="0" t="s">
        <v>1401</v>
      </c>
      <c r="H85" s="0" t="s">
        <v>1475</v>
      </c>
      <c r="I85" s="0" t="s">
        <v>194</v>
      </c>
      <c r="J85" s="0" t="s">
        <v>194</v>
      </c>
      <c r="K85" s="0" t="s">
        <v>194</v>
      </c>
      <c r="L85" s="0" t="s">
        <v>194</v>
      </c>
      <c r="M85" s="0" t="s">
        <v>194</v>
      </c>
      <c r="N85" s="0" t="s">
        <v>194</v>
      </c>
      <c r="O85" s="0" t="s">
        <v>195</v>
      </c>
      <c r="Q85" s="1" t="n">
        <v>44824</v>
      </c>
      <c r="R85" s="0" t="s">
        <v>1371</v>
      </c>
      <c r="S85" s="0" t="s">
        <v>197</v>
      </c>
      <c r="T85" s="0" t="s">
        <v>194</v>
      </c>
      <c r="U85" s="0" t="s">
        <v>1476</v>
      </c>
      <c r="V85" s="0" t="s">
        <v>1477</v>
      </c>
      <c r="W85" s="0" t="s">
        <v>1478</v>
      </c>
      <c r="X85" s="0" t="s">
        <v>855</v>
      </c>
      <c r="Y85" s="0" t="s">
        <v>856</v>
      </c>
      <c r="Z85" s="0" t="s">
        <v>857</v>
      </c>
      <c r="AA85" s="0" t="s">
        <v>890</v>
      </c>
      <c r="AB85" s="0" t="s">
        <v>891</v>
      </c>
      <c r="AC85" s="0" t="s">
        <v>1479</v>
      </c>
      <c r="AD85" s="0" t="n">
        <v>-2.2820591</v>
      </c>
      <c r="AE85" s="0" t="n">
        <v>30.0122256</v>
      </c>
      <c r="AF85" s="0" t="n">
        <v>1477.1</v>
      </c>
      <c r="AG85" s="0" t="n">
        <v>4.42</v>
      </c>
      <c r="AH85" s="0" t="n">
        <v>1</v>
      </c>
      <c r="AI85" s="0" t="s">
        <v>245</v>
      </c>
      <c r="AJ85" s="0" t="n">
        <v>1</v>
      </c>
      <c r="AK85" s="0" t="n">
        <v>0</v>
      </c>
      <c r="AL85" s="0" t="n">
        <v>0</v>
      </c>
      <c r="AM85" s="0" t="n">
        <v>0</v>
      </c>
      <c r="AN85" s="0" t="n">
        <v>0</v>
      </c>
      <c r="AO85" s="0" t="n">
        <v>0</v>
      </c>
      <c r="AP85" s="0" t="n">
        <v>0</v>
      </c>
      <c r="AQ85" s="0" t="n">
        <v>0</v>
      </c>
      <c r="AR85" s="0" t="n">
        <v>0</v>
      </c>
      <c r="AT85" s="0" t="s">
        <v>1480</v>
      </c>
      <c r="AU85" s="2" t="s">
        <v>1481</v>
      </c>
      <c r="BL85" s="0" t="s">
        <v>210</v>
      </c>
      <c r="BM85" s="0" t="n">
        <v>1</v>
      </c>
      <c r="BN85" s="0" t="n">
        <v>0</v>
      </c>
      <c r="BO85" s="0" t="n">
        <v>0</v>
      </c>
      <c r="BP85" s="0" t="n">
        <v>0</v>
      </c>
      <c r="BQ85" s="0" t="n">
        <v>0</v>
      </c>
      <c r="BR85" s="0" t="n">
        <v>0</v>
      </c>
      <c r="BS85" s="0" t="n">
        <v>0</v>
      </c>
      <c r="BT85" s="0" t="n">
        <v>0</v>
      </c>
      <c r="BU85" s="0" t="n">
        <v>0</v>
      </c>
      <c r="BV85" s="0" t="n">
        <v>0</v>
      </c>
      <c r="BW85" s="0" t="n">
        <v>0</v>
      </c>
      <c r="BX85" s="0" t="n">
        <v>0</v>
      </c>
      <c r="BY85" s="0" t="n">
        <v>0</v>
      </c>
      <c r="BZ85" s="0" t="s">
        <v>194</v>
      </c>
      <c r="CA85" s="0" t="s">
        <v>194</v>
      </c>
      <c r="CB85" s="0" t="s">
        <v>194</v>
      </c>
      <c r="CC85" s="0" t="n">
        <v>98.29</v>
      </c>
      <c r="CD85" s="0" t="s">
        <v>1482</v>
      </c>
      <c r="CE85" s="2" t="s">
        <v>1483</v>
      </c>
      <c r="CF85" s="0" t="s">
        <v>213</v>
      </c>
      <c r="CI85" s="3" t="s">
        <v>1484</v>
      </c>
      <c r="GH85" s="0" t="s">
        <v>194</v>
      </c>
      <c r="GI85" s="0" t="s">
        <v>194</v>
      </c>
      <c r="GJ85" s="0" t="s">
        <v>1413</v>
      </c>
      <c r="GK85" s="0" t="s">
        <v>1485</v>
      </c>
      <c r="GL85" s="2" t="s">
        <v>1486</v>
      </c>
      <c r="GM85" s="0" t="s">
        <v>217</v>
      </c>
      <c r="GN85" s="0" t="s">
        <v>218</v>
      </c>
      <c r="GO85" s="0" t="s">
        <v>219</v>
      </c>
      <c r="GU85" s="0" t="n">
        <v>186256695</v>
      </c>
      <c r="GV85" s="0" t="s">
        <v>1487</v>
      </c>
      <c r="GW85" s="1" t="n">
        <v>44824.6928703704</v>
      </c>
      <c r="GZ85" s="0" t="s">
        <v>221</v>
      </c>
      <c r="HA85" s="0" t="s">
        <v>222</v>
      </c>
      <c r="HC85" s="0" t="n">
        <v>84</v>
      </c>
    </row>
  </sheetData>
  <hyperlinks>
    <hyperlink ref="AW2" r:id="rId1" display="https://kc.kobotoolbox.org/media/original?media_file=co2rwanda_rpp%2Fattachments%2F5e7adf3e3db845c6aefef4d241ab0769%2F04aed99f-9abb-4775-b98a-c2730ecdce8f%2F1663661519554.jpg"/>
    <hyperlink ref="CE2" r:id="rId2" display="https://kc.kobotoolbox.org/media/original?media_file=co2rwanda_rpp%2Fattachments%2F5e7adf3e3db845c6aefef4d241ab0769%2F04aed99f-9abb-4775-b98a-c2730ecdce8f%2F1663661402327.jpg"/>
    <hyperlink ref="GL2" r:id="rId3" display="https://kc.kobotoolbox.org/media/original?media_file=co2rwanda_rpp%2Fattachments%2F5e7adf3e3db845c6aefef4d241ab0769%2F04aed99f-9abb-4775-b98a-c2730ecdce8f%2F1663661453155.jpg"/>
    <hyperlink ref="AY3" r:id="rId4" display="https://kc.kobotoolbox.org/media/original?media_file=co2rwanda_rpp%2Fattachments%2F5e7adf3e3db845c6aefef4d241ab0769%2Fe272f241-5e40-48a1-b983-09bbffabd32f%2F1663662746291.jpg"/>
    <hyperlink ref="CO3" r:id="rId5" display="https://kc.kobotoolbox.org/media/original?media_file=co2rwanda_rpp%2Fattachments%2F5e7adf3e3db845c6aefef4d241ab0769%2Fe272f241-5e40-48a1-b983-09bbffabd32f%2F1663663180236.jpg"/>
    <hyperlink ref="GL3" r:id="rId6" display="https://kc.kobotoolbox.org/media/original?media_file=co2rwanda_rpp%2Fattachments%2F5e7adf3e3db845c6aefef4d241ab0769%2Fe272f241-5e40-48a1-b983-09bbffabd32f%2F1663663241765.jpg"/>
    <hyperlink ref="AU4" r:id="rId7" display="https://kc.kobotoolbox.org/media/original?media_file=co2rwanda_rpp%2Fattachments%2F5e7adf3e3db845c6aefef4d241ab0769%2Fc01f781c-c360-48b8-a2dc-8a4dff8669b7%2F1663664007162.jpg"/>
    <hyperlink ref="CE4" r:id="rId8" display="https://kc.kobotoolbox.org/media/original?media_file=co2rwanda_rpp%2Fattachments%2F5e7adf3e3db845c6aefef4d241ab0769%2Fc01f781c-c360-48b8-a2dc-8a4dff8669b7%2F1663664332753.jpg"/>
    <hyperlink ref="GL4" r:id="rId9" display="https://kc.kobotoolbox.org/media/original?media_file=co2rwanda_rpp%2Fattachments%2F5e7adf3e3db845c6aefef4d241ab0769%2Fc01f781c-c360-48b8-a2dc-8a4dff8669b7%2F1663664923189.jpg"/>
    <hyperlink ref="AY5" r:id="rId10" display="https://kc.kobotoolbox.org/media/original?media_file=co2rwanda_rpp%2Fattachments%2F5e7adf3e3db845c6aefef4d241ab0769%2Fd0807d61-177f-49ca-a6d0-8c25046c5757%2F1663666462068.jpg"/>
    <hyperlink ref="CO5" r:id="rId11" display="https://kc.kobotoolbox.org/media/original?media_file=co2rwanda_rpp%2Fattachments%2F5e7adf3e3db845c6aefef4d241ab0769%2Fd0807d61-177f-49ca-a6d0-8c25046c5757%2F1663666530776.jpg"/>
    <hyperlink ref="GL5" r:id="rId12" display="https://kc.kobotoolbox.org/media/original?media_file=co2rwanda_rpp%2Fattachments%2F5e7adf3e3db845c6aefef4d241ab0769%2Fd0807d61-177f-49ca-a6d0-8c25046c5757%2F1663666559511.jpg"/>
    <hyperlink ref="AU6" r:id="rId13" display="https://kc.kobotoolbox.org/media/original?media_file=co2rwanda_rpp%2Fattachments%2F5e7adf3e3db845c6aefef4d241ab0769%2Fa6392970-55db-439b-aa21-7253f112e5c1%2F1663667695322.jpg"/>
    <hyperlink ref="CE6" r:id="rId14" display="https://kc.kobotoolbox.org/media/original?media_file=co2rwanda_rpp%2Fattachments%2F5e7adf3e3db845c6aefef4d241ab0769%2Fa6392970-55db-439b-aa21-7253f112e5c1%2F1663667759292.jpg"/>
    <hyperlink ref="GL6" r:id="rId15" display="https://kc.kobotoolbox.org/media/original?media_file=co2rwanda_rpp%2Fattachments%2F5e7adf3e3db845c6aefef4d241ab0769%2Fa6392970-55db-439b-aa21-7253f112e5c1%2F1663667938184.jpg"/>
    <hyperlink ref="AY7" r:id="rId16" display="https://kc.kobotoolbox.org/media/original?media_file=co2rwanda_rpp%2Fattachments%2F5e7adf3e3db845c6aefef4d241ab0769%2F1c3fab5e-8516-4ef2-a029-5d4063c95101%2F1663672215798.jpg"/>
    <hyperlink ref="CO7" r:id="rId17" display="https://kc.kobotoolbox.org/media/original?media_file=co2rwanda_rpp%2Fattachments%2F5e7adf3e3db845c6aefef4d241ab0769%2F1c3fab5e-8516-4ef2-a029-5d4063c95101%2F1663672245620.jpg"/>
    <hyperlink ref="GL7" r:id="rId18" display="https://kc.kobotoolbox.org/media/original?media_file=co2rwanda_rpp%2Fattachments%2F5e7adf3e3db845c6aefef4d241ab0769%2F1c3fab5e-8516-4ef2-a029-5d4063c95101%2F1663672548941.jpg"/>
    <hyperlink ref="AU8" r:id="rId19" display="https://kc.kobotoolbox.org/media/original?media_file=co2rwanda_rpp%2Fattachments%2F5e7adf3e3db845c6aefef4d241ab0769%2F10eddc18-973c-4ce3-bb99-6aaf619ce967%2F1663655590372.jpg"/>
    <hyperlink ref="CE8" r:id="rId20" display="https://kc.kobotoolbox.org/media/original?media_file=co2rwanda_rpp%2Fattachments%2F5e7adf3e3db845c6aefef4d241ab0769%2F10eddc18-973c-4ce3-bb99-6aaf619ce967%2F1663656550292.jpg"/>
    <hyperlink ref="GL8" r:id="rId21" display="https://kc.kobotoolbox.org/media/original?media_file=co2rwanda_rpp%2Fattachments%2F5e7adf3e3db845c6aefef4d241ab0769%2F10eddc18-973c-4ce3-bb99-6aaf619ce967%2F1663656605673.jpg"/>
    <hyperlink ref="AU9" r:id="rId22" display="https://kc.kobotoolbox.org/media/original?media_file=co2rwanda_rpp%2Fattachments%2F5e7adf3e3db845c6aefef4d241ab0769%2F9e03f390-bce0-4f5a-888d-cc0506cb5e93%2F1663657614641.jpg"/>
    <hyperlink ref="CE9" r:id="rId23" display="https://kc.kobotoolbox.org/media/original?media_file=co2rwanda_rpp%2Fattachments%2F5e7adf3e3db845c6aefef4d241ab0769%2F9e03f390-bce0-4f5a-888d-cc0506cb5e93%2F1663658169396.jpg"/>
    <hyperlink ref="GL9" r:id="rId24" display="https://kc.kobotoolbox.org/media/original?media_file=co2rwanda_rpp%2Fattachments%2F5e7adf3e3db845c6aefef4d241ab0769%2F9e03f390-bce0-4f5a-888d-cc0506cb5e93%2F1663658241798.jpg"/>
    <hyperlink ref="AU10" r:id="rId25" display="https://kc.kobotoolbox.org/media/original?media_file=co2rwanda_rpp%2Fattachments%2F5e7adf3e3db845c6aefef4d241ab0769%2F633dbe66-c995-4798-9a4d-e65fd9626e75%2F1663659188743.jpg"/>
    <hyperlink ref="CE10" r:id="rId26" display="https://kc.kobotoolbox.org/media/original?media_file=co2rwanda_rpp%2Fattachments%2F5e7adf3e3db845c6aefef4d241ab0769%2F633dbe66-c995-4798-9a4d-e65fd9626e75%2F1663659645349.jpg"/>
    <hyperlink ref="GL10" r:id="rId27" display="https://kc.kobotoolbox.org/media/original?media_file=co2rwanda_rpp%2Fattachments%2F5e7adf3e3db845c6aefef4d241ab0769%2F633dbe66-c995-4798-9a4d-e65fd9626e75%2F1663659691675.jpg"/>
    <hyperlink ref="AU11" r:id="rId28" display="https://kc.kobotoolbox.org/media/original?media_file=co2rwanda_rpp%2Fattachments%2F5e7adf3e3db845c6aefef4d241ab0769%2F3a42ec1e-542a-4dc6-931b-ec9df74d54b7%2F1663661788993.jpg"/>
    <hyperlink ref="CE11" r:id="rId29" display="https://kc.kobotoolbox.org/media/original?media_file=co2rwanda_rpp%2Fattachments%2F5e7adf3e3db845c6aefef4d241ab0769%2F3a42ec1e-542a-4dc6-931b-ec9df74d54b7%2F1663662605879.jpg"/>
    <hyperlink ref="GL11" r:id="rId30" display="https://kc.kobotoolbox.org/media/original?media_file=co2rwanda_rpp%2Fattachments%2F5e7adf3e3db845c6aefef4d241ab0769%2F3a42ec1e-542a-4dc6-931b-ec9df74d54b7%2F1663662651708.jpg"/>
    <hyperlink ref="AU12" r:id="rId31" display="https://kc.kobotoolbox.org/media/original?media_file=co2rwanda_rpp%2Fattachments%2F5e7adf3e3db845c6aefef4d241ab0769%2F745f82f9-8f27-42bc-abe5-0a8fa940a639%2F1663663532202.jpg"/>
    <hyperlink ref="CE12" r:id="rId32" display="https://kc.kobotoolbox.org/media/original?media_file=co2rwanda_rpp%2Fattachments%2F5e7adf3e3db845c6aefef4d241ab0769%2F745f82f9-8f27-42bc-abe5-0a8fa940a639%2F1663663672592.jpg"/>
    <hyperlink ref="GL12" r:id="rId33" display="https://kc.kobotoolbox.org/media/original?media_file=co2rwanda_rpp%2Fattachments%2F5e7adf3e3db845c6aefef4d241ab0769%2F745f82f9-8f27-42bc-abe5-0a8fa940a639%2F1663663741253.jpg"/>
    <hyperlink ref="AU13" r:id="rId34" display="https://kc.kobotoolbox.org/media/original?media_file=co2rwanda_rpp%2Fattachments%2F5e7adf3e3db845c6aefef4d241ab0769%2F890d2b68-64fd-4226-9288-405799ac35a6%2F1663665983299.jpg"/>
    <hyperlink ref="CE13" r:id="rId35" display="https://kc.kobotoolbox.org/media/original?media_file=co2rwanda_rpp%2Fattachments%2F5e7adf3e3db845c6aefef4d241ab0769%2F890d2b68-64fd-4226-9288-405799ac35a6%2F1663666294098.jpg"/>
    <hyperlink ref="GL13" r:id="rId36" display="https://kc.kobotoolbox.org/media/original?media_file=co2rwanda_rpp%2Fattachments%2F5e7adf3e3db845c6aefef4d241ab0769%2F890d2b68-64fd-4226-9288-405799ac35a6%2F1663666387624.jpg"/>
    <hyperlink ref="AU14" r:id="rId37" display="https://kc.kobotoolbox.org/media/original?media_file=co2rwanda_rpp%2Fattachments%2F5e7adf3e3db845c6aefef4d241ab0769%2F9d2ffa95-f3d0-439b-b926-b171650a6e34%2F1663657480116.jpg"/>
    <hyperlink ref="CE14" r:id="rId38" display="https://kc.kobotoolbox.org/media/original?media_file=co2rwanda_rpp%2Fattachments%2F5e7adf3e3db845c6aefef4d241ab0769%2F9d2ffa95-f3d0-439b-b926-b171650a6e34%2F1663658044053.jpg"/>
    <hyperlink ref="GL14" r:id="rId39" display="https://kc.kobotoolbox.org/media/original?media_file=co2rwanda_rpp%2Fattachments%2F5e7adf3e3db845c6aefef4d241ab0769%2F9d2ffa95-f3d0-439b-b926-b171650a6e34%2F1663657942695.jpg"/>
    <hyperlink ref="AW15" r:id="rId40" display="https://kc.kobotoolbox.org/media/original?media_file=co2rwanda_rpp%2Fattachments%2F5e7adf3e3db845c6aefef4d241ab0769%2F134e376f-ac8d-40cc-887a-5d6443a5b23b%2F1663659836847.jpg"/>
    <hyperlink ref="CE15" r:id="rId41" display="https://kc.kobotoolbox.org/media/original?media_file=co2rwanda_rpp%2Fattachments%2F5e7adf3e3db845c6aefef4d241ab0769%2F134e376f-ac8d-40cc-887a-5d6443a5b23b%2F1663661336646.jpg"/>
    <hyperlink ref="GL15" r:id="rId42" display="https://kc.kobotoolbox.org/media/original?media_file=co2rwanda_rpp%2Fattachments%2F5e7adf3e3db845c6aefef4d241ab0769%2F134e376f-ac8d-40cc-887a-5d6443a5b23b%2F1663661378174.jpg"/>
    <hyperlink ref="AW16" r:id="rId43" display="https://kc.kobotoolbox.org/media/original?media_file=co2rwanda_rpp%2Fattachments%2F5e7adf3e3db845c6aefef4d241ab0769%2Fbc9ed8b3-8f69-49c6-bbe8-1191ef4d9713%2F1663662884483.jpg"/>
    <hyperlink ref="AY16" r:id="rId44" display="https://kc.kobotoolbox.org/media/original?media_file=co2rwanda_rpp%2Fattachments%2F5e7adf3e3db845c6aefef4d241ab0769%2Fbc9ed8b3-8f69-49c6-bbe8-1191ef4d9713%2F1663662910967.jpg"/>
    <hyperlink ref="CE16" r:id="rId45" display="https://kc.kobotoolbox.org/media/original?media_file=co2rwanda_rpp%2Fattachments%2F5e7adf3e3db845c6aefef4d241ab0769%2Fbc9ed8b3-8f69-49c6-bbe8-1191ef4d9713%2F1663663918927.jpg"/>
    <hyperlink ref="CO16" r:id="rId46" display="https://kc.kobotoolbox.org/media/original?media_file=co2rwanda_rpp%2Fattachments%2F5e7adf3e3db845c6aefef4d241ab0769%2Fbc9ed8b3-8f69-49c6-bbe8-1191ef4d9713%2F1663663968310.jpg"/>
    <hyperlink ref="GL16" r:id="rId47" display="https://kc.kobotoolbox.org/media/original?media_file=co2rwanda_rpp%2Fattachments%2F5e7adf3e3db845c6aefef4d241ab0769%2Fbc9ed8b3-8f69-49c6-bbe8-1191ef4d9713%2F1663664005202.jpg"/>
    <hyperlink ref="AW17" r:id="rId48" display="https://kc.kobotoolbox.org/media/original?media_file=co2rwanda_rpp%2Fattachments%2F5e7adf3e3db845c6aefef4d241ab0769%2Fecefa8ee-73bd-4e5d-9e81-91251d5e3cf6%2F1663665322361.jpg"/>
    <hyperlink ref="CE17" r:id="rId49" display="https://kc.kobotoolbox.org/media/original?media_file=co2rwanda_rpp%2Fattachments%2F5e7adf3e3db845c6aefef4d241ab0769%2Fecefa8ee-73bd-4e5d-9e81-91251d5e3cf6%2F1663665862118.jpg"/>
    <hyperlink ref="GL17" r:id="rId50" display="https://kc.kobotoolbox.org/media/original?media_file=co2rwanda_rpp%2Fattachments%2F5e7adf3e3db845c6aefef4d241ab0769%2Fecefa8ee-73bd-4e5d-9e81-91251d5e3cf6%2F1663665887018.jpg"/>
    <hyperlink ref="AU18" r:id="rId51" display="https://kc.kobotoolbox.org/media/original?media_file=co2rwanda_rpp%2Fattachments%2F5e7adf3e3db845c6aefef4d241ab0769%2Fbe841dec-7793-4965-b788-2a3324f29989%2F1663667508040.jpg"/>
    <hyperlink ref="CE18" r:id="rId52" display="https://kc.kobotoolbox.org/media/original?media_file=co2rwanda_rpp%2Fattachments%2F5e7adf3e3db845c6aefef4d241ab0769%2Fbe841dec-7793-4965-b788-2a3324f29989%2F1663667552288.jpg"/>
    <hyperlink ref="GL18" r:id="rId53" display="https://kc.kobotoolbox.org/media/original?media_file=co2rwanda_rpp%2Fattachments%2F5e7adf3e3db845c6aefef4d241ab0769%2Fbe841dec-7793-4965-b788-2a3324f29989%2F1663668415468.jpg"/>
    <hyperlink ref="AU19" r:id="rId54" display="https://kc.kobotoolbox.org/media/original?media_file=co2rwanda_rpp%2Fattachments%2F5e7adf3e3db845c6aefef4d241ab0769%2Fd3edb7ee-9d8d-40f7-ad70-d86c7ee7f4b2%2F1663669486679.jpg"/>
    <hyperlink ref="CE19" r:id="rId55" display="https://kc.kobotoolbox.org/media/original?media_file=co2rwanda_rpp%2Fattachments%2F5e7adf3e3db845c6aefef4d241ab0769%2Fd3edb7ee-9d8d-40f7-ad70-d86c7ee7f4b2%2F1663670500227.jpg"/>
    <hyperlink ref="GL19" r:id="rId56" display="https://kc.kobotoolbox.org/media/original?media_file=co2rwanda_rpp%2Fattachments%2F5e7adf3e3db845c6aefef4d241ab0769%2Fd3edb7ee-9d8d-40f7-ad70-d86c7ee7f4b2%2F1663670533945.jpg"/>
    <hyperlink ref="AU20" r:id="rId57" display="https://kc.kobotoolbox.org/media/original?media_file=co2rwanda_rpp%2Fattachments%2F5e7adf3e3db845c6aefef4d241ab0769%2Fdb122e56-8c78-4fca-ad0c-32b8fcfbab59%2F1663660386020.jpg"/>
    <hyperlink ref="CE20" r:id="rId58" display="https://kc.kobotoolbox.org/media/original?media_file=co2rwanda_rpp%2Fattachments%2F5e7adf3e3db845c6aefef4d241ab0769%2Fdb122e56-8c78-4fca-ad0c-32b8fcfbab59%2F1663668067520.jpg"/>
    <hyperlink ref="GL20" r:id="rId59" display="https://kc.kobotoolbox.org/media/original?media_file=co2rwanda_rpp%2Fattachments%2F5e7adf3e3db845c6aefef4d241ab0769%2Fdb122e56-8c78-4fca-ad0c-32b8fcfbab59%2F1663660411735.jpg"/>
    <hyperlink ref="AU21" r:id="rId60" display="https://kc.kobotoolbox.org/media/original?media_file=co2rwanda_rpp%2Fattachments%2F5e7adf3e3db845c6aefef4d241ab0769%2F901c1fab-b714-473f-97c2-4aff701283b5%2F1663665353096.jpg"/>
    <hyperlink ref="CE21" r:id="rId61" display="https://kc.kobotoolbox.org/media/original?media_file=co2rwanda_rpp%2Fattachments%2F5e7adf3e3db845c6aefef4d241ab0769%2F901c1fab-b714-473f-97c2-4aff701283b5%2F1663665619943.jpg"/>
    <hyperlink ref="GL21" r:id="rId62" display="https://kc.kobotoolbox.org/media/original?media_file=co2rwanda_rpp%2Fattachments%2F5e7adf3e3db845c6aefef4d241ab0769%2F901c1fab-b714-473f-97c2-4aff701283b5%2F1663666830663.jpg"/>
    <hyperlink ref="AU22" r:id="rId63" display="https://kc.kobotoolbox.org/media/original?media_file=co2rwanda_rpp%2Fattachments%2F5e7adf3e3db845c6aefef4d241ab0769%2Feaed7c56-9b64-4304-b6a0-da0fc20f5074%2F1663672766480.jpg"/>
    <hyperlink ref="CE22" r:id="rId64" display="https://kc.kobotoolbox.org/media/original?media_file=co2rwanda_rpp%2Fattachments%2F5e7adf3e3db845c6aefef4d241ab0769%2Feaed7c56-9b64-4304-b6a0-da0fc20f5074%2F1663671801782.jpg"/>
    <hyperlink ref="CH22" r:id="rId65" display="https://kc.kobotoolbox.org/media/original?media_file=co2rwanda_rpp%2Fattachments%2F5e7adf3e3db845c6aefef4d241ab0769%2Feaed7c56-9b64-4304-b6a0-da0fc20f5074%2F1663672658720.jpg"/>
    <hyperlink ref="GL22" r:id="rId66" display="https://kc.kobotoolbox.org/media/original?media_file=co2rwanda_rpp%2Fattachments%2F5e7adf3e3db845c6aefef4d241ab0769%2Feaed7c56-9b64-4304-b6a0-da0fc20f5074%2F1663672726554.jpg"/>
    <hyperlink ref="AU23" r:id="rId67" display="https://kc.kobotoolbox.org/media/original?media_file=co2rwanda_rpp%2Fattachments%2F5e7adf3e3db845c6aefef4d241ab0769%2F4d75e9d9-9963-4889-b778-99ce753ae33c%2F1663673851017.jpg"/>
    <hyperlink ref="CE23" r:id="rId68" display="https://kc.kobotoolbox.org/media/original?media_file=co2rwanda_rpp%2Fattachments%2F5e7adf3e3db845c6aefef4d241ab0769%2F4d75e9d9-9963-4889-b778-99ce753ae33c%2F1663673892733.jpg"/>
    <hyperlink ref="GL23" r:id="rId69" display="https://kc.kobotoolbox.org/media/original?media_file=co2rwanda_rpp%2Fattachments%2F5e7adf3e3db845c6aefef4d241ab0769%2F4d75e9d9-9963-4889-b778-99ce753ae33c%2F1663674693499.jpg"/>
    <hyperlink ref="AU24" r:id="rId70" display="https://kc.kobotoolbox.org/media/original?media_file=co2rwanda_rpp%2Fattachments%2F5e7adf3e3db845c6aefef4d241ab0769%2F5f7dd251-fad9-47e7-a2d1-a09dd53101ec%2F1663657126377.jpg"/>
    <hyperlink ref="CE24" r:id="rId71" display="https://kc.kobotoolbox.org/media/original?media_file=co2rwanda_rpp%2Fattachments%2F5e7adf3e3db845c6aefef4d241ab0769%2F5f7dd251-fad9-47e7-a2d1-a09dd53101ec%2F1663675623485.jpg"/>
    <hyperlink ref="GL24" r:id="rId72" display="https://kc.kobotoolbox.org/media/original?media_file=co2rwanda_rpp%2Fattachments%2F5e7adf3e3db845c6aefef4d241ab0769%2F5f7dd251-fad9-47e7-a2d1-a09dd53101ec%2F1663658207527.jpg"/>
    <hyperlink ref="AU25" r:id="rId73" display="https://kc.kobotoolbox.org/media/original?media_file=co2rwanda_rpp%2Fattachments%2F5e7adf3e3db845c6aefef4d241ab0769%2F7dae0ab4-2c72-4b34-9a5a-afee51356dbc%2F1663653731616.jpg"/>
    <hyperlink ref="CE25" r:id="rId74" display="https://kc.kobotoolbox.org/media/original?media_file=co2rwanda_rpp%2Fattachments%2F5e7adf3e3db845c6aefef4d241ab0769%2F7dae0ab4-2c72-4b34-9a5a-afee51356dbc%2F1663654733071.jpg"/>
    <hyperlink ref="CH25" r:id="rId75" display="https://kc.kobotoolbox.org/media/original?media_file=co2rwanda_rpp%2Fattachments%2F5e7adf3e3db845c6aefef4d241ab0769%2F7dae0ab4-2c72-4b34-9a5a-afee51356dbc%2F1663654788216.jpg"/>
    <hyperlink ref="GL25" r:id="rId76" display="https://kc.kobotoolbox.org/media/original?media_file=co2rwanda_rpp%2Fattachments%2F5e7adf3e3db845c6aefef4d241ab0769%2F7dae0ab4-2c72-4b34-9a5a-afee51356dbc%2F1663654846838.jpg"/>
    <hyperlink ref="AU26" r:id="rId77" display="https://kc.kobotoolbox.org/media/original?media_file=co2rwanda_rpp%2Fattachments%2F5e7adf3e3db845c6aefef4d241ab0769%2F006075c4-4780-4b20-a479-55b3e97eef2e%2F1663655711677.jpg"/>
    <hyperlink ref="CE26" r:id="rId78" display="https://kc.kobotoolbox.org/media/original?media_file=co2rwanda_rpp%2Fattachments%2F5e7adf3e3db845c6aefef4d241ab0769%2F006075c4-4780-4b20-a479-55b3e97eef2e%2F1663656955237.jpg"/>
    <hyperlink ref="CH26" r:id="rId79" display="https://kc.kobotoolbox.org/media/original?media_file=co2rwanda_rpp%2Fattachments%2F5e7adf3e3db845c6aefef4d241ab0769%2F006075c4-4780-4b20-a479-55b3e97eef2e%2F1663657005995.jpg"/>
    <hyperlink ref="GL26" r:id="rId80" display="https://kc.kobotoolbox.org/media/original?media_file=co2rwanda_rpp%2Fattachments%2F5e7adf3e3db845c6aefef4d241ab0769%2F006075c4-4780-4b20-a479-55b3e97eef2e%2F1663657075954.jpg"/>
    <hyperlink ref="AU27" r:id="rId81" display="https://kc.kobotoolbox.org/media/original?media_file=co2rwanda_rpp%2Fattachments%2F5e7adf3e3db845c6aefef4d241ab0769%2F0b8bb026-78d2-4d66-a716-ca5669018153%2F1663658430852.jpg"/>
    <hyperlink ref="CE27" r:id="rId82" display="https://kc.kobotoolbox.org/media/original?media_file=co2rwanda_rpp%2Fattachments%2F5e7adf3e3db845c6aefef4d241ab0769%2F0b8bb026-78d2-4d66-a716-ca5669018153%2F1663660588252.jpg"/>
    <hyperlink ref="CH27" r:id="rId83" display="https://kc.kobotoolbox.org/media/original?media_file=co2rwanda_rpp%2Fattachments%2F5e7adf3e3db845c6aefef4d241ab0769%2F0b8bb026-78d2-4d66-a716-ca5669018153%2F1663660625254.jpg"/>
    <hyperlink ref="GL27" r:id="rId84" display="https://kc.kobotoolbox.org/media/original?media_file=co2rwanda_rpp%2Fattachments%2F5e7adf3e3db845c6aefef4d241ab0769%2F0b8bb026-78d2-4d66-a716-ca5669018153%2F1663660721770.jpg"/>
    <hyperlink ref="AU28" r:id="rId85" display="https://kc.kobotoolbox.org/media/original?media_file=co2rwanda_rpp%2Fattachments%2F5e7adf3e3db845c6aefef4d241ab0769%2Fd500d841-1b1e-4e83-81e9-419a7a4033f8%2F1663662141638.jpg"/>
    <hyperlink ref="CE28" r:id="rId86" display="https://kc.kobotoolbox.org/media/original?media_file=co2rwanda_rpp%2Fattachments%2F5e7adf3e3db845c6aefef4d241ab0769%2Fd500d841-1b1e-4e83-81e9-419a7a4033f8%2F1663663632228.jpg"/>
    <hyperlink ref="CH28" r:id="rId87" display="https://kc.kobotoolbox.org/media/original?media_file=co2rwanda_rpp%2Fattachments%2F5e7adf3e3db845c6aefef4d241ab0769%2Fd500d841-1b1e-4e83-81e9-419a7a4033f8%2F1663663688606.jpg"/>
    <hyperlink ref="GL28" r:id="rId88" display="https://kc.kobotoolbox.org/media/original?media_file=co2rwanda_rpp%2Fattachments%2F5e7adf3e3db845c6aefef4d241ab0769%2Fd500d841-1b1e-4e83-81e9-419a7a4033f8%2F1663663748013.jpg"/>
    <hyperlink ref="AU29" r:id="rId89" display="https://kc.kobotoolbox.org/media/original?media_file=co2rwanda_rpp%2Fattachments%2F5e7adf3e3db845c6aefef4d241ab0769%2F7984428f-ff4c-4560-9c69-d3112fe5ef83%2F1663664971633.jpg"/>
    <hyperlink ref="CE29" r:id="rId90" display="https://kc.kobotoolbox.org/media/original?media_file=co2rwanda_rpp%2Fattachments%2F5e7adf3e3db845c6aefef4d241ab0769%2F7984428f-ff4c-4560-9c69-d3112fe5ef83%2F1663666608360.jpg"/>
    <hyperlink ref="GL29" r:id="rId91" display="https://kc.kobotoolbox.org/media/original?media_file=co2rwanda_rpp%2Fattachments%2F5e7adf3e3db845c6aefef4d241ab0769%2F7984428f-ff4c-4560-9c69-d3112fe5ef83%2F1663666656164.jpg"/>
    <hyperlink ref="BK30" r:id="rId92" display="https://kc.kobotoolbox.org/media/original?media_file=co2rwanda_rpp%2Fattachments%2F5e7adf3e3db845c6aefef4d241ab0769%2Fda02d205-e72a-4b8d-a5d4-4fa17be1779f%2F1663669610119.jpg"/>
    <hyperlink ref="CE30" r:id="rId93" display="https://kc.kobotoolbox.org/media/original?media_file=co2rwanda_rpp%2Fattachments%2F5e7adf3e3db845c6aefef4d241ab0769%2Fda02d205-e72a-4b8d-a5d4-4fa17be1779f%2F1663670472689.jpg"/>
    <hyperlink ref="CH30" r:id="rId94" display="https://kc.kobotoolbox.org/media/original?media_file=co2rwanda_rpp%2Fattachments%2F5e7adf3e3db845c6aefef4d241ab0769%2Fda02d205-e72a-4b8d-a5d4-4fa17be1779f%2F1663670511232.jpg"/>
    <hyperlink ref="GL30" r:id="rId95" display="https://kc.kobotoolbox.org/media/original?media_file=co2rwanda_rpp%2Fattachments%2F5e7adf3e3db845c6aefef4d241ab0769%2Fda02d205-e72a-4b8d-a5d4-4fa17be1779f%2F1663670568565.jpg"/>
    <hyperlink ref="AU31" r:id="rId96" display="https://kc.kobotoolbox.org/media/original?media_file=co2rwanda_rpp%2Fattachments%2F5e7adf3e3db845c6aefef4d241ab0769%2F3bc7d802-9c23-47f1-86da-e61445fb6621%2F1663655755115.jpg"/>
    <hyperlink ref="CE31" r:id="rId97" display="https://kc.kobotoolbox.org/media/original?media_file=co2rwanda_rpp%2Fattachments%2F5e7adf3e3db845c6aefef4d241ab0769%2F3bc7d802-9c23-47f1-86da-e61445fb6621%2F1663656398116.jpg"/>
    <hyperlink ref="GL31" r:id="rId98" display="https://kc.kobotoolbox.org/media/original?media_file=co2rwanda_rpp%2Fattachments%2F5e7adf3e3db845c6aefef4d241ab0769%2F3bc7d802-9c23-47f1-86da-e61445fb6621%2F1663656507492.jpg"/>
    <hyperlink ref="AU32" r:id="rId99" display="https://kc.kobotoolbox.org/media/original?media_file=co2rwanda_rpp%2Fattachments%2F5e7adf3e3db845c6aefef4d241ab0769%2Ff7f56b0a-b70c-4a0e-b049-99ff9cdc7aa5%2F1663656281374.jpg"/>
    <hyperlink ref="CE32" r:id="rId100" display="https://kc.kobotoolbox.org/media/original?media_file=co2rwanda_rpp%2Fattachments%2F5e7adf3e3db845c6aefef4d241ab0769%2Ff7f56b0a-b70c-4a0e-b049-99ff9cdc7aa5%2F1663656788248.jpg"/>
    <hyperlink ref="CH32" r:id="rId101" display="https://kc.kobotoolbox.org/media/original?media_file=co2rwanda_rpp%2Fattachments%2F5e7adf3e3db845c6aefef4d241ab0769%2Ff7f56b0a-b70c-4a0e-b049-99ff9cdc7aa5%2F1663656843498.jpg"/>
    <hyperlink ref="GL32" r:id="rId102" display="https://kc.kobotoolbox.org/media/original?media_file=co2rwanda_rpp%2Fattachments%2F5e7adf3e3db845c6aefef4d241ab0769%2Ff7f56b0a-b70c-4a0e-b049-99ff9cdc7aa5%2F1663656920989.jpg"/>
    <hyperlink ref="AU33" r:id="rId103" display="https://kc.kobotoolbox.org/media/original?media_file=co2rwanda_rpp%2Fattachments%2F5e7adf3e3db845c6aefef4d241ab0769%2F45766a2a-7e3b-4f3f-a182-5d400ef92a26%2F1663658860830.jpg"/>
    <hyperlink ref="CE33" r:id="rId104" display="https://kc.kobotoolbox.org/media/original?media_file=co2rwanda_rpp%2Fattachments%2F5e7adf3e3db845c6aefef4d241ab0769%2F45766a2a-7e3b-4f3f-a182-5d400ef92a26%2F1663659837660.jpg"/>
    <hyperlink ref="GL33" r:id="rId105" display="https://kc.kobotoolbox.org/media/original?media_file=co2rwanda_rpp%2Fattachments%2F5e7adf3e3db845c6aefef4d241ab0769%2F45766a2a-7e3b-4f3f-a182-5d400ef92a26%2F1663659903799.jpg"/>
    <hyperlink ref="AU34" r:id="rId106" display="https://kc.kobotoolbox.org/media/original?media_file=co2rwanda_rpp%2Fattachments%2F5e7adf3e3db845c6aefef4d241ab0769%2F38422287-1fa7-49f1-9fb6-73ffa443fcdc%2F1663662705057.jpg"/>
    <hyperlink ref="CE34" r:id="rId107" display="https://kc.kobotoolbox.org/media/original?media_file=co2rwanda_rpp%2Fattachments%2F5e7adf3e3db845c6aefef4d241ab0769%2F38422287-1fa7-49f1-9fb6-73ffa443fcdc%2F1663663352951.jpg"/>
    <hyperlink ref="CH34" r:id="rId108" display="https://kc.kobotoolbox.org/media/original?media_file=co2rwanda_rpp%2Fattachments%2F5e7adf3e3db845c6aefef4d241ab0769%2F38422287-1fa7-49f1-9fb6-73ffa443fcdc%2F1663663431450.jpg"/>
    <hyperlink ref="GL34" r:id="rId109" display="https://kc.kobotoolbox.org/media/original?media_file=co2rwanda_rpp%2Fattachments%2F5e7adf3e3db845c6aefef4d241ab0769%2F38422287-1fa7-49f1-9fb6-73ffa443fcdc%2F1663663530458.jpg"/>
    <hyperlink ref="AU35" r:id="rId110" display="https://kc.kobotoolbox.org/media/original?media_file=co2rwanda_rpp%2Fattachments%2F5e7adf3e3db845c6aefef4d241ab0769%2F42544be2-d16e-4108-b1ec-7e3726c5d688%2F1663665961206.jpg"/>
    <hyperlink ref="CE35" r:id="rId111" display="https://kc.kobotoolbox.org/media/original?media_file=co2rwanda_rpp%2Fattachments%2F5e7adf3e3db845c6aefef4d241ab0769%2F42544be2-d16e-4108-b1ec-7e3726c5d688%2F1663666945445.jpg"/>
    <hyperlink ref="CH35" r:id="rId112" display="https://kc.kobotoolbox.org/media/original?media_file=co2rwanda_rpp%2Fattachments%2F5e7adf3e3db845c6aefef4d241ab0769%2F42544be2-d16e-4108-b1ec-7e3726c5d688%2F1663667000967.jpg"/>
    <hyperlink ref="GL35" r:id="rId113" display="https://kc.kobotoolbox.org/media/original?media_file=co2rwanda_rpp%2Fattachments%2F5e7adf3e3db845c6aefef4d241ab0769%2F42544be2-d16e-4108-b1ec-7e3726c5d688%2F1663666454369.jpg"/>
    <hyperlink ref="AU36" r:id="rId114" display="https://kc.kobotoolbox.org/media/original?media_file=co2rwanda_rpp%2Fattachments%2F5e7adf3e3db845c6aefef4d241ab0769%2F3154da50-5147-46d1-9867-35092c1a710f%2F1663669924069.jpg"/>
    <hyperlink ref="CE36" r:id="rId115" display="https://kc.kobotoolbox.org/media/original?media_file=co2rwanda_rpp%2Fattachments%2F5e7adf3e3db845c6aefef4d241ab0769%2F3154da50-5147-46d1-9867-35092c1a710f%2F1663670220369.jpg"/>
    <hyperlink ref="GL36" r:id="rId116" display="https://kc.kobotoolbox.org/media/original?media_file=co2rwanda_rpp%2Fattachments%2F5e7adf3e3db845c6aefef4d241ab0769%2F3154da50-5147-46d1-9867-35092c1a710f%2F1663670298781.jpg"/>
    <hyperlink ref="AU37" r:id="rId117" display="https://kc.kobotoolbox.org/media/original?media_file=co2rwanda_rpp%2Fattachments%2F5e7adf3e3db845c6aefef4d241ab0769%2F1f14afaa-14ab-4b08-b444-341441aca44c%2F1663671466115.jpg"/>
    <hyperlink ref="CE37" r:id="rId118" display="https://kc.kobotoolbox.org/media/original?media_file=co2rwanda_rpp%2Fattachments%2F5e7adf3e3db845c6aefef4d241ab0769%2F1f14afaa-14ab-4b08-b444-341441aca44c%2F1663671790924.jpg"/>
    <hyperlink ref="CH37" r:id="rId119" display="https://kc.kobotoolbox.org/media/original?media_file=co2rwanda_rpp%2Fattachments%2F5e7adf3e3db845c6aefef4d241ab0769%2F1f14afaa-14ab-4b08-b444-341441aca44c%2F1663671772183.jpg"/>
    <hyperlink ref="GL37" r:id="rId120" display="https://kc.kobotoolbox.org/media/original?media_file=co2rwanda_rpp%2Fattachments%2F5e7adf3e3db845c6aefef4d241ab0769%2F1f14afaa-14ab-4b08-b444-341441aca44c%2F1663671825893.jpg"/>
    <hyperlink ref="AW38" r:id="rId121" display="https://kc.kobotoolbox.org/media/original?media_file=co2rwanda_rpp%2Fattachments%2F5e7adf3e3db845c6aefef4d241ab0769%2Fc2cc8348-1558-4915-b559-3ccbc6b82140%2F1663654243652.jpg"/>
    <hyperlink ref="AY38" r:id="rId122" display="https://kc.kobotoolbox.org/media/original?media_file=co2rwanda_rpp%2Fattachments%2F5e7adf3e3db845c6aefef4d241ab0769%2Fc2cc8348-1558-4915-b559-3ccbc6b82140%2F1663654274337.jpg"/>
    <hyperlink ref="CE38" r:id="rId123" display="https://kc.kobotoolbox.org/media/original?media_file=co2rwanda_rpp%2Fattachments%2F5e7adf3e3db845c6aefef4d241ab0769%2Fc2cc8348-1558-4915-b559-3ccbc6b82140%2F1663655493025.jpg"/>
    <hyperlink ref="CH38" r:id="rId124" display="https://kc.kobotoolbox.org/media/original?media_file=co2rwanda_rpp%2Fattachments%2F5e7adf3e3db845c6aefef4d241ab0769%2Fc2cc8348-1558-4915-b559-3ccbc6b82140%2F1663654673860.jpg"/>
    <hyperlink ref="CO38" r:id="rId125" display="https://kc.kobotoolbox.org/media/original?media_file=co2rwanda_rpp%2Fattachments%2F5e7adf3e3db845c6aefef4d241ab0769%2Fc2cc8348-1558-4915-b559-3ccbc6b82140%2F1663654799820.jpg"/>
    <hyperlink ref="GL38" r:id="rId126" display="https://kc.kobotoolbox.org/media/original?media_file=co2rwanda_rpp%2Fattachments%2F5e7adf3e3db845c6aefef4d241ab0769%2Fc2cc8348-1558-4915-b559-3ccbc6b82140%2F1663655826711.jpg"/>
    <hyperlink ref="AU39" r:id="rId127" display="https://kc.kobotoolbox.org/media/original?media_file=co2rwanda_rpp%2Fattachments%2F5e7adf3e3db845c6aefef4d241ab0769%2F073f7999-fe0b-49a4-9696-de59bc0cd375%2F1663657267016.jpg"/>
    <hyperlink ref="CE39" r:id="rId128" display="https://kc.kobotoolbox.org/media/original?media_file=co2rwanda_rpp%2Fattachments%2F5e7adf3e3db845c6aefef4d241ab0769%2F073f7999-fe0b-49a4-9696-de59bc0cd375%2F1663657372955.jpg"/>
    <hyperlink ref="CH39" r:id="rId129" display="https://kc.kobotoolbox.org/media/original?media_file=co2rwanda_rpp%2Fattachments%2F5e7adf3e3db845c6aefef4d241ab0769%2F073f7999-fe0b-49a4-9696-de59bc0cd375%2F1663657443475.jpg"/>
    <hyperlink ref="GL39" r:id="rId130" display="https://kc.kobotoolbox.org/media/original?media_file=co2rwanda_rpp%2Fattachments%2F5e7adf3e3db845c6aefef4d241ab0769%2F073f7999-fe0b-49a4-9696-de59bc0cd375%2F1663657993631.jpg"/>
    <hyperlink ref="AU40" r:id="rId131" display="https://kc.kobotoolbox.org/media/original?media_file=co2rwanda_rpp%2Fattachments%2F5e7adf3e3db845c6aefef4d241ab0769%2Fe5c80b7a-4d9f-4f71-9fe1-e394e052e7ce%2F1663659220522.jpg"/>
    <hyperlink ref="CE40" r:id="rId132" display="https://kc.kobotoolbox.org/media/original?media_file=co2rwanda_rpp%2Fattachments%2F5e7adf3e3db845c6aefef4d241ab0769%2Fe5c80b7a-4d9f-4f71-9fe1-e394e052e7ce%2F1663659274213.jpg"/>
    <hyperlink ref="GL40" r:id="rId133" display="https://kc.kobotoolbox.org/media/original?media_file=co2rwanda_rpp%2Fattachments%2F5e7adf3e3db845c6aefef4d241ab0769%2Fe5c80b7a-4d9f-4f71-9fe1-e394e052e7ce%2F1663659484211.jpg"/>
    <hyperlink ref="AU41" r:id="rId134" display="https://kc.kobotoolbox.org/media/original?media_file=co2rwanda_rpp%2Fattachments%2F5e7adf3e3db845c6aefef4d241ab0769%2F10493332-ff97-461a-887a-5015e6cb5973%2F1663660475303.jpg"/>
    <hyperlink ref="CE41" r:id="rId135" display="https://kc.kobotoolbox.org/media/original?media_file=co2rwanda_rpp%2Fattachments%2F5e7adf3e3db845c6aefef4d241ab0769%2F10493332-ff97-461a-887a-5015e6cb5973%2F1663660875774.jpg"/>
    <hyperlink ref="GL41" r:id="rId136" display="https://kc.kobotoolbox.org/media/original?media_file=co2rwanda_rpp%2Fattachments%2F5e7adf3e3db845c6aefef4d241ab0769%2F10493332-ff97-461a-887a-5015e6cb5973%2F1663660993798.jpg"/>
    <hyperlink ref="AU42" r:id="rId137" display="https://kc.kobotoolbox.org/media/original?media_file=co2rwanda_rpp%2Fattachments%2F5e7adf3e3db845c6aefef4d241ab0769%2F64072938-bbe3-493e-ad47-54da7bd75439%2F1663662330717.jpg"/>
    <hyperlink ref="CE42" r:id="rId138" display="https://kc.kobotoolbox.org/media/original?media_file=co2rwanda_rpp%2Fattachments%2F5e7adf3e3db845c6aefef4d241ab0769%2F64072938-bbe3-493e-ad47-54da7bd75439%2F1663662440113.jpg"/>
    <hyperlink ref="GL42" r:id="rId139" display="https://kc.kobotoolbox.org/media/original?media_file=co2rwanda_rpp%2Fattachments%2F5e7adf3e3db845c6aefef4d241ab0769%2F64072938-bbe3-493e-ad47-54da7bd75439%2F1663662605509.jpg"/>
    <hyperlink ref="AU43" r:id="rId140" display="https://kc.kobotoolbox.org/media/original?media_file=co2rwanda_rpp%2Fattachments%2F5e7adf3e3db845c6aefef4d241ab0769%2Fa2be5fbd-dafc-493a-8f82-6fb705e22b29%2F1663664182128.jpg"/>
    <hyperlink ref="CE43" r:id="rId141" display="https://kc.kobotoolbox.org/media/original?media_file=co2rwanda_rpp%2Fattachments%2F5e7adf3e3db845c6aefef4d241ab0769%2Fa2be5fbd-dafc-493a-8f82-6fb705e22b29%2F1663664419224.jpg"/>
    <hyperlink ref="CH43" r:id="rId142" display="https://kc.kobotoolbox.org/media/original?media_file=co2rwanda_rpp%2Fattachments%2F5e7adf3e3db845c6aefef4d241ab0769%2Fa2be5fbd-dafc-493a-8f82-6fb705e22b29%2F1663664468476.jpg"/>
    <hyperlink ref="GL43" r:id="rId143" display="https://kc.kobotoolbox.org/media/original?media_file=co2rwanda_rpp%2Fattachments%2F5e7adf3e3db845c6aefef4d241ab0769%2Fa2be5fbd-dafc-493a-8f82-6fb705e22b29%2F1663664553672.jpg"/>
    <hyperlink ref="AU44" r:id="rId144" display="https://kc.kobotoolbox.org/media/original?media_file=co2rwanda_rpp%2Fattachments%2F5e7adf3e3db845c6aefef4d241ab0769%2F072bd105-b5ae-43ab-888a-cc203203df07%2F1663661045503.jpg"/>
    <hyperlink ref="CE44" r:id="rId145" display="https://kc.kobotoolbox.org/media/original?media_file=co2rwanda_rpp%2Fattachments%2F5e7adf3e3db845c6aefef4d241ab0769%2F072bd105-b5ae-43ab-888a-cc203203df07%2F1663661101585.jpg"/>
    <hyperlink ref="GL44" r:id="rId146" display="https://kc.kobotoolbox.org/media/original?media_file=co2rwanda_rpp%2Fattachments%2F5e7adf3e3db845c6aefef4d241ab0769%2F072bd105-b5ae-43ab-888a-cc203203df07%2F1663661134562.jpg"/>
    <hyperlink ref="AU45" r:id="rId147" display="https://kc.kobotoolbox.org/media/original?media_file=co2rwanda_rpp%2Fattachments%2F5e7adf3e3db845c6aefef4d241ab0769%2F209e8848-acb1-4e22-bdf8-480d79e3c141%2F1663662975419.jpg"/>
    <hyperlink ref="CE45" r:id="rId148" display="https://kc.kobotoolbox.org/media/original?media_file=co2rwanda_rpp%2Fattachments%2F5e7adf3e3db845c6aefef4d241ab0769%2F209e8848-acb1-4e22-bdf8-480d79e3c141%2F1663663053116.jpg"/>
    <hyperlink ref="CH45" r:id="rId149" display="https://kc.kobotoolbox.org/media/original?media_file=co2rwanda_rpp%2Fattachments%2F5e7adf3e3db845c6aefef4d241ab0769%2F209e8848-acb1-4e22-bdf8-480d79e3c141%2F1663663088041.jpg"/>
    <hyperlink ref="GL45" r:id="rId150" display="https://kc.kobotoolbox.org/media/original?media_file=co2rwanda_rpp%2Fattachments%2F5e7adf3e3db845c6aefef4d241ab0769%2F209e8848-acb1-4e22-bdf8-480d79e3c141%2F1663663115809.jpg"/>
    <hyperlink ref="AU46" r:id="rId151" display="https://kc.kobotoolbox.org/media/original?media_file=co2rwanda_rpp%2Fattachments%2F5e7adf3e3db845c6aefef4d241ab0769%2Fe50be231-c5fe-490c-b580-be4b7558dd4d%2F1663664529792.jpg"/>
    <hyperlink ref="CE46" r:id="rId152" display="https://kc.kobotoolbox.org/media/original?media_file=co2rwanda_rpp%2Fattachments%2F5e7adf3e3db845c6aefef4d241ab0769%2Fe50be231-c5fe-490c-b580-be4b7558dd4d%2F1663664586543.jpg"/>
    <hyperlink ref="CH46" r:id="rId153" display="https://kc.kobotoolbox.org/media/original?media_file=co2rwanda_rpp%2Fattachments%2F5e7adf3e3db845c6aefef4d241ab0769%2Fe50be231-c5fe-490c-b580-be4b7558dd4d%2F1663664682609.jpg"/>
    <hyperlink ref="GL46" r:id="rId154" display="https://kc.kobotoolbox.org/media/original?media_file=co2rwanda_rpp%2Fattachments%2F5e7adf3e3db845c6aefef4d241ab0769%2Fe50be231-c5fe-490c-b580-be4b7558dd4d%2F1663664726059.jpg"/>
    <hyperlink ref="AW47" r:id="rId155" display="https://kc.kobotoolbox.org/media/original?media_file=co2rwanda_rpp%2Fattachments%2F5e7adf3e3db845c6aefef4d241ab0769%2Fd6c72f72-a178-4cd3-b07f-52c27d86197f%2F1663667683075.jpg"/>
    <hyperlink ref="CE47" r:id="rId156" display="https://kc.kobotoolbox.org/media/original?media_file=co2rwanda_rpp%2Fattachments%2F5e7adf3e3db845c6aefef4d241ab0769%2Fd6c72f72-a178-4cd3-b07f-52c27d86197f%2F1663667820432.jpg"/>
    <hyperlink ref="CH47" r:id="rId157" display="https://kc.kobotoolbox.org/media/original?media_file=co2rwanda_rpp%2Fattachments%2F5e7adf3e3db845c6aefef4d241ab0769%2Fd6c72f72-a178-4cd3-b07f-52c27d86197f%2F1663667840199.jpg"/>
    <hyperlink ref="GL47" r:id="rId158" display="https://kc.kobotoolbox.org/media/original?media_file=co2rwanda_rpp%2Fattachments%2F5e7adf3e3db845c6aefef4d241ab0769%2Fd6c72f72-a178-4cd3-b07f-52c27d86197f%2F1663667866007.jpg"/>
    <hyperlink ref="AU48" r:id="rId159" display="https://kc.kobotoolbox.org/media/original?media_file=co2rwanda_rpp%2Fattachments%2F5e7adf3e3db845c6aefef4d241ab0769%2F5baa4c87-9be4-43d9-829a-d05f5fc75254%2F1663657020854.jpg"/>
    <hyperlink ref="CE48" r:id="rId160" display="https://kc.kobotoolbox.org/media/original?media_file=co2rwanda_rpp%2Fattachments%2F5e7adf3e3db845c6aefef4d241ab0769%2F5baa4c87-9be4-43d9-829a-d05f5fc75254%2F1663657237786.jpg"/>
    <hyperlink ref="CH48" r:id="rId161" display="https://kc.kobotoolbox.org/media/original?media_file=co2rwanda_rpp%2Fattachments%2F5e7adf3e3db845c6aefef4d241ab0769%2F5baa4c87-9be4-43d9-829a-d05f5fc75254%2F1663657282930.jpg"/>
    <hyperlink ref="GL48" r:id="rId162" display="https://kc.kobotoolbox.org/media/original?media_file=co2rwanda_rpp%2Fattachments%2F5e7adf3e3db845c6aefef4d241ab0769%2F5baa4c87-9be4-43d9-829a-d05f5fc75254%2F1663657337700.jpg"/>
    <hyperlink ref="AW49" r:id="rId163" display="https://kc.kobotoolbox.org/media/original?media_file=co2rwanda_rpp%2Fattachments%2F5e7adf3e3db845c6aefef4d241ab0769%2F99e80eaf-37d4-42cf-b956-a8d707bd4253%2F1663659336768.jpg"/>
    <hyperlink ref="CE49" r:id="rId164" display="https://kc.kobotoolbox.org/media/original?media_file=co2rwanda_rpp%2Fattachments%2F5e7adf3e3db845c6aefef4d241ab0769%2F99e80eaf-37d4-42cf-b956-a8d707bd4253%2F1663659459383.jpg"/>
    <hyperlink ref="CH49" r:id="rId165" display="https://kc.kobotoolbox.org/media/original?media_file=co2rwanda_rpp%2Fattachments%2F5e7adf3e3db845c6aefef4d241ab0769%2F99e80eaf-37d4-42cf-b956-a8d707bd4253%2F1663659488494.jpg"/>
    <hyperlink ref="GL49" r:id="rId166" display="https://kc.kobotoolbox.org/media/original?media_file=co2rwanda_rpp%2Fattachments%2F5e7adf3e3db845c6aefef4d241ab0769%2F99e80eaf-37d4-42cf-b956-a8d707bd4253%2F1663659520967.jpg"/>
    <hyperlink ref="AU50" r:id="rId167" display="https://kc.kobotoolbox.org/media/original?media_file=co2rwanda_rpp%2Fattachments%2F5e7adf3e3db845c6aefef4d241ab0769%2F998bc9de-3c34-42cf-a7de-ad760d2ee0a2%2F1663656569543.jpg"/>
    <hyperlink ref="CE50" r:id="rId168" display="https://kc.kobotoolbox.org/media/original?media_file=co2rwanda_rpp%2Fattachments%2F5e7adf3e3db845c6aefef4d241ab0769%2F998bc9de-3c34-42cf-a7de-ad760d2ee0a2%2F1663657436852.jpg"/>
    <hyperlink ref="CH50" r:id="rId169" display="https://kc.kobotoolbox.org/media/original?media_file=co2rwanda_rpp%2Fattachments%2F5e7adf3e3db845c6aefef4d241ab0769%2F998bc9de-3c34-42cf-a7de-ad760d2ee0a2%2F1663657540875.jpg"/>
    <hyperlink ref="GL50" r:id="rId170" display="https://kc.kobotoolbox.org/media/original?media_file=co2rwanda_rpp%2Fattachments%2F5e7adf3e3db845c6aefef4d241ab0769%2F998bc9de-3c34-42cf-a7de-ad760d2ee0a2%2F1663657654581.jpg"/>
    <hyperlink ref="AW51" r:id="rId171" display="https://kc.kobotoolbox.org/media/original?media_file=co2rwanda_rpp%2Fattachments%2F5e7adf3e3db845c6aefef4d241ab0769%2F273706bb-c268-423a-9348-233fb25306d9%2F1663658764534.jpg"/>
    <hyperlink ref="CE51" r:id="rId172" display="https://kc.kobotoolbox.org/media/original?media_file=co2rwanda_rpp%2Fattachments%2F5e7adf3e3db845c6aefef4d241ab0769%2F273706bb-c268-423a-9348-233fb25306d9%2F1663659437495.jpg"/>
    <hyperlink ref="CH51" r:id="rId173" display="https://kc.kobotoolbox.org/media/original?media_file=co2rwanda_rpp%2Fattachments%2F5e7adf3e3db845c6aefef4d241ab0769%2F273706bb-c268-423a-9348-233fb25306d9%2F1663659560451.jpg"/>
    <hyperlink ref="GL51" r:id="rId174" display="https://kc.kobotoolbox.org/media/original?media_file=co2rwanda_rpp%2Fattachments%2F5e7adf3e3db845c6aefef4d241ab0769%2F273706bb-c268-423a-9348-233fb25306d9%2F1663659674972.jpg"/>
    <hyperlink ref="AU52" r:id="rId175" display="https://kc.kobotoolbox.org/media/original?media_file=co2rwanda_rpp%2Fattachments%2F5e7adf3e3db845c6aefef4d241ab0769%2Fa803f4f2-00c1-4775-a1f6-05de1172c459%2F1663661049146.jpg"/>
    <hyperlink ref="CE52" r:id="rId176" display="https://kc.kobotoolbox.org/media/original?media_file=co2rwanda_rpp%2Fattachments%2F5e7adf3e3db845c6aefef4d241ab0769%2Fa803f4f2-00c1-4775-a1f6-05de1172c459%2F1663661528789.jpg"/>
    <hyperlink ref="GL52" r:id="rId177" display="https://kc.kobotoolbox.org/media/original?media_file=co2rwanda_rpp%2Fattachments%2F5e7adf3e3db845c6aefef4d241ab0769%2Fa803f4f2-00c1-4775-a1f6-05de1172c459%2F1663661711809.jpg"/>
    <hyperlink ref="AW53" r:id="rId178" display="https://kc.kobotoolbox.org/media/original?media_file=co2rwanda_rpp%2Fattachments%2F5e7adf3e3db845c6aefef4d241ab0769%2F01c5f3b1-f916-4853-81b9-e6d4b8053b75%2F1663662975043.jpg"/>
    <hyperlink ref="CE53" r:id="rId179" display="https://kc.kobotoolbox.org/media/original?media_file=co2rwanda_rpp%2Fattachments%2F5e7adf3e3db845c6aefef4d241ab0769%2F01c5f3b1-f916-4853-81b9-e6d4b8053b75%2F1663663721410.jpg"/>
    <hyperlink ref="CH53" r:id="rId180" display="https://kc.kobotoolbox.org/media/original?media_file=co2rwanda_rpp%2Fattachments%2F5e7adf3e3db845c6aefef4d241ab0769%2F01c5f3b1-f916-4853-81b9-e6d4b8053b75%2F1663663747624.jpg"/>
    <hyperlink ref="GL53" r:id="rId181" display="https://kc.kobotoolbox.org/media/original?media_file=co2rwanda_rpp%2Fattachments%2F5e7adf3e3db845c6aefef4d241ab0769%2F01c5f3b1-f916-4853-81b9-e6d4b8053b75%2F1663663792491.jpg"/>
    <hyperlink ref="AW54" r:id="rId182" display="https://kc.kobotoolbox.org/media/original?media_file=co2rwanda_rpp%2Fattachments%2F5e7adf3e3db845c6aefef4d241ab0769%2Fb77d04d1-a9fa-4824-911a-ee12dba49fa8%2F1663664803973.jpg"/>
    <hyperlink ref="CE54" r:id="rId183" display="https://kc.kobotoolbox.org/media/original?media_file=co2rwanda_rpp%2Fattachments%2F5e7adf3e3db845c6aefef4d241ab0769%2Fb77d04d1-a9fa-4824-911a-ee12dba49fa8%2F1663665279863.jpg"/>
    <hyperlink ref="CH54" r:id="rId184" display="https://kc.kobotoolbox.org/media/original?media_file=co2rwanda_rpp%2Fattachments%2F5e7adf3e3db845c6aefef4d241ab0769%2Fb77d04d1-a9fa-4824-911a-ee12dba49fa8%2F1663665305779.jpg"/>
    <hyperlink ref="GL54" r:id="rId185" display="https://kc.kobotoolbox.org/media/original?media_file=co2rwanda_rpp%2Fattachments%2F5e7adf3e3db845c6aefef4d241ab0769%2Fb77d04d1-a9fa-4824-911a-ee12dba49fa8%2F1663665357642.jpg"/>
    <hyperlink ref="AW55" r:id="rId186" display="https://kc.kobotoolbox.org/media/original?media_file=co2rwanda_rpp%2Fattachments%2F5e7adf3e3db845c6aefef4d241ab0769%2Ff423423b-aec3-49c7-9292-9a12dbbe0f1c%2F1663668880546.jpg"/>
    <hyperlink ref="CE55" r:id="rId187" display="https://kc.kobotoolbox.org/media/original?media_file=co2rwanda_rpp%2Fattachments%2F5e7adf3e3db845c6aefef4d241ab0769%2Ff423423b-aec3-49c7-9292-9a12dbbe0f1c%2F1663669081361.jpg"/>
    <hyperlink ref="CH55" r:id="rId188" display="https://kc.kobotoolbox.org/media/original?media_file=co2rwanda_rpp%2Fattachments%2F5e7adf3e3db845c6aefef4d241ab0769%2Ff423423b-aec3-49c7-9292-9a12dbbe0f1c%2F1663669096661.jpg"/>
    <hyperlink ref="GL55" r:id="rId189" display="https://kc.kobotoolbox.org/media/original?media_file=co2rwanda_rpp%2Fattachments%2F5e7adf3e3db845c6aefef4d241ab0769%2Ff423423b-aec3-49c7-9292-9a12dbbe0f1c%2F1663669127278.jpg"/>
    <hyperlink ref="AU56" r:id="rId190" display="https://kc.kobotoolbox.org/media/original?media_file=co2rwanda_rpp%2Fattachments%2F5e7adf3e3db845c6aefef4d241ab0769%2Fa33a4b05-7ed7-4f88-9725-cfa686c500da%2F1663651752718.jpg"/>
    <hyperlink ref="AW56" r:id="rId191" display="https://kc.kobotoolbox.org/media/original?media_file=co2rwanda_rpp%2Fattachments%2F5e7adf3e3db845c6aefef4d241ab0769%2Fa33a4b05-7ed7-4f88-9725-cfa686c500da%2F1663651841020.jpg"/>
    <hyperlink ref="CE56" r:id="rId192" display="https://kc.kobotoolbox.org/media/original?media_file=co2rwanda_rpp%2Fattachments%2F5e7adf3e3db845c6aefef4d241ab0769%2Fa33a4b05-7ed7-4f88-9725-cfa686c500da%2F1663652357463.jpg"/>
    <hyperlink ref="CH56" r:id="rId193" display="https://kc.kobotoolbox.org/media/original?media_file=co2rwanda_rpp%2Fattachments%2F5e7adf3e3db845c6aefef4d241ab0769%2Fa33a4b05-7ed7-4f88-9725-cfa686c500da%2F1663652768524.jpg"/>
    <hyperlink ref="GL56" r:id="rId194" display="https://kc.kobotoolbox.org/media/original?media_file=co2rwanda_rpp%2Fattachments%2F5e7adf3e3db845c6aefef4d241ab0769%2Fa33a4b05-7ed7-4f88-9725-cfa686c500da%2F1663652886965.jpg"/>
    <hyperlink ref="AU57" r:id="rId195" display="https://kc.kobotoolbox.org/media/original?media_file=co2rwanda_rpp%2Fattachments%2F5e7adf3e3db845c6aefef4d241ab0769%2Fac981bcc-e6cd-4515-9de8-669faa1716c0%2F1663654057505.jpg"/>
    <hyperlink ref="CE57" r:id="rId196" display="https://kc.kobotoolbox.org/media/original?media_file=co2rwanda_rpp%2Fattachments%2F5e7adf3e3db845c6aefef4d241ab0769%2Fac981bcc-e6cd-4515-9de8-669faa1716c0%2F1663654684505.jpg"/>
    <hyperlink ref="GL57" r:id="rId197" display="https://kc.kobotoolbox.org/media/original?media_file=co2rwanda_rpp%2Fattachments%2F5e7adf3e3db845c6aefef4d241ab0769%2Fac981bcc-e6cd-4515-9de8-669faa1716c0%2F1663654975866.jpg"/>
    <hyperlink ref="AW58" r:id="rId198" display="https://kc.kobotoolbox.org/media/original?media_file=co2rwanda_rpp%2Fattachments%2F5e7adf3e3db845c6aefef4d241ab0769%2F2d27b73f-3525-4296-8338-6c97cb7fd7e2%2F1663656093280.jpg"/>
    <hyperlink ref="CE58" r:id="rId199" display="https://kc.kobotoolbox.org/media/original?media_file=co2rwanda_rpp%2Fattachments%2F5e7adf3e3db845c6aefef4d241ab0769%2F2d27b73f-3525-4296-8338-6c97cb7fd7e2%2F1663656480989.jpg"/>
    <hyperlink ref="GL58" r:id="rId200" display="https://kc.kobotoolbox.org/media/original?media_file=co2rwanda_rpp%2Fattachments%2F5e7adf3e3db845c6aefef4d241ab0769%2F2d27b73f-3525-4296-8338-6c97cb7fd7e2%2F1663656527065.jpg"/>
    <hyperlink ref="AU59" r:id="rId201" display="https://kc.kobotoolbox.org/media/original?media_file=co2rwanda_rpp%2Fattachments%2F5e7adf3e3db845c6aefef4d241ab0769%2F3bc5b2ca-7db3-4161-bc05-a1bdb5731f7a%2F1663658510826.jpg"/>
    <hyperlink ref="CE59" r:id="rId202" display="https://kc.kobotoolbox.org/media/original?media_file=co2rwanda_rpp%2Fattachments%2F5e7adf3e3db845c6aefef4d241ab0769%2F3bc5b2ca-7db3-4161-bc05-a1bdb5731f7a%2F1663658937036.jpg"/>
    <hyperlink ref="GL59" r:id="rId203" display="https://kc.kobotoolbox.org/media/original?media_file=co2rwanda_rpp%2Fattachments%2F5e7adf3e3db845c6aefef4d241ab0769%2F3bc5b2ca-7db3-4161-bc05-a1bdb5731f7a%2F1663658966230.jpg"/>
    <hyperlink ref="AU60" r:id="rId204" display="https://kc.kobotoolbox.org/media/original?media_file=co2rwanda_rpp%2Fattachments%2F5e7adf3e3db845c6aefef4d241ab0769%2F0bb937b2-cb31-4cfb-80e3-66b5335eaac8%2F1663661048268.jpg"/>
    <hyperlink ref="CE60" r:id="rId205" display="https://kc.kobotoolbox.org/media/original?media_file=co2rwanda_rpp%2Fattachments%2F5e7adf3e3db845c6aefef4d241ab0769%2F0bb937b2-cb31-4cfb-80e3-66b5335eaac8%2F1663663286561.jpg"/>
    <hyperlink ref="GL60" r:id="rId206" display="https://kc.kobotoolbox.org/media/original?media_file=co2rwanda_rpp%2Fattachments%2F5e7adf3e3db845c6aefef4d241ab0769%2F0bb937b2-cb31-4cfb-80e3-66b5335eaac8%2F1663663322639.jpg"/>
    <hyperlink ref="AU61" r:id="rId207" display="https://kc.kobotoolbox.org/media/original?media_file=co2rwanda_rpp%2Fattachments%2F5e7adf3e3db845c6aefef4d241ab0769%2F0b6318b2-a95a-4f2a-ae66-4efceaef3bdb%2F1663664104748.jpg"/>
    <hyperlink ref="CE61" r:id="rId208" display="https://kc.kobotoolbox.org/media/original?media_file=co2rwanda_rpp%2Fattachments%2F5e7adf3e3db845c6aefef4d241ab0769%2F0b6318b2-a95a-4f2a-ae66-4efceaef3bdb%2F1663664906861.jpg"/>
    <hyperlink ref="GL61" r:id="rId209" display="https://kc.kobotoolbox.org/media/original?media_file=co2rwanda_rpp%2Fattachments%2F5e7adf3e3db845c6aefef4d241ab0769%2F0b6318b2-a95a-4f2a-ae66-4efceaef3bdb%2F1663664963251.jpg"/>
    <hyperlink ref="AU62" r:id="rId210" display="https://kc.kobotoolbox.org/media/original?media_file=co2rwanda_rpp%2Fattachments%2F5e7adf3e3db845c6aefef4d241ab0769%2Fbba1606a-825d-4295-95cd-dce171f50663%2F1663666370779.jpg"/>
    <hyperlink ref="CE62" r:id="rId211" display="https://kc.kobotoolbox.org/media/original?media_file=co2rwanda_rpp%2Fattachments%2F5e7adf3e3db845c6aefef4d241ab0769%2Fbba1606a-825d-4295-95cd-dce171f50663%2F1663666576337.jpg"/>
    <hyperlink ref="GL62" r:id="rId212" display="https://kc.kobotoolbox.org/media/original?media_file=co2rwanda_rpp%2Fattachments%2F5e7adf3e3db845c6aefef4d241ab0769%2Fbba1606a-825d-4295-95cd-dce171f50663%2F1663666628720.jpg"/>
    <hyperlink ref="AU63" r:id="rId213" display="https://kc.kobotoolbox.org/media/original?media_file=co2rwanda_rpp%2Fattachments%2F5e7adf3e3db845c6aefef4d241ab0769%2F2bb8d9de-da94-4c35-8651-baf680796570%2F1663657165976.jpg"/>
    <hyperlink ref="AW63" r:id="rId214" display="https://kc.kobotoolbox.org/media/original?media_file=co2rwanda_rpp%2Fattachments%2F5e7adf3e3db845c6aefef4d241ab0769%2F2bb8d9de-da94-4c35-8651-baf680796570%2F1663657192233.jpg"/>
    <hyperlink ref="CE63" r:id="rId215" display="https://kc.kobotoolbox.org/media/original?media_file=co2rwanda_rpp%2Fattachments%2F5e7adf3e3db845c6aefef4d241ab0769%2F2bb8d9de-da94-4c35-8651-baf680796570%2F1663657506816.jpg"/>
    <hyperlink ref="GL63" r:id="rId216" display="https://kc.kobotoolbox.org/media/original?media_file=co2rwanda_rpp%2Fattachments%2F5e7adf3e3db845c6aefef4d241ab0769%2F2bb8d9de-da94-4c35-8651-baf680796570%2F1663657454466.jpg"/>
    <hyperlink ref="AW64" r:id="rId217" display="https://kc.kobotoolbox.org/media/original?media_file=co2rwanda_rpp%2Fattachments%2F5e7adf3e3db845c6aefef4d241ab0769%2Ffccbe1a4-e0ef-4ba1-8bd8-98a5033e4968%2F1663655030382.jpg"/>
    <hyperlink ref="CE64" r:id="rId218" display="https://kc.kobotoolbox.org/media/original?media_file=co2rwanda_rpp%2Fattachments%2F5e7adf3e3db845c6aefef4d241ab0769%2Ffccbe1a4-e0ef-4ba1-8bd8-98a5033e4968%2F1663655644511.jpg"/>
    <hyperlink ref="GL64" r:id="rId219" display="https://kc.kobotoolbox.org/media/original?media_file=co2rwanda_rpp%2Fattachments%2F5e7adf3e3db845c6aefef4d241ab0769%2Ffccbe1a4-e0ef-4ba1-8bd8-98a5033e4968%2F1663655688399.jpg"/>
    <hyperlink ref="AU65" r:id="rId220" display="https://kc.kobotoolbox.org/media/original?media_file=co2rwanda_rpp%2Fattachments%2F5e7adf3e3db845c6aefef4d241ab0769%2Fc045f229-0dbd-4190-b58f-d26f9605365f%2F1663657006722.jpg"/>
    <hyperlink ref="CE65" r:id="rId221" display="https://kc.kobotoolbox.org/media/original?media_file=co2rwanda_rpp%2Fattachments%2F5e7adf3e3db845c6aefef4d241ab0769%2Fc045f229-0dbd-4190-b58f-d26f9605365f%2F1663657232659.jpg"/>
    <hyperlink ref="GL65" r:id="rId222" display="https://kc.kobotoolbox.org/media/original?media_file=co2rwanda_rpp%2Fattachments%2F5e7adf3e3db845c6aefef4d241ab0769%2Fc045f229-0dbd-4190-b58f-d26f9605365f%2F1663657268054.jpg"/>
    <hyperlink ref="AW66" r:id="rId223" display="https://kc.kobotoolbox.org/media/original?media_file=co2rwanda_rpp%2Fattachments%2F5e7adf3e3db845c6aefef4d241ab0769%2Fc96deb50-44ee-4dbb-b8e6-980061b82d5b%2F1663659344439.jpg"/>
    <hyperlink ref="CE66" r:id="rId224" display="https://kc.kobotoolbox.org/media/original?media_file=co2rwanda_rpp%2Fattachments%2F5e7adf3e3db845c6aefef4d241ab0769%2Fc96deb50-44ee-4dbb-b8e6-980061b82d5b%2F1663659450411.jpg"/>
    <hyperlink ref="GL66" r:id="rId225" display="https://kc.kobotoolbox.org/media/original?media_file=co2rwanda_rpp%2Fattachments%2F5e7adf3e3db845c6aefef4d241ab0769%2Fc96deb50-44ee-4dbb-b8e6-980061b82d5b%2F1663660228035.jpg"/>
    <hyperlink ref="AU67" r:id="rId226" display="https://kc.kobotoolbox.org/media/original?media_file=co2rwanda_rpp%2Fattachments%2F5e7adf3e3db845c6aefef4d241ab0769%2F64647006-1f1e-4bfd-ad3f-d7d90d3b5338%2F1663660469032.jpg"/>
    <hyperlink ref="CE67" r:id="rId227" display="https://kc.kobotoolbox.org/media/original?media_file=co2rwanda_rpp%2Fattachments%2F5e7adf3e3db845c6aefef4d241ab0769%2F64647006-1f1e-4bfd-ad3f-d7d90d3b5338%2F1663660641502.jpg"/>
    <hyperlink ref="GL67" r:id="rId228" display="https://kc.kobotoolbox.org/media/original?media_file=co2rwanda_rpp%2Fattachments%2F5e7adf3e3db845c6aefef4d241ab0769%2F64647006-1f1e-4bfd-ad3f-d7d90d3b5338%2F1663665278990.jpg"/>
    <hyperlink ref="AW68" r:id="rId229" display="https://kc.kobotoolbox.org/media/original?media_file=co2rwanda_rpp%2Fattachments%2F5e7adf3e3db845c6aefef4d241ab0769%2F5707a165-fbe8-44a8-b3b9-c3dea690299e%2F1663655026761.jpg"/>
    <hyperlink ref="CE68" r:id="rId230" display="https://kc.kobotoolbox.org/media/original?media_file=co2rwanda_rpp%2Fattachments%2F5e7adf3e3db845c6aefef4d241ab0769%2F5707a165-fbe8-44a8-b3b9-c3dea690299e%2F1663655251750.jpg"/>
    <hyperlink ref="CH68" r:id="rId231" display="https://kc.kobotoolbox.org/media/original?media_file=co2rwanda_rpp%2Fattachments%2F5e7adf3e3db845c6aefef4d241ab0769%2F5707a165-fbe8-44a8-b3b9-c3dea690299e%2F1663655298158.jpg"/>
    <hyperlink ref="GL68" r:id="rId232" display="https://kc.kobotoolbox.org/media/original?media_file=co2rwanda_rpp%2Fattachments%2F5e7adf3e3db845c6aefef4d241ab0769%2F5707a165-fbe8-44a8-b3b9-c3dea690299e%2F1663655329281.jpg"/>
    <hyperlink ref="AU69" r:id="rId233" display="https://kc.kobotoolbox.org/media/original?media_file=co2rwanda_rpp%2Fattachments%2F5e7adf3e3db845c6aefef4d241ab0769%2F596161aa-0e79-4cfb-b771-5b5939c89c05%2F1663656473883.jpg"/>
    <hyperlink ref="CE69" r:id="rId234" display="https://kc.kobotoolbox.org/media/original?media_file=co2rwanda_rpp%2Fattachments%2F5e7adf3e3db845c6aefef4d241ab0769%2F596161aa-0e79-4cfb-b771-5b5939c89c05%2F1663657067416.jpg"/>
    <hyperlink ref="CH69" r:id="rId235" display="https://kc.kobotoolbox.org/media/original?media_file=co2rwanda_rpp%2Fattachments%2F5e7adf3e3db845c6aefef4d241ab0769%2F596161aa-0e79-4cfb-b771-5b5939c89c05%2F1663657128566.jpg"/>
    <hyperlink ref="GL69" r:id="rId236" display="https://kc.kobotoolbox.org/media/original?media_file=co2rwanda_rpp%2Fattachments%2F5e7adf3e3db845c6aefef4d241ab0769%2F596161aa-0e79-4cfb-b771-5b5939c89c05%2F1663657163939.jpg"/>
    <hyperlink ref="AU70" r:id="rId237" display="https://kc.kobotoolbox.org/media/original?media_file=co2rwanda_rpp%2Fattachments%2F5e7adf3e3db845c6aefef4d241ab0769%2Fd3ac787c-80ab-43b4-88be-54e23658b0ad%2F1663657897341.jpg"/>
    <hyperlink ref="CE70" r:id="rId238" display="https://kc.kobotoolbox.org/media/original?media_file=co2rwanda_rpp%2Fattachments%2F5e7adf3e3db845c6aefef4d241ab0769%2Fd3ac787c-80ab-43b4-88be-54e23658b0ad%2F1663658020416.jpg"/>
    <hyperlink ref="CH70" r:id="rId239" display="https://kc.kobotoolbox.org/media/original?media_file=co2rwanda_rpp%2Fattachments%2F5e7adf3e3db845c6aefef4d241ab0769%2Fd3ac787c-80ab-43b4-88be-54e23658b0ad%2F1663658060479.jpg"/>
    <hyperlink ref="GL70" r:id="rId240" display="https://kc.kobotoolbox.org/media/original?media_file=co2rwanda_rpp%2Fattachments%2F5e7adf3e3db845c6aefef4d241ab0769%2Fd3ac787c-80ab-43b4-88be-54e23658b0ad%2F1663658138513.jpg"/>
    <hyperlink ref="AW71" r:id="rId241" display="https://kc.kobotoolbox.org/media/original?media_file=co2rwanda_rpp%2Fattachments%2F5e7adf3e3db845c6aefef4d241ab0769%2F2945b5e0-359f-4bf9-836a-ae4cf5e51d44%2F1663658775452.jpg"/>
    <hyperlink ref="CE71" r:id="rId242" display="https://kc.kobotoolbox.org/media/original?media_file=co2rwanda_rpp%2Fattachments%2F5e7adf3e3db845c6aefef4d241ab0769%2F2945b5e0-359f-4bf9-836a-ae4cf5e51d44%2F1663658886867.jpg"/>
    <hyperlink ref="CH71" r:id="rId243" display="https://kc.kobotoolbox.org/media/original?media_file=co2rwanda_rpp%2Fattachments%2F5e7adf3e3db845c6aefef4d241ab0769%2F2945b5e0-359f-4bf9-836a-ae4cf5e51d44%2F1663658907626.jpg"/>
    <hyperlink ref="GL71" r:id="rId244" display="https://kc.kobotoolbox.org/media/original?media_file=co2rwanda_rpp%2Fattachments%2F5e7adf3e3db845c6aefef4d241ab0769%2F2945b5e0-359f-4bf9-836a-ae4cf5e51d44%2F1663658959144.jpg"/>
    <hyperlink ref="AW72" r:id="rId245" display="https://kc.kobotoolbox.org/media/original?media_file=co2rwanda_rpp%2Fattachments%2F5e7adf3e3db845c6aefef4d241ab0769%2F25958a83-7fd3-49a3-9e53-8beff6aa0986%2F1663660907207.jpg"/>
    <hyperlink ref="CE72" r:id="rId246" display="https://kc.kobotoolbox.org/media/original?media_file=co2rwanda_rpp%2Fattachments%2F5e7adf3e3db845c6aefef4d241ab0769%2F25958a83-7fd3-49a3-9e53-8beff6aa0986%2F1663660984804.jpg"/>
    <hyperlink ref="CH72" r:id="rId247" display="https://kc.kobotoolbox.org/media/original?media_file=co2rwanda_rpp%2Fattachments%2F5e7adf3e3db845c6aefef4d241ab0769%2F25958a83-7fd3-49a3-9e53-8beff6aa0986%2F1663661039702.jpg"/>
    <hyperlink ref="GL72" r:id="rId248" display="https://kc.kobotoolbox.org/media/original?media_file=co2rwanda_rpp%2Fattachments%2F5e7adf3e3db845c6aefef4d241ab0769%2F25958a83-7fd3-49a3-9e53-8beff6aa0986%2F1663661068318.jpg"/>
    <hyperlink ref="AW73" r:id="rId249" display="https://kc.kobotoolbox.org/media/original?media_file=co2rwanda_rpp%2Fattachments%2F5e7adf3e3db845c6aefef4d241ab0769%2F94236be1-95d1-42c6-8269-41d9d8b60ea2%2F1663668512798.jpg"/>
    <hyperlink ref="CE73" r:id="rId250" display="https://kc.kobotoolbox.org/media/original?media_file=co2rwanda_rpp%2Fattachments%2F5e7adf3e3db845c6aefef4d241ab0769%2F94236be1-95d1-42c6-8269-41d9d8b60ea2%2F1663668727296.jpg"/>
    <hyperlink ref="CH73" r:id="rId251" display="https://kc.kobotoolbox.org/media/original?media_file=co2rwanda_rpp%2Fattachments%2F5e7adf3e3db845c6aefef4d241ab0769%2F94236be1-95d1-42c6-8269-41d9d8b60ea2%2F1663668606363.jpg"/>
    <hyperlink ref="GL73" r:id="rId252" display="https://kc.kobotoolbox.org/media/original?media_file=co2rwanda_rpp%2Fattachments%2F5e7adf3e3db845c6aefef4d241ab0769%2F94236be1-95d1-42c6-8269-41d9d8b60ea2%2F1663668758427.jpg"/>
    <hyperlink ref="AU74" r:id="rId253" display="https://kc.kobotoolbox.org/media/original?media_file=co2rwanda_rpp%2Fattachments%2F5e7adf3e3db845c6aefef4d241ab0769%2F51a46290-878c-410a-a92a-8f1256513dc8%2F1663657464729.jpg"/>
    <hyperlink ref="CE74" r:id="rId254" display="https://kc.kobotoolbox.org/media/original?media_file=co2rwanda_rpp%2Fattachments%2F5e7adf3e3db845c6aefef4d241ab0769%2F51a46290-878c-410a-a92a-8f1256513dc8%2F1663659610772.jpg"/>
    <hyperlink ref="CH74" r:id="rId255" display="https://kc.kobotoolbox.org/media/original?media_file=co2rwanda_rpp%2Fattachments%2F5e7adf3e3db845c6aefef4d241ab0769%2F51a46290-878c-410a-a92a-8f1256513dc8%2F1663659639662.jpg"/>
    <hyperlink ref="GL74" r:id="rId256" display="https://kc.kobotoolbox.org/media/original?media_file=co2rwanda_rpp%2Fattachments%2F5e7adf3e3db845c6aefef4d241ab0769%2F51a46290-878c-410a-a92a-8f1256513dc8%2F1663659672587.jpg"/>
    <hyperlink ref="AU75" r:id="rId257" display="https://kc.kobotoolbox.org/media/original?media_file=co2rwanda_rpp%2Fattachments%2F5e7adf3e3db845c6aefef4d241ab0769%2F826d739b-fedc-4653-96d9-5c8ca32df833%2F1663660678256.jpg"/>
    <hyperlink ref="CE75" r:id="rId258" display="https://kc.kobotoolbox.org/media/original?media_file=co2rwanda_rpp%2Fattachments%2F5e7adf3e3db845c6aefef4d241ab0769%2F826d739b-fedc-4653-96d9-5c8ca32df833%2F1663661587484.jpg"/>
    <hyperlink ref="CH75" r:id="rId259" display="https://kc.kobotoolbox.org/media/original?media_file=co2rwanda_rpp%2Fattachments%2F5e7adf3e3db845c6aefef4d241ab0769%2F826d739b-fedc-4653-96d9-5c8ca32df833%2F1663661605657.jpg"/>
    <hyperlink ref="GL75" r:id="rId260" display="https://kc.kobotoolbox.org/media/original?media_file=co2rwanda_rpp%2Fattachments%2F5e7adf3e3db845c6aefef4d241ab0769%2F826d739b-fedc-4653-96d9-5c8ca32df833%2F1663661663508.jpg"/>
    <hyperlink ref="AU76" r:id="rId261" display="https://kc.kobotoolbox.org/media/original?media_file=co2rwanda_rpp%2Fattachments%2F5e7adf3e3db845c6aefef4d241ab0769%2F7e40f14e-cdac-4d9e-995f-a480fa361d06%2F1663663332558.jpg"/>
    <hyperlink ref="CE76" r:id="rId262" display="https://kc.kobotoolbox.org/media/original?media_file=co2rwanda_rpp%2Fattachments%2F5e7adf3e3db845c6aefef4d241ab0769%2F7e40f14e-cdac-4d9e-995f-a480fa361d06%2F1663665101001.jpg"/>
    <hyperlink ref="CH76" r:id="rId263" display="https://kc.kobotoolbox.org/media/original?media_file=co2rwanda_rpp%2Fattachments%2F5e7adf3e3db845c6aefef4d241ab0769%2F7e40f14e-cdac-4d9e-995f-a480fa361d06%2F1663665120271.jpg"/>
    <hyperlink ref="GL76" r:id="rId264" display="https://kc.kobotoolbox.org/media/original?media_file=co2rwanda_rpp%2Fattachments%2F5e7adf3e3db845c6aefef4d241ab0769%2F7e40f14e-cdac-4d9e-995f-a480fa361d06%2F1663665189014.jpg"/>
    <hyperlink ref="AU77" r:id="rId265" display="https://kc.kobotoolbox.org/media/original?media_file=co2rwanda_rpp%2Fattachments%2F5e7adf3e3db845c6aefef4d241ab0769%2Ff510bb25-f988-40fc-9347-81fa3e1836c8%2F1663667900086.jpg"/>
    <hyperlink ref="CE77" r:id="rId266" display="https://kc.kobotoolbox.org/media/original?media_file=co2rwanda_rpp%2Fattachments%2F5e7adf3e3db845c6aefef4d241ab0769%2Ff510bb25-f988-40fc-9347-81fa3e1836c8%2F1663669195529.jpg"/>
    <hyperlink ref="CH77" r:id="rId267" display="https://kc.kobotoolbox.org/media/original?media_file=co2rwanda_rpp%2Fattachments%2F5e7adf3e3db845c6aefef4d241ab0769%2Ff510bb25-f988-40fc-9347-81fa3e1836c8%2F1663669216340.jpg"/>
    <hyperlink ref="GL77" r:id="rId268" display="https://kc.kobotoolbox.org/media/original?media_file=co2rwanda_rpp%2Fattachments%2F5e7adf3e3db845c6aefef4d241ab0769%2Ff510bb25-f988-40fc-9347-81fa3e1836c8%2F1663669281606.jpg"/>
    <hyperlink ref="AU78" r:id="rId269" display="https://kc.kobotoolbox.org/media/original?media_file=co2rwanda_rpp%2Fattachments%2F5e7adf3e3db845c6aefef4d241ab0769%2F74d5b052-77ea-4cfb-a407-e75f17c1fc38%2F1663670574367.jpg"/>
    <hyperlink ref="CE78" r:id="rId270" display="https://kc.kobotoolbox.org/media/original?media_file=co2rwanda_rpp%2Fattachments%2F5e7adf3e3db845c6aefef4d241ab0769%2F74d5b052-77ea-4cfb-a407-e75f17c1fc38%2F1663671566869.jpg"/>
    <hyperlink ref="CH78" r:id="rId271" display="https://kc.kobotoolbox.org/media/original?media_file=co2rwanda_rpp%2Fattachments%2F5e7adf3e3db845c6aefef4d241ab0769%2F74d5b052-77ea-4cfb-a407-e75f17c1fc38%2F1663671582784.jpg"/>
    <hyperlink ref="GL78" r:id="rId272" display="https://kc.kobotoolbox.org/media/original?media_file=co2rwanda_rpp%2Fattachments%2F5e7adf3e3db845c6aefef4d241ab0769%2F74d5b052-77ea-4cfb-a407-e75f17c1fc38%2F1663672019905.jpg"/>
    <hyperlink ref="AW79" r:id="rId273" display="https://kc.kobotoolbox.org/media/original?media_file=co2rwanda_rpp%2Fattachments%2F5e7adf3e3db845c6aefef4d241ab0769%2Fbfd036b3-25b9-443e-9a8e-ca9e9096a76d%2F1663654556429.jpg"/>
    <hyperlink ref="CE79" r:id="rId274" display="https://kc.kobotoolbox.org/media/original?media_file=co2rwanda_rpp%2Fattachments%2F5e7adf3e3db845c6aefef4d241ab0769%2Fbfd036b3-25b9-443e-9a8e-ca9e9096a76d%2F1663656321915.jpg"/>
    <hyperlink ref="CH79" r:id="rId275" display="https://kc.kobotoolbox.org/media/original?media_file=co2rwanda_rpp%2Fattachments%2F5e7adf3e3db845c6aefef4d241ab0769%2Fbfd036b3-25b9-443e-9a8e-ca9e9096a76d%2F1663656351067.jpg"/>
    <hyperlink ref="GL79" r:id="rId276" display="https://kc.kobotoolbox.org/media/original?media_file=co2rwanda_rpp%2Fattachments%2F5e7adf3e3db845c6aefef4d241ab0769%2Fbfd036b3-25b9-443e-9a8e-ca9e9096a76d%2F1663656393332.jpg"/>
    <hyperlink ref="AU80" r:id="rId277" display="https://kc.kobotoolbox.org/media/original?media_file=co2rwanda_rpp%2Fattachments%2F5e7adf3e3db845c6aefef4d241ab0769%2F2c1a264b-f3b2-47a6-8d19-98e2533c374a%2F1663656866753.jpg"/>
    <hyperlink ref="CE80" r:id="rId278" display="https://kc.kobotoolbox.org/media/original?media_file=co2rwanda_rpp%2Fattachments%2F5e7adf3e3db845c6aefef4d241ab0769%2F2c1a264b-f3b2-47a6-8d19-98e2533c374a%2F1663657589226.jpg"/>
    <hyperlink ref="GL80" r:id="rId279" display="https://kc.kobotoolbox.org/media/original?media_file=co2rwanda_rpp%2Fattachments%2F5e7adf3e3db845c6aefef4d241ab0769%2F2c1a264b-f3b2-47a6-8d19-98e2533c374a%2F1663657837164.jpg"/>
    <hyperlink ref="AU81" r:id="rId280" display="https://kc.kobotoolbox.org/media/original?media_file=co2rwanda_rpp%2Fattachments%2F5e7adf3e3db845c6aefef4d241ab0769%2Fe4bcbec0-c3ea-42d1-a420-8c883f136bba%2F1663660284304.jpg"/>
    <hyperlink ref="CE81" r:id="rId281" display="https://kc.kobotoolbox.org/media/original?media_file=co2rwanda_rpp%2Fattachments%2F5e7adf3e3db845c6aefef4d241ab0769%2Fe4bcbec0-c3ea-42d1-a420-8c883f136bba%2F1663660405801.jpg"/>
    <hyperlink ref="GL81" r:id="rId282" display="https://kc.kobotoolbox.org/media/original?media_file=co2rwanda_rpp%2Fattachments%2F5e7adf3e3db845c6aefef4d241ab0769%2Fe4bcbec0-c3ea-42d1-a420-8c883f136bba%2F1663660659082.jpg"/>
    <hyperlink ref="AU82" r:id="rId283" display="https://kc.kobotoolbox.org/media/original?media_file=co2rwanda_rpp%2Fattachments%2F5e7adf3e3db845c6aefef4d241ab0769%2Fb3dcf1bb-65bc-4bfd-be36-c63086579717%2F1663663170860.jpg"/>
    <hyperlink ref="CE82" r:id="rId284" display="https://kc.kobotoolbox.org/media/original?media_file=co2rwanda_rpp%2Fattachments%2F5e7adf3e3db845c6aefef4d241ab0769%2Fb3dcf1bb-65bc-4bfd-be36-c63086579717%2F1663663245162.jpg"/>
    <hyperlink ref="GL82" r:id="rId285" display="https://kc.kobotoolbox.org/media/original?media_file=co2rwanda_rpp%2Fattachments%2F5e7adf3e3db845c6aefef4d241ab0769%2Fb3dcf1bb-65bc-4bfd-be36-c63086579717%2F1663663363639.jpg"/>
    <hyperlink ref="AU83" r:id="rId286" display="https://kc.kobotoolbox.org/media/original?media_file=co2rwanda_rpp%2Fattachments%2F5e7adf3e3db845c6aefef4d241ab0769%2F220072ac-731b-49a0-abac-3a23bd2e6eaf%2F1663665878432.jpg"/>
    <hyperlink ref="CE83" r:id="rId287" display="https://kc.kobotoolbox.org/media/original?media_file=co2rwanda_rpp%2Fattachments%2F5e7adf3e3db845c6aefef4d241ab0769%2F220072ac-731b-49a0-abac-3a23bd2e6eaf%2F1663665971318.jpg"/>
    <hyperlink ref="GL83" r:id="rId288" display="https://kc.kobotoolbox.org/media/original?media_file=co2rwanda_rpp%2Fattachments%2F5e7adf3e3db845c6aefef4d241ab0769%2F220072ac-731b-49a0-abac-3a23bd2e6eaf%2F1663666059811.jpg"/>
    <hyperlink ref="AU84" r:id="rId289" display="https://kc.kobotoolbox.org/media/original?media_file=co2rwanda_rpp%2Fattachments%2F5e7adf3e3db845c6aefef4d241ab0769%2Fe7100c36-b7db-4704-9ab3-5e83366e8337%2F1663668220603.jpg"/>
    <hyperlink ref="CE84" r:id="rId290" display="https://kc.kobotoolbox.org/media/original?media_file=co2rwanda_rpp%2Fattachments%2F5e7adf3e3db845c6aefef4d241ab0769%2Fe7100c36-b7db-4704-9ab3-5e83366e8337%2F1663668325945.jpg"/>
    <hyperlink ref="CH84" r:id="rId291" display="https://kc.kobotoolbox.org/media/original?media_file=co2rwanda_rpp%2Fattachments%2F5e7adf3e3db845c6aefef4d241ab0769%2Fe7100c36-b7db-4704-9ab3-5e83366e8337%2F1663668379435.jpg"/>
    <hyperlink ref="GL84" r:id="rId292" display="https://kc.kobotoolbox.org/media/original?media_file=co2rwanda_rpp%2Fattachments%2F5e7adf3e3db845c6aefef4d241ab0769%2Fe7100c36-b7db-4704-9ab3-5e83366e8337%2F1663668458123.jpg"/>
    <hyperlink ref="AU85" r:id="rId293" display="https://kc.kobotoolbox.org/media/original?media_file=co2rwanda_rpp%2Fattachments%2F5e7adf3e3db845c6aefef4d241ab0769%2Faf7fb377-a0ea-4135-9498-c2bda0c280e4%2F1663670602729.jpg"/>
    <hyperlink ref="CE85" r:id="rId294" display="https://kc.kobotoolbox.org/media/original?media_file=co2rwanda_rpp%2Fattachments%2F5e7adf3e3db845c6aefef4d241ab0769%2Faf7fb377-a0ea-4135-9498-c2bda0c280e4%2F1663670704283.jpg"/>
    <hyperlink ref="GL85" r:id="rId295" display="https://kc.kobotoolbox.org/media/original?media_file=co2rwanda_rpp%2Fattachments%2F5e7adf3e3db845c6aefef4d241ab0769%2Faf7fb377-a0ea-4135-9498-c2bda0c280e4%2F166367109586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sheetData>
    <row r="1" customFormat="false" ht="14.5" hidden="false" customHeight="false" outlineLevel="0" collapsed="false">
      <c r="A1" s="0" t="s">
        <v>0</v>
      </c>
      <c r="B1" s="0" t="s">
        <v>1</v>
      </c>
      <c r="C1" s="0" t="s">
        <v>2</v>
      </c>
      <c r="D1" s="0" t="s">
        <v>1488</v>
      </c>
      <c r="E1" s="0" t="s">
        <v>1489</v>
      </c>
      <c r="F1" s="0" t="s">
        <v>1490</v>
      </c>
      <c r="G1" s="0" t="s">
        <v>1491</v>
      </c>
      <c r="H1" s="0" t="s">
        <v>1492</v>
      </c>
      <c r="I1" s="0" t="s">
        <v>7</v>
      </c>
      <c r="J1" s="0" t="s">
        <v>16</v>
      </c>
      <c r="K1" s="0" t="s">
        <v>17</v>
      </c>
      <c r="L1" s="0" t="s">
        <v>18</v>
      </c>
      <c r="M1" s="0" t="s">
        <v>1493</v>
      </c>
      <c r="N1" s="0" t="s">
        <v>21</v>
      </c>
      <c r="O1" s="0" t="s">
        <v>22</v>
      </c>
      <c r="P1" s="0" t="s">
        <v>23</v>
      </c>
      <c r="Q1" s="0" t="s">
        <v>24</v>
      </c>
      <c r="R1" s="0" t="s">
        <v>25</v>
      </c>
      <c r="S1" s="0" t="s">
        <v>26</v>
      </c>
      <c r="T1" s="0" t="s">
        <v>27</v>
      </c>
      <c r="U1" s="0" t="s">
        <v>1494</v>
      </c>
      <c r="V1" s="0" t="s">
        <v>1495</v>
      </c>
      <c r="W1" s="0" t="s">
        <v>1496</v>
      </c>
      <c r="X1" s="0" t="s">
        <v>1497</v>
      </c>
      <c r="Y1" s="0" t="s">
        <v>1498</v>
      </c>
      <c r="Z1" s="0" t="s">
        <v>1499</v>
      </c>
      <c r="AA1" s="0" t="s">
        <v>1500</v>
      </c>
      <c r="AB1" s="0" t="s">
        <v>1501</v>
      </c>
      <c r="AC1" s="0" t="s">
        <v>1502</v>
      </c>
      <c r="AD1" s="0" t="s">
        <v>1503</v>
      </c>
      <c r="AE1" s="0" t="s">
        <v>1504</v>
      </c>
      <c r="AF1" s="0" t="s">
        <v>1505</v>
      </c>
      <c r="AG1" s="0" t="s">
        <v>1506</v>
      </c>
      <c r="AH1" s="0" t="s">
        <v>1507</v>
      </c>
      <c r="AI1" s="0" t="s">
        <v>1508</v>
      </c>
      <c r="AJ1" s="0" t="s">
        <v>1509</v>
      </c>
      <c r="AK1" s="0" t="s">
        <v>81</v>
      </c>
      <c r="AL1" s="0" t="s">
        <v>82</v>
      </c>
      <c r="AM1" s="0" t="s">
        <v>1510</v>
      </c>
      <c r="AN1" s="0" t="s">
        <v>83</v>
      </c>
      <c r="AO1" s="0" t="s">
        <v>1511</v>
      </c>
      <c r="AP1" s="0" t="s">
        <v>1512</v>
      </c>
      <c r="AQ1" s="0" t="s">
        <v>1513</v>
      </c>
      <c r="AR1" s="0" t="s">
        <v>1514</v>
      </c>
      <c r="AS1" s="0" t="s">
        <v>86</v>
      </c>
      <c r="AT1" s="0" t="s">
        <v>91</v>
      </c>
      <c r="AU1" s="0" t="s">
        <v>92</v>
      </c>
      <c r="AV1" s="0" t="s">
        <v>1515</v>
      </c>
      <c r="AW1" s="0" t="s">
        <v>83</v>
      </c>
      <c r="AX1" s="0" t="s">
        <v>1516</v>
      </c>
      <c r="AY1" s="0" t="s">
        <v>1517</v>
      </c>
      <c r="AZ1" s="0" t="s">
        <v>1518</v>
      </c>
      <c r="BA1" s="0" t="s">
        <v>1519</v>
      </c>
      <c r="BB1" s="0" t="s">
        <v>86</v>
      </c>
      <c r="BC1" s="0" t="s">
        <v>1520</v>
      </c>
      <c r="BD1" s="0" t="s">
        <v>1521</v>
      </c>
      <c r="BE1" s="0" t="s">
        <v>1522</v>
      </c>
      <c r="BF1" s="0" t="s">
        <v>1523</v>
      </c>
      <c r="BG1" s="0" t="s">
        <v>1524</v>
      </c>
      <c r="BH1" s="0" t="s">
        <v>83</v>
      </c>
      <c r="BI1" s="0" t="s">
        <v>1522</v>
      </c>
      <c r="BJ1" s="0" t="s">
        <v>1523</v>
      </c>
      <c r="BK1" s="0" t="s">
        <v>1525</v>
      </c>
      <c r="BL1" s="0" t="s">
        <v>1526</v>
      </c>
      <c r="BM1" s="0" t="s">
        <v>86</v>
      </c>
      <c r="BN1" s="0" t="s">
        <v>1527</v>
      </c>
      <c r="BO1" s="0" t="s">
        <v>1528</v>
      </c>
      <c r="BP1" s="0" t="s">
        <v>1529</v>
      </c>
      <c r="BQ1" s="0" t="s">
        <v>83</v>
      </c>
      <c r="BR1" s="0" t="s">
        <v>1530</v>
      </c>
      <c r="BS1" s="0" t="s">
        <v>1531</v>
      </c>
      <c r="BT1" s="0" t="s">
        <v>1532</v>
      </c>
      <c r="BU1" s="0" t="s">
        <v>1533</v>
      </c>
      <c r="BV1" s="0" t="s">
        <v>86</v>
      </c>
      <c r="BW1" s="0" t="s">
        <v>1534</v>
      </c>
      <c r="BX1" s="0" t="s">
        <v>1535</v>
      </c>
      <c r="BY1" s="0" t="s">
        <v>1536</v>
      </c>
      <c r="BZ1" s="0" t="s">
        <v>83</v>
      </c>
      <c r="CA1" s="0" t="s">
        <v>1537</v>
      </c>
      <c r="CB1" s="0" t="s">
        <v>1538</v>
      </c>
      <c r="CC1" s="0" t="s">
        <v>1539</v>
      </c>
      <c r="CD1" s="0" t="s">
        <v>1540</v>
      </c>
      <c r="CE1" s="0" t="s">
        <v>86</v>
      </c>
      <c r="CF1" s="0" t="s">
        <v>121</v>
      </c>
      <c r="CG1" s="0" t="s">
        <v>122</v>
      </c>
      <c r="CH1" s="0" t="s">
        <v>1541</v>
      </c>
      <c r="CI1" s="0" t="s">
        <v>83</v>
      </c>
      <c r="CJ1" s="0" t="s">
        <v>1542</v>
      </c>
      <c r="CK1" s="0" t="s">
        <v>1543</v>
      </c>
      <c r="CL1" s="0" t="s">
        <v>1544</v>
      </c>
      <c r="CM1" s="0" t="s">
        <v>1545</v>
      </c>
      <c r="CN1" s="0" t="s">
        <v>86</v>
      </c>
      <c r="CO1" s="0" t="s">
        <v>129</v>
      </c>
      <c r="CP1" s="0" t="s">
        <v>130</v>
      </c>
      <c r="CQ1" s="0" t="s">
        <v>1546</v>
      </c>
      <c r="CR1" s="0" t="s">
        <v>83</v>
      </c>
      <c r="CS1" s="0" t="s">
        <v>1547</v>
      </c>
      <c r="CT1" s="0" t="s">
        <v>1548</v>
      </c>
      <c r="CU1" s="0" t="s">
        <v>1549</v>
      </c>
      <c r="CV1" s="0" t="s">
        <v>1550</v>
      </c>
      <c r="CW1" s="0" t="s">
        <v>86</v>
      </c>
      <c r="CX1" s="0" t="s">
        <v>137</v>
      </c>
      <c r="CY1" s="0" t="s">
        <v>138</v>
      </c>
      <c r="CZ1" s="0" t="s">
        <v>1551</v>
      </c>
      <c r="DA1" s="0" t="s">
        <v>83</v>
      </c>
      <c r="DB1" s="0" t="s">
        <v>1552</v>
      </c>
      <c r="DC1" s="0" t="s">
        <v>1553</v>
      </c>
      <c r="DD1" s="0" t="s">
        <v>1554</v>
      </c>
      <c r="DE1" s="0" t="s">
        <v>1555</v>
      </c>
      <c r="DF1" s="0" t="s">
        <v>86</v>
      </c>
      <c r="DG1" s="0" t="s">
        <v>145</v>
      </c>
      <c r="DH1" s="0" t="s">
        <v>146</v>
      </c>
      <c r="DI1" s="0" t="s">
        <v>1556</v>
      </c>
      <c r="DJ1" s="0" t="s">
        <v>83</v>
      </c>
      <c r="DK1" s="0" t="s">
        <v>1557</v>
      </c>
      <c r="DL1" s="0" t="s">
        <v>1558</v>
      </c>
      <c r="DM1" s="0" t="s">
        <v>1559</v>
      </c>
      <c r="DN1" s="0" t="s">
        <v>1560</v>
      </c>
      <c r="DO1" s="0" t="s">
        <v>86</v>
      </c>
      <c r="DP1" s="0" t="s">
        <v>153</v>
      </c>
      <c r="DQ1" s="0" t="s">
        <v>154</v>
      </c>
      <c r="DR1" s="0" t="s">
        <v>1561</v>
      </c>
      <c r="DS1" s="0" t="s">
        <v>83</v>
      </c>
      <c r="DT1" s="0" t="s">
        <v>1562</v>
      </c>
      <c r="DU1" s="0" t="s">
        <v>1563</v>
      </c>
      <c r="DV1" s="0" t="s">
        <v>1564</v>
      </c>
      <c r="DW1" s="0" t="s">
        <v>1565</v>
      </c>
      <c r="DX1" s="0" t="s">
        <v>86</v>
      </c>
      <c r="DY1" s="0" t="s">
        <v>157</v>
      </c>
      <c r="DZ1" s="0" t="s">
        <v>158</v>
      </c>
      <c r="EA1" s="0" t="s">
        <v>1566</v>
      </c>
      <c r="EB1" s="0" t="s">
        <v>1567</v>
      </c>
      <c r="EC1" s="0" t="s">
        <v>162</v>
      </c>
      <c r="ED1" s="0" t="s">
        <v>167</v>
      </c>
      <c r="EE1" s="0" t="s">
        <v>168</v>
      </c>
      <c r="EF1" s="0" t="s">
        <v>1568</v>
      </c>
      <c r="EG1" s="0" t="s">
        <v>83</v>
      </c>
      <c r="EH1" s="0" t="s">
        <v>1569</v>
      </c>
      <c r="EI1" s="0" t="s">
        <v>1570</v>
      </c>
      <c r="EJ1" s="0" t="s">
        <v>1571</v>
      </c>
      <c r="EK1" s="0" t="s">
        <v>1572</v>
      </c>
      <c r="EL1" s="0" t="s">
        <v>86</v>
      </c>
      <c r="EM1" s="0" t="s">
        <v>1573</v>
      </c>
      <c r="EN1" s="0" t="s">
        <v>1574</v>
      </c>
      <c r="EO1" s="0" t="s">
        <v>1575</v>
      </c>
      <c r="EP1" s="0" t="s">
        <v>1576</v>
      </c>
      <c r="EQ1" s="0" t="s">
        <v>1577</v>
      </c>
      <c r="ER1" s="0" t="s">
        <v>173</v>
      </c>
      <c r="ES1" s="0" t="s">
        <v>174</v>
      </c>
      <c r="ET1" s="0" t="s">
        <v>175</v>
      </c>
      <c r="EU1" s="0" t="s">
        <v>176</v>
      </c>
      <c r="EV1" s="0" t="s">
        <v>177</v>
      </c>
      <c r="EW1" s="0" t="s">
        <v>179</v>
      </c>
      <c r="EX1" s="0" t="s">
        <v>183</v>
      </c>
      <c r="EY1" s="0" t="s">
        <v>184</v>
      </c>
      <c r="EZ1" s="0" t="s">
        <v>185</v>
      </c>
      <c r="FA1" s="0" t="s">
        <v>186</v>
      </c>
      <c r="FB1" s="0" t="s">
        <v>187</v>
      </c>
      <c r="FC1" s="0" t="s">
        <v>188</v>
      </c>
      <c r="FD1" s="0" t="s">
        <v>189</v>
      </c>
      <c r="FE1" s="0" t="s">
        <v>190</v>
      </c>
      <c r="FF1" s="0" t="s">
        <v>191</v>
      </c>
    </row>
    <row r="2" customFormat="false" ht="14.5" hidden="false" customHeight="false" outlineLevel="0" collapsed="false">
      <c r="A2" s="1" t="n">
        <v>44825.3360966667</v>
      </c>
      <c r="B2" s="1" t="n">
        <v>44825.3537221181</v>
      </c>
      <c r="D2" s="0" t="s">
        <v>1210</v>
      </c>
      <c r="E2" s="0" t="s">
        <v>1578</v>
      </c>
      <c r="J2" s="1" t="n">
        <v>44825</v>
      </c>
      <c r="K2" s="0" t="s">
        <v>753</v>
      </c>
      <c r="L2" s="0" t="s">
        <v>1579</v>
      </c>
      <c r="M2" s="0" t="s">
        <v>1213</v>
      </c>
      <c r="N2" s="0" t="s">
        <v>1578</v>
      </c>
      <c r="O2" s="0" t="s">
        <v>1215</v>
      </c>
      <c r="P2" s="0" t="s">
        <v>855</v>
      </c>
      <c r="Q2" s="0" t="s">
        <v>856</v>
      </c>
      <c r="R2" s="0" t="s">
        <v>1216</v>
      </c>
      <c r="S2" s="0" t="s">
        <v>1217</v>
      </c>
      <c r="T2" s="0" t="s">
        <v>1217</v>
      </c>
      <c r="U2" s="0" t="s">
        <v>210</v>
      </c>
      <c r="V2" s="0" t="n">
        <v>1</v>
      </c>
      <c r="W2" s="0" t="n">
        <v>0</v>
      </c>
      <c r="X2" s="0" t="n">
        <v>0</v>
      </c>
      <c r="Y2" s="0" t="n">
        <v>0</v>
      </c>
      <c r="Z2" s="0" t="n">
        <v>0</v>
      </c>
      <c r="AA2" s="0" t="n">
        <v>0</v>
      </c>
      <c r="AB2" s="0" t="n">
        <v>0</v>
      </c>
      <c r="AC2" s="0" t="n">
        <v>0</v>
      </c>
      <c r="AD2" s="0" t="n">
        <v>0</v>
      </c>
      <c r="AE2" s="0" t="n">
        <v>0</v>
      </c>
      <c r="AF2" s="0" t="n">
        <v>0</v>
      </c>
      <c r="AG2" s="0" t="n">
        <v>0</v>
      </c>
      <c r="AH2" s="0" t="n">
        <v>0</v>
      </c>
      <c r="AI2" s="0" t="n">
        <v>3</v>
      </c>
      <c r="AJ2" s="0" t="n">
        <v>6</v>
      </c>
      <c r="AK2" s="0" t="s">
        <v>1580</v>
      </c>
      <c r="AL2" s="2" t="s">
        <v>1581</v>
      </c>
      <c r="AM2" s="0" t="n">
        <v>13.4</v>
      </c>
      <c r="AO2" s="0" t="s">
        <v>1582</v>
      </c>
      <c r="AP2" s="2" t="s">
        <v>1583</v>
      </c>
      <c r="AQ2" s="0" t="n">
        <v>3.66</v>
      </c>
      <c r="AR2" s="0" t="s">
        <v>194</v>
      </c>
      <c r="AS2" s="0" t="s">
        <v>1584</v>
      </c>
      <c r="EM2" s="0" t="s">
        <v>194</v>
      </c>
      <c r="EN2" s="0" t="s">
        <v>194</v>
      </c>
      <c r="EO2" s="0" t="s">
        <v>194</v>
      </c>
      <c r="EP2" s="0" t="s">
        <v>194</v>
      </c>
      <c r="EQ2" s="0" t="s">
        <v>194</v>
      </c>
      <c r="ER2" s="0" t="s">
        <v>1226</v>
      </c>
      <c r="ES2" s="0" t="s">
        <v>1585</v>
      </c>
      <c r="ET2" s="2" t="s">
        <v>1586</v>
      </c>
      <c r="EU2" s="0" t="s">
        <v>1587</v>
      </c>
      <c r="EX2" s="0" t="n">
        <v>186443886</v>
      </c>
      <c r="EY2" s="0" t="s">
        <v>1588</v>
      </c>
      <c r="EZ2" s="1" t="n">
        <v>44825.4239467593</v>
      </c>
      <c r="FC2" s="0" t="s">
        <v>221</v>
      </c>
      <c r="FD2" s="0" t="s">
        <v>222</v>
      </c>
      <c r="FF2" s="0" t="n">
        <v>1</v>
      </c>
    </row>
    <row r="3" customFormat="false" ht="14.5" hidden="false" customHeight="false" outlineLevel="0" collapsed="false">
      <c r="A3" s="1" t="n">
        <v>44825.3594206945</v>
      </c>
      <c r="B3" s="1" t="n">
        <v>44825.3724645486</v>
      </c>
      <c r="D3" s="0" t="s">
        <v>1210</v>
      </c>
      <c r="E3" s="0" t="s">
        <v>1589</v>
      </c>
      <c r="J3" s="1" t="n">
        <v>44825</v>
      </c>
      <c r="K3" s="0" t="s">
        <v>1590</v>
      </c>
      <c r="L3" s="0" t="s">
        <v>1579</v>
      </c>
      <c r="M3" s="0" t="s">
        <v>1233</v>
      </c>
      <c r="N3" s="0" t="s">
        <v>1234</v>
      </c>
      <c r="O3" s="0" t="s">
        <v>1235</v>
      </c>
      <c r="P3" s="0" t="s">
        <v>855</v>
      </c>
      <c r="Q3" s="0" t="s">
        <v>856</v>
      </c>
      <c r="R3" s="0" t="s">
        <v>1216</v>
      </c>
      <c r="S3" s="0" t="s">
        <v>1217</v>
      </c>
      <c r="T3" s="0" t="s">
        <v>1217</v>
      </c>
      <c r="U3" s="0" t="s">
        <v>210</v>
      </c>
      <c r="V3" s="0" t="n">
        <v>1</v>
      </c>
      <c r="W3" s="0" t="n">
        <v>0</v>
      </c>
      <c r="X3" s="0" t="n">
        <v>0</v>
      </c>
      <c r="Y3" s="0" t="n">
        <v>0</v>
      </c>
      <c r="Z3" s="0" t="n">
        <v>0</v>
      </c>
      <c r="AA3" s="0" t="n">
        <v>0</v>
      </c>
      <c r="AB3" s="0" t="n">
        <v>0</v>
      </c>
      <c r="AC3" s="0" t="n">
        <v>0</v>
      </c>
      <c r="AD3" s="0" t="n">
        <v>0</v>
      </c>
      <c r="AE3" s="0" t="n">
        <v>0</v>
      </c>
      <c r="AF3" s="0" t="n">
        <v>0</v>
      </c>
      <c r="AG3" s="0" t="n">
        <v>0</v>
      </c>
      <c r="AH3" s="0" t="n">
        <v>0</v>
      </c>
      <c r="AI3" s="0" t="n">
        <v>3</v>
      </c>
      <c r="AJ3" s="0" t="n">
        <v>6</v>
      </c>
      <c r="AK3" s="0" t="s">
        <v>1591</v>
      </c>
      <c r="AL3" s="2" t="s">
        <v>1592</v>
      </c>
      <c r="AM3" s="0" t="n">
        <v>3.69</v>
      </c>
      <c r="AO3" s="0" t="s">
        <v>1593</v>
      </c>
      <c r="AP3" s="2" t="s">
        <v>1594</v>
      </c>
      <c r="AQ3" s="0" t="n">
        <v>8.57</v>
      </c>
      <c r="AR3" s="0" t="s">
        <v>194</v>
      </c>
      <c r="AS3" s="0" t="s">
        <v>1595</v>
      </c>
      <c r="EM3" s="0" t="s">
        <v>194</v>
      </c>
      <c r="EN3" s="0" t="s">
        <v>194</v>
      </c>
      <c r="EO3" s="0" t="s">
        <v>194</v>
      </c>
      <c r="EP3" s="0" t="s">
        <v>194</v>
      </c>
      <c r="EQ3" s="0" t="s">
        <v>194</v>
      </c>
      <c r="ER3" s="0" t="s">
        <v>1226</v>
      </c>
      <c r="ES3" s="0" t="s">
        <v>1596</v>
      </c>
      <c r="ET3" s="2" t="s">
        <v>1597</v>
      </c>
      <c r="EU3" s="0" t="s">
        <v>1587</v>
      </c>
      <c r="EX3" s="0" t="n">
        <v>186443904</v>
      </c>
      <c r="EY3" s="0" t="s">
        <v>1598</v>
      </c>
      <c r="EZ3" s="1" t="n">
        <v>44825.4240046296</v>
      </c>
      <c r="FC3" s="0" t="s">
        <v>221</v>
      </c>
      <c r="FD3" s="0" t="s">
        <v>222</v>
      </c>
      <c r="FF3" s="0" t="n">
        <v>2</v>
      </c>
    </row>
    <row r="4" customFormat="false" ht="14.5" hidden="false" customHeight="false" outlineLevel="0" collapsed="false">
      <c r="A4" s="1" t="n">
        <v>44825.3853290972</v>
      </c>
      <c r="B4" s="1" t="n">
        <v>44825.4072872107</v>
      </c>
      <c r="D4" s="0" t="s">
        <v>1210</v>
      </c>
      <c r="E4" s="0" t="s">
        <v>1599</v>
      </c>
      <c r="J4" s="1" t="n">
        <v>44825</v>
      </c>
      <c r="K4" s="0" t="s">
        <v>1600</v>
      </c>
      <c r="L4" s="0" t="s">
        <v>1579</v>
      </c>
      <c r="M4" s="0" t="s">
        <v>1601</v>
      </c>
      <c r="N4" s="0" t="s">
        <v>1263</v>
      </c>
      <c r="O4" s="0" t="s">
        <v>1264</v>
      </c>
      <c r="P4" s="0" t="s">
        <v>855</v>
      </c>
      <c r="Q4" s="0" t="s">
        <v>856</v>
      </c>
      <c r="R4" s="0" t="s">
        <v>1216</v>
      </c>
      <c r="S4" s="0" t="s">
        <v>1217</v>
      </c>
      <c r="T4" s="0" t="s">
        <v>1217</v>
      </c>
      <c r="U4" s="0" t="s">
        <v>210</v>
      </c>
      <c r="V4" s="0" t="n">
        <v>1</v>
      </c>
      <c r="W4" s="0" t="n">
        <v>0</v>
      </c>
      <c r="X4" s="0" t="n">
        <v>0</v>
      </c>
      <c r="Y4" s="0" t="n">
        <v>0</v>
      </c>
      <c r="Z4" s="0" t="n">
        <v>0</v>
      </c>
      <c r="AA4" s="0" t="n">
        <v>0</v>
      </c>
      <c r="AB4" s="0" t="n">
        <v>0</v>
      </c>
      <c r="AC4" s="0" t="n">
        <v>0</v>
      </c>
      <c r="AD4" s="0" t="n">
        <v>0</v>
      </c>
      <c r="AE4" s="0" t="n">
        <v>0</v>
      </c>
      <c r="AF4" s="0" t="n">
        <v>0</v>
      </c>
      <c r="AG4" s="0" t="n">
        <v>0</v>
      </c>
      <c r="AH4" s="0" t="n">
        <v>0</v>
      </c>
      <c r="AI4" s="0" t="n">
        <v>3</v>
      </c>
      <c r="AJ4" s="0" t="n">
        <v>7</v>
      </c>
      <c r="AK4" s="0" t="s">
        <v>1602</v>
      </c>
      <c r="AL4" s="2" t="s">
        <v>1603</v>
      </c>
      <c r="AM4" s="0" t="n">
        <v>4.645</v>
      </c>
      <c r="AO4" s="0" t="s">
        <v>1604</v>
      </c>
      <c r="AP4" s="2" t="s">
        <v>1605</v>
      </c>
      <c r="AQ4" s="0" t="n">
        <v>19.97</v>
      </c>
      <c r="AR4" s="0" t="s">
        <v>194</v>
      </c>
      <c r="AS4" s="0" t="s">
        <v>1606</v>
      </c>
      <c r="EM4" s="0" t="s">
        <v>194</v>
      </c>
      <c r="EN4" s="0" t="s">
        <v>194</v>
      </c>
      <c r="EO4" s="0" t="s">
        <v>194</v>
      </c>
      <c r="EP4" s="0" t="s">
        <v>194</v>
      </c>
      <c r="EQ4" s="0" t="s">
        <v>194</v>
      </c>
      <c r="ER4" s="0" t="s">
        <v>1226</v>
      </c>
      <c r="ES4" s="0" t="s">
        <v>1607</v>
      </c>
      <c r="ET4" s="2" t="s">
        <v>1608</v>
      </c>
      <c r="EU4" s="0" t="s">
        <v>1587</v>
      </c>
      <c r="EX4" s="0" t="n">
        <v>186443925</v>
      </c>
      <c r="EY4" s="0" t="s">
        <v>1609</v>
      </c>
      <c r="EZ4" s="1" t="n">
        <v>44825.4240509259</v>
      </c>
      <c r="FC4" s="0" t="s">
        <v>221</v>
      </c>
      <c r="FD4" s="0" t="s">
        <v>222</v>
      </c>
      <c r="FF4" s="0" t="n">
        <v>3</v>
      </c>
    </row>
    <row r="5" customFormat="false" ht="14.5" hidden="false" customHeight="false" outlineLevel="0" collapsed="false">
      <c r="A5" s="1" t="n">
        <v>44825.4159815394</v>
      </c>
      <c r="B5" s="1" t="n">
        <v>44825.423871794</v>
      </c>
      <c r="D5" s="0" t="s">
        <v>1210</v>
      </c>
      <c r="E5" s="0" t="s">
        <v>1278</v>
      </c>
      <c r="J5" s="1" t="n">
        <v>44825</v>
      </c>
      <c r="K5" s="0" t="s">
        <v>984</v>
      </c>
      <c r="L5" s="0" t="s">
        <v>1579</v>
      </c>
      <c r="M5" s="0" t="s">
        <v>1277</v>
      </c>
      <c r="N5" s="0" t="s">
        <v>1278</v>
      </c>
      <c r="O5" s="0" t="s">
        <v>1610</v>
      </c>
      <c r="P5" s="0" t="s">
        <v>855</v>
      </c>
      <c r="Q5" s="0" t="s">
        <v>856</v>
      </c>
      <c r="R5" s="0" t="s">
        <v>1216</v>
      </c>
      <c r="S5" s="0" t="s">
        <v>1217</v>
      </c>
      <c r="T5" s="0" t="s">
        <v>1217</v>
      </c>
      <c r="U5" s="0" t="s">
        <v>210</v>
      </c>
      <c r="V5" s="0" t="n">
        <v>1</v>
      </c>
      <c r="W5" s="0" t="n">
        <v>0</v>
      </c>
      <c r="X5" s="0" t="n">
        <v>0</v>
      </c>
      <c r="Y5" s="0" t="n">
        <v>0</v>
      </c>
      <c r="Z5" s="0" t="n">
        <v>0</v>
      </c>
      <c r="AA5" s="0" t="n">
        <v>0</v>
      </c>
      <c r="AB5" s="0" t="n">
        <v>0</v>
      </c>
      <c r="AC5" s="0" t="n">
        <v>0</v>
      </c>
      <c r="AD5" s="0" t="n">
        <v>0</v>
      </c>
      <c r="AE5" s="0" t="n">
        <v>0</v>
      </c>
      <c r="AF5" s="0" t="n">
        <v>0</v>
      </c>
      <c r="AG5" s="0" t="n">
        <v>0</v>
      </c>
      <c r="AH5" s="0" t="n">
        <v>0</v>
      </c>
      <c r="AI5" s="0" t="n">
        <v>3</v>
      </c>
      <c r="AJ5" s="0" t="n">
        <v>7</v>
      </c>
      <c r="AK5" s="0" t="s">
        <v>1611</v>
      </c>
      <c r="AL5" s="2" t="s">
        <v>1612</v>
      </c>
      <c r="AM5" s="0" t="n">
        <v>8.72</v>
      </c>
      <c r="AS5" s="0" t="s">
        <v>1613</v>
      </c>
      <c r="EM5" s="0" t="s">
        <v>194</v>
      </c>
      <c r="EN5" s="0" t="s">
        <v>194</v>
      </c>
      <c r="EO5" s="0" t="s">
        <v>194</v>
      </c>
      <c r="EP5" s="0" t="s">
        <v>194</v>
      </c>
      <c r="EQ5" s="0" t="s">
        <v>194</v>
      </c>
      <c r="ER5" s="0" t="s">
        <v>1226</v>
      </c>
      <c r="ES5" s="0" t="s">
        <v>1614</v>
      </c>
      <c r="ET5" s="2" t="s">
        <v>1615</v>
      </c>
      <c r="EU5" s="0" t="s">
        <v>1587</v>
      </c>
      <c r="EX5" s="0" t="n">
        <v>186445496</v>
      </c>
      <c r="EY5" s="0" t="s">
        <v>1616</v>
      </c>
      <c r="EZ5" s="1" t="n">
        <v>44825.4274537037</v>
      </c>
      <c r="FC5" s="0" t="s">
        <v>221</v>
      </c>
      <c r="FD5" s="0" t="s">
        <v>222</v>
      </c>
      <c r="FF5" s="0" t="n">
        <v>4</v>
      </c>
    </row>
    <row r="6" customFormat="false" ht="14.5" hidden="false" customHeight="false" outlineLevel="0" collapsed="false">
      <c r="A6" s="1" t="n">
        <v>44825.4375968403</v>
      </c>
      <c r="B6" s="1" t="n">
        <v>44825.4497334375</v>
      </c>
      <c r="D6" s="0" t="s">
        <v>1210</v>
      </c>
      <c r="E6" s="0" t="s">
        <v>1617</v>
      </c>
      <c r="J6" s="1" t="n">
        <v>44825</v>
      </c>
      <c r="K6" s="0" t="s">
        <v>998</v>
      </c>
      <c r="L6" s="0" t="s">
        <v>1579</v>
      </c>
      <c r="M6" s="0" t="s">
        <v>1618</v>
      </c>
      <c r="N6" s="0" t="s">
        <v>1617</v>
      </c>
      <c r="O6" s="0" t="s">
        <v>1293</v>
      </c>
      <c r="P6" s="0" t="s">
        <v>855</v>
      </c>
      <c r="Q6" s="0" t="s">
        <v>856</v>
      </c>
      <c r="R6" s="0" t="s">
        <v>1216</v>
      </c>
      <c r="S6" s="0" t="s">
        <v>1217</v>
      </c>
      <c r="T6" s="0" t="s">
        <v>1217</v>
      </c>
      <c r="U6" s="0" t="s">
        <v>210</v>
      </c>
      <c r="V6" s="0" t="n">
        <v>1</v>
      </c>
      <c r="W6" s="0" t="n">
        <v>0</v>
      </c>
      <c r="X6" s="0" t="n">
        <v>0</v>
      </c>
      <c r="Y6" s="0" t="n">
        <v>0</v>
      </c>
      <c r="Z6" s="0" t="n">
        <v>0</v>
      </c>
      <c r="AA6" s="0" t="n">
        <v>0</v>
      </c>
      <c r="AB6" s="0" t="n">
        <v>0</v>
      </c>
      <c r="AC6" s="0" t="n">
        <v>0</v>
      </c>
      <c r="AD6" s="0" t="n">
        <v>0</v>
      </c>
      <c r="AE6" s="0" t="n">
        <v>0</v>
      </c>
      <c r="AF6" s="0" t="n">
        <v>0</v>
      </c>
      <c r="AG6" s="0" t="n">
        <v>0</v>
      </c>
      <c r="AH6" s="0" t="n">
        <v>0</v>
      </c>
      <c r="AI6" s="0" t="n">
        <v>3</v>
      </c>
      <c r="AJ6" s="0" t="n">
        <v>9</v>
      </c>
      <c r="AK6" s="0" t="s">
        <v>1619</v>
      </c>
      <c r="AL6" s="2" t="s">
        <v>1620</v>
      </c>
      <c r="AM6" s="0" t="n">
        <v>8.25</v>
      </c>
      <c r="AO6" s="0" t="s">
        <v>1621</v>
      </c>
      <c r="AP6" s="2" t="s">
        <v>1622</v>
      </c>
      <c r="AQ6" s="0" t="n">
        <v>7.835</v>
      </c>
      <c r="AR6" s="0" t="s">
        <v>194</v>
      </c>
      <c r="AS6" s="0" t="s">
        <v>1623</v>
      </c>
      <c r="EM6" s="0" t="s">
        <v>194</v>
      </c>
      <c r="EN6" s="0" t="s">
        <v>194</v>
      </c>
      <c r="EO6" s="0" t="s">
        <v>194</v>
      </c>
      <c r="EP6" s="0" t="s">
        <v>194</v>
      </c>
      <c r="EQ6" s="0" t="s">
        <v>194</v>
      </c>
      <c r="ER6" s="0" t="s">
        <v>1226</v>
      </c>
      <c r="ES6" s="0" t="s">
        <v>1624</v>
      </c>
      <c r="ET6" s="2" t="s">
        <v>1625</v>
      </c>
      <c r="EU6" s="0" t="s">
        <v>1587</v>
      </c>
      <c r="EX6" s="0" t="n">
        <v>186445510</v>
      </c>
      <c r="EY6" s="0" t="s">
        <v>1626</v>
      </c>
      <c r="EZ6" s="1" t="n">
        <v>44825.4274884259</v>
      </c>
      <c r="FC6" s="0" t="s">
        <v>221</v>
      </c>
      <c r="FD6" s="0" t="s">
        <v>222</v>
      </c>
      <c r="FF6" s="0" t="n">
        <v>5</v>
      </c>
    </row>
    <row r="7" customFormat="false" ht="14.5" hidden="false" customHeight="false" outlineLevel="0" collapsed="false">
      <c r="A7" s="1" t="n">
        <v>44825.4775771296</v>
      </c>
      <c r="B7" s="1" t="n">
        <v>44825.4899365509</v>
      </c>
      <c r="D7" s="0" t="s">
        <v>1210</v>
      </c>
      <c r="E7" s="0" t="s">
        <v>1627</v>
      </c>
      <c r="J7" s="1" t="n">
        <v>44825</v>
      </c>
      <c r="K7" s="0" t="s">
        <v>1133</v>
      </c>
      <c r="L7" s="0" t="s">
        <v>1579</v>
      </c>
      <c r="M7" s="0" t="s">
        <v>1247</v>
      </c>
      <c r="N7" s="0" t="s">
        <v>1627</v>
      </c>
      <c r="O7" s="0" t="s">
        <v>1249</v>
      </c>
      <c r="P7" s="0" t="s">
        <v>855</v>
      </c>
      <c r="Q7" s="0" t="s">
        <v>856</v>
      </c>
      <c r="R7" s="0" t="s">
        <v>1216</v>
      </c>
      <c r="S7" s="0" t="s">
        <v>1217</v>
      </c>
      <c r="T7" s="0" t="s">
        <v>1217</v>
      </c>
      <c r="U7" s="0" t="s">
        <v>210</v>
      </c>
      <c r="V7" s="0" t="n">
        <v>1</v>
      </c>
      <c r="W7" s="0" t="n">
        <v>0</v>
      </c>
      <c r="X7" s="0" t="n">
        <v>0</v>
      </c>
      <c r="Y7" s="0" t="n">
        <v>0</v>
      </c>
      <c r="Z7" s="0" t="n">
        <v>0</v>
      </c>
      <c r="AA7" s="0" t="n">
        <v>0</v>
      </c>
      <c r="AB7" s="0" t="n">
        <v>0</v>
      </c>
      <c r="AC7" s="0" t="n">
        <v>0</v>
      </c>
      <c r="AD7" s="0" t="n">
        <v>0</v>
      </c>
      <c r="AE7" s="0" t="n">
        <v>0</v>
      </c>
      <c r="AF7" s="0" t="n">
        <v>0</v>
      </c>
      <c r="AG7" s="0" t="n">
        <v>0</v>
      </c>
      <c r="AH7" s="0" t="n">
        <v>0</v>
      </c>
      <c r="AI7" s="0" t="n">
        <v>3</v>
      </c>
      <c r="AJ7" s="0" t="n">
        <v>2</v>
      </c>
      <c r="AK7" s="0" t="s">
        <v>1628</v>
      </c>
      <c r="AL7" s="2" t="s">
        <v>1629</v>
      </c>
      <c r="AM7" s="0" t="n">
        <v>11.08</v>
      </c>
      <c r="AS7" s="0" t="s">
        <v>1630</v>
      </c>
      <c r="EM7" s="0" t="s">
        <v>194</v>
      </c>
      <c r="EN7" s="0" t="s">
        <v>194</v>
      </c>
      <c r="EO7" s="0" t="s">
        <v>194</v>
      </c>
      <c r="EP7" s="0" t="s">
        <v>194</v>
      </c>
      <c r="EQ7" s="0" t="s">
        <v>194</v>
      </c>
      <c r="ER7" s="0" t="s">
        <v>1226</v>
      </c>
      <c r="ES7" s="0" t="s">
        <v>1631</v>
      </c>
      <c r="ET7" s="2" t="s">
        <v>1632</v>
      </c>
      <c r="EU7" s="0" t="s">
        <v>1587</v>
      </c>
      <c r="EX7" s="0" t="n">
        <v>186445681</v>
      </c>
      <c r="EY7" s="0" t="s">
        <v>1633</v>
      </c>
      <c r="EZ7" s="1" t="n">
        <v>44825.4279050926</v>
      </c>
      <c r="FC7" s="0" t="s">
        <v>221</v>
      </c>
      <c r="FD7" s="0" t="s">
        <v>222</v>
      </c>
      <c r="FF7" s="0" t="n">
        <v>6</v>
      </c>
    </row>
    <row r="8" customFormat="false" ht="14.5" hidden="false" customHeight="false" outlineLevel="0" collapsed="false">
      <c r="A8" s="1" t="n">
        <v>44824.8419349537</v>
      </c>
      <c r="B8" s="1" t="n">
        <v>44825.382697662</v>
      </c>
      <c r="D8" s="0" t="s">
        <v>467</v>
      </c>
      <c r="E8" s="0" t="s">
        <v>640</v>
      </c>
      <c r="J8" s="1" t="n">
        <v>44825</v>
      </c>
      <c r="K8" s="0" t="s">
        <v>639</v>
      </c>
      <c r="L8" s="0" t="s">
        <v>1634</v>
      </c>
      <c r="M8" s="0" t="s">
        <v>640</v>
      </c>
      <c r="N8" s="0" t="s">
        <v>640</v>
      </c>
      <c r="O8" s="0" t="s">
        <v>641</v>
      </c>
      <c r="P8" s="0" t="s">
        <v>201</v>
      </c>
      <c r="Q8" s="0" t="s">
        <v>202</v>
      </c>
      <c r="R8" s="0" t="s">
        <v>473</v>
      </c>
      <c r="S8" s="0" t="s">
        <v>474</v>
      </c>
      <c r="T8" s="0" t="s">
        <v>475</v>
      </c>
      <c r="U8" s="0" t="s">
        <v>210</v>
      </c>
      <c r="V8" s="0" t="n">
        <v>1</v>
      </c>
      <c r="W8" s="0" t="n">
        <v>0</v>
      </c>
      <c r="X8" s="0" t="n">
        <v>0</v>
      </c>
      <c r="Y8" s="0" t="n">
        <v>0</v>
      </c>
      <c r="Z8" s="0" t="n">
        <v>0</v>
      </c>
      <c r="AA8" s="0" t="n">
        <v>0</v>
      </c>
      <c r="AB8" s="0" t="n">
        <v>0</v>
      </c>
      <c r="AC8" s="0" t="n">
        <v>0</v>
      </c>
      <c r="AD8" s="0" t="n">
        <v>0</v>
      </c>
      <c r="AE8" s="0" t="n">
        <v>0</v>
      </c>
      <c r="AF8" s="0" t="n">
        <v>0</v>
      </c>
      <c r="AG8" s="0" t="n">
        <v>0</v>
      </c>
      <c r="AH8" s="0" t="n">
        <v>0</v>
      </c>
      <c r="AI8" s="0" t="n">
        <v>2</v>
      </c>
      <c r="AJ8" s="0" t="n">
        <v>3</v>
      </c>
      <c r="AK8" s="0" t="s">
        <v>1635</v>
      </c>
      <c r="AL8" s="2" t="s">
        <v>1636</v>
      </c>
      <c r="AM8" s="0" t="n">
        <v>4.82</v>
      </c>
      <c r="AS8" s="0" t="s">
        <v>1637</v>
      </c>
      <c r="EM8" s="0" t="s">
        <v>194</v>
      </c>
      <c r="EN8" s="0" t="s">
        <v>194</v>
      </c>
      <c r="EO8" s="0" t="s">
        <v>194</v>
      </c>
      <c r="EP8" s="0" t="s">
        <v>194</v>
      </c>
      <c r="EQ8" s="0" t="s">
        <v>194</v>
      </c>
      <c r="ER8" s="0" t="s">
        <v>482</v>
      </c>
      <c r="ES8" s="0" t="s">
        <v>1638</v>
      </c>
      <c r="ET8" s="2" t="s">
        <v>1639</v>
      </c>
      <c r="EU8" s="0" t="s">
        <v>1587</v>
      </c>
      <c r="EX8" s="0" t="n">
        <v>186448011</v>
      </c>
      <c r="EY8" s="0" t="s">
        <v>1640</v>
      </c>
      <c r="EZ8" s="1" t="n">
        <v>44825.4329976852</v>
      </c>
      <c r="FC8" s="0" t="s">
        <v>221</v>
      </c>
      <c r="FD8" s="0" t="s">
        <v>222</v>
      </c>
      <c r="FF8" s="0" t="n">
        <v>7</v>
      </c>
    </row>
    <row r="9" customFormat="false" ht="14.5" hidden="false" customHeight="false" outlineLevel="0" collapsed="false">
      <c r="A9" s="1" t="n">
        <v>44824.8561085764</v>
      </c>
      <c r="B9" s="1" t="n">
        <v>44825.4106174421</v>
      </c>
      <c r="D9" s="0" t="s">
        <v>467</v>
      </c>
      <c r="E9" s="0" t="s">
        <v>532</v>
      </c>
      <c r="J9" s="1" t="n">
        <v>44825</v>
      </c>
      <c r="K9" s="0" t="s">
        <v>530</v>
      </c>
      <c r="L9" s="0" t="s">
        <v>1641</v>
      </c>
      <c r="M9" s="0" t="s">
        <v>531</v>
      </c>
      <c r="N9" s="0" t="s">
        <v>532</v>
      </c>
      <c r="O9" s="0" t="s">
        <v>533</v>
      </c>
      <c r="P9" s="0" t="s">
        <v>201</v>
      </c>
      <c r="Q9" s="0" t="s">
        <v>202</v>
      </c>
      <c r="R9" s="0" t="s">
        <v>473</v>
      </c>
      <c r="S9" s="0" t="s">
        <v>474</v>
      </c>
      <c r="T9" s="0" t="s">
        <v>475</v>
      </c>
      <c r="U9" s="0" t="s">
        <v>210</v>
      </c>
      <c r="V9" s="0" t="n">
        <v>1</v>
      </c>
      <c r="W9" s="0" t="n">
        <v>0</v>
      </c>
      <c r="X9" s="0" t="n">
        <v>0</v>
      </c>
      <c r="Y9" s="0" t="n">
        <v>0</v>
      </c>
      <c r="Z9" s="0" t="n">
        <v>0</v>
      </c>
      <c r="AA9" s="0" t="n">
        <v>0</v>
      </c>
      <c r="AB9" s="0" t="n">
        <v>0</v>
      </c>
      <c r="AC9" s="0" t="n">
        <v>0</v>
      </c>
      <c r="AD9" s="0" t="n">
        <v>0</v>
      </c>
      <c r="AE9" s="0" t="n">
        <v>0</v>
      </c>
      <c r="AF9" s="0" t="n">
        <v>0</v>
      </c>
      <c r="AG9" s="0" t="n">
        <v>0</v>
      </c>
      <c r="AH9" s="0" t="n">
        <v>0</v>
      </c>
      <c r="AI9" s="0" t="n">
        <v>2</v>
      </c>
      <c r="AJ9" s="0" t="n">
        <v>4</v>
      </c>
      <c r="AK9" s="0" t="s">
        <v>1642</v>
      </c>
      <c r="AL9" s="2" t="s">
        <v>1643</v>
      </c>
      <c r="AM9" s="0" t="n">
        <v>46.595</v>
      </c>
      <c r="AS9" s="0" t="s">
        <v>1644</v>
      </c>
      <c r="EM9" s="0" t="s">
        <v>194</v>
      </c>
      <c r="EN9" s="0" t="s">
        <v>194</v>
      </c>
      <c r="EO9" s="0" t="s">
        <v>194</v>
      </c>
      <c r="EP9" s="0" t="s">
        <v>194</v>
      </c>
      <c r="EQ9" s="0" t="s">
        <v>194</v>
      </c>
      <c r="ER9" s="0" t="s">
        <v>482</v>
      </c>
      <c r="ES9" s="0" t="s">
        <v>1645</v>
      </c>
      <c r="ET9" s="2" t="s">
        <v>1646</v>
      </c>
      <c r="EU9" s="0" t="s">
        <v>1587</v>
      </c>
      <c r="EX9" s="0" t="n">
        <v>186448075</v>
      </c>
      <c r="EY9" s="0" t="s">
        <v>1647</v>
      </c>
      <c r="EZ9" s="1" t="n">
        <v>44825.4330787037</v>
      </c>
      <c r="FC9" s="0" t="s">
        <v>221</v>
      </c>
      <c r="FD9" s="0" t="s">
        <v>222</v>
      </c>
      <c r="FF9" s="0" t="n">
        <v>8</v>
      </c>
    </row>
    <row r="10" customFormat="false" ht="14.5" hidden="false" customHeight="false" outlineLevel="0" collapsed="false">
      <c r="A10" s="1" t="n">
        <v>44824.8701120718</v>
      </c>
      <c r="B10" s="1" t="n">
        <v>44825.4422246528</v>
      </c>
      <c r="D10" s="0" t="s">
        <v>467</v>
      </c>
      <c r="E10" s="0" t="s">
        <v>471</v>
      </c>
      <c r="J10" s="1" t="n">
        <v>44825</v>
      </c>
      <c r="K10" s="0" t="s">
        <v>469</v>
      </c>
      <c r="L10" s="0" t="s">
        <v>1648</v>
      </c>
      <c r="M10" s="0" t="s">
        <v>471</v>
      </c>
      <c r="N10" s="0" t="s">
        <v>471</v>
      </c>
      <c r="O10" s="0" t="s">
        <v>472</v>
      </c>
      <c r="P10" s="0" t="s">
        <v>201</v>
      </c>
      <c r="Q10" s="0" t="s">
        <v>202</v>
      </c>
      <c r="R10" s="0" t="s">
        <v>473</v>
      </c>
      <c r="S10" s="0" t="s">
        <v>474</v>
      </c>
      <c r="T10" s="0" t="s">
        <v>475</v>
      </c>
      <c r="U10" s="0" t="s">
        <v>210</v>
      </c>
      <c r="V10" s="0" t="n">
        <v>1</v>
      </c>
      <c r="W10" s="0" t="n">
        <v>0</v>
      </c>
      <c r="X10" s="0" t="n">
        <v>0</v>
      </c>
      <c r="Y10" s="0" t="n">
        <v>0</v>
      </c>
      <c r="Z10" s="0" t="n">
        <v>0</v>
      </c>
      <c r="AA10" s="0" t="n">
        <v>0</v>
      </c>
      <c r="AB10" s="0" t="n">
        <v>0</v>
      </c>
      <c r="AC10" s="0" t="n">
        <v>0</v>
      </c>
      <c r="AD10" s="0" t="n">
        <v>0</v>
      </c>
      <c r="AE10" s="0" t="n">
        <v>0</v>
      </c>
      <c r="AF10" s="0" t="n">
        <v>0</v>
      </c>
      <c r="AG10" s="0" t="n">
        <v>0</v>
      </c>
      <c r="AH10" s="0" t="n">
        <v>0</v>
      </c>
      <c r="AI10" s="0" t="n">
        <v>2</v>
      </c>
      <c r="AJ10" s="0" t="n">
        <v>6</v>
      </c>
      <c r="AK10" s="0" t="s">
        <v>1649</v>
      </c>
      <c r="AL10" s="2" t="s">
        <v>1650</v>
      </c>
      <c r="AM10" s="0" t="n">
        <v>54.92</v>
      </c>
      <c r="AS10" s="0" t="s">
        <v>1651</v>
      </c>
      <c r="EM10" s="0" t="s">
        <v>194</v>
      </c>
      <c r="EN10" s="0" t="s">
        <v>194</v>
      </c>
      <c r="EO10" s="0" t="s">
        <v>194</v>
      </c>
      <c r="EP10" s="0" t="s">
        <v>194</v>
      </c>
      <c r="EQ10" s="0" t="s">
        <v>194</v>
      </c>
      <c r="ER10" s="0" t="s">
        <v>648</v>
      </c>
      <c r="ES10" s="0" t="s">
        <v>1652</v>
      </c>
      <c r="ET10" s="2" t="s">
        <v>1653</v>
      </c>
      <c r="EU10" s="0" t="s">
        <v>1587</v>
      </c>
      <c r="EX10" s="0" t="n">
        <v>186448145</v>
      </c>
      <c r="EY10" s="0" t="s">
        <v>1654</v>
      </c>
      <c r="EZ10" s="1" t="n">
        <v>44825.4331712963</v>
      </c>
      <c r="FC10" s="0" t="s">
        <v>221</v>
      </c>
      <c r="FD10" s="0" t="s">
        <v>222</v>
      </c>
      <c r="FF10" s="0" t="n">
        <v>9</v>
      </c>
    </row>
    <row r="11" customFormat="false" ht="14.5" hidden="false" customHeight="false" outlineLevel="0" collapsed="false">
      <c r="A11" s="1" t="n">
        <v>44824.8766401505</v>
      </c>
      <c r="B11" s="1" t="n">
        <v>44825.451764375</v>
      </c>
      <c r="D11" s="0" t="s">
        <v>467</v>
      </c>
      <c r="E11" s="0" t="s">
        <v>518</v>
      </c>
      <c r="J11" s="1" t="n">
        <v>44825</v>
      </c>
      <c r="K11" s="0" t="s">
        <v>240</v>
      </c>
      <c r="L11" s="0" t="s">
        <v>1648</v>
      </c>
      <c r="M11" s="0" t="s">
        <v>518</v>
      </c>
      <c r="N11" s="0" t="s">
        <v>518</v>
      </c>
      <c r="O11" s="0" t="s">
        <v>519</v>
      </c>
      <c r="P11" s="0" t="s">
        <v>201</v>
      </c>
      <c r="Q11" s="0" t="s">
        <v>202</v>
      </c>
      <c r="R11" s="0" t="s">
        <v>473</v>
      </c>
      <c r="S11" s="0" t="s">
        <v>474</v>
      </c>
      <c r="T11" s="0" t="s">
        <v>475</v>
      </c>
      <c r="U11" s="0" t="s">
        <v>210</v>
      </c>
      <c r="V11" s="0" t="n">
        <v>1</v>
      </c>
      <c r="W11" s="0" t="n">
        <v>0</v>
      </c>
      <c r="X11" s="0" t="n">
        <v>0</v>
      </c>
      <c r="Y11" s="0" t="n">
        <v>0</v>
      </c>
      <c r="Z11" s="0" t="n">
        <v>0</v>
      </c>
      <c r="AA11" s="0" t="n">
        <v>0</v>
      </c>
      <c r="AB11" s="0" t="n">
        <v>0</v>
      </c>
      <c r="AC11" s="0" t="n">
        <v>0</v>
      </c>
      <c r="AD11" s="0" t="n">
        <v>0</v>
      </c>
      <c r="AE11" s="0" t="n">
        <v>0</v>
      </c>
      <c r="AF11" s="0" t="n">
        <v>0</v>
      </c>
      <c r="AG11" s="0" t="n">
        <v>0</v>
      </c>
      <c r="AH11" s="0" t="n">
        <v>0</v>
      </c>
      <c r="AI11" s="0" t="n">
        <v>3</v>
      </c>
      <c r="AJ11" s="0" t="n">
        <v>3</v>
      </c>
      <c r="AK11" s="0" t="s">
        <v>1655</v>
      </c>
      <c r="AL11" s="2" t="s">
        <v>1656</v>
      </c>
      <c r="AM11" s="0" t="n">
        <v>28.05</v>
      </c>
      <c r="AS11" s="0" t="s">
        <v>1657</v>
      </c>
      <c r="EM11" s="0" t="s">
        <v>194</v>
      </c>
      <c r="EN11" s="0" t="s">
        <v>194</v>
      </c>
      <c r="EO11" s="0" t="s">
        <v>194</v>
      </c>
      <c r="EP11" s="0" t="s">
        <v>194</v>
      </c>
      <c r="EQ11" s="0" t="s">
        <v>194</v>
      </c>
      <c r="ER11" s="0" t="s">
        <v>482</v>
      </c>
      <c r="ES11" s="0" t="s">
        <v>1658</v>
      </c>
      <c r="ET11" s="2" t="s">
        <v>1659</v>
      </c>
      <c r="EU11" s="0" t="s">
        <v>1587</v>
      </c>
      <c r="EX11" s="0" t="n">
        <v>186448225</v>
      </c>
      <c r="EY11" s="0" t="s">
        <v>1660</v>
      </c>
      <c r="EZ11" s="1" t="n">
        <v>44825.433275463</v>
      </c>
      <c r="FC11" s="0" t="s">
        <v>221</v>
      </c>
      <c r="FD11" s="0" t="s">
        <v>222</v>
      </c>
      <c r="FF11" s="0" t="n">
        <v>10</v>
      </c>
    </row>
    <row r="12" customFormat="false" ht="14.5" hidden="false" customHeight="false" outlineLevel="0" collapsed="false">
      <c r="A12" s="1" t="n">
        <v>44824.88332875</v>
      </c>
      <c r="B12" s="1" t="n">
        <v>44825.48131</v>
      </c>
      <c r="D12" s="0" t="s">
        <v>467</v>
      </c>
      <c r="E12" s="0" t="s">
        <v>489</v>
      </c>
      <c r="J12" s="1" t="n">
        <v>44825</v>
      </c>
      <c r="K12" s="0" t="s">
        <v>488</v>
      </c>
      <c r="L12" s="0" t="s">
        <v>470</v>
      </c>
      <c r="M12" s="0" t="s">
        <v>489</v>
      </c>
      <c r="N12" s="0" t="s">
        <v>489</v>
      </c>
      <c r="O12" s="0" t="s">
        <v>490</v>
      </c>
      <c r="P12" s="0" t="s">
        <v>201</v>
      </c>
      <c r="Q12" s="0" t="s">
        <v>202</v>
      </c>
      <c r="R12" s="0" t="s">
        <v>473</v>
      </c>
      <c r="S12" s="0" t="s">
        <v>474</v>
      </c>
      <c r="T12" s="0" t="s">
        <v>475</v>
      </c>
      <c r="U12" s="0" t="s">
        <v>210</v>
      </c>
      <c r="V12" s="0" t="n">
        <v>1</v>
      </c>
      <c r="W12" s="0" t="n">
        <v>0</v>
      </c>
      <c r="X12" s="0" t="n">
        <v>0</v>
      </c>
      <c r="Y12" s="0" t="n">
        <v>0</v>
      </c>
      <c r="Z12" s="0" t="n">
        <v>0</v>
      </c>
      <c r="AA12" s="0" t="n">
        <v>0</v>
      </c>
      <c r="AB12" s="0" t="n">
        <v>0</v>
      </c>
      <c r="AC12" s="0" t="n">
        <v>0</v>
      </c>
      <c r="AD12" s="0" t="n">
        <v>0</v>
      </c>
      <c r="AE12" s="0" t="n">
        <v>0</v>
      </c>
      <c r="AF12" s="0" t="n">
        <v>0</v>
      </c>
      <c r="AG12" s="0" t="n">
        <v>0</v>
      </c>
      <c r="AH12" s="0" t="n">
        <v>0</v>
      </c>
      <c r="AI12" s="0" t="n">
        <v>2</v>
      </c>
      <c r="AJ12" s="0" t="n">
        <v>5</v>
      </c>
      <c r="AK12" s="0" t="s">
        <v>1661</v>
      </c>
      <c r="AL12" s="2" t="s">
        <v>1662</v>
      </c>
      <c r="AM12" s="0" t="n">
        <v>57.5</v>
      </c>
      <c r="AS12" s="0" t="s">
        <v>1663</v>
      </c>
      <c r="EM12" s="0" t="s">
        <v>194</v>
      </c>
      <c r="EN12" s="0" t="s">
        <v>194</v>
      </c>
      <c r="EO12" s="0" t="s">
        <v>194</v>
      </c>
      <c r="EP12" s="0" t="s">
        <v>194</v>
      </c>
      <c r="EQ12" s="0" t="s">
        <v>194</v>
      </c>
      <c r="ER12" s="0" t="s">
        <v>648</v>
      </c>
      <c r="ES12" s="0" t="s">
        <v>1664</v>
      </c>
      <c r="ET12" s="2" t="s">
        <v>1665</v>
      </c>
      <c r="EU12" s="0" t="s">
        <v>1587</v>
      </c>
      <c r="EX12" s="0" t="n">
        <v>186448397</v>
      </c>
      <c r="EY12" s="0" t="s">
        <v>1666</v>
      </c>
      <c r="EZ12" s="1" t="n">
        <v>44825.4335763889</v>
      </c>
      <c r="FC12" s="0" t="s">
        <v>221</v>
      </c>
      <c r="FD12" s="0" t="s">
        <v>222</v>
      </c>
      <c r="FF12" s="0" t="n">
        <v>11</v>
      </c>
    </row>
    <row r="13" customFormat="false" ht="14.5" hidden="false" customHeight="false" outlineLevel="0" collapsed="false">
      <c r="A13" s="1" t="n">
        <v>44824.8921184259</v>
      </c>
      <c r="B13" s="1" t="n">
        <v>44825.5156265625</v>
      </c>
      <c r="D13" s="0" t="s">
        <v>467</v>
      </c>
      <c r="E13" s="0" t="s">
        <v>503</v>
      </c>
      <c r="J13" s="1" t="n">
        <v>44825</v>
      </c>
      <c r="K13" s="0" t="s">
        <v>1667</v>
      </c>
      <c r="L13" s="0" t="s">
        <v>470</v>
      </c>
      <c r="M13" s="0" t="s">
        <v>1668</v>
      </c>
      <c r="N13" s="0" t="s">
        <v>503</v>
      </c>
      <c r="O13" s="0" t="s">
        <v>504</v>
      </c>
      <c r="P13" s="0" t="s">
        <v>201</v>
      </c>
      <c r="Q13" s="0" t="s">
        <v>202</v>
      </c>
      <c r="R13" s="0" t="s">
        <v>473</v>
      </c>
      <c r="S13" s="0" t="s">
        <v>474</v>
      </c>
      <c r="T13" s="0" t="s">
        <v>475</v>
      </c>
      <c r="U13" s="0" t="s">
        <v>210</v>
      </c>
      <c r="V13" s="0" t="n">
        <v>1</v>
      </c>
      <c r="W13" s="0" t="n">
        <v>0</v>
      </c>
      <c r="X13" s="0" t="n">
        <v>0</v>
      </c>
      <c r="Y13" s="0" t="n">
        <v>0</v>
      </c>
      <c r="Z13" s="0" t="n">
        <v>0</v>
      </c>
      <c r="AA13" s="0" t="n">
        <v>0</v>
      </c>
      <c r="AB13" s="0" t="n">
        <v>0</v>
      </c>
      <c r="AC13" s="0" t="n">
        <v>0</v>
      </c>
      <c r="AD13" s="0" t="n">
        <v>0</v>
      </c>
      <c r="AE13" s="0" t="n">
        <v>0</v>
      </c>
      <c r="AF13" s="0" t="n">
        <v>0</v>
      </c>
      <c r="AG13" s="0" t="n">
        <v>0</v>
      </c>
      <c r="AH13" s="0" t="n">
        <v>0</v>
      </c>
      <c r="AI13" s="0" t="n">
        <v>2</v>
      </c>
      <c r="AJ13" s="0" t="n">
        <v>5</v>
      </c>
      <c r="AK13" s="0" t="s">
        <v>1669</v>
      </c>
      <c r="AL13" s="2" t="s">
        <v>1670</v>
      </c>
      <c r="AM13" s="0" t="n">
        <v>75.41</v>
      </c>
      <c r="AO13" s="0" t="s">
        <v>1671</v>
      </c>
      <c r="AP13" s="2" t="s">
        <v>1672</v>
      </c>
      <c r="AQ13" s="0" t="n">
        <v>120.018</v>
      </c>
      <c r="AR13" s="0" t="s">
        <v>194</v>
      </c>
      <c r="AS13" s="0" t="s">
        <v>1673</v>
      </c>
      <c r="EM13" s="0" t="s">
        <v>194</v>
      </c>
      <c r="EN13" s="0" t="s">
        <v>194</v>
      </c>
      <c r="EO13" s="0" t="s">
        <v>194</v>
      </c>
      <c r="EP13" s="0" t="s">
        <v>194</v>
      </c>
      <c r="EQ13" s="0" t="s">
        <v>194</v>
      </c>
      <c r="ER13" s="0" t="s">
        <v>482</v>
      </c>
      <c r="ES13" s="0" t="s">
        <v>1674</v>
      </c>
      <c r="ET13" s="2" t="s">
        <v>1675</v>
      </c>
      <c r="EU13" s="0" t="s">
        <v>1587</v>
      </c>
      <c r="EX13" s="0" t="n">
        <v>186448714</v>
      </c>
      <c r="EY13" s="0" t="s">
        <v>1676</v>
      </c>
      <c r="EZ13" s="1" t="n">
        <v>44825.434224537</v>
      </c>
      <c r="FC13" s="0" t="s">
        <v>221</v>
      </c>
      <c r="FD13" s="0" t="s">
        <v>222</v>
      </c>
      <c r="FF13" s="0" t="n">
        <v>12</v>
      </c>
    </row>
    <row r="14" customFormat="false" ht="14.5" hidden="false" customHeight="false" outlineLevel="0" collapsed="false">
      <c r="A14" s="1" t="n">
        <v>44825.3438746759</v>
      </c>
      <c r="B14" s="1" t="n">
        <v>44825.5239006597</v>
      </c>
      <c r="D14" s="0" t="s">
        <v>294</v>
      </c>
      <c r="E14" s="0" t="s">
        <v>298</v>
      </c>
      <c r="J14" s="1" t="n">
        <v>44825</v>
      </c>
      <c r="K14" s="0" t="s">
        <v>1160</v>
      </c>
      <c r="L14" s="0" t="s">
        <v>197</v>
      </c>
      <c r="M14" s="0" t="s">
        <v>1677</v>
      </c>
      <c r="N14" s="0" t="s">
        <v>298</v>
      </c>
      <c r="O14" s="0" t="s">
        <v>299</v>
      </c>
      <c r="P14" s="0" t="s">
        <v>201</v>
      </c>
      <c r="Q14" s="0" t="s">
        <v>202</v>
      </c>
      <c r="R14" s="0" t="s">
        <v>300</v>
      </c>
      <c r="S14" s="0" t="s">
        <v>301</v>
      </c>
      <c r="T14" s="0" t="s">
        <v>302</v>
      </c>
      <c r="U14" s="0" t="s">
        <v>210</v>
      </c>
      <c r="V14" s="0" t="n">
        <v>1</v>
      </c>
      <c r="W14" s="0" t="n">
        <v>0</v>
      </c>
      <c r="X14" s="0" t="n">
        <v>0</v>
      </c>
      <c r="Y14" s="0" t="n">
        <v>0</v>
      </c>
      <c r="Z14" s="0" t="n">
        <v>0</v>
      </c>
      <c r="AA14" s="0" t="n">
        <v>0</v>
      </c>
      <c r="AB14" s="0" t="n">
        <v>0</v>
      </c>
      <c r="AC14" s="0" t="n">
        <v>0</v>
      </c>
      <c r="AD14" s="0" t="n">
        <v>0</v>
      </c>
      <c r="AE14" s="0" t="n">
        <v>0</v>
      </c>
      <c r="AF14" s="0" t="n">
        <v>0</v>
      </c>
      <c r="AG14" s="0" t="n">
        <v>0</v>
      </c>
      <c r="AH14" s="0" t="n">
        <v>0</v>
      </c>
      <c r="AI14" s="0" t="n">
        <v>2</v>
      </c>
      <c r="AJ14" s="0" t="n">
        <v>4</v>
      </c>
      <c r="AK14" s="0" t="s">
        <v>1678</v>
      </c>
      <c r="AL14" s="2" t="s">
        <v>1679</v>
      </c>
      <c r="AM14" s="0" t="n">
        <v>23.74</v>
      </c>
      <c r="AS14" s="0" t="s">
        <v>308</v>
      </c>
      <c r="EM14" s="0" t="s">
        <v>194</v>
      </c>
      <c r="EN14" s="0" t="s">
        <v>194</v>
      </c>
      <c r="EO14" s="0" t="s">
        <v>194</v>
      </c>
      <c r="EP14" s="0" t="s">
        <v>194</v>
      </c>
      <c r="EQ14" s="0" t="s">
        <v>194</v>
      </c>
      <c r="ER14" s="0" t="s">
        <v>309</v>
      </c>
      <c r="ES14" s="0" t="s">
        <v>1680</v>
      </c>
      <c r="ET14" s="2" t="s">
        <v>1681</v>
      </c>
      <c r="EU14" s="0" t="s">
        <v>1587</v>
      </c>
      <c r="EX14" s="0" t="n">
        <v>186452684</v>
      </c>
      <c r="EY14" s="0" t="s">
        <v>1682</v>
      </c>
      <c r="EZ14" s="1" t="n">
        <v>44825.4418634259</v>
      </c>
      <c r="FC14" s="0" t="s">
        <v>221</v>
      </c>
      <c r="FD14" s="0" t="s">
        <v>222</v>
      </c>
      <c r="FF14" s="0" t="n">
        <v>13</v>
      </c>
    </row>
    <row r="15" customFormat="false" ht="14.5" hidden="false" customHeight="false" outlineLevel="0" collapsed="false">
      <c r="A15" s="1" t="n">
        <v>44825.3477748727</v>
      </c>
      <c r="B15" s="1" t="n">
        <v>44825.3576991204</v>
      </c>
      <c r="D15" s="0" t="s">
        <v>486</v>
      </c>
      <c r="E15" s="0" t="s">
        <v>1683</v>
      </c>
      <c r="J15" s="1" t="n">
        <v>44825</v>
      </c>
      <c r="K15" s="0" t="s">
        <v>1684</v>
      </c>
      <c r="L15" s="0" t="s">
        <v>197</v>
      </c>
      <c r="M15" s="0" t="s">
        <v>1685</v>
      </c>
      <c r="N15" s="0" t="s">
        <v>1683</v>
      </c>
      <c r="O15" s="0" t="s">
        <v>547</v>
      </c>
      <c r="P15" s="0" t="s">
        <v>201</v>
      </c>
      <c r="Q15" s="0" t="s">
        <v>202</v>
      </c>
      <c r="R15" s="0" t="s">
        <v>300</v>
      </c>
      <c r="S15" s="0" t="s">
        <v>548</v>
      </c>
      <c r="T15" s="0" t="s">
        <v>549</v>
      </c>
      <c r="U15" s="0" t="s">
        <v>210</v>
      </c>
      <c r="V15" s="0" t="n">
        <v>1</v>
      </c>
      <c r="W15" s="0" t="n">
        <v>0</v>
      </c>
      <c r="X15" s="0" t="n">
        <v>0</v>
      </c>
      <c r="Y15" s="0" t="n">
        <v>0</v>
      </c>
      <c r="Z15" s="0" t="n">
        <v>0</v>
      </c>
      <c r="AA15" s="0" t="n">
        <v>0</v>
      </c>
      <c r="AB15" s="0" t="n">
        <v>0</v>
      </c>
      <c r="AC15" s="0" t="n">
        <v>0</v>
      </c>
      <c r="AD15" s="0" t="n">
        <v>0</v>
      </c>
      <c r="AE15" s="0" t="n">
        <v>0</v>
      </c>
      <c r="AF15" s="0" t="n">
        <v>0</v>
      </c>
      <c r="AG15" s="0" t="n">
        <v>0</v>
      </c>
      <c r="AH15" s="0" t="n">
        <v>0</v>
      </c>
      <c r="AI15" s="0" t="n">
        <v>1</v>
      </c>
      <c r="AJ15" s="0" t="n">
        <v>5</v>
      </c>
      <c r="AK15" s="0" t="s">
        <v>1686</v>
      </c>
      <c r="AL15" s="2" t="s">
        <v>1687</v>
      </c>
      <c r="AM15" s="0" t="n">
        <v>30.902</v>
      </c>
      <c r="AS15" s="0" t="s">
        <v>308</v>
      </c>
      <c r="EM15" s="0" t="s">
        <v>194</v>
      </c>
      <c r="EN15" s="0" t="s">
        <v>194</v>
      </c>
      <c r="EO15" s="0" t="s">
        <v>194</v>
      </c>
      <c r="EP15" s="0" t="s">
        <v>194</v>
      </c>
      <c r="EQ15" s="0" t="s">
        <v>194</v>
      </c>
      <c r="ER15" s="0" t="s">
        <v>557</v>
      </c>
      <c r="ES15" s="0" t="s">
        <v>1688</v>
      </c>
      <c r="ET15" s="2" t="s">
        <v>1689</v>
      </c>
      <c r="EU15" s="0" t="s">
        <v>1587</v>
      </c>
      <c r="EX15" s="0" t="n">
        <v>186452816</v>
      </c>
      <c r="EY15" s="0" t="s">
        <v>1690</v>
      </c>
      <c r="EZ15" s="1" t="n">
        <v>44825.4421643519</v>
      </c>
      <c r="FC15" s="0" t="s">
        <v>221</v>
      </c>
      <c r="FD15" s="0" t="s">
        <v>222</v>
      </c>
      <c r="FF15" s="0" t="n">
        <v>14</v>
      </c>
    </row>
    <row r="16" customFormat="false" ht="14.5" hidden="false" customHeight="false" outlineLevel="0" collapsed="false">
      <c r="A16" s="1" t="n">
        <v>44825.3651786458</v>
      </c>
      <c r="B16" s="1" t="n">
        <v>44825.3762581366</v>
      </c>
      <c r="D16" s="0" t="s">
        <v>486</v>
      </c>
      <c r="E16" s="0" t="s">
        <v>1691</v>
      </c>
      <c r="J16" s="1" t="n">
        <v>44825</v>
      </c>
      <c r="K16" s="0" t="s">
        <v>1403</v>
      </c>
      <c r="L16" s="0" t="s">
        <v>197</v>
      </c>
      <c r="M16" s="0" t="s">
        <v>563</v>
      </c>
      <c r="N16" s="0" t="s">
        <v>1691</v>
      </c>
      <c r="O16" s="0" t="s">
        <v>1692</v>
      </c>
      <c r="P16" s="0" t="s">
        <v>201</v>
      </c>
      <c r="Q16" s="0" t="s">
        <v>202</v>
      </c>
      <c r="R16" s="0" t="s">
        <v>300</v>
      </c>
      <c r="S16" s="0" t="s">
        <v>548</v>
      </c>
      <c r="T16" s="0" t="s">
        <v>549</v>
      </c>
      <c r="U16" s="0" t="s">
        <v>210</v>
      </c>
      <c r="V16" s="0" t="n">
        <v>1</v>
      </c>
      <c r="W16" s="0" t="n">
        <v>0</v>
      </c>
      <c r="X16" s="0" t="n">
        <v>0</v>
      </c>
      <c r="Y16" s="0" t="n">
        <v>0</v>
      </c>
      <c r="Z16" s="0" t="n">
        <v>0</v>
      </c>
      <c r="AA16" s="0" t="n">
        <v>0</v>
      </c>
      <c r="AB16" s="0" t="n">
        <v>0</v>
      </c>
      <c r="AC16" s="0" t="n">
        <v>0</v>
      </c>
      <c r="AD16" s="0" t="n">
        <v>0</v>
      </c>
      <c r="AE16" s="0" t="n">
        <v>0</v>
      </c>
      <c r="AF16" s="0" t="n">
        <v>0</v>
      </c>
      <c r="AG16" s="0" t="n">
        <v>0</v>
      </c>
      <c r="AH16" s="0" t="n">
        <v>0</v>
      </c>
      <c r="AI16" s="0" t="n">
        <v>2</v>
      </c>
      <c r="AJ16" s="0" t="n">
        <v>4</v>
      </c>
      <c r="AK16" s="0" t="s">
        <v>1693</v>
      </c>
      <c r="AL16" s="2" t="s">
        <v>1694</v>
      </c>
      <c r="AM16" s="0" t="n">
        <v>35.613</v>
      </c>
      <c r="AS16" s="0" t="s">
        <v>308</v>
      </c>
      <c r="EM16" s="0" t="s">
        <v>194</v>
      </c>
      <c r="EN16" s="0" t="s">
        <v>194</v>
      </c>
      <c r="EO16" s="0" t="s">
        <v>194</v>
      </c>
      <c r="EP16" s="0" t="s">
        <v>194</v>
      </c>
      <c r="EQ16" s="0" t="s">
        <v>194</v>
      </c>
      <c r="ER16" s="0" t="s">
        <v>486</v>
      </c>
      <c r="ES16" s="0" t="s">
        <v>1695</v>
      </c>
      <c r="ET16" s="2" t="s">
        <v>1696</v>
      </c>
      <c r="EU16" s="0" t="s">
        <v>1587</v>
      </c>
      <c r="EX16" s="0" t="n">
        <v>186452906</v>
      </c>
      <c r="EY16" s="0" t="s">
        <v>1697</v>
      </c>
      <c r="EZ16" s="1" t="n">
        <v>44825.4423611111</v>
      </c>
      <c r="FC16" s="0" t="s">
        <v>221</v>
      </c>
      <c r="FD16" s="0" t="s">
        <v>222</v>
      </c>
      <c r="FF16" s="0" t="n">
        <v>15</v>
      </c>
    </row>
    <row r="17" customFormat="false" ht="14.5" hidden="false" customHeight="false" outlineLevel="0" collapsed="false">
      <c r="A17" s="1" t="n">
        <v>44825.3717061111</v>
      </c>
      <c r="B17" s="1" t="n">
        <v>44825.5244587847</v>
      </c>
      <c r="D17" s="0" t="s">
        <v>294</v>
      </c>
      <c r="E17" s="0" t="s">
        <v>316</v>
      </c>
      <c r="J17" s="1" t="n">
        <v>44825</v>
      </c>
      <c r="K17" s="0" t="s">
        <v>777</v>
      </c>
      <c r="L17" s="0" t="s">
        <v>197</v>
      </c>
      <c r="M17" s="0" t="s">
        <v>315</v>
      </c>
      <c r="N17" s="0" t="s">
        <v>316</v>
      </c>
      <c r="O17" s="0" t="s">
        <v>1698</v>
      </c>
      <c r="P17" s="0" t="s">
        <v>201</v>
      </c>
      <c r="Q17" s="0" t="s">
        <v>202</v>
      </c>
      <c r="R17" s="0" t="s">
        <v>300</v>
      </c>
      <c r="S17" s="0" t="s">
        <v>301</v>
      </c>
      <c r="T17" s="0" t="s">
        <v>302</v>
      </c>
      <c r="U17" s="0" t="s">
        <v>210</v>
      </c>
      <c r="V17" s="0" t="n">
        <v>1</v>
      </c>
      <c r="W17" s="0" t="n">
        <v>0</v>
      </c>
      <c r="X17" s="0" t="n">
        <v>0</v>
      </c>
      <c r="Y17" s="0" t="n">
        <v>0</v>
      </c>
      <c r="Z17" s="0" t="n">
        <v>0</v>
      </c>
      <c r="AA17" s="0" t="n">
        <v>0</v>
      </c>
      <c r="AB17" s="0" t="n">
        <v>0</v>
      </c>
      <c r="AC17" s="0" t="n">
        <v>0</v>
      </c>
      <c r="AD17" s="0" t="n">
        <v>0</v>
      </c>
      <c r="AE17" s="0" t="n">
        <v>0</v>
      </c>
      <c r="AF17" s="0" t="n">
        <v>0</v>
      </c>
      <c r="AG17" s="0" t="n">
        <v>0</v>
      </c>
      <c r="AH17" s="0" t="n">
        <v>0</v>
      </c>
      <c r="AI17" s="0" t="n">
        <v>2</v>
      </c>
      <c r="AJ17" s="0" t="n">
        <v>5</v>
      </c>
      <c r="AK17" s="0" t="s">
        <v>1699</v>
      </c>
      <c r="AL17" s="2" t="s">
        <v>1700</v>
      </c>
      <c r="AM17" s="0" t="n">
        <v>19.44</v>
      </c>
      <c r="AO17" s="0" t="s">
        <v>1701</v>
      </c>
      <c r="AP17" s="2" t="s">
        <v>1702</v>
      </c>
      <c r="AQ17" s="0" t="n">
        <v>12.5</v>
      </c>
      <c r="AR17" s="0" t="s">
        <v>194</v>
      </c>
      <c r="AS17" s="0" t="s">
        <v>308</v>
      </c>
      <c r="EM17" s="0" t="s">
        <v>194</v>
      </c>
      <c r="EN17" s="0" t="s">
        <v>194</v>
      </c>
      <c r="EO17" s="0" t="s">
        <v>194</v>
      </c>
      <c r="EP17" s="0" t="s">
        <v>194</v>
      </c>
      <c r="EQ17" s="0" t="s">
        <v>194</v>
      </c>
      <c r="ER17" s="0" t="s">
        <v>309</v>
      </c>
      <c r="ES17" s="0" t="s">
        <v>1703</v>
      </c>
      <c r="ET17" s="2" t="s">
        <v>1704</v>
      </c>
      <c r="EU17" s="0" t="s">
        <v>1587</v>
      </c>
      <c r="EX17" s="0" t="n">
        <v>186453010</v>
      </c>
      <c r="EY17" s="0" t="s">
        <v>1705</v>
      </c>
      <c r="EZ17" s="1" t="n">
        <v>44825.4425115741</v>
      </c>
      <c r="FC17" s="0" t="s">
        <v>221</v>
      </c>
      <c r="FD17" s="0" t="s">
        <v>222</v>
      </c>
      <c r="FF17" s="0" t="n">
        <v>16</v>
      </c>
    </row>
    <row r="18" customFormat="false" ht="14.5" hidden="false" customHeight="false" outlineLevel="0" collapsed="false">
      <c r="A18" s="1" t="n">
        <v>44825.3847309954</v>
      </c>
      <c r="B18" s="1" t="n">
        <v>44825.399303206</v>
      </c>
      <c r="D18" s="0" t="s">
        <v>486</v>
      </c>
      <c r="E18" s="0" t="s">
        <v>579</v>
      </c>
      <c r="J18" s="1" t="n">
        <v>44825</v>
      </c>
      <c r="K18" s="0" t="s">
        <v>1706</v>
      </c>
      <c r="L18" s="0" t="s">
        <v>1648</v>
      </c>
      <c r="M18" s="0" t="s">
        <v>578</v>
      </c>
      <c r="N18" s="0" t="s">
        <v>579</v>
      </c>
      <c r="O18" s="0" t="s">
        <v>580</v>
      </c>
      <c r="P18" s="0" t="s">
        <v>201</v>
      </c>
      <c r="Q18" s="0" t="s">
        <v>202</v>
      </c>
      <c r="R18" s="0" t="s">
        <v>300</v>
      </c>
      <c r="S18" s="0" t="s">
        <v>548</v>
      </c>
      <c r="T18" s="0" t="s">
        <v>549</v>
      </c>
      <c r="U18" s="0" t="s">
        <v>210</v>
      </c>
      <c r="V18" s="0" t="n">
        <v>1</v>
      </c>
      <c r="W18" s="0" t="n">
        <v>0</v>
      </c>
      <c r="X18" s="0" t="n">
        <v>0</v>
      </c>
      <c r="Y18" s="0" t="n">
        <v>0</v>
      </c>
      <c r="Z18" s="0" t="n">
        <v>0</v>
      </c>
      <c r="AA18" s="0" t="n">
        <v>0</v>
      </c>
      <c r="AB18" s="0" t="n">
        <v>0</v>
      </c>
      <c r="AC18" s="0" t="n">
        <v>0</v>
      </c>
      <c r="AD18" s="0" t="n">
        <v>0</v>
      </c>
      <c r="AE18" s="0" t="n">
        <v>0</v>
      </c>
      <c r="AF18" s="0" t="n">
        <v>0</v>
      </c>
      <c r="AG18" s="0" t="n">
        <v>0</v>
      </c>
      <c r="AH18" s="0" t="n">
        <v>0</v>
      </c>
      <c r="AI18" s="0" t="n">
        <v>2</v>
      </c>
      <c r="AJ18" s="0" t="n">
        <v>5</v>
      </c>
      <c r="AK18" s="0" t="s">
        <v>1707</v>
      </c>
      <c r="AL18" s="2" t="s">
        <v>1708</v>
      </c>
      <c r="AM18" s="0" t="n">
        <v>46.134</v>
      </c>
      <c r="AS18" s="0" t="s">
        <v>308</v>
      </c>
      <c r="EM18" s="0" t="s">
        <v>194</v>
      </c>
      <c r="EN18" s="0" t="s">
        <v>194</v>
      </c>
      <c r="EO18" s="0" t="s">
        <v>194</v>
      </c>
      <c r="EP18" s="0" t="s">
        <v>194</v>
      </c>
      <c r="EQ18" s="0" t="s">
        <v>194</v>
      </c>
      <c r="ER18" s="0" t="s">
        <v>557</v>
      </c>
      <c r="ES18" s="0" t="s">
        <v>1709</v>
      </c>
      <c r="ET18" s="2" t="s">
        <v>1710</v>
      </c>
      <c r="EU18" s="0" t="s">
        <v>1587</v>
      </c>
      <c r="EX18" s="0" t="n">
        <v>186453039</v>
      </c>
      <c r="EY18" s="0" t="s">
        <v>1711</v>
      </c>
      <c r="EZ18" s="1" t="n">
        <v>44825.4425462963</v>
      </c>
      <c r="FC18" s="0" t="s">
        <v>221</v>
      </c>
      <c r="FD18" s="0" t="s">
        <v>222</v>
      </c>
      <c r="FF18" s="0" t="n">
        <v>17</v>
      </c>
    </row>
    <row r="19" customFormat="false" ht="14.5" hidden="false" customHeight="false" outlineLevel="0" collapsed="false">
      <c r="A19" s="1" t="n">
        <v>44825.4159323264</v>
      </c>
      <c r="B19" s="1" t="n">
        <v>44825.4388486227</v>
      </c>
      <c r="D19" s="0" t="s">
        <v>486</v>
      </c>
      <c r="E19" s="0" t="s">
        <v>596</v>
      </c>
      <c r="J19" s="1" t="n">
        <v>44825</v>
      </c>
      <c r="K19" s="0" t="s">
        <v>1712</v>
      </c>
      <c r="L19" s="0" t="s">
        <v>1713</v>
      </c>
      <c r="M19" s="0" t="s">
        <v>595</v>
      </c>
      <c r="N19" s="0" t="s">
        <v>596</v>
      </c>
      <c r="O19" s="0" t="s">
        <v>597</v>
      </c>
      <c r="P19" s="0" t="s">
        <v>201</v>
      </c>
      <c r="Q19" s="0" t="s">
        <v>202</v>
      </c>
      <c r="R19" s="0" t="s">
        <v>300</v>
      </c>
      <c r="S19" s="0" t="s">
        <v>548</v>
      </c>
      <c r="T19" s="0" t="s">
        <v>549</v>
      </c>
      <c r="U19" s="0" t="s">
        <v>210</v>
      </c>
      <c r="V19" s="0" t="n">
        <v>1</v>
      </c>
      <c r="W19" s="0" t="n">
        <v>0</v>
      </c>
      <c r="X19" s="0" t="n">
        <v>0</v>
      </c>
      <c r="Y19" s="0" t="n">
        <v>0</v>
      </c>
      <c r="Z19" s="0" t="n">
        <v>0</v>
      </c>
      <c r="AA19" s="0" t="n">
        <v>0</v>
      </c>
      <c r="AB19" s="0" t="n">
        <v>0</v>
      </c>
      <c r="AC19" s="0" t="n">
        <v>0</v>
      </c>
      <c r="AD19" s="0" t="n">
        <v>0</v>
      </c>
      <c r="AE19" s="0" t="n">
        <v>0</v>
      </c>
      <c r="AF19" s="0" t="n">
        <v>0</v>
      </c>
      <c r="AG19" s="0" t="n">
        <v>0</v>
      </c>
      <c r="AH19" s="0" t="n">
        <v>0</v>
      </c>
      <c r="AI19" s="0" t="n">
        <v>2</v>
      </c>
      <c r="AJ19" s="0" t="n">
        <v>5</v>
      </c>
      <c r="AK19" s="0" t="s">
        <v>1714</v>
      </c>
      <c r="AL19" s="2" t="s">
        <v>1715</v>
      </c>
      <c r="AM19" s="0" t="n">
        <v>43.617</v>
      </c>
      <c r="AS19" s="0" t="s">
        <v>588</v>
      </c>
      <c r="EM19" s="0" t="s">
        <v>194</v>
      </c>
      <c r="EN19" s="0" t="s">
        <v>194</v>
      </c>
      <c r="EO19" s="0" t="s">
        <v>194</v>
      </c>
      <c r="EP19" s="0" t="s">
        <v>194</v>
      </c>
      <c r="EQ19" s="0" t="s">
        <v>194</v>
      </c>
      <c r="ER19" s="0" t="s">
        <v>486</v>
      </c>
      <c r="ES19" s="0" t="s">
        <v>1716</v>
      </c>
      <c r="ET19" s="2" t="s">
        <v>1717</v>
      </c>
      <c r="EU19" s="0" t="s">
        <v>1587</v>
      </c>
      <c r="EX19" s="0" t="n">
        <v>186453106</v>
      </c>
      <c r="EY19" s="0" t="s">
        <v>1718</v>
      </c>
      <c r="EZ19" s="1" t="n">
        <v>44825.442650463</v>
      </c>
      <c r="FC19" s="0" t="s">
        <v>221</v>
      </c>
      <c r="FD19" s="0" t="s">
        <v>222</v>
      </c>
      <c r="FF19" s="0" t="n">
        <v>18</v>
      </c>
    </row>
    <row r="20" customFormat="false" ht="14.5" hidden="false" customHeight="false" outlineLevel="0" collapsed="false">
      <c r="A20" s="1" t="n">
        <v>44825.4483737732</v>
      </c>
      <c r="B20" s="1" t="n">
        <v>44825.4639207523</v>
      </c>
      <c r="D20" s="0" t="s">
        <v>486</v>
      </c>
      <c r="E20" s="0" t="s">
        <v>611</v>
      </c>
      <c r="J20" s="1" t="n">
        <v>44825</v>
      </c>
      <c r="K20" s="0" t="s">
        <v>1719</v>
      </c>
      <c r="L20" s="0" t="s">
        <v>197</v>
      </c>
      <c r="M20" s="0" t="s">
        <v>610</v>
      </c>
      <c r="N20" s="0" t="s">
        <v>611</v>
      </c>
      <c r="O20" s="0" t="s">
        <v>612</v>
      </c>
      <c r="P20" s="0" t="s">
        <v>201</v>
      </c>
      <c r="Q20" s="0" t="s">
        <v>202</v>
      </c>
      <c r="R20" s="0" t="s">
        <v>300</v>
      </c>
      <c r="S20" s="0" t="s">
        <v>548</v>
      </c>
      <c r="T20" s="0" t="s">
        <v>549</v>
      </c>
      <c r="U20" s="0" t="s">
        <v>210</v>
      </c>
      <c r="V20" s="0" t="n">
        <v>1</v>
      </c>
      <c r="W20" s="0" t="n">
        <v>0</v>
      </c>
      <c r="X20" s="0" t="n">
        <v>0</v>
      </c>
      <c r="Y20" s="0" t="n">
        <v>0</v>
      </c>
      <c r="Z20" s="0" t="n">
        <v>0</v>
      </c>
      <c r="AA20" s="0" t="n">
        <v>0</v>
      </c>
      <c r="AB20" s="0" t="n">
        <v>0</v>
      </c>
      <c r="AC20" s="0" t="n">
        <v>0</v>
      </c>
      <c r="AD20" s="0" t="n">
        <v>0</v>
      </c>
      <c r="AE20" s="0" t="n">
        <v>0</v>
      </c>
      <c r="AF20" s="0" t="n">
        <v>0</v>
      </c>
      <c r="AG20" s="0" t="n">
        <v>0</v>
      </c>
      <c r="AH20" s="0" t="n">
        <v>0</v>
      </c>
      <c r="AI20" s="0" t="n">
        <v>2</v>
      </c>
      <c r="AJ20" s="0" t="n">
        <v>9</v>
      </c>
      <c r="AK20" s="0" t="s">
        <v>1720</v>
      </c>
      <c r="AL20" s="2" t="s">
        <v>1721</v>
      </c>
      <c r="AM20" s="0" t="n">
        <v>50.187</v>
      </c>
      <c r="AS20" s="0" t="s">
        <v>308</v>
      </c>
      <c r="EM20" s="0" t="s">
        <v>194</v>
      </c>
      <c r="EN20" s="0" t="s">
        <v>194</v>
      </c>
      <c r="EO20" s="0" t="s">
        <v>194</v>
      </c>
      <c r="EP20" s="0" t="s">
        <v>194</v>
      </c>
      <c r="EQ20" s="0" t="s">
        <v>194</v>
      </c>
      <c r="ER20" s="0" t="s">
        <v>557</v>
      </c>
      <c r="ES20" s="0" t="s">
        <v>1722</v>
      </c>
      <c r="ET20" s="2" t="s">
        <v>1723</v>
      </c>
      <c r="EU20" s="0" t="s">
        <v>1587</v>
      </c>
      <c r="EX20" s="0" t="n">
        <v>186453180</v>
      </c>
      <c r="EY20" s="0" t="s">
        <v>1724</v>
      </c>
      <c r="EZ20" s="1" t="n">
        <v>44825.4428009259</v>
      </c>
      <c r="FC20" s="0" t="s">
        <v>221</v>
      </c>
      <c r="FD20" s="0" t="s">
        <v>222</v>
      </c>
      <c r="FF20" s="0" t="n">
        <v>19</v>
      </c>
    </row>
    <row r="21" customFormat="false" ht="14.5" hidden="false" customHeight="false" outlineLevel="0" collapsed="false">
      <c r="A21" s="1" t="n">
        <v>44825.4705906018</v>
      </c>
      <c r="B21" s="1" t="n">
        <v>44825.480537037</v>
      </c>
      <c r="D21" s="0" t="s">
        <v>486</v>
      </c>
      <c r="E21" s="0" t="s">
        <v>1725</v>
      </c>
      <c r="J21" s="1" t="n">
        <v>44825</v>
      </c>
      <c r="K21" s="0" t="s">
        <v>1726</v>
      </c>
      <c r="L21" s="0" t="s">
        <v>968</v>
      </c>
      <c r="M21" s="0" t="s">
        <v>1727</v>
      </c>
      <c r="N21" s="0" t="s">
        <v>624</v>
      </c>
      <c r="O21" s="0" t="s">
        <v>625</v>
      </c>
      <c r="P21" s="0" t="s">
        <v>201</v>
      </c>
      <c r="Q21" s="0" t="s">
        <v>202</v>
      </c>
      <c r="R21" s="0" t="s">
        <v>300</v>
      </c>
      <c r="S21" s="0" t="s">
        <v>548</v>
      </c>
      <c r="T21" s="0" t="s">
        <v>549</v>
      </c>
      <c r="U21" s="0" t="s">
        <v>210</v>
      </c>
      <c r="V21" s="0" t="n">
        <v>1</v>
      </c>
      <c r="W21" s="0" t="n">
        <v>0</v>
      </c>
      <c r="X21" s="0" t="n">
        <v>0</v>
      </c>
      <c r="Y21" s="0" t="n">
        <v>0</v>
      </c>
      <c r="Z21" s="0" t="n">
        <v>0</v>
      </c>
      <c r="AA21" s="0" t="n">
        <v>0</v>
      </c>
      <c r="AB21" s="0" t="n">
        <v>0</v>
      </c>
      <c r="AC21" s="0" t="n">
        <v>0</v>
      </c>
      <c r="AD21" s="0" t="n">
        <v>0</v>
      </c>
      <c r="AE21" s="0" t="n">
        <v>0</v>
      </c>
      <c r="AF21" s="0" t="n">
        <v>0</v>
      </c>
      <c r="AG21" s="0" t="n">
        <v>0</v>
      </c>
      <c r="AH21" s="0" t="n">
        <v>0</v>
      </c>
      <c r="AI21" s="0" t="n">
        <v>2</v>
      </c>
      <c r="AJ21" s="0" t="n">
        <v>5</v>
      </c>
      <c r="AK21" s="0" t="s">
        <v>1728</v>
      </c>
      <c r="AL21" s="2" t="s">
        <v>1729</v>
      </c>
      <c r="AM21" s="0" t="n">
        <v>26.12</v>
      </c>
      <c r="AS21" s="0" t="s">
        <v>308</v>
      </c>
      <c r="EM21" s="0" t="s">
        <v>194</v>
      </c>
      <c r="EN21" s="0" t="s">
        <v>194</v>
      </c>
      <c r="EO21" s="0" t="s">
        <v>194</v>
      </c>
      <c r="EP21" s="0" t="s">
        <v>194</v>
      </c>
      <c r="EQ21" s="0" t="s">
        <v>194</v>
      </c>
      <c r="ER21" s="0" t="s">
        <v>486</v>
      </c>
      <c r="ES21" s="0" t="s">
        <v>1730</v>
      </c>
      <c r="ET21" s="2" t="s">
        <v>1731</v>
      </c>
      <c r="EU21" s="0" t="s">
        <v>1587</v>
      </c>
      <c r="EX21" s="0" t="n">
        <v>186453274</v>
      </c>
      <c r="EY21" s="0" t="s">
        <v>1732</v>
      </c>
      <c r="EZ21" s="1" t="n">
        <v>44825.4429861111</v>
      </c>
      <c r="FC21" s="0" t="s">
        <v>221</v>
      </c>
      <c r="FD21" s="0" t="s">
        <v>222</v>
      </c>
      <c r="FF21" s="0" t="n">
        <v>20</v>
      </c>
    </row>
    <row r="22" customFormat="false" ht="14.5" hidden="false" customHeight="false" outlineLevel="0" collapsed="false">
      <c r="A22" s="1" t="n">
        <v>44825.3922698495</v>
      </c>
      <c r="B22" s="1" t="n">
        <v>44825.5246930787</v>
      </c>
      <c r="D22" s="0" t="s">
        <v>294</v>
      </c>
      <c r="E22" s="0" t="s">
        <v>330</v>
      </c>
      <c r="J22" s="1" t="n">
        <v>44825</v>
      </c>
      <c r="K22" s="0" t="s">
        <v>1733</v>
      </c>
      <c r="L22" s="0" t="s">
        <v>197</v>
      </c>
      <c r="M22" s="0" t="s">
        <v>329</v>
      </c>
      <c r="N22" s="0" t="s">
        <v>330</v>
      </c>
      <c r="O22" s="0" t="s">
        <v>331</v>
      </c>
      <c r="P22" s="0" t="s">
        <v>201</v>
      </c>
      <c r="Q22" s="0" t="s">
        <v>202</v>
      </c>
      <c r="R22" s="0" t="s">
        <v>300</v>
      </c>
      <c r="S22" s="0" t="s">
        <v>301</v>
      </c>
      <c r="T22" s="0" t="s">
        <v>302</v>
      </c>
      <c r="U22" s="0" t="s">
        <v>210</v>
      </c>
      <c r="V22" s="0" t="n">
        <v>1</v>
      </c>
      <c r="W22" s="0" t="n">
        <v>0</v>
      </c>
      <c r="X22" s="0" t="n">
        <v>0</v>
      </c>
      <c r="Y22" s="0" t="n">
        <v>0</v>
      </c>
      <c r="Z22" s="0" t="n">
        <v>0</v>
      </c>
      <c r="AA22" s="0" t="n">
        <v>0</v>
      </c>
      <c r="AB22" s="0" t="n">
        <v>0</v>
      </c>
      <c r="AC22" s="0" t="n">
        <v>0</v>
      </c>
      <c r="AD22" s="0" t="n">
        <v>0</v>
      </c>
      <c r="AE22" s="0" t="n">
        <v>0</v>
      </c>
      <c r="AF22" s="0" t="n">
        <v>0</v>
      </c>
      <c r="AG22" s="0" t="n">
        <v>0</v>
      </c>
      <c r="AH22" s="0" t="n">
        <v>0</v>
      </c>
      <c r="AI22" s="0" t="n">
        <v>2</v>
      </c>
      <c r="AJ22" s="0" t="n">
        <v>6</v>
      </c>
      <c r="AK22" s="0" t="s">
        <v>1734</v>
      </c>
      <c r="AL22" s="2" t="s">
        <v>1735</v>
      </c>
      <c r="AM22" s="0" t="n">
        <v>34.73</v>
      </c>
      <c r="AO22" s="0" t="s">
        <v>1736</v>
      </c>
      <c r="AP22" s="2" t="s">
        <v>1737</v>
      </c>
      <c r="AQ22" s="0" t="n">
        <v>19.24</v>
      </c>
      <c r="AR22" s="0" t="s">
        <v>194</v>
      </c>
      <c r="AS22" s="0" t="s">
        <v>308</v>
      </c>
      <c r="EM22" s="0" t="s">
        <v>194</v>
      </c>
      <c r="EN22" s="0" t="s">
        <v>194</v>
      </c>
      <c r="EO22" s="0" t="s">
        <v>194</v>
      </c>
      <c r="EP22" s="0" t="s">
        <v>194</v>
      </c>
      <c r="EQ22" s="0" t="s">
        <v>194</v>
      </c>
      <c r="ER22" s="0" t="s">
        <v>309</v>
      </c>
      <c r="ES22" s="0" t="s">
        <v>1738</v>
      </c>
      <c r="ET22" s="2" t="s">
        <v>1739</v>
      </c>
      <c r="EU22" s="0" t="s">
        <v>1587</v>
      </c>
      <c r="EX22" s="0" t="n">
        <v>186453322</v>
      </c>
      <c r="EY22" s="0" t="s">
        <v>1740</v>
      </c>
      <c r="EZ22" s="1" t="n">
        <v>44825.4430787037</v>
      </c>
      <c r="FC22" s="0" t="s">
        <v>221</v>
      </c>
      <c r="FD22" s="0" t="s">
        <v>222</v>
      </c>
      <c r="FF22" s="0" t="n">
        <v>21</v>
      </c>
    </row>
    <row r="23" customFormat="false" ht="14.5" hidden="false" customHeight="false" outlineLevel="0" collapsed="false">
      <c r="A23" s="1" t="n">
        <v>44825.4169332292</v>
      </c>
      <c r="B23" s="1" t="n">
        <v>44825.5238361227</v>
      </c>
      <c r="D23" s="0" t="s">
        <v>294</v>
      </c>
      <c r="E23" s="0" t="s">
        <v>370</v>
      </c>
      <c r="J23" s="1" t="n">
        <v>44825</v>
      </c>
      <c r="K23" s="0" t="s">
        <v>850</v>
      </c>
      <c r="L23" s="0" t="s">
        <v>197</v>
      </c>
      <c r="M23" s="0" t="s">
        <v>369</v>
      </c>
      <c r="N23" s="0" t="s">
        <v>370</v>
      </c>
      <c r="O23" s="0" t="s">
        <v>371</v>
      </c>
      <c r="P23" s="0" t="s">
        <v>201</v>
      </c>
      <c r="Q23" s="0" t="s">
        <v>202</v>
      </c>
      <c r="R23" s="0" t="s">
        <v>300</v>
      </c>
      <c r="S23" s="0" t="s">
        <v>301</v>
      </c>
      <c r="T23" s="0" t="s">
        <v>302</v>
      </c>
      <c r="U23" s="0" t="s">
        <v>210</v>
      </c>
      <c r="V23" s="0" t="n">
        <v>1</v>
      </c>
      <c r="W23" s="0" t="n">
        <v>0</v>
      </c>
      <c r="X23" s="0" t="n">
        <v>0</v>
      </c>
      <c r="Y23" s="0" t="n">
        <v>0</v>
      </c>
      <c r="Z23" s="0" t="n">
        <v>0</v>
      </c>
      <c r="AA23" s="0" t="n">
        <v>0</v>
      </c>
      <c r="AB23" s="0" t="n">
        <v>0</v>
      </c>
      <c r="AC23" s="0" t="n">
        <v>0</v>
      </c>
      <c r="AD23" s="0" t="n">
        <v>0</v>
      </c>
      <c r="AE23" s="0" t="n">
        <v>0</v>
      </c>
      <c r="AF23" s="0" t="n">
        <v>0</v>
      </c>
      <c r="AG23" s="0" t="n">
        <v>0</v>
      </c>
      <c r="AH23" s="0" t="n">
        <v>0</v>
      </c>
      <c r="AI23" s="0" t="n">
        <v>2</v>
      </c>
      <c r="AJ23" s="0" t="n">
        <v>4</v>
      </c>
      <c r="AK23" s="0" t="s">
        <v>1741</v>
      </c>
      <c r="AL23" s="2" t="s">
        <v>1742</v>
      </c>
      <c r="AM23" s="0" t="n">
        <v>29</v>
      </c>
      <c r="AS23" s="0" t="s">
        <v>308</v>
      </c>
      <c r="EM23" s="0" t="s">
        <v>194</v>
      </c>
      <c r="EN23" s="0" t="s">
        <v>194</v>
      </c>
      <c r="EO23" s="0" t="s">
        <v>194</v>
      </c>
      <c r="EP23" s="0" t="s">
        <v>194</v>
      </c>
      <c r="EQ23" s="0" t="s">
        <v>194</v>
      </c>
      <c r="ER23" s="0" t="s">
        <v>309</v>
      </c>
      <c r="ES23" s="0" t="s">
        <v>1743</v>
      </c>
      <c r="ET23" s="2" t="s">
        <v>1744</v>
      </c>
      <c r="EU23" s="0" t="s">
        <v>1587</v>
      </c>
      <c r="EX23" s="0" t="n">
        <v>186453422</v>
      </c>
      <c r="EY23" s="0" t="s">
        <v>1745</v>
      </c>
      <c r="EZ23" s="1" t="n">
        <v>44825.4433101852</v>
      </c>
      <c r="FC23" s="0" t="s">
        <v>221</v>
      </c>
      <c r="FD23" s="0" t="s">
        <v>222</v>
      </c>
      <c r="FF23" s="0" t="n">
        <v>22</v>
      </c>
    </row>
    <row r="24" customFormat="false" ht="14.5" hidden="false" customHeight="false" outlineLevel="0" collapsed="false">
      <c r="A24" s="1" t="n">
        <v>44825.4357509491</v>
      </c>
      <c r="B24" s="1" t="n">
        <v>44825.5245805093</v>
      </c>
      <c r="D24" s="0" t="s">
        <v>294</v>
      </c>
      <c r="E24" s="0" t="s">
        <v>1746</v>
      </c>
      <c r="J24" s="1" t="n">
        <v>44825</v>
      </c>
      <c r="K24" s="0" t="s">
        <v>1747</v>
      </c>
      <c r="L24" s="0" t="s">
        <v>197</v>
      </c>
      <c r="M24" s="0" t="s">
        <v>1748</v>
      </c>
      <c r="N24" s="0" t="s">
        <v>1746</v>
      </c>
      <c r="O24" s="0" t="s">
        <v>344</v>
      </c>
      <c r="P24" s="0" t="s">
        <v>201</v>
      </c>
      <c r="Q24" s="0" t="s">
        <v>202</v>
      </c>
      <c r="R24" s="0" t="s">
        <v>300</v>
      </c>
      <c r="S24" s="0" t="s">
        <v>301</v>
      </c>
      <c r="T24" s="0" t="s">
        <v>302</v>
      </c>
      <c r="U24" s="0" t="s">
        <v>210</v>
      </c>
      <c r="V24" s="0" t="n">
        <v>1</v>
      </c>
      <c r="W24" s="0" t="n">
        <v>0</v>
      </c>
      <c r="X24" s="0" t="n">
        <v>0</v>
      </c>
      <c r="Y24" s="0" t="n">
        <v>0</v>
      </c>
      <c r="Z24" s="0" t="n">
        <v>0</v>
      </c>
      <c r="AA24" s="0" t="n">
        <v>0</v>
      </c>
      <c r="AB24" s="0" t="n">
        <v>0</v>
      </c>
      <c r="AC24" s="0" t="n">
        <v>0</v>
      </c>
      <c r="AD24" s="0" t="n">
        <v>0</v>
      </c>
      <c r="AE24" s="0" t="n">
        <v>0</v>
      </c>
      <c r="AF24" s="0" t="n">
        <v>0</v>
      </c>
      <c r="AG24" s="0" t="n">
        <v>0</v>
      </c>
      <c r="AH24" s="0" t="n">
        <v>0</v>
      </c>
      <c r="AI24" s="0" t="n">
        <v>2</v>
      </c>
      <c r="AJ24" s="0" t="n">
        <v>9</v>
      </c>
      <c r="AK24" s="0" t="s">
        <v>1749</v>
      </c>
      <c r="AL24" s="2" t="s">
        <v>1750</v>
      </c>
      <c r="AM24" s="0" t="n">
        <v>33</v>
      </c>
      <c r="AS24" s="0" t="s">
        <v>308</v>
      </c>
      <c r="EM24" s="0" t="s">
        <v>194</v>
      </c>
      <c r="EN24" s="0" t="s">
        <v>194</v>
      </c>
      <c r="EO24" s="0" t="s">
        <v>194</v>
      </c>
      <c r="EP24" s="0" t="s">
        <v>194</v>
      </c>
      <c r="EQ24" s="0" t="s">
        <v>194</v>
      </c>
      <c r="ER24" s="0" t="s">
        <v>309</v>
      </c>
      <c r="ES24" s="0" t="s">
        <v>1751</v>
      </c>
      <c r="ET24" s="2" t="s">
        <v>1752</v>
      </c>
      <c r="EU24" s="0" t="s">
        <v>1587</v>
      </c>
      <c r="EX24" s="0" t="n">
        <v>186453610</v>
      </c>
      <c r="EY24" s="0" t="s">
        <v>1753</v>
      </c>
      <c r="EZ24" s="1" t="n">
        <v>44825.4436574074</v>
      </c>
      <c r="FC24" s="0" t="s">
        <v>221</v>
      </c>
      <c r="FD24" s="0" t="s">
        <v>222</v>
      </c>
      <c r="FF24" s="0" t="n">
        <v>23</v>
      </c>
    </row>
    <row r="25" customFormat="false" ht="14.5" hidden="false" customHeight="false" outlineLevel="0" collapsed="false">
      <c r="A25" s="1" t="n">
        <v>44825.4477869676</v>
      </c>
      <c r="B25" s="1" t="n">
        <v>44825.523980787</v>
      </c>
      <c r="D25" s="0" t="s">
        <v>294</v>
      </c>
      <c r="E25" s="0" t="s">
        <v>1754</v>
      </c>
      <c r="J25" s="1" t="n">
        <v>44825</v>
      </c>
      <c r="K25" s="0" t="s">
        <v>1755</v>
      </c>
      <c r="L25" s="0" t="s">
        <v>197</v>
      </c>
      <c r="M25" s="0" t="s">
        <v>355</v>
      </c>
      <c r="N25" s="0" t="s">
        <v>1754</v>
      </c>
      <c r="O25" s="0" t="s">
        <v>357</v>
      </c>
      <c r="P25" s="0" t="s">
        <v>201</v>
      </c>
      <c r="Q25" s="0" t="s">
        <v>202</v>
      </c>
      <c r="R25" s="0" t="s">
        <v>300</v>
      </c>
      <c r="S25" s="0" t="s">
        <v>301</v>
      </c>
      <c r="T25" s="0" t="s">
        <v>302</v>
      </c>
      <c r="U25" s="0" t="s">
        <v>210</v>
      </c>
      <c r="V25" s="0" t="n">
        <v>1</v>
      </c>
      <c r="W25" s="0" t="n">
        <v>0</v>
      </c>
      <c r="X25" s="0" t="n">
        <v>0</v>
      </c>
      <c r="Y25" s="0" t="n">
        <v>0</v>
      </c>
      <c r="Z25" s="0" t="n">
        <v>0</v>
      </c>
      <c r="AA25" s="0" t="n">
        <v>0</v>
      </c>
      <c r="AB25" s="0" t="n">
        <v>0</v>
      </c>
      <c r="AC25" s="0" t="n">
        <v>0</v>
      </c>
      <c r="AD25" s="0" t="n">
        <v>0</v>
      </c>
      <c r="AE25" s="0" t="n">
        <v>0</v>
      </c>
      <c r="AF25" s="0" t="n">
        <v>0</v>
      </c>
      <c r="AG25" s="0" t="n">
        <v>0</v>
      </c>
      <c r="AH25" s="0" t="n">
        <v>0</v>
      </c>
      <c r="AI25" s="0" t="n">
        <v>2</v>
      </c>
      <c r="AJ25" s="0" t="n">
        <v>9</v>
      </c>
      <c r="AK25" s="0" t="s">
        <v>1756</v>
      </c>
      <c r="AL25" s="2" t="s">
        <v>1757</v>
      </c>
      <c r="AM25" s="0" t="n">
        <v>28</v>
      </c>
      <c r="AS25" s="0" t="s">
        <v>308</v>
      </c>
      <c r="EM25" s="0" t="s">
        <v>194</v>
      </c>
      <c r="EN25" s="0" t="s">
        <v>194</v>
      </c>
      <c r="EO25" s="0" t="s">
        <v>194</v>
      </c>
      <c r="EP25" s="0" t="s">
        <v>194</v>
      </c>
      <c r="EQ25" s="0" t="s">
        <v>194</v>
      </c>
      <c r="ER25" s="0" t="s">
        <v>309</v>
      </c>
      <c r="ES25" s="0" t="s">
        <v>1758</v>
      </c>
      <c r="ET25" s="2" t="s">
        <v>1759</v>
      </c>
      <c r="EU25" s="0" t="s">
        <v>1587</v>
      </c>
      <c r="EX25" s="0" t="n">
        <v>186453784</v>
      </c>
      <c r="EY25" s="0" t="s">
        <v>1760</v>
      </c>
      <c r="EZ25" s="1" t="n">
        <v>44825.4439814815</v>
      </c>
      <c r="FC25" s="0" t="s">
        <v>221</v>
      </c>
      <c r="FD25" s="0" t="s">
        <v>222</v>
      </c>
      <c r="FF25" s="0" t="n">
        <v>24</v>
      </c>
    </row>
    <row r="26" customFormat="false" ht="14.5" hidden="false" customHeight="false" outlineLevel="0" collapsed="false">
      <c r="A26" s="1" t="n">
        <v>44825.412003287</v>
      </c>
      <c r="B26" s="1" t="n">
        <v>44825.4179271181</v>
      </c>
      <c r="D26" s="0" t="s">
        <v>192</v>
      </c>
      <c r="E26" s="0" t="s">
        <v>199</v>
      </c>
      <c r="J26" s="1" t="n">
        <v>44825</v>
      </c>
      <c r="K26" s="0" t="s">
        <v>850</v>
      </c>
      <c r="L26" s="0" t="s">
        <v>197</v>
      </c>
      <c r="M26" s="0" t="s">
        <v>198</v>
      </c>
      <c r="N26" s="0" t="s">
        <v>199</v>
      </c>
      <c r="O26" s="0" t="s">
        <v>200</v>
      </c>
      <c r="P26" s="0" t="s">
        <v>201</v>
      </c>
      <c r="Q26" s="0" t="s">
        <v>202</v>
      </c>
      <c r="R26" s="0" t="s">
        <v>203</v>
      </c>
      <c r="S26" s="0" t="s">
        <v>204</v>
      </c>
      <c r="T26" s="0" t="s">
        <v>205</v>
      </c>
      <c r="U26" s="0" t="s">
        <v>210</v>
      </c>
      <c r="V26" s="0" t="n">
        <v>1</v>
      </c>
      <c r="W26" s="0" t="n">
        <v>0</v>
      </c>
      <c r="X26" s="0" t="n">
        <v>0</v>
      </c>
      <c r="Y26" s="0" t="n">
        <v>0</v>
      </c>
      <c r="Z26" s="0" t="n">
        <v>0</v>
      </c>
      <c r="AA26" s="0" t="n">
        <v>0</v>
      </c>
      <c r="AB26" s="0" t="n">
        <v>0</v>
      </c>
      <c r="AC26" s="0" t="n">
        <v>0</v>
      </c>
      <c r="AD26" s="0" t="n">
        <v>0</v>
      </c>
      <c r="AE26" s="0" t="n">
        <v>0</v>
      </c>
      <c r="AF26" s="0" t="n">
        <v>0</v>
      </c>
      <c r="AG26" s="0" t="n">
        <v>0</v>
      </c>
      <c r="AH26" s="0" t="n">
        <v>0</v>
      </c>
      <c r="AI26" s="0" t="n">
        <v>2</v>
      </c>
      <c r="AJ26" s="0" t="n">
        <v>6</v>
      </c>
      <c r="AK26" s="0" t="s">
        <v>1761</v>
      </c>
      <c r="AL26" s="2" t="s">
        <v>1762</v>
      </c>
      <c r="AM26" s="0" t="n">
        <v>7.665</v>
      </c>
      <c r="EM26" s="0" t="s">
        <v>194</v>
      </c>
      <c r="EN26" s="0" t="s">
        <v>194</v>
      </c>
      <c r="EO26" s="0" t="s">
        <v>194</v>
      </c>
      <c r="EP26" s="0" t="s">
        <v>194</v>
      </c>
      <c r="EQ26" s="0" t="s">
        <v>194</v>
      </c>
      <c r="ER26" s="0" t="s">
        <v>192</v>
      </c>
      <c r="ES26" s="0" t="s">
        <v>1763</v>
      </c>
      <c r="ET26" s="2" t="s">
        <v>1764</v>
      </c>
      <c r="EU26" s="0" t="s">
        <v>1587</v>
      </c>
      <c r="EX26" s="0" t="n">
        <v>186491513</v>
      </c>
      <c r="EY26" s="0" t="s">
        <v>1765</v>
      </c>
      <c r="EZ26" s="1" t="n">
        <v>44825.5001041667</v>
      </c>
      <c r="FC26" s="0" t="s">
        <v>221</v>
      </c>
      <c r="FD26" s="0" t="s">
        <v>222</v>
      </c>
      <c r="FF26" s="0" t="n">
        <v>25</v>
      </c>
    </row>
    <row r="27" customFormat="false" ht="14.5" hidden="false" customHeight="false" outlineLevel="0" collapsed="false">
      <c r="A27" s="1" t="n">
        <v>44825.4288684375</v>
      </c>
      <c r="B27" s="1" t="n">
        <v>44825.4323075232</v>
      </c>
      <c r="D27" s="0" t="s">
        <v>192</v>
      </c>
      <c r="E27" s="0" t="s">
        <v>226</v>
      </c>
      <c r="J27" s="1" t="n">
        <v>44825</v>
      </c>
      <c r="K27" s="0" t="s">
        <v>1766</v>
      </c>
      <c r="L27" s="0" t="s">
        <v>1767</v>
      </c>
      <c r="M27" s="0" t="s">
        <v>1768</v>
      </c>
      <c r="N27" s="0" t="s">
        <v>226</v>
      </c>
      <c r="O27" s="0" t="s">
        <v>227</v>
      </c>
      <c r="P27" s="0" t="s">
        <v>201</v>
      </c>
      <c r="Q27" s="0" t="s">
        <v>202</v>
      </c>
      <c r="R27" s="0" t="s">
        <v>203</v>
      </c>
      <c r="S27" s="0" t="s">
        <v>204</v>
      </c>
      <c r="T27" s="0" t="s">
        <v>205</v>
      </c>
      <c r="U27" s="0" t="s">
        <v>232</v>
      </c>
      <c r="V27" s="0" t="n">
        <v>0</v>
      </c>
      <c r="W27" s="0" t="n">
        <v>1</v>
      </c>
      <c r="X27" s="0" t="n">
        <v>0</v>
      </c>
      <c r="Y27" s="0" t="n">
        <v>0</v>
      </c>
      <c r="Z27" s="0" t="n">
        <v>0</v>
      </c>
      <c r="AA27" s="0" t="n">
        <v>0</v>
      </c>
      <c r="AB27" s="0" t="n">
        <v>0</v>
      </c>
      <c r="AC27" s="0" t="n">
        <v>0</v>
      </c>
      <c r="AD27" s="0" t="n">
        <v>0</v>
      </c>
      <c r="AE27" s="0" t="n">
        <v>0</v>
      </c>
      <c r="AF27" s="0" t="n">
        <v>0</v>
      </c>
      <c r="AG27" s="0" t="n">
        <v>0</v>
      </c>
      <c r="AH27" s="0" t="n">
        <v>0</v>
      </c>
      <c r="AI27" s="0" t="n">
        <v>1</v>
      </c>
      <c r="AJ27" s="0" t="n">
        <v>9</v>
      </c>
      <c r="AT27" s="0" t="s">
        <v>1769</v>
      </c>
      <c r="AU27" s="2" t="s">
        <v>1770</v>
      </c>
      <c r="AV27" s="0" t="n">
        <v>15.73</v>
      </c>
      <c r="EM27" s="0" t="s">
        <v>194</v>
      </c>
      <c r="EN27" s="0" t="s">
        <v>194</v>
      </c>
      <c r="EO27" s="0" t="s">
        <v>194</v>
      </c>
      <c r="EP27" s="0" t="s">
        <v>194</v>
      </c>
      <c r="EQ27" s="0" t="s">
        <v>194</v>
      </c>
      <c r="ER27" s="0" t="s">
        <v>192</v>
      </c>
      <c r="ES27" s="0" t="s">
        <v>1771</v>
      </c>
      <c r="ET27" s="2" t="s">
        <v>1772</v>
      </c>
      <c r="EU27" s="0" t="s">
        <v>1587</v>
      </c>
      <c r="EX27" s="0" t="n">
        <v>186491541</v>
      </c>
      <c r="EY27" s="0" t="s">
        <v>1773</v>
      </c>
      <c r="EZ27" s="1" t="n">
        <v>44825.5001388889</v>
      </c>
      <c r="FC27" s="0" t="s">
        <v>221</v>
      </c>
      <c r="FD27" s="0" t="s">
        <v>222</v>
      </c>
      <c r="FF27" s="0" t="n">
        <v>26</v>
      </c>
    </row>
    <row r="28" customFormat="false" ht="14.5" hidden="false" customHeight="false" outlineLevel="0" collapsed="false">
      <c r="A28" s="1" t="n">
        <v>44825.4487199074</v>
      </c>
      <c r="B28" s="1" t="n">
        <v>44825.4515787153</v>
      </c>
      <c r="D28" s="0" t="s">
        <v>192</v>
      </c>
      <c r="E28" s="0" t="s">
        <v>1774</v>
      </c>
      <c r="J28" s="1" t="n">
        <v>44825</v>
      </c>
      <c r="K28" s="0" t="s">
        <v>1775</v>
      </c>
      <c r="L28" s="0" t="s">
        <v>197</v>
      </c>
      <c r="M28" s="0" t="s">
        <v>241</v>
      </c>
      <c r="N28" s="0" t="s">
        <v>1776</v>
      </c>
      <c r="O28" s="0" t="s">
        <v>243</v>
      </c>
      <c r="P28" s="0" t="s">
        <v>201</v>
      </c>
      <c r="Q28" s="0" t="s">
        <v>202</v>
      </c>
      <c r="R28" s="0" t="s">
        <v>203</v>
      </c>
      <c r="S28" s="0" t="s">
        <v>204</v>
      </c>
      <c r="T28" s="0" t="s">
        <v>205</v>
      </c>
      <c r="U28" s="0" t="s">
        <v>210</v>
      </c>
      <c r="V28" s="0" t="n">
        <v>1</v>
      </c>
      <c r="W28" s="0" t="n">
        <v>0</v>
      </c>
      <c r="X28" s="0" t="n">
        <v>0</v>
      </c>
      <c r="Y28" s="0" t="n">
        <v>0</v>
      </c>
      <c r="Z28" s="0" t="n">
        <v>0</v>
      </c>
      <c r="AA28" s="0" t="n">
        <v>0</v>
      </c>
      <c r="AB28" s="0" t="n">
        <v>0</v>
      </c>
      <c r="AC28" s="0" t="n">
        <v>0</v>
      </c>
      <c r="AD28" s="0" t="n">
        <v>0</v>
      </c>
      <c r="AE28" s="0" t="n">
        <v>0</v>
      </c>
      <c r="AF28" s="0" t="n">
        <v>0</v>
      </c>
      <c r="AG28" s="0" t="n">
        <v>0</v>
      </c>
      <c r="AH28" s="0" t="n">
        <v>0</v>
      </c>
      <c r="AI28" s="0" t="n">
        <v>2</v>
      </c>
      <c r="AJ28" s="0" t="n">
        <v>5</v>
      </c>
      <c r="AK28" s="0" t="s">
        <v>1777</v>
      </c>
      <c r="AL28" s="2" t="s">
        <v>1778</v>
      </c>
      <c r="AM28" s="0" t="n">
        <v>45.63</v>
      </c>
      <c r="EM28" s="0" t="s">
        <v>194</v>
      </c>
      <c r="EN28" s="0" t="s">
        <v>194</v>
      </c>
      <c r="EO28" s="0" t="s">
        <v>194</v>
      </c>
      <c r="EP28" s="0" t="s">
        <v>194</v>
      </c>
      <c r="EQ28" s="0" t="s">
        <v>194</v>
      </c>
      <c r="ER28" s="0" t="s">
        <v>192</v>
      </c>
      <c r="ES28" s="0" t="s">
        <v>1779</v>
      </c>
      <c r="ET28" s="2" t="s">
        <v>1780</v>
      </c>
      <c r="EU28" s="0" t="s">
        <v>1587</v>
      </c>
      <c r="EX28" s="0" t="n">
        <v>186491563</v>
      </c>
      <c r="EY28" s="0" t="s">
        <v>1781</v>
      </c>
      <c r="EZ28" s="1" t="n">
        <v>44825.5001851852</v>
      </c>
      <c r="FC28" s="0" t="s">
        <v>221</v>
      </c>
      <c r="FD28" s="0" t="s">
        <v>222</v>
      </c>
      <c r="FF28" s="0" t="n">
        <v>27</v>
      </c>
    </row>
    <row r="29" customFormat="false" ht="14.5" hidden="false" customHeight="false" outlineLevel="0" collapsed="false">
      <c r="A29" s="1" t="n">
        <v>44825.466870544</v>
      </c>
      <c r="B29" s="1" t="n">
        <v>44825.469276794</v>
      </c>
      <c r="D29" s="0" t="s">
        <v>192</v>
      </c>
      <c r="E29" s="0" t="s">
        <v>257</v>
      </c>
      <c r="J29" s="1" t="n">
        <v>44825</v>
      </c>
      <c r="K29" s="0" t="s">
        <v>1782</v>
      </c>
      <c r="L29" s="0" t="s">
        <v>197</v>
      </c>
      <c r="M29" s="0" t="s">
        <v>1783</v>
      </c>
      <c r="N29" s="0" t="s">
        <v>257</v>
      </c>
      <c r="O29" s="0" t="s">
        <v>258</v>
      </c>
      <c r="P29" s="0" t="s">
        <v>201</v>
      </c>
      <c r="Q29" s="0" t="s">
        <v>202</v>
      </c>
      <c r="R29" s="0" t="s">
        <v>203</v>
      </c>
      <c r="S29" s="0" t="s">
        <v>204</v>
      </c>
      <c r="T29" s="0" t="s">
        <v>205</v>
      </c>
      <c r="U29" s="0" t="s">
        <v>232</v>
      </c>
      <c r="V29" s="0" t="n">
        <v>0</v>
      </c>
      <c r="W29" s="0" t="n">
        <v>1</v>
      </c>
      <c r="X29" s="0" t="n">
        <v>0</v>
      </c>
      <c r="Y29" s="0" t="n">
        <v>0</v>
      </c>
      <c r="Z29" s="0" t="n">
        <v>0</v>
      </c>
      <c r="AA29" s="0" t="n">
        <v>0</v>
      </c>
      <c r="AB29" s="0" t="n">
        <v>0</v>
      </c>
      <c r="AC29" s="0" t="n">
        <v>0</v>
      </c>
      <c r="AD29" s="0" t="n">
        <v>0</v>
      </c>
      <c r="AE29" s="0" t="n">
        <v>0</v>
      </c>
      <c r="AF29" s="0" t="n">
        <v>0</v>
      </c>
      <c r="AG29" s="0" t="n">
        <v>0</v>
      </c>
      <c r="AH29" s="0" t="n">
        <v>0</v>
      </c>
      <c r="AI29" s="0" t="n">
        <v>1</v>
      </c>
      <c r="AJ29" s="0" t="n">
        <v>9</v>
      </c>
      <c r="AT29" s="0" t="s">
        <v>1784</v>
      </c>
      <c r="AU29" s="2" t="s">
        <v>1785</v>
      </c>
      <c r="AV29" s="0" t="n">
        <v>48.48</v>
      </c>
      <c r="EM29" s="0" t="s">
        <v>194</v>
      </c>
      <c r="EN29" s="0" t="s">
        <v>194</v>
      </c>
      <c r="EO29" s="0" t="s">
        <v>194</v>
      </c>
      <c r="EP29" s="0" t="s">
        <v>194</v>
      </c>
      <c r="EQ29" s="0" t="s">
        <v>194</v>
      </c>
      <c r="ER29" s="0" t="s">
        <v>192</v>
      </c>
      <c r="ES29" s="0" t="s">
        <v>1786</v>
      </c>
      <c r="ET29" s="2" t="s">
        <v>1787</v>
      </c>
      <c r="EU29" s="0" t="s">
        <v>1587</v>
      </c>
      <c r="EX29" s="0" t="n">
        <v>186491601</v>
      </c>
      <c r="EY29" s="0" t="s">
        <v>1788</v>
      </c>
      <c r="EZ29" s="1" t="n">
        <v>44825.5002546296</v>
      </c>
      <c r="FC29" s="0" t="s">
        <v>221</v>
      </c>
      <c r="FD29" s="0" t="s">
        <v>222</v>
      </c>
      <c r="FF29" s="0" t="n">
        <v>28</v>
      </c>
    </row>
    <row r="30" customFormat="false" ht="14.5" hidden="false" customHeight="false" outlineLevel="0" collapsed="false">
      <c r="A30" s="1" t="n">
        <v>44825.4842579977</v>
      </c>
      <c r="B30" s="1" t="n">
        <v>44825.5015880787</v>
      </c>
      <c r="D30" s="0" t="s">
        <v>192</v>
      </c>
      <c r="E30" s="0" t="s">
        <v>1789</v>
      </c>
      <c r="J30" s="1" t="n">
        <v>44825</v>
      </c>
      <c r="K30" s="0" t="s">
        <v>1667</v>
      </c>
      <c r="L30" s="0" t="s">
        <v>197</v>
      </c>
      <c r="M30" s="0" t="s">
        <v>1789</v>
      </c>
      <c r="N30" s="0" t="s">
        <v>1789</v>
      </c>
      <c r="O30" s="0" t="s">
        <v>270</v>
      </c>
      <c r="P30" s="0" t="s">
        <v>201</v>
      </c>
      <c r="Q30" s="0" t="s">
        <v>202</v>
      </c>
      <c r="R30" s="0" t="s">
        <v>203</v>
      </c>
      <c r="S30" s="0" t="s">
        <v>204</v>
      </c>
      <c r="T30" s="0" t="s">
        <v>205</v>
      </c>
      <c r="U30" s="0" t="s">
        <v>210</v>
      </c>
      <c r="V30" s="0" t="n">
        <v>1</v>
      </c>
      <c r="W30" s="0" t="n">
        <v>0</v>
      </c>
      <c r="X30" s="0" t="n">
        <v>0</v>
      </c>
      <c r="Y30" s="0" t="n">
        <v>0</v>
      </c>
      <c r="Z30" s="0" t="n">
        <v>0</v>
      </c>
      <c r="AA30" s="0" t="n">
        <v>0</v>
      </c>
      <c r="AB30" s="0" t="n">
        <v>0</v>
      </c>
      <c r="AC30" s="0" t="n">
        <v>0</v>
      </c>
      <c r="AD30" s="0" t="n">
        <v>0</v>
      </c>
      <c r="AE30" s="0" t="n">
        <v>0</v>
      </c>
      <c r="AF30" s="0" t="n">
        <v>0</v>
      </c>
      <c r="AG30" s="0" t="n">
        <v>0</v>
      </c>
      <c r="AH30" s="0" t="n">
        <v>0</v>
      </c>
      <c r="AI30" s="0" t="n">
        <v>1</v>
      </c>
      <c r="AJ30" s="0" t="n">
        <v>3</v>
      </c>
      <c r="AK30" s="0" t="s">
        <v>1790</v>
      </c>
      <c r="AL30" s="2" t="s">
        <v>1791</v>
      </c>
      <c r="AM30" s="0" t="n">
        <v>30.27</v>
      </c>
      <c r="EM30" s="0" t="s">
        <v>194</v>
      </c>
      <c r="EN30" s="0" t="s">
        <v>194</v>
      </c>
      <c r="EO30" s="0" t="s">
        <v>194</v>
      </c>
      <c r="EP30" s="0" t="s">
        <v>194</v>
      </c>
      <c r="EQ30" s="0" t="s">
        <v>194</v>
      </c>
      <c r="ER30" s="0" t="s">
        <v>1792</v>
      </c>
      <c r="ES30" s="0" t="s">
        <v>1793</v>
      </c>
      <c r="ET30" s="2" t="s">
        <v>1794</v>
      </c>
      <c r="EU30" s="0" t="s">
        <v>1587</v>
      </c>
      <c r="EX30" s="0" t="n">
        <v>186491920</v>
      </c>
      <c r="EY30" s="0" t="s">
        <v>1795</v>
      </c>
      <c r="EZ30" s="1" t="n">
        <v>44825.5007407407</v>
      </c>
      <c r="FC30" s="0" t="s">
        <v>221</v>
      </c>
      <c r="FD30" s="0" t="s">
        <v>222</v>
      </c>
      <c r="FF30" s="0" t="n">
        <v>29</v>
      </c>
    </row>
    <row r="31" customFormat="false" ht="14.5" hidden="false" customHeight="false" outlineLevel="0" collapsed="false">
      <c r="A31" s="1" t="n">
        <v>44825.5182259954</v>
      </c>
      <c r="B31" s="1" t="n">
        <v>44825.582839375</v>
      </c>
      <c r="D31" s="0" t="s">
        <v>192</v>
      </c>
      <c r="E31" s="0" t="s">
        <v>283</v>
      </c>
      <c r="J31" s="1" t="n">
        <v>44825</v>
      </c>
      <c r="K31" s="0" t="s">
        <v>1796</v>
      </c>
      <c r="L31" s="0" t="s">
        <v>197</v>
      </c>
      <c r="M31" s="0" t="s">
        <v>282</v>
      </c>
      <c r="N31" s="0" t="s">
        <v>283</v>
      </c>
      <c r="O31" s="0" t="s">
        <v>284</v>
      </c>
      <c r="P31" s="0" t="s">
        <v>201</v>
      </c>
      <c r="Q31" s="0" t="s">
        <v>202</v>
      </c>
      <c r="R31" s="0" t="s">
        <v>203</v>
      </c>
      <c r="S31" s="0" t="s">
        <v>204</v>
      </c>
      <c r="T31" s="0" t="s">
        <v>205</v>
      </c>
      <c r="U31" s="0" t="s">
        <v>232</v>
      </c>
      <c r="V31" s="0" t="n">
        <v>0</v>
      </c>
      <c r="W31" s="0" t="n">
        <v>1</v>
      </c>
      <c r="X31" s="0" t="n">
        <v>0</v>
      </c>
      <c r="Y31" s="0" t="n">
        <v>0</v>
      </c>
      <c r="Z31" s="0" t="n">
        <v>0</v>
      </c>
      <c r="AA31" s="0" t="n">
        <v>0</v>
      </c>
      <c r="AB31" s="0" t="n">
        <v>0</v>
      </c>
      <c r="AC31" s="0" t="n">
        <v>0</v>
      </c>
      <c r="AD31" s="0" t="n">
        <v>0</v>
      </c>
      <c r="AE31" s="0" t="n">
        <v>0</v>
      </c>
      <c r="AF31" s="0" t="n">
        <v>0</v>
      </c>
      <c r="AG31" s="0" t="n">
        <v>0</v>
      </c>
      <c r="AH31" s="0" t="n">
        <v>0</v>
      </c>
      <c r="AI31" s="0" t="n">
        <v>3</v>
      </c>
      <c r="AJ31" s="0" t="n">
        <v>7</v>
      </c>
      <c r="AT31" s="0" t="s">
        <v>1797</v>
      </c>
      <c r="AU31" s="2" t="s">
        <v>1798</v>
      </c>
      <c r="AV31" s="0" t="n">
        <v>28.59</v>
      </c>
      <c r="EM31" s="0" t="s">
        <v>194</v>
      </c>
      <c r="EN31" s="0" t="s">
        <v>194</v>
      </c>
      <c r="EO31" s="0" t="s">
        <v>194</v>
      </c>
      <c r="EP31" s="0" t="s">
        <v>194</v>
      </c>
      <c r="EQ31" s="0" t="s">
        <v>194</v>
      </c>
      <c r="ER31" s="0" t="s">
        <v>192</v>
      </c>
      <c r="ES31" s="0" t="s">
        <v>1799</v>
      </c>
      <c r="ET31" s="2" t="s">
        <v>1800</v>
      </c>
      <c r="EU31" s="0" t="s">
        <v>1587</v>
      </c>
      <c r="EX31" s="0" t="n">
        <v>186492039</v>
      </c>
      <c r="EY31" s="0" t="s">
        <v>1801</v>
      </c>
      <c r="EZ31" s="1" t="n">
        <v>44825.5008680555</v>
      </c>
      <c r="FC31" s="0" t="s">
        <v>221</v>
      </c>
      <c r="FD31" s="0" t="s">
        <v>222</v>
      </c>
      <c r="FF31" s="0" t="n">
        <v>30</v>
      </c>
    </row>
    <row r="32" customFormat="false" ht="14.5" hidden="false" customHeight="false" outlineLevel="0" collapsed="false">
      <c r="A32" s="1" t="n">
        <v>44825.3578851968</v>
      </c>
      <c r="B32" s="1" t="n">
        <v>44825.6091944444</v>
      </c>
      <c r="D32" s="0" t="s">
        <v>380</v>
      </c>
      <c r="E32" s="0" t="s">
        <v>385</v>
      </c>
      <c r="J32" s="1" t="n">
        <v>44825</v>
      </c>
      <c r="K32" s="0" t="s">
        <v>1802</v>
      </c>
      <c r="L32" s="0" t="s">
        <v>1803</v>
      </c>
      <c r="M32" s="0" t="s">
        <v>1804</v>
      </c>
      <c r="N32" s="0" t="s">
        <v>385</v>
      </c>
      <c r="O32" s="0" t="s">
        <v>1805</v>
      </c>
      <c r="P32" s="0" t="s">
        <v>201</v>
      </c>
      <c r="Q32" s="0" t="s">
        <v>202</v>
      </c>
      <c r="R32" s="0" t="s">
        <v>386</v>
      </c>
      <c r="S32" s="0" t="s">
        <v>387</v>
      </c>
      <c r="T32" s="0" t="s">
        <v>388</v>
      </c>
      <c r="U32" s="0" t="s">
        <v>210</v>
      </c>
      <c r="V32" s="0" t="n">
        <v>1</v>
      </c>
      <c r="W32" s="0" t="n">
        <v>0</v>
      </c>
      <c r="X32" s="0" t="n">
        <v>0</v>
      </c>
      <c r="Y32" s="0" t="n">
        <v>0</v>
      </c>
      <c r="Z32" s="0" t="n">
        <v>0</v>
      </c>
      <c r="AA32" s="0" t="n">
        <v>0</v>
      </c>
      <c r="AB32" s="0" t="n">
        <v>0</v>
      </c>
      <c r="AC32" s="0" t="n">
        <v>0</v>
      </c>
      <c r="AD32" s="0" t="n">
        <v>0</v>
      </c>
      <c r="AE32" s="0" t="n">
        <v>0</v>
      </c>
      <c r="AF32" s="0" t="n">
        <v>0</v>
      </c>
      <c r="AG32" s="0" t="n">
        <v>0</v>
      </c>
      <c r="AH32" s="0" t="n">
        <v>0</v>
      </c>
      <c r="AI32" s="0" t="n">
        <v>1</v>
      </c>
      <c r="AJ32" s="0" t="n">
        <v>7</v>
      </c>
      <c r="AK32" s="0" t="s">
        <v>1806</v>
      </c>
      <c r="AL32" s="2" t="s">
        <v>1807</v>
      </c>
      <c r="AM32" s="0" t="n">
        <v>1.5</v>
      </c>
      <c r="AO32" s="0" t="s">
        <v>1808</v>
      </c>
      <c r="AP32" s="2" t="s">
        <v>1809</v>
      </c>
      <c r="AQ32" s="0" t="n">
        <v>25.37</v>
      </c>
      <c r="AR32" s="0" t="s">
        <v>194</v>
      </c>
      <c r="AS32" s="0" t="s">
        <v>308</v>
      </c>
      <c r="EM32" s="0" t="s">
        <v>194</v>
      </c>
      <c r="EN32" s="0" t="s">
        <v>194</v>
      </c>
      <c r="EO32" s="0" t="s">
        <v>194</v>
      </c>
      <c r="EP32" s="0" t="s">
        <v>194</v>
      </c>
      <c r="EQ32" s="0" t="s">
        <v>194</v>
      </c>
      <c r="ER32" s="0" t="s">
        <v>380</v>
      </c>
      <c r="ES32" s="0" t="s">
        <v>1810</v>
      </c>
      <c r="ET32" s="2" t="s">
        <v>1811</v>
      </c>
      <c r="EU32" s="0" t="s">
        <v>1587</v>
      </c>
      <c r="EX32" s="0" t="n">
        <v>186511673</v>
      </c>
      <c r="EY32" s="0" t="s">
        <v>1812</v>
      </c>
      <c r="EZ32" s="1" t="n">
        <v>44825.5270138889</v>
      </c>
      <c r="FC32" s="0" t="s">
        <v>221</v>
      </c>
      <c r="FD32" s="0" t="s">
        <v>222</v>
      </c>
      <c r="FF32" s="0" t="n">
        <v>31</v>
      </c>
    </row>
    <row r="33" customFormat="false" ht="14.5" hidden="false" customHeight="false" outlineLevel="0" collapsed="false">
      <c r="A33" s="1" t="n">
        <v>44825.3814316782</v>
      </c>
      <c r="B33" s="1" t="n">
        <v>44825.6094263079</v>
      </c>
      <c r="D33" s="0" t="s">
        <v>380</v>
      </c>
      <c r="E33" s="0" t="s">
        <v>401</v>
      </c>
      <c r="J33" s="1" t="n">
        <v>44825</v>
      </c>
      <c r="K33" s="0" t="s">
        <v>1813</v>
      </c>
      <c r="L33" s="0" t="s">
        <v>1803</v>
      </c>
      <c r="M33" s="0" t="s">
        <v>400</v>
      </c>
      <c r="N33" s="0" t="s">
        <v>401</v>
      </c>
      <c r="O33" s="0" t="s">
        <v>402</v>
      </c>
      <c r="P33" s="0" t="s">
        <v>201</v>
      </c>
      <c r="Q33" s="0" t="s">
        <v>202</v>
      </c>
      <c r="R33" s="0" t="s">
        <v>386</v>
      </c>
      <c r="S33" s="0" t="s">
        <v>387</v>
      </c>
      <c r="T33" s="0" t="s">
        <v>388</v>
      </c>
      <c r="U33" s="0" t="s">
        <v>210</v>
      </c>
      <c r="V33" s="0" t="n">
        <v>1</v>
      </c>
      <c r="W33" s="0" t="n">
        <v>0</v>
      </c>
      <c r="X33" s="0" t="n">
        <v>0</v>
      </c>
      <c r="Y33" s="0" t="n">
        <v>0</v>
      </c>
      <c r="Z33" s="0" t="n">
        <v>0</v>
      </c>
      <c r="AA33" s="0" t="n">
        <v>0</v>
      </c>
      <c r="AB33" s="0" t="n">
        <v>0</v>
      </c>
      <c r="AC33" s="0" t="n">
        <v>0</v>
      </c>
      <c r="AD33" s="0" t="n">
        <v>0</v>
      </c>
      <c r="AE33" s="0" t="n">
        <v>0</v>
      </c>
      <c r="AF33" s="0" t="n">
        <v>0</v>
      </c>
      <c r="AG33" s="0" t="n">
        <v>0</v>
      </c>
      <c r="AH33" s="0" t="n">
        <v>0</v>
      </c>
      <c r="AI33" s="0" t="n">
        <v>2</v>
      </c>
      <c r="AJ33" s="0" t="n">
        <v>5</v>
      </c>
      <c r="AK33" s="0" t="s">
        <v>1814</v>
      </c>
      <c r="AL33" s="2" t="s">
        <v>1815</v>
      </c>
      <c r="AM33" s="0" t="n">
        <v>51.52</v>
      </c>
      <c r="AS33" s="0" t="s">
        <v>308</v>
      </c>
      <c r="EM33" s="0" t="s">
        <v>194</v>
      </c>
      <c r="EN33" s="0" t="s">
        <v>194</v>
      </c>
      <c r="EO33" s="0" t="s">
        <v>194</v>
      </c>
      <c r="EP33" s="0" t="s">
        <v>194</v>
      </c>
      <c r="EQ33" s="0" t="s">
        <v>194</v>
      </c>
      <c r="ER33" s="0" t="s">
        <v>380</v>
      </c>
      <c r="ES33" s="0" t="s">
        <v>1816</v>
      </c>
      <c r="ET33" s="2" t="s">
        <v>1817</v>
      </c>
      <c r="EU33" s="0" t="s">
        <v>1587</v>
      </c>
      <c r="EX33" s="0" t="n">
        <v>186511697</v>
      </c>
      <c r="EY33" s="0" t="s">
        <v>1818</v>
      </c>
      <c r="EZ33" s="1" t="n">
        <v>44825.527037037</v>
      </c>
      <c r="FC33" s="0" t="s">
        <v>221</v>
      </c>
      <c r="FD33" s="0" t="s">
        <v>222</v>
      </c>
      <c r="FF33" s="0" t="n">
        <v>32</v>
      </c>
    </row>
    <row r="34" customFormat="false" ht="14.5" hidden="false" customHeight="false" outlineLevel="0" collapsed="false">
      <c r="A34" s="1" t="n">
        <v>44825.4244017477</v>
      </c>
      <c r="B34" s="1" t="n">
        <v>44825.6088396065</v>
      </c>
      <c r="D34" s="0" t="s">
        <v>380</v>
      </c>
      <c r="E34" s="0" t="s">
        <v>1819</v>
      </c>
      <c r="J34" s="1" t="n">
        <v>44825</v>
      </c>
      <c r="K34" s="0" t="s">
        <v>1820</v>
      </c>
      <c r="L34" s="0" t="s">
        <v>1803</v>
      </c>
      <c r="M34" s="0" t="s">
        <v>414</v>
      </c>
      <c r="N34" s="0" t="s">
        <v>1819</v>
      </c>
      <c r="O34" s="0" t="s">
        <v>1821</v>
      </c>
      <c r="P34" s="0" t="s">
        <v>201</v>
      </c>
      <c r="Q34" s="0" t="s">
        <v>202</v>
      </c>
      <c r="R34" s="0" t="s">
        <v>386</v>
      </c>
      <c r="S34" s="0" t="s">
        <v>387</v>
      </c>
      <c r="T34" s="0" t="s">
        <v>388</v>
      </c>
      <c r="U34" s="0" t="s">
        <v>422</v>
      </c>
      <c r="V34" s="0" t="n">
        <v>1</v>
      </c>
      <c r="W34" s="0" t="n">
        <v>1</v>
      </c>
      <c r="X34" s="0" t="n">
        <v>0</v>
      </c>
      <c r="Y34" s="0" t="n">
        <v>0</v>
      </c>
      <c r="Z34" s="0" t="n">
        <v>0</v>
      </c>
      <c r="AA34" s="0" t="n">
        <v>0</v>
      </c>
      <c r="AB34" s="0" t="n">
        <v>0</v>
      </c>
      <c r="AC34" s="0" t="n">
        <v>0</v>
      </c>
      <c r="AD34" s="0" t="n">
        <v>0</v>
      </c>
      <c r="AE34" s="0" t="n">
        <v>0</v>
      </c>
      <c r="AF34" s="0" t="n">
        <v>0</v>
      </c>
      <c r="AG34" s="0" t="n">
        <v>0</v>
      </c>
      <c r="AH34" s="0" t="n">
        <v>0</v>
      </c>
      <c r="AI34" s="0" t="n">
        <v>1</v>
      </c>
      <c r="AJ34" s="0" t="n">
        <v>9</v>
      </c>
      <c r="AK34" s="0" t="s">
        <v>1822</v>
      </c>
      <c r="AL34" s="2" t="s">
        <v>1823</v>
      </c>
      <c r="AM34" s="0" t="n">
        <v>11.65</v>
      </c>
      <c r="AS34" s="0" t="s">
        <v>308</v>
      </c>
      <c r="AT34" s="0" t="s">
        <v>1824</v>
      </c>
      <c r="AU34" s="2" t="s">
        <v>1825</v>
      </c>
      <c r="AV34" s="0" t="n">
        <v>18.78</v>
      </c>
      <c r="BB34" s="0" t="s">
        <v>308</v>
      </c>
      <c r="EM34" s="0" t="s">
        <v>194</v>
      </c>
      <c r="EN34" s="0" t="s">
        <v>194</v>
      </c>
      <c r="EO34" s="0" t="s">
        <v>194</v>
      </c>
      <c r="EP34" s="0" t="s">
        <v>194</v>
      </c>
      <c r="EQ34" s="0" t="s">
        <v>194</v>
      </c>
      <c r="ER34" s="0" t="s">
        <v>380</v>
      </c>
      <c r="ES34" s="0" t="s">
        <v>1826</v>
      </c>
      <c r="ET34" s="2" t="s">
        <v>1827</v>
      </c>
      <c r="EU34" s="0" t="s">
        <v>1587</v>
      </c>
      <c r="EX34" s="0" t="n">
        <v>186511746</v>
      </c>
      <c r="EY34" s="0" t="s">
        <v>1828</v>
      </c>
      <c r="EZ34" s="1" t="n">
        <v>44825.5270833333</v>
      </c>
      <c r="FC34" s="0" t="s">
        <v>221</v>
      </c>
      <c r="FD34" s="0" t="s">
        <v>222</v>
      </c>
      <c r="FF34" s="0" t="n">
        <v>33</v>
      </c>
    </row>
    <row r="35" customFormat="false" ht="14.5" hidden="false" customHeight="false" outlineLevel="0" collapsed="false">
      <c r="A35" s="1" t="n">
        <v>44825.4481828588</v>
      </c>
      <c r="B35" s="1" t="n">
        <v>44825.6098432986</v>
      </c>
      <c r="D35" s="0" t="s">
        <v>380</v>
      </c>
      <c r="E35" s="0" t="s">
        <v>1829</v>
      </c>
      <c r="J35" s="1" t="n">
        <v>44825</v>
      </c>
      <c r="K35" s="0" t="s">
        <v>1719</v>
      </c>
      <c r="L35" s="0" t="s">
        <v>413</v>
      </c>
      <c r="M35" s="0" t="s">
        <v>432</v>
      </c>
      <c r="N35" s="0" t="s">
        <v>1829</v>
      </c>
      <c r="O35" s="0" t="s">
        <v>1830</v>
      </c>
      <c r="P35" s="0" t="s">
        <v>201</v>
      </c>
      <c r="Q35" s="0" t="s">
        <v>202</v>
      </c>
      <c r="R35" s="0" t="s">
        <v>386</v>
      </c>
      <c r="S35" s="0" t="s">
        <v>387</v>
      </c>
      <c r="T35" s="0" t="s">
        <v>388</v>
      </c>
      <c r="U35" s="0" t="s">
        <v>210</v>
      </c>
      <c r="V35" s="0" t="n">
        <v>1</v>
      </c>
      <c r="W35" s="0" t="n">
        <v>0</v>
      </c>
      <c r="X35" s="0" t="n">
        <v>0</v>
      </c>
      <c r="Y35" s="0" t="n">
        <v>0</v>
      </c>
      <c r="Z35" s="0" t="n">
        <v>0</v>
      </c>
      <c r="AA35" s="0" t="n">
        <v>0</v>
      </c>
      <c r="AB35" s="0" t="n">
        <v>0</v>
      </c>
      <c r="AC35" s="0" t="n">
        <v>0</v>
      </c>
      <c r="AD35" s="0" t="n">
        <v>0</v>
      </c>
      <c r="AE35" s="0" t="n">
        <v>0</v>
      </c>
      <c r="AF35" s="0" t="n">
        <v>0</v>
      </c>
      <c r="AG35" s="0" t="n">
        <v>0</v>
      </c>
      <c r="AH35" s="0" t="n">
        <v>0</v>
      </c>
      <c r="AI35" s="0" t="n">
        <v>2</v>
      </c>
      <c r="AJ35" s="0" t="n">
        <v>7</v>
      </c>
      <c r="AK35" s="0" t="s">
        <v>1831</v>
      </c>
      <c r="AL35" s="2" t="s">
        <v>1832</v>
      </c>
      <c r="AM35" s="0" t="n">
        <v>11.68</v>
      </c>
      <c r="AO35" s="0" t="s">
        <v>1833</v>
      </c>
      <c r="AP35" s="2" t="s">
        <v>1834</v>
      </c>
      <c r="AQ35" s="0" t="n">
        <v>7.03</v>
      </c>
      <c r="AR35" s="0" t="s">
        <v>194</v>
      </c>
      <c r="AS35" s="0" t="s">
        <v>308</v>
      </c>
      <c r="EM35" s="0" t="s">
        <v>194</v>
      </c>
      <c r="EN35" s="0" t="s">
        <v>194</v>
      </c>
      <c r="EO35" s="0" t="s">
        <v>194</v>
      </c>
      <c r="EP35" s="0" t="s">
        <v>194</v>
      </c>
      <c r="EQ35" s="0" t="s">
        <v>194</v>
      </c>
      <c r="ER35" s="0" t="s">
        <v>380</v>
      </c>
      <c r="ES35" s="0" t="s">
        <v>1835</v>
      </c>
      <c r="ET35" s="2" t="s">
        <v>1836</v>
      </c>
      <c r="EU35" s="0" t="s">
        <v>1587</v>
      </c>
      <c r="EX35" s="0" t="n">
        <v>186511809</v>
      </c>
      <c r="EY35" s="0" t="s">
        <v>1837</v>
      </c>
      <c r="EZ35" s="1" t="n">
        <v>44825.5271527778</v>
      </c>
      <c r="FC35" s="0" t="s">
        <v>221</v>
      </c>
      <c r="FD35" s="0" t="s">
        <v>222</v>
      </c>
      <c r="FF35" s="0" t="n">
        <v>34</v>
      </c>
    </row>
    <row r="36" customFormat="false" ht="14.5" hidden="false" customHeight="false" outlineLevel="0" collapsed="false">
      <c r="A36" s="1" t="n">
        <v>44825.477398044</v>
      </c>
      <c r="B36" s="1" t="n">
        <v>44825.6096740394</v>
      </c>
      <c r="D36" s="0" t="s">
        <v>380</v>
      </c>
      <c r="E36" s="0" t="s">
        <v>1838</v>
      </c>
      <c r="J36" s="1" t="n">
        <v>44825</v>
      </c>
      <c r="K36" s="0" t="s">
        <v>1782</v>
      </c>
      <c r="L36" s="0" t="s">
        <v>413</v>
      </c>
      <c r="M36" s="0" t="s">
        <v>444</v>
      </c>
      <c r="N36" s="0" t="s">
        <v>1839</v>
      </c>
      <c r="O36" s="0" t="s">
        <v>446</v>
      </c>
      <c r="P36" s="0" t="s">
        <v>201</v>
      </c>
      <c r="Q36" s="0" t="s">
        <v>202</v>
      </c>
      <c r="R36" s="0" t="s">
        <v>386</v>
      </c>
      <c r="S36" s="0" t="s">
        <v>387</v>
      </c>
      <c r="T36" s="0" t="s">
        <v>388</v>
      </c>
      <c r="U36" s="0" t="s">
        <v>210</v>
      </c>
      <c r="V36" s="0" t="n">
        <v>1</v>
      </c>
      <c r="W36" s="0" t="n">
        <v>0</v>
      </c>
      <c r="X36" s="0" t="n">
        <v>0</v>
      </c>
      <c r="Y36" s="0" t="n">
        <v>0</v>
      </c>
      <c r="Z36" s="0" t="n">
        <v>0</v>
      </c>
      <c r="AA36" s="0" t="n">
        <v>0</v>
      </c>
      <c r="AB36" s="0" t="n">
        <v>0</v>
      </c>
      <c r="AC36" s="0" t="n">
        <v>0</v>
      </c>
      <c r="AD36" s="0" t="n">
        <v>0</v>
      </c>
      <c r="AE36" s="0" t="n">
        <v>0</v>
      </c>
      <c r="AF36" s="0" t="n">
        <v>0</v>
      </c>
      <c r="AG36" s="0" t="n">
        <v>0</v>
      </c>
      <c r="AH36" s="0" t="n">
        <v>0</v>
      </c>
      <c r="AI36" s="0" t="n">
        <v>1</v>
      </c>
      <c r="AJ36" s="0" t="n">
        <v>8</v>
      </c>
      <c r="AK36" s="0" t="s">
        <v>1840</v>
      </c>
      <c r="AL36" s="2" t="s">
        <v>1841</v>
      </c>
      <c r="AM36" s="0" t="n">
        <v>2.32</v>
      </c>
      <c r="AO36" s="0" t="s">
        <v>1842</v>
      </c>
      <c r="AP36" s="2" t="s">
        <v>1843</v>
      </c>
      <c r="AQ36" s="0" t="n">
        <v>13.26</v>
      </c>
      <c r="AR36" s="0" t="s">
        <v>194</v>
      </c>
      <c r="AS36" s="0" t="s">
        <v>308</v>
      </c>
      <c r="EM36" s="0" t="s">
        <v>194</v>
      </c>
      <c r="EN36" s="0" t="s">
        <v>194</v>
      </c>
      <c r="EO36" s="0" t="s">
        <v>194</v>
      </c>
      <c r="EP36" s="0" t="s">
        <v>194</v>
      </c>
      <c r="EQ36" s="0" t="s">
        <v>194</v>
      </c>
      <c r="ER36" s="0" t="s">
        <v>380</v>
      </c>
      <c r="ES36" s="0" t="s">
        <v>1844</v>
      </c>
      <c r="ET36" s="2" t="s">
        <v>1845</v>
      </c>
      <c r="EU36" s="0" t="s">
        <v>1587</v>
      </c>
      <c r="EX36" s="0" t="n">
        <v>186511848</v>
      </c>
      <c r="EY36" s="0" t="s">
        <v>1846</v>
      </c>
      <c r="EZ36" s="1" t="n">
        <v>44825.5272106482</v>
      </c>
      <c r="FC36" s="0" t="s">
        <v>221</v>
      </c>
      <c r="FD36" s="0" t="s">
        <v>222</v>
      </c>
      <c r="FF36" s="0" t="n">
        <v>35</v>
      </c>
    </row>
    <row r="37" customFormat="false" ht="14.5" hidden="false" customHeight="false" outlineLevel="0" collapsed="false">
      <c r="A37" s="1" t="n">
        <v>44825.4946704514</v>
      </c>
      <c r="B37" s="1" t="n">
        <v>44825.6101213426</v>
      </c>
      <c r="D37" s="0" t="s">
        <v>380</v>
      </c>
      <c r="E37" s="0" t="s">
        <v>458</v>
      </c>
      <c r="J37" s="1" t="n">
        <v>44825</v>
      </c>
      <c r="K37" s="0" t="s">
        <v>268</v>
      </c>
      <c r="L37" s="0" t="s">
        <v>413</v>
      </c>
      <c r="M37" s="0" t="s">
        <v>1847</v>
      </c>
      <c r="N37" s="0" t="s">
        <v>458</v>
      </c>
      <c r="O37" s="0" t="s">
        <v>1848</v>
      </c>
      <c r="P37" s="0" t="s">
        <v>201</v>
      </c>
      <c r="Q37" s="0" t="s">
        <v>202</v>
      </c>
      <c r="R37" s="0" t="s">
        <v>386</v>
      </c>
      <c r="S37" s="0" t="s">
        <v>387</v>
      </c>
      <c r="T37" s="0" t="s">
        <v>388</v>
      </c>
      <c r="U37" s="0" t="s">
        <v>210</v>
      </c>
      <c r="V37" s="0" t="n">
        <v>1</v>
      </c>
      <c r="W37" s="0" t="n">
        <v>0</v>
      </c>
      <c r="X37" s="0" t="n">
        <v>0</v>
      </c>
      <c r="Y37" s="0" t="n">
        <v>0</v>
      </c>
      <c r="Z37" s="0" t="n">
        <v>0</v>
      </c>
      <c r="AA37" s="0" t="n">
        <v>0</v>
      </c>
      <c r="AB37" s="0" t="n">
        <v>0</v>
      </c>
      <c r="AC37" s="0" t="n">
        <v>0</v>
      </c>
      <c r="AD37" s="0" t="n">
        <v>0</v>
      </c>
      <c r="AE37" s="0" t="n">
        <v>0</v>
      </c>
      <c r="AF37" s="0" t="n">
        <v>0</v>
      </c>
      <c r="AG37" s="0" t="n">
        <v>0</v>
      </c>
      <c r="AH37" s="0" t="n">
        <v>0</v>
      </c>
      <c r="AI37" s="0" t="n">
        <v>2</v>
      </c>
      <c r="AJ37" s="0" t="n">
        <v>4</v>
      </c>
      <c r="AK37" s="0" t="s">
        <v>1849</v>
      </c>
      <c r="AL37" s="2" t="s">
        <v>1850</v>
      </c>
      <c r="AM37" s="0" t="n">
        <v>14.13</v>
      </c>
      <c r="AO37" s="0" t="s">
        <v>1851</v>
      </c>
      <c r="AP37" s="2" t="s">
        <v>1852</v>
      </c>
      <c r="AQ37" s="0" t="n">
        <v>5.8</v>
      </c>
      <c r="AR37" s="0" t="s">
        <v>194</v>
      </c>
      <c r="AS37" s="0" t="s">
        <v>308</v>
      </c>
      <c r="EM37" s="0" t="s">
        <v>194</v>
      </c>
      <c r="EN37" s="0" t="s">
        <v>194</v>
      </c>
      <c r="EO37" s="0" t="s">
        <v>194</v>
      </c>
      <c r="EP37" s="0" t="s">
        <v>194</v>
      </c>
      <c r="EQ37" s="0" t="s">
        <v>194</v>
      </c>
      <c r="ER37" s="0" t="s">
        <v>380</v>
      </c>
      <c r="ES37" s="0" t="s">
        <v>1853</v>
      </c>
      <c r="ET37" s="2" t="s">
        <v>1854</v>
      </c>
      <c r="EU37" s="0" t="s">
        <v>1587</v>
      </c>
      <c r="EX37" s="0" t="n">
        <v>186511885</v>
      </c>
      <c r="EY37" s="0" t="s">
        <v>1855</v>
      </c>
      <c r="EZ37" s="1" t="n">
        <v>44825.5272569444</v>
      </c>
      <c r="FC37" s="0" t="s">
        <v>221</v>
      </c>
      <c r="FD37" s="0" t="s">
        <v>222</v>
      </c>
      <c r="FF37" s="0" t="n">
        <v>36</v>
      </c>
    </row>
    <row r="38" customFormat="false" ht="14.5" hidden="false" customHeight="false" outlineLevel="0" collapsed="false">
      <c r="A38" s="1" t="n">
        <v>44825.3348186227</v>
      </c>
      <c r="B38" s="1" t="n">
        <v>44825.6965010648</v>
      </c>
      <c r="D38" s="0" t="s">
        <v>751</v>
      </c>
      <c r="E38" s="0" t="s">
        <v>754</v>
      </c>
      <c r="J38" s="1" t="n">
        <v>44825</v>
      </c>
      <c r="K38" s="0" t="s">
        <v>1856</v>
      </c>
      <c r="L38" s="0" t="s">
        <v>197</v>
      </c>
      <c r="M38" s="0" t="s">
        <v>754</v>
      </c>
      <c r="N38" s="0" t="s">
        <v>754</v>
      </c>
      <c r="O38" s="0" t="s">
        <v>755</v>
      </c>
      <c r="P38" s="0" t="s">
        <v>201</v>
      </c>
      <c r="Q38" s="0" t="s">
        <v>202</v>
      </c>
      <c r="R38" s="0" t="s">
        <v>756</v>
      </c>
      <c r="S38" s="0" t="s">
        <v>757</v>
      </c>
      <c r="T38" s="0" t="s">
        <v>758</v>
      </c>
      <c r="U38" s="0" t="s">
        <v>422</v>
      </c>
      <c r="V38" s="0" t="n">
        <v>1</v>
      </c>
      <c r="W38" s="0" t="n">
        <v>1</v>
      </c>
      <c r="X38" s="0" t="n">
        <v>0</v>
      </c>
      <c r="Y38" s="0" t="n">
        <v>0</v>
      </c>
      <c r="Z38" s="0" t="n">
        <v>0</v>
      </c>
      <c r="AA38" s="0" t="n">
        <v>0</v>
      </c>
      <c r="AB38" s="0" t="n">
        <v>0</v>
      </c>
      <c r="AC38" s="0" t="n">
        <v>0</v>
      </c>
      <c r="AD38" s="0" t="n">
        <v>0</v>
      </c>
      <c r="AE38" s="0" t="n">
        <v>0</v>
      </c>
      <c r="AF38" s="0" t="n">
        <v>0</v>
      </c>
      <c r="AG38" s="0" t="n">
        <v>0</v>
      </c>
      <c r="AH38" s="0" t="n">
        <v>0</v>
      </c>
      <c r="AI38" s="0" t="n">
        <v>2</v>
      </c>
      <c r="AJ38" s="0" t="n">
        <v>8</v>
      </c>
      <c r="AK38" s="0" t="s">
        <v>1857</v>
      </c>
      <c r="AL38" s="2" t="s">
        <v>1858</v>
      </c>
      <c r="AM38" s="0" t="n">
        <v>11.07</v>
      </c>
      <c r="AS38" s="0" t="s">
        <v>1859</v>
      </c>
      <c r="AT38" s="0" t="s">
        <v>1860</v>
      </c>
      <c r="AU38" s="2" t="s">
        <v>1861</v>
      </c>
      <c r="AV38" s="0" t="n">
        <v>5.408</v>
      </c>
      <c r="BB38" s="0" t="s">
        <v>1862</v>
      </c>
      <c r="EM38" s="0" t="s">
        <v>194</v>
      </c>
      <c r="EN38" s="0" t="s">
        <v>194</v>
      </c>
      <c r="EO38" s="0" t="s">
        <v>194</v>
      </c>
      <c r="EP38" s="0" t="s">
        <v>194</v>
      </c>
      <c r="EQ38" s="0" t="s">
        <v>194</v>
      </c>
      <c r="ER38" s="0" t="s">
        <v>751</v>
      </c>
      <c r="ES38" s="0" t="s">
        <v>1863</v>
      </c>
      <c r="ET38" s="2" t="s">
        <v>1864</v>
      </c>
      <c r="EU38" s="0" t="s">
        <v>1587</v>
      </c>
      <c r="EX38" s="0" t="n">
        <v>186574247</v>
      </c>
      <c r="EY38" s="0" t="s">
        <v>1865</v>
      </c>
      <c r="EZ38" s="1" t="n">
        <v>44825.6182175926</v>
      </c>
      <c r="FC38" s="0" t="s">
        <v>221</v>
      </c>
      <c r="FD38" s="0" t="s">
        <v>222</v>
      </c>
      <c r="FF38" s="0" t="n">
        <v>37</v>
      </c>
    </row>
    <row r="39" customFormat="false" ht="14.5" hidden="false" customHeight="false" outlineLevel="0" collapsed="false">
      <c r="A39" s="1" t="n">
        <v>44825.3623864699</v>
      </c>
      <c r="B39" s="1" t="n">
        <v>44825.6971728009</v>
      </c>
      <c r="D39" s="0" t="s">
        <v>751</v>
      </c>
      <c r="E39" s="0" t="s">
        <v>779</v>
      </c>
      <c r="J39" s="1" t="n">
        <v>44825</v>
      </c>
      <c r="K39" s="0" t="s">
        <v>1866</v>
      </c>
      <c r="L39" s="0" t="s">
        <v>197</v>
      </c>
      <c r="M39" s="0" t="s">
        <v>1867</v>
      </c>
      <c r="N39" s="0" t="s">
        <v>779</v>
      </c>
      <c r="O39" s="0" t="s">
        <v>780</v>
      </c>
      <c r="P39" s="0" t="s">
        <v>201</v>
      </c>
      <c r="Q39" s="0" t="s">
        <v>202</v>
      </c>
      <c r="R39" s="0" t="s">
        <v>756</v>
      </c>
      <c r="S39" s="0" t="s">
        <v>757</v>
      </c>
      <c r="T39" s="0" t="s">
        <v>758</v>
      </c>
      <c r="U39" s="0" t="s">
        <v>210</v>
      </c>
      <c r="V39" s="0" t="n">
        <v>1</v>
      </c>
      <c r="W39" s="0" t="n">
        <v>0</v>
      </c>
      <c r="X39" s="0" t="n">
        <v>0</v>
      </c>
      <c r="Y39" s="0" t="n">
        <v>0</v>
      </c>
      <c r="Z39" s="0" t="n">
        <v>0</v>
      </c>
      <c r="AA39" s="0" t="n">
        <v>0</v>
      </c>
      <c r="AB39" s="0" t="n">
        <v>0</v>
      </c>
      <c r="AC39" s="0" t="n">
        <v>0</v>
      </c>
      <c r="AD39" s="0" t="n">
        <v>0</v>
      </c>
      <c r="AE39" s="0" t="n">
        <v>0</v>
      </c>
      <c r="AF39" s="0" t="n">
        <v>0</v>
      </c>
      <c r="AG39" s="0" t="n">
        <v>0</v>
      </c>
      <c r="AH39" s="0" t="n">
        <v>0</v>
      </c>
      <c r="AI39" s="0" t="n">
        <v>2</v>
      </c>
      <c r="AJ39" s="0" t="n">
        <v>8</v>
      </c>
      <c r="AK39" s="0" t="s">
        <v>1868</v>
      </c>
      <c r="AL39" s="2" t="s">
        <v>1869</v>
      </c>
      <c r="AM39" s="0" t="n">
        <v>18.706</v>
      </c>
      <c r="AO39" s="0" t="s">
        <v>1870</v>
      </c>
      <c r="AP39" s="2" t="s">
        <v>1871</v>
      </c>
      <c r="AQ39" s="0" t="n">
        <v>35.29</v>
      </c>
      <c r="AR39" s="0" t="s">
        <v>194</v>
      </c>
      <c r="AS39" s="0" t="s">
        <v>308</v>
      </c>
      <c r="EM39" s="0" t="s">
        <v>194</v>
      </c>
      <c r="EN39" s="0" t="s">
        <v>194</v>
      </c>
      <c r="EO39" s="0" t="s">
        <v>194</v>
      </c>
      <c r="EP39" s="0" t="s">
        <v>194</v>
      </c>
      <c r="EQ39" s="0" t="s">
        <v>194</v>
      </c>
      <c r="ER39" s="0" t="s">
        <v>751</v>
      </c>
      <c r="ES39" s="0" t="s">
        <v>1872</v>
      </c>
      <c r="ET39" s="2" t="s">
        <v>1873</v>
      </c>
      <c r="EU39" s="0" t="s">
        <v>1587</v>
      </c>
      <c r="EX39" s="0" t="n">
        <v>186574297</v>
      </c>
      <c r="EY39" s="0" t="s">
        <v>1874</v>
      </c>
      <c r="EZ39" s="1" t="n">
        <v>44825.6183449074</v>
      </c>
      <c r="FC39" s="0" t="s">
        <v>221</v>
      </c>
      <c r="FD39" s="0" t="s">
        <v>222</v>
      </c>
      <c r="FF39" s="0" t="n">
        <v>38</v>
      </c>
    </row>
    <row r="40" customFormat="false" ht="14.5" hidden="false" customHeight="false" outlineLevel="0" collapsed="false">
      <c r="A40" s="1" t="n">
        <v>44825.3796898148</v>
      </c>
      <c r="B40" s="1" t="n">
        <v>44825.6978198611</v>
      </c>
      <c r="D40" s="0" t="s">
        <v>751</v>
      </c>
      <c r="E40" s="0" t="s">
        <v>795</v>
      </c>
      <c r="J40" s="1" t="n">
        <v>44825</v>
      </c>
      <c r="K40" s="0" t="s">
        <v>1875</v>
      </c>
      <c r="L40" s="0" t="s">
        <v>197</v>
      </c>
      <c r="M40" s="0" t="s">
        <v>794</v>
      </c>
      <c r="N40" s="0" t="s">
        <v>795</v>
      </c>
      <c r="O40" s="0" t="s">
        <v>796</v>
      </c>
      <c r="P40" s="0" t="s">
        <v>201</v>
      </c>
      <c r="Q40" s="0" t="s">
        <v>202</v>
      </c>
      <c r="R40" s="0" t="s">
        <v>756</v>
      </c>
      <c r="S40" s="0" t="s">
        <v>757</v>
      </c>
      <c r="T40" s="0" t="s">
        <v>758</v>
      </c>
      <c r="U40" s="0" t="s">
        <v>210</v>
      </c>
      <c r="V40" s="0" t="n">
        <v>1</v>
      </c>
      <c r="W40" s="0" t="n">
        <v>0</v>
      </c>
      <c r="X40" s="0" t="n">
        <v>0</v>
      </c>
      <c r="Y40" s="0" t="n">
        <v>0</v>
      </c>
      <c r="Z40" s="0" t="n">
        <v>0</v>
      </c>
      <c r="AA40" s="0" t="n">
        <v>0</v>
      </c>
      <c r="AB40" s="0" t="n">
        <v>0</v>
      </c>
      <c r="AC40" s="0" t="n">
        <v>0</v>
      </c>
      <c r="AD40" s="0" t="n">
        <v>0</v>
      </c>
      <c r="AE40" s="0" t="n">
        <v>0</v>
      </c>
      <c r="AF40" s="0" t="n">
        <v>0</v>
      </c>
      <c r="AG40" s="0" t="n">
        <v>0</v>
      </c>
      <c r="AH40" s="0" t="n">
        <v>0</v>
      </c>
      <c r="AI40" s="0" t="n">
        <v>1</v>
      </c>
      <c r="AJ40" s="0" t="n">
        <v>4</v>
      </c>
      <c r="AK40" s="0" t="s">
        <v>1876</v>
      </c>
      <c r="AL40" s="2" t="s">
        <v>1877</v>
      </c>
      <c r="AM40" s="0" t="n">
        <v>31.284</v>
      </c>
      <c r="AS40" s="0" t="s">
        <v>1878</v>
      </c>
      <c r="EM40" s="0" t="s">
        <v>194</v>
      </c>
      <c r="EN40" s="0" t="s">
        <v>194</v>
      </c>
      <c r="EO40" s="0" t="s">
        <v>194</v>
      </c>
      <c r="EP40" s="0" t="s">
        <v>194</v>
      </c>
      <c r="EQ40" s="0" t="s">
        <v>194</v>
      </c>
      <c r="ER40" s="0" t="s">
        <v>751</v>
      </c>
      <c r="ES40" s="0" t="s">
        <v>1879</v>
      </c>
      <c r="ET40" s="2" t="s">
        <v>1880</v>
      </c>
      <c r="EU40" s="0" t="s">
        <v>1587</v>
      </c>
      <c r="EX40" s="0" t="n">
        <v>186574340</v>
      </c>
      <c r="EY40" s="0" t="s">
        <v>1881</v>
      </c>
      <c r="EZ40" s="1" t="n">
        <v>44825.6184490741</v>
      </c>
      <c r="FC40" s="0" t="s">
        <v>221</v>
      </c>
      <c r="FD40" s="0" t="s">
        <v>222</v>
      </c>
      <c r="FF40" s="0" t="n">
        <v>39</v>
      </c>
    </row>
    <row r="41" customFormat="false" ht="14.5" hidden="false" customHeight="false" outlineLevel="0" collapsed="false">
      <c r="A41" s="1" t="n">
        <v>44825.3921678009</v>
      </c>
      <c r="B41" s="1" t="n">
        <v>44825.6989918403</v>
      </c>
      <c r="D41" s="0" t="s">
        <v>751</v>
      </c>
      <c r="E41" s="0" t="s">
        <v>808</v>
      </c>
      <c r="J41" s="1" t="n">
        <v>44825</v>
      </c>
      <c r="K41" s="0" t="s">
        <v>1882</v>
      </c>
      <c r="L41" s="0" t="s">
        <v>197</v>
      </c>
      <c r="M41" s="0" t="s">
        <v>808</v>
      </c>
      <c r="N41" s="0" t="s">
        <v>808</v>
      </c>
      <c r="O41" s="0" t="s">
        <v>809</v>
      </c>
      <c r="P41" s="0" t="s">
        <v>201</v>
      </c>
      <c r="Q41" s="0" t="s">
        <v>202</v>
      </c>
      <c r="R41" s="0" t="s">
        <v>756</v>
      </c>
      <c r="S41" s="0" t="s">
        <v>757</v>
      </c>
      <c r="T41" s="0" t="s">
        <v>758</v>
      </c>
      <c r="U41" s="0" t="s">
        <v>210</v>
      </c>
      <c r="V41" s="0" t="n">
        <v>1</v>
      </c>
      <c r="W41" s="0" t="n">
        <v>0</v>
      </c>
      <c r="X41" s="0" t="n">
        <v>0</v>
      </c>
      <c r="Y41" s="0" t="n">
        <v>0</v>
      </c>
      <c r="Z41" s="0" t="n">
        <v>0</v>
      </c>
      <c r="AA41" s="0" t="n">
        <v>0</v>
      </c>
      <c r="AB41" s="0" t="n">
        <v>0</v>
      </c>
      <c r="AC41" s="0" t="n">
        <v>0</v>
      </c>
      <c r="AD41" s="0" t="n">
        <v>0</v>
      </c>
      <c r="AE41" s="0" t="n">
        <v>0</v>
      </c>
      <c r="AF41" s="0" t="n">
        <v>0</v>
      </c>
      <c r="AG41" s="0" t="n">
        <v>0</v>
      </c>
      <c r="AH41" s="0" t="n">
        <v>0</v>
      </c>
      <c r="AI41" s="0" t="n">
        <v>2</v>
      </c>
      <c r="AJ41" s="0" t="n">
        <v>5</v>
      </c>
      <c r="AK41" s="0" t="s">
        <v>1883</v>
      </c>
      <c r="AL41" s="2" t="s">
        <v>1884</v>
      </c>
      <c r="AM41" s="0" t="n">
        <v>48.91</v>
      </c>
      <c r="AS41" s="0" t="s">
        <v>1885</v>
      </c>
      <c r="EM41" s="0" t="s">
        <v>194</v>
      </c>
      <c r="EN41" s="0" t="s">
        <v>194</v>
      </c>
      <c r="EO41" s="0" t="s">
        <v>194</v>
      </c>
      <c r="EP41" s="0" t="s">
        <v>194</v>
      </c>
      <c r="EQ41" s="0" t="s">
        <v>194</v>
      </c>
      <c r="ER41" s="0" t="s">
        <v>751</v>
      </c>
      <c r="ES41" s="0" t="s">
        <v>1886</v>
      </c>
      <c r="ET41" s="2" t="s">
        <v>1887</v>
      </c>
      <c r="EU41" s="0" t="s">
        <v>1587</v>
      </c>
      <c r="EX41" s="0" t="n">
        <v>186574388</v>
      </c>
      <c r="EY41" s="0" t="s">
        <v>1888</v>
      </c>
      <c r="EZ41" s="1" t="n">
        <v>44825.6185300926</v>
      </c>
      <c r="FC41" s="0" t="s">
        <v>221</v>
      </c>
      <c r="FD41" s="0" t="s">
        <v>222</v>
      </c>
      <c r="FF41" s="0" t="n">
        <v>40</v>
      </c>
    </row>
    <row r="42" customFormat="false" ht="14.5" hidden="false" customHeight="false" outlineLevel="0" collapsed="false">
      <c r="A42" s="1" t="n">
        <v>44825.4080765046</v>
      </c>
      <c r="B42" s="1" t="n">
        <v>44825.6997349074</v>
      </c>
      <c r="D42" s="0" t="s">
        <v>751</v>
      </c>
      <c r="E42" s="0" t="s">
        <v>822</v>
      </c>
      <c r="J42" s="1" t="n">
        <v>44825</v>
      </c>
      <c r="K42" s="0" t="s">
        <v>1889</v>
      </c>
      <c r="L42" s="0" t="s">
        <v>197</v>
      </c>
      <c r="M42" s="0" t="s">
        <v>821</v>
      </c>
      <c r="N42" s="0" t="s">
        <v>822</v>
      </c>
      <c r="O42" s="0" t="s">
        <v>823</v>
      </c>
      <c r="P42" s="0" t="s">
        <v>201</v>
      </c>
      <c r="Q42" s="0" t="s">
        <v>202</v>
      </c>
      <c r="R42" s="0" t="s">
        <v>756</v>
      </c>
      <c r="S42" s="0" t="s">
        <v>757</v>
      </c>
      <c r="T42" s="0" t="s">
        <v>758</v>
      </c>
      <c r="U42" s="0" t="s">
        <v>210</v>
      </c>
      <c r="V42" s="0" t="n">
        <v>1</v>
      </c>
      <c r="W42" s="0" t="n">
        <v>0</v>
      </c>
      <c r="X42" s="0" t="n">
        <v>0</v>
      </c>
      <c r="Y42" s="0" t="n">
        <v>0</v>
      </c>
      <c r="Z42" s="0" t="n">
        <v>0</v>
      </c>
      <c r="AA42" s="0" t="n">
        <v>0</v>
      </c>
      <c r="AB42" s="0" t="n">
        <v>0</v>
      </c>
      <c r="AC42" s="0" t="n">
        <v>0</v>
      </c>
      <c r="AD42" s="0" t="n">
        <v>0</v>
      </c>
      <c r="AE42" s="0" t="n">
        <v>0</v>
      </c>
      <c r="AF42" s="0" t="n">
        <v>0</v>
      </c>
      <c r="AG42" s="0" t="n">
        <v>0</v>
      </c>
      <c r="AH42" s="0" t="n">
        <v>0</v>
      </c>
      <c r="AI42" s="0" t="n">
        <v>1</v>
      </c>
      <c r="AJ42" s="0" t="n">
        <v>7</v>
      </c>
      <c r="AK42" s="0" t="s">
        <v>1890</v>
      </c>
      <c r="AL42" s="2" t="s">
        <v>1891</v>
      </c>
      <c r="AM42" s="0" t="n">
        <v>22.07</v>
      </c>
      <c r="AO42" s="0" t="s">
        <v>1892</v>
      </c>
      <c r="AP42" s="2" t="s">
        <v>1893</v>
      </c>
      <c r="AQ42" s="0" t="n">
        <v>42.186</v>
      </c>
      <c r="AR42" s="0" t="s">
        <v>194</v>
      </c>
      <c r="AS42" s="0" t="s">
        <v>1894</v>
      </c>
      <c r="EM42" s="0" t="s">
        <v>194</v>
      </c>
      <c r="EN42" s="0" t="s">
        <v>194</v>
      </c>
      <c r="EO42" s="0" t="s">
        <v>194</v>
      </c>
      <c r="EP42" s="0" t="s">
        <v>194</v>
      </c>
      <c r="EQ42" s="0" t="s">
        <v>194</v>
      </c>
      <c r="ER42" s="0" t="s">
        <v>751</v>
      </c>
      <c r="ES42" s="0" t="s">
        <v>1895</v>
      </c>
      <c r="ET42" s="2" t="s">
        <v>1896</v>
      </c>
      <c r="EU42" s="0" t="s">
        <v>1587</v>
      </c>
      <c r="EX42" s="0" t="n">
        <v>186574441</v>
      </c>
      <c r="EY42" s="0" t="s">
        <v>1897</v>
      </c>
      <c r="EZ42" s="1" t="n">
        <v>44825.6186111111</v>
      </c>
      <c r="FC42" s="0" t="s">
        <v>221</v>
      </c>
      <c r="FD42" s="0" t="s">
        <v>222</v>
      </c>
      <c r="FF42" s="0" t="n">
        <v>41</v>
      </c>
    </row>
    <row r="43" customFormat="false" ht="14.5" hidden="false" customHeight="false" outlineLevel="0" collapsed="false">
      <c r="A43" s="1" t="n">
        <v>44825.4209531481</v>
      </c>
      <c r="B43" s="1" t="n">
        <v>44825.700874537</v>
      </c>
      <c r="D43" s="0" t="s">
        <v>751</v>
      </c>
      <c r="E43" s="0" t="s">
        <v>836</v>
      </c>
      <c r="J43" s="1" t="n">
        <v>44825</v>
      </c>
      <c r="K43" s="0" t="s">
        <v>255</v>
      </c>
      <c r="L43" s="0" t="s">
        <v>197</v>
      </c>
      <c r="M43" s="0" t="s">
        <v>835</v>
      </c>
      <c r="N43" s="0" t="s">
        <v>836</v>
      </c>
      <c r="O43" s="0" t="s">
        <v>837</v>
      </c>
      <c r="P43" s="0" t="s">
        <v>201</v>
      </c>
      <c r="Q43" s="0" t="s">
        <v>202</v>
      </c>
      <c r="R43" s="0" t="s">
        <v>756</v>
      </c>
      <c r="S43" s="0" t="s">
        <v>757</v>
      </c>
      <c r="T43" s="0" t="s">
        <v>758</v>
      </c>
      <c r="U43" s="0" t="s">
        <v>210</v>
      </c>
      <c r="V43" s="0" t="n">
        <v>1</v>
      </c>
      <c r="W43" s="0" t="n">
        <v>0</v>
      </c>
      <c r="X43" s="0" t="n">
        <v>0</v>
      </c>
      <c r="Y43" s="0" t="n">
        <v>0</v>
      </c>
      <c r="Z43" s="0" t="n">
        <v>0</v>
      </c>
      <c r="AA43" s="0" t="n">
        <v>0</v>
      </c>
      <c r="AB43" s="0" t="n">
        <v>0</v>
      </c>
      <c r="AC43" s="0" t="n">
        <v>0</v>
      </c>
      <c r="AD43" s="0" t="n">
        <v>0</v>
      </c>
      <c r="AE43" s="0" t="n">
        <v>0</v>
      </c>
      <c r="AF43" s="0" t="n">
        <v>0</v>
      </c>
      <c r="AG43" s="0" t="n">
        <v>0</v>
      </c>
      <c r="AH43" s="0" t="n">
        <v>0</v>
      </c>
      <c r="AI43" s="0" t="n">
        <v>1</v>
      </c>
      <c r="AJ43" s="0" t="n">
        <v>6</v>
      </c>
      <c r="AK43" s="0" t="s">
        <v>1898</v>
      </c>
      <c r="AL43" s="2" t="s">
        <v>1899</v>
      </c>
      <c r="AM43" s="0" t="n">
        <v>24.613</v>
      </c>
      <c r="AO43" s="0" t="s">
        <v>1900</v>
      </c>
      <c r="AP43" s="2" t="s">
        <v>1901</v>
      </c>
      <c r="AQ43" s="0" t="n">
        <v>29.347</v>
      </c>
      <c r="AR43" s="0" t="s">
        <v>194</v>
      </c>
      <c r="EM43" s="0" t="s">
        <v>194</v>
      </c>
      <c r="EN43" s="0" t="s">
        <v>194</v>
      </c>
      <c r="EO43" s="0" t="s">
        <v>194</v>
      </c>
      <c r="EP43" s="0" t="s">
        <v>194</v>
      </c>
      <c r="EQ43" s="0" t="s">
        <v>194</v>
      </c>
      <c r="ER43" s="0" t="s">
        <v>751</v>
      </c>
      <c r="ES43" s="0" t="s">
        <v>1902</v>
      </c>
      <c r="ET43" s="2" t="s">
        <v>1903</v>
      </c>
      <c r="EU43" s="0" t="s">
        <v>1587</v>
      </c>
      <c r="EX43" s="0" t="n">
        <v>186574487</v>
      </c>
      <c r="EY43" s="0" t="s">
        <v>1904</v>
      </c>
      <c r="EZ43" s="1" t="n">
        <v>44825.6186921296</v>
      </c>
      <c r="FC43" s="0" t="s">
        <v>221</v>
      </c>
      <c r="FD43" s="0" t="s">
        <v>222</v>
      </c>
      <c r="FF43" s="0" t="n">
        <v>42</v>
      </c>
    </row>
    <row r="44" customFormat="false" ht="14.5" hidden="false" customHeight="false" outlineLevel="0" collapsed="false">
      <c r="A44" s="1" t="n">
        <v>44825.3443109722</v>
      </c>
      <c r="B44" s="1" t="n">
        <v>44825.3615732292</v>
      </c>
      <c r="D44" s="0" t="s">
        <v>652</v>
      </c>
      <c r="E44" s="0" t="s">
        <v>1905</v>
      </c>
      <c r="J44" s="1" t="n">
        <v>44825</v>
      </c>
      <c r="K44" s="0" t="s">
        <v>1906</v>
      </c>
      <c r="L44" s="0" t="s">
        <v>1907</v>
      </c>
      <c r="M44" s="0" t="s">
        <v>1908</v>
      </c>
      <c r="N44" s="0" t="s">
        <v>1905</v>
      </c>
      <c r="O44" s="0" t="s">
        <v>658</v>
      </c>
      <c r="P44" s="0" t="s">
        <v>201</v>
      </c>
      <c r="Q44" s="0" t="s">
        <v>202</v>
      </c>
      <c r="R44" s="0" t="s">
        <v>659</v>
      </c>
      <c r="S44" s="0" t="s">
        <v>660</v>
      </c>
      <c r="T44" s="0" t="s">
        <v>661</v>
      </c>
      <c r="U44" s="0" t="s">
        <v>210</v>
      </c>
      <c r="V44" s="0" t="n">
        <v>1</v>
      </c>
      <c r="W44" s="0" t="n">
        <v>0</v>
      </c>
      <c r="X44" s="0" t="n">
        <v>0</v>
      </c>
      <c r="Y44" s="0" t="n">
        <v>0</v>
      </c>
      <c r="Z44" s="0" t="n">
        <v>0</v>
      </c>
      <c r="AA44" s="0" t="n">
        <v>0</v>
      </c>
      <c r="AB44" s="0" t="n">
        <v>0</v>
      </c>
      <c r="AC44" s="0" t="n">
        <v>0</v>
      </c>
      <c r="AD44" s="0" t="n">
        <v>0</v>
      </c>
      <c r="AE44" s="0" t="n">
        <v>0</v>
      </c>
      <c r="AF44" s="0" t="n">
        <v>0</v>
      </c>
      <c r="AG44" s="0" t="n">
        <v>0</v>
      </c>
      <c r="AH44" s="0" t="n">
        <v>0</v>
      </c>
      <c r="AI44" s="0" t="n">
        <v>1</v>
      </c>
      <c r="AJ44" s="0" t="n">
        <v>2</v>
      </c>
      <c r="AK44" s="0" t="s">
        <v>1909</v>
      </c>
      <c r="AL44" s="2" t="s">
        <v>1910</v>
      </c>
      <c r="AM44" s="0" t="n">
        <v>5.865</v>
      </c>
      <c r="AO44" s="0" t="s">
        <v>1911</v>
      </c>
      <c r="AP44" s="2" t="s">
        <v>1912</v>
      </c>
      <c r="AQ44" s="0" t="n">
        <v>7.425</v>
      </c>
      <c r="AR44" s="0" t="s">
        <v>194</v>
      </c>
      <c r="AS44" s="0" t="s">
        <v>1913</v>
      </c>
      <c r="EM44" s="0" t="s">
        <v>194</v>
      </c>
      <c r="EN44" s="0" t="s">
        <v>194</v>
      </c>
      <c r="EO44" s="0" t="s">
        <v>194</v>
      </c>
      <c r="EP44" s="0" t="s">
        <v>194</v>
      </c>
      <c r="EQ44" s="0" t="s">
        <v>194</v>
      </c>
      <c r="ER44" s="0" t="s">
        <v>670</v>
      </c>
      <c r="ES44" s="0" t="s">
        <v>1914</v>
      </c>
      <c r="ET44" s="2" t="s">
        <v>1915</v>
      </c>
      <c r="EU44" s="0" t="s">
        <v>1587</v>
      </c>
      <c r="EX44" s="0" t="n">
        <v>186584404</v>
      </c>
      <c r="EY44" s="0" t="s">
        <v>1916</v>
      </c>
      <c r="EZ44" s="1" t="n">
        <v>44825.6358449074</v>
      </c>
      <c r="FC44" s="0" t="s">
        <v>221</v>
      </c>
      <c r="FD44" s="0" t="s">
        <v>222</v>
      </c>
      <c r="FF44" s="0" t="n">
        <v>43</v>
      </c>
    </row>
    <row r="45" customFormat="false" ht="14.5" hidden="false" customHeight="false" outlineLevel="0" collapsed="false">
      <c r="A45" s="1" t="n">
        <v>44825.3748110417</v>
      </c>
      <c r="B45" s="1" t="n">
        <v>44825.3890300463</v>
      </c>
      <c r="D45" s="0" t="s">
        <v>652</v>
      </c>
      <c r="E45" s="0" t="s">
        <v>1917</v>
      </c>
      <c r="J45" s="1" t="n">
        <v>44825</v>
      </c>
      <c r="K45" s="0" t="s">
        <v>1918</v>
      </c>
      <c r="L45" s="0" t="s">
        <v>1919</v>
      </c>
      <c r="M45" s="0" t="s">
        <v>677</v>
      </c>
      <c r="N45" s="0" t="s">
        <v>1917</v>
      </c>
      <c r="O45" s="0" t="s">
        <v>679</v>
      </c>
      <c r="P45" s="0" t="s">
        <v>201</v>
      </c>
      <c r="Q45" s="0" t="s">
        <v>202</v>
      </c>
      <c r="R45" s="0" t="s">
        <v>659</v>
      </c>
      <c r="S45" s="0" t="s">
        <v>660</v>
      </c>
      <c r="T45" s="0" t="s">
        <v>661</v>
      </c>
      <c r="U45" s="0" t="s">
        <v>210</v>
      </c>
      <c r="V45" s="0" t="n">
        <v>1</v>
      </c>
      <c r="W45" s="0" t="n">
        <v>0</v>
      </c>
      <c r="X45" s="0" t="n">
        <v>0</v>
      </c>
      <c r="Y45" s="0" t="n">
        <v>0</v>
      </c>
      <c r="Z45" s="0" t="n">
        <v>0</v>
      </c>
      <c r="AA45" s="0" t="n">
        <v>0</v>
      </c>
      <c r="AB45" s="0" t="n">
        <v>0</v>
      </c>
      <c r="AC45" s="0" t="n">
        <v>0</v>
      </c>
      <c r="AD45" s="0" t="n">
        <v>0</v>
      </c>
      <c r="AE45" s="0" t="n">
        <v>0</v>
      </c>
      <c r="AF45" s="0" t="n">
        <v>0</v>
      </c>
      <c r="AG45" s="0" t="n">
        <v>0</v>
      </c>
      <c r="AH45" s="0" t="n">
        <v>0</v>
      </c>
      <c r="AI45" s="0" t="n">
        <v>2</v>
      </c>
      <c r="AJ45" s="0" t="n">
        <v>8</v>
      </c>
      <c r="AK45" s="0" t="s">
        <v>1920</v>
      </c>
      <c r="AL45" s="2" t="s">
        <v>1921</v>
      </c>
      <c r="AM45" s="0" t="n">
        <v>2.815</v>
      </c>
      <c r="AO45" s="0" t="s">
        <v>1922</v>
      </c>
      <c r="AP45" s="2" t="s">
        <v>1923</v>
      </c>
      <c r="AQ45" s="0" t="n">
        <v>16.66</v>
      </c>
      <c r="AR45" s="0" t="s">
        <v>194</v>
      </c>
      <c r="AS45" s="0" t="s">
        <v>1913</v>
      </c>
      <c r="EM45" s="0" t="s">
        <v>194</v>
      </c>
      <c r="EN45" s="0" t="s">
        <v>194</v>
      </c>
      <c r="EO45" s="0" t="s">
        <v>194</v>
      </c>
      <c r="EP45" s="0" t="s">
        <v>194</v>
      </c>
      <c r="EQ45" s="0" t="s">
        <v>194</v>
      </c>
      <c r="ER45" s="0" t="s">
        <v>670</v>
      </c>
      <c r="ES45" s="0" t="s">
        <v>1924</v>
      </c>
      <c r="ET45" s="2" t="s">
        <v>1925</v>
      </c>
      <c r="EU45" s="0" t="s">
        <v>1587</v>
      </c>
      <c r="EX45" s="0" t="n">
        <v>186584422</v>
      </c>
      <c r="EY45" s="0" t="s">
        <v>1926</v>
      </c>
      <c r="EZ45" s="1" t="n">
        <v>44825.6358796296</v>
      </c>
      <c r="FC45" s="0" t="s">
        <v>221</v>
      </c>
      <c r="FD45" s="0" t="s">
        <v>222</v>
      </c>
      <c r="FF45" s="0" t="n">
        <v>44</v>
      </c>
    </row>
    <row r="46" customFormat="false" ht="14.5" hidden="false" customHeight="false" outlineLevel="0" collapsed="false">
      <c r="A46" s="1" t="n">
        <v>44825.4171353935</v>
      </c>
      <c r="B46" s="1" t="n">
        <v>44825.4223040162</v>
      </c>
      <c r="D46" s="0" t="s">
        <v>652</v>
      </c>
      <c r="E46" s="0" t="s">
        <v>1927</v>
      </c>
      <c r="J46" s="1" t="n">
        <v>44825</v>
      </c>
      <c r="K46" s="0" t="s">
        <v>1712</v>
      </c>
      <c r="L46" s="0" t="s">
        <v>1928</v>
      </c>
      <c r="M46" s="0" t="s">
        <v>1929</v>
      </c>
      <c r="N46" s="0" t="s">
        <v>1927</v>
      </c>
      <c r="O46" s="0" t="s">
        <v>693</v>
      </c>
      <c r="P46" s="0" t="s">
        <v>201</v>
      </c>
      <c r="Q46" s="0" t="s">
        <v>202</v>
      </c>
      <c r="R46" s="0" t="s">
        <v>659</v>
      </c>
      <c r="S46" s="0" t="s">
        <v>660</v>
      </c>
      <c r="T46" s="0" t="s">
        <v>661</v>
      </c>
      <c r="U46" s="0" t="s">
        <v>210</v>
      </c>
      <c r="V46" s="0" t="n">
        <v>1</v>
      </c>
      <c r="W46" s="0" t="n">
        <v>0</v>
      </c>
      <c r="X46" s="0" t="n">
        <v>0</v>
      </c>
      <c r="Y46" s="0" t="n">
        <v>0</v>
      </c>
      <c r="Z46" s="0" t="n">
        <v>0</v>
      </c>
      <c r="AA46" s="0" t="n">
        <v>0</v>
      </c>
      <c r="AB46" s="0" t="n">
        <v>0</v>
      </c>
      <c r="AC46" s="0" t="n">
        <v>0</v>
      </c>
      <c r="AD46" s="0" t="n">
        <v>0</v>
      </c>
      <c r="AE46" s="0" t="n">
        <v>0</v>
      </c>
      <c r="AF46" s="0" t="n">
        <v>0</v>
      </c>
      <c r="AG46" s="0" t="n">
        <v>0</v>
      </c>
      <c r="AH46" s="0" t="n">
        <v>0</v>
      </c>
      <c r="AI46" s="0" t="n">
        <v>1</v>
      </c>
      <c r="AJ46" s="0" t="n">
        <v>10</v>
      </c>
      <c r="AK46" s="0" t="s">
        <v>1930</v>
      </c>
      <c r="AL46" s="2" t="s">
        <v>1931</v>
      </c>
      <c r="AM46" s="0" t="n">
        <v>4.285</v>
      </c>
      <c r="AO46" s="0" t="s">
        <v>1932</v>
      </c>
      <c r="AP46" s="2" t="s">
        <v>1933</v>
      </c>
      <c r="AQ46" s="0" t="n">
        <v>10.29</v>
      </c>
      <c r="AR46" s="0" t="s">
        <v>194</v>
      </c>
      <c r="AS46" s="0" t="s">
        <v>1934</v>
      </c>
      <c r="EM46" s="0" t="s">
        <v>194</v>
      </c>
      <c r="EN46" s="0" t="s">
        <v>194</v>
      </c>
      <c r="EO46" s="0" t="s">
        <v>194</v>
      </c>
      <c r="EP46" s="0" t="s">
        <v>194</v>
      </c>
      <c r="EQ46" s="0" t="s">
        <v>194</v>
      </c>
      <c r="ER46" s="0" t="s">
        <v>670</v>
      </c>
      <c r="ES46" s="0" t="s">
        <v>1935</v>
      </c>
      <c r="ET46" s="2" t="s">
        <v>1936</v>
      </c>
      <c r="EU46" s="0" t="s">
        <v>1587</v>
      </c>
      <c r="EX46" s="0" t="n">
        <v>186584439</v>
      </c>
      <c r="EY46" s="0" t="s">
        <v>1937</v>
      </c>
      <c r="EZ46" s="1" t="n">
        <v>44825.6359143519</v>
      </c>
      <c r="FC46" s="0" t="s">
        <v>221</v>
      </c>
      <c r="FD46" s="0" t="s">
        <v>222</v>
      </c>
      <c r="FF46" s="0" t="n">
        <v>45</v>
      </c>
    </row>
    <row r="47" customFormat="false" ht="14.5" hidden="false" customHeight="false" outlineLevel="0" collapsed="false">
      <c r="A47" s="1" t="n">
        <v>44825.434436331</v>
      </c>
      <c r="B47" s="1" t="n">
        <v>44825.4423035301</v>
      </c>
      <c r="D47" s="0" t="s">
        <v>652</v>
      </c>
      <c r="E47" s="0" t="s">
        <v>1938</v>
      </c>
      <c r="J47" s="1" t="n">
        <v>44825</v>
      </c>
      <c r="K47" s="0" t="s">
        <v>224</v>
      </c>
      <c r="L47" s="0" t="s">
        <v>1939</v>
      </c>
      <c r="M47" s="0" t="s">
        <v>1940</v>
      </c>
      <c r="N47" s="0" t="s">
        <v>1941</v>
      </c>
      <c r="O47" s="0" t="s">
        <v>710</v>
      </c>
      <c r="P47" s="0" t="s">
        <v>201</v>
      </c>
      <c r="Q47" s="0" t="s">
        <v>202</v>
      </c>
      <c r="R47" s="0" t="s">
        <v>659</v>
      </c>
      <c r="S47" s="0" t="s">
        <v>660</v>
      </c>
      <c r="T47" s="0" t="s">
        <v>661</v>
      </c>
      <c r="U47" s="0" t="s">
        <v>210</v>
      </c>
      <c r="V47" s="0" t="n">
        <v>1</v>
      </c>
      <c r="W47" s="0" t="n">
        <v>0</v>
      </c>
      <c r="X47" s="0" t="n">
        <v>0</v>
      </c>
      <c r="Y47" s="0" t="n">
        <v>0</v>
      </c>
      <c r="Z47" s="0" t="n">
        <v>0</v>
      </c>
      <c r="AA47" s="0" t="n">
        <v>0</v>
      </c>
      <c r="AB47" s="0" t="n">
        <v>0</v>
      </c>
      <c r="AC47" s="0" t="n">
        <v>0</v>
      </c>
      <c r="AD47" s="0" t="n">
        <v>0</v>
      </c>
      <c r="AE47" s="0" t="n">
        <v>0</v>
      </c>
      <c r="AF47" s="0" t="n">
        <v>0</v>
      </c>
      <c r="AG47" s="0" t="n">
        <v>0</v>
      </c>
      <c r="AH47" s="0" t="n">
        <v>0</v>
      </c>
      <c r="AI47" s="0" t="n">
        <v>1</v>
      </c>
      <c r="AJ47" s="0" t="n">
        <v>5</v>
      </c>
      <c r="AK47" s="0" t="s">
        <v>1942</v>
      </c>
      <c r="AL47" s="2" t="s">
        <v>1943</v>
      </c>
      <c r="AM47" s="0" t="n">
        <v>3.83</v>
      </c>
      <c r="AO47" s="0" t="s">
        <v>1944</v>
      </c>
      <c r="AP47" s="2" t="s">
        <v>1945</v>
      </c>
      <c r="AQ47" s="0" t="n">
        <v>18.8</v>
      </c>
      <c r="AR47" s="0" t="s">
        <v>194</v>
      </c>
      <c r="AS47" s="0" t="s">
        <v>1934</v>
      </c>
      <c r="EM47" s="0" t="s">
        <v>194</v>
      </c>
      <c r="EN47" s="0" t="s">
        <v>194</v>
      </c>
      <c r="EO47" s="0" t="s">
        <v>194</v>
      </c>
      <c r="EP47" s="0" t="s">
        <v>194</v>
      </c>
      <c r="EQ47" s="0" t="s">
        <v>194</v>
      </c>
      <c r="ER47" s="0" t="s">
        <v>670</v>
      </c>
      <c r="ES47" s="0" t="s">
        <v>1946</v>
      </c>
      <c r="ET47" s="2" t="s">
        <v>1947</v>
      </c>
      <c r="EU47" s="0" t="s">
        <v>1587</v>
      </c>
      <c r="EX47" s="0" t="n">
        <v>186584468</v>
      </c>
      <c r="EY47" s="0" t="s">
        <v>1948</v>
      </c>
      <c r="EZ47" s="1" t="n">
        <v>44825.6359606482</v>
      </c>
      <c r="FC47" s="0" t="s">
        <v>221</v>
      </c>
      <c r="FD47" s="0" t="s">
        <v>222</v>
      </c>
      <c r="FF47" s="0" t="n">
        <v>46</v>
      </c>
    </row>
    <row r="48" customFormat="false" ht="14.5" hidden="false" customHeight="false" outlineLevel="0" collapsed="false">
      <c r="A48" s="1" t="n">
        <v>44825.469120787</v>
      </c>
      <c r="B48" s="1" t="n">
        <v>44825.4730848148</v>
      </c>
      <c r="D48" s="0" t="s">
        <v>652</v>
      </c>
      <c r="E48" s="0" t="s">
        <v>1949</v>
      </c>
      <c r="J48" s="1" t="n">
        <v>44825</v>
      </c>
      <c r="K48" s="0" t="s">
        <v>1950</v>
      </c>
      <c r="L48" s="0" t="s">
        <v>707</v>
      </c>
      <c r="M48" s="0" t="s">
        <v>724</v>
      </c>
      <c r="N48" s="0" t="s">
        <v>1951</v>
      </c>
      <c r="O48" s="0" t="s">
        <v>726</v>
      </c>
      <c r="P48" s="0" t="s">
        <v>201</v>
      </c>
      <c r="Q48" s="0" t="s">
        <v>202</v>
      </c>
      <c r="R48" s="0" t="s">
        <v>659</v>
      </c>
      <c r="S48" s="0" t="s">
        <v>660</v>
      </c>
      <c r="T48" s="0" t="s">
        <v>661</v>
      </c>
      <c r="U48" s="0" t="s">
        <v>210</v>
      </c>
      <c r="V48" s="0" t="n">
        <v>1</v>
      </c>
      <c r="W48" s="0" t="n">
        <v>0</v>
      </c>
      <c r="X48" s="0" t="n">
        <v>0</v>
      </c>
      <c r="Y48" s="0" t="n">
        <v>0</v>
      </c>
      <c r="Z48" s="0" t="n">
        <v>0</v>
      </c>
      <c r="AA48" s="0" t="n">
        <v>0</v>
      </c>
      <c r="AB48" s="0" t="n">
        <v>0</v>
      </c>
      <c r="AC48" s="0" t="n">
        <v>0</v>
      </c>
      <c r="AD48" s="0" t="n">
        <v>0</v>
      </c>
      <c r="AE48" s="0" t="n">
        <v>0</v>
      </c>
      <c r="AF48" s="0" t="n">
        <v>0</v>
      </c>
      <c r="AG48" s="0" t="n">
        <v>0</v>
      </c>
      <c r="AH48" s="0" t="n">
        <v>0</v>
      </c>
      <c r="AI48" s="0" t="n">
        <v>2</v>
      </c>
      <c r="AJ48" s="0" t="n">
        <v>5</v>
      </c>
      <c r="AK48" s="0" t="s">
        <v>1952</v>
      </c>
      <c r="AL48" s="2" t="s">
        <v>1953</v>
      </c>
      <c r="AM48" s="0" t="n">
        <v>9.455</v>
      </c>
      <c r="AO48" s="0" t="s">
        <v>1954</v>
      </c>
      <c r="AP48" s="2" t="s">
        <v>1955</v>
      </c>
      <c r="AQ48" s="0" t="n">
        <v>11.26</v>
      </c>
      <c r="AR48" s="0" t="s">
        <v>194</v>
      </c>
      <c r="AS48" s="0" t="s">
        <v>1934</v>
      </c>
      <c r="EM48" s="0" t="s">
        <v>194</v>
      </c>
      <c r="EN48" s="0" t="s">
        <v>194</v>
      </c>
      <c r="EO48" s="0" t="s">
        <v>194</v>
      </c>
      <c r="EP48" s="0" t="s">
        <v>194</v>
      </c>
      <c r="EQ48" s="0" t="s">
        <v>194</v>
      </c>
      <c r="ER48" s="0" t="s">
        <v>670</v>
      </c>
      <c r="ES48" s="0" t="s">
        <v>1956</v>
      </c>
      <c r="ET48" s="2" t="s">
        <v>1957</v>
      </c>
      <c r="EU48" s="0" t="s">
        <v>1587</v>
      </c>
      <c r="EX48" s="0" t="n">
        <v>186584501</v>
      </c>
      <c r="EY48" s="0" t="s">
        <v>1958</v>
      </c>
      <c r="EZ48" s="1" t="n">
        <v>44825.6360185185</v>
      </c>
      <c r="FC48" s="0" t="s">
        <v>221</v>
      </c>
      <c r="FD48" s="0" t="s">
        <v>222</v>
      </c>
      <c r="FF48" s="0" t="n">
        <v>47</v>
      </c>
    </row>
    <row r="49" customFormat="false" ht="14.5" hidden="false" customHeight="false" outlineLevel="0" collapsed="false">
      <c r="A49" s="1" t="n">
        <v>44825.4873333681</v>
      </c>
      <c r="B49" s="1" t="n">
        <v>44825.4927771644</v>
      </c>
      <c r="D49" s="0" t="s">
        <v>652</v>
      </c>
      <c r="E49" s="0" t="s">
        <v>739</v>
      </c>
      <c r="J49" s="1" t="n">
        <v>44825</v>
      </c>
      <c r="K49" s="0" t="s">
        <v>834</v>
      </c>
      <c r="L49" s="0" t="s">
        <v>707</v>
      </c>
      <c r="M49" s="0" t="s">
        <v>1959</v>
      </c>
      <c r="N49" s="0" t="s">
        <v>739</v>
      </c>
      <c r="O49" s="0" t="s">
        <v>740</v>
      </c>
      <c r="P49" s="0" t="s">
        <v>201</v>
      </c>
      <c r="Q49" s="0" t="s">
        <v>202</v>
      </c>
      <c r="R49" s="0" t="s">
        <v>659</v>
      </c>
      <c r="S49" s="0" t="s">
        <v>660</v>
      </c>
      <c r="T49" s="0" t="s">
        <v>661</v>
      </c>
      <c r="U49" s="0" t="s">
        <v>210</v>
      </c>
      <c r="V49" s="0" t="n">
        <v>1</v>
      </c>
      <c r="W49" s="0" t="n">
        <v>0</v>
      </c>
      <c r="X49" s="0" t="n">
        <v>0</v>
      </c>
      <c r="Y49" s="0" t="n">
        <v>0</v>
      </c>
      <c r="Z49" s="0" t="n">
        <v>0</v>
      </c>
      <c r="AA49" s="0" t="n">
        <v>0</v>
      </c>
      <c r="AB49" s="0" t="n">
        <v>0</v>
      </c>
      <c r="AC49" s="0" t="n">
        <v>0</v>
      </c>
      <c r="AD49" s="0" t="n">
        <v>0</v>
      </c>
      <c r="AE49" s="0" t="n">
        <v>0</v>
      </c>
      <c r="AF49" s="0" t="n">
        <v>0</v>
      </c>
      <c r="AG49" s="0" t="n">
        <v>0</v>
      </c>
      <c r="AH49" s="0" t="n">
        <v>0</v>
      </c>
      <c r="AI49" s="0" t="n">
        <v>1</v>
      </c>
      <c r="AJ49" s="0" t="n">
        <v>2</v>
      </c>
      <c r="AK49" s="0" t="s">
        <v>1960</v>
      </c>
      <c r="AL49" s="2" t="s">
        <v>1961</v>
      </c>
      <c r="AM49" s="0" t="n">
        <v>1.91</v>
      </c>
      <c r="AO49" s="0" t="s">
        <v>1962</v>
      </c>
      <c r="AP49" s="2" t="s">
        <v>1963</v>
      </c>
      <c r="AQ49" s="0" t="n">
        <v>8.93</v>
      </c>
      <c r="AR49" s="0" t="s">
        <v>194</v>
      </c>
      <c r="AS49" s="0" t="s">
        <v>1934</v>
      </c>
      <c r="EM49" s="0" t="s">
        <v>194</v>
      </c>
      <c r="EN49" s="0" t="s">
        <v>194</v>
      </c>
      <c r="EO49" s="0" t="s">
        <v>194</v>
      </c>
      <c r="EP49" s="0" t="s">
        <v>194</v>
      </c>
      <c r="EQ49" s="0" t="s">
        <v>194</v>
      </c>
      <c r="ER49" s="0" t="s">
        <v>670</v>
      </c>
      <c r="ES49" s="0" t="s">
        <v>1964</v>
      </c>
      <c r="ET49" s="2" t="s">
        <v>1965</v>
      </c>
      <c r="EU49" s="0" t="s">
        <v>1587</v>
      </c>
      <c r="EX49" s="0" t="n">
        <v>186584539</v>
      </c>
      <c r="EY49" s="0" t="s">
        <v>1966</v>
      </c>
      <c r="EZ49" s="1" t="n">
        <v>44825.6360763889</v>
      </c>
      <c r="FC49" s="0" t="s">
        <v>221</v>
      </c>
      <c r="FD49" s="0" t="s">
        <v>222</v>
      </c>
      <c r="FF49" s="0" t="n">
        <v>48</v>
      </c>
    </row>
    <row r="50" customFormat="false" ht="14.5" hidden="false" customHeight="false" outlineLevel="0" collapsed="false">
      <c r="A50" s="1" t="n">
        <v>44825.3806203357</v>
      </c>
      <c r="B50" s="1" t="n">
        <v>44825.3898124884</v>
      </c>
      <c r="D50" s="0" t="s">
        <v>848</v>
      </c>
      <c r="E50" s="0" t="s">
        <v>1967</v>
      </c>
      <c r="J50" s="1" t="n">
        <v>44825</v>
      </c>
      <c r="K50" s="0" t="s">
        <v>1968</v>
      </c>
      <c r="L50" s="0" t="s">
        <v>851</v>
      </c>
      <c r="M50" s="0" t="s">
        <v>1969</v>
      </c>
      <c r="N50" s="0" t="s">
        <v>935</v>
      </c>
      <c r="O50" s="0" t="s">
        <v>889</v>
      </c>
      <c r="P50" s="0" t="s">
        <v>855</v>
      </c>
      <c r="Q50" s="0" t="s">
        <v>856</v>
      </c>
      <c r="R50" s="0" t="s">
        <v>857</v>
      </c>
      <c r="S50" s="0" t="s">
        <v>858</v>
      </c>
      <c r="T50" s="0" t="s">
        <v>859</v>
      </c>
      <c r="U50" s="0" t="s">
        <v>210</v>
      </c>
      <c r="V50" s="0" t="n">
        <v>1</v>
      </c>
      <c r="W50" s="0" t="n">
        <v>0</v>
      </c>
      <c r="X50" s="0" t="n">
        <v>0</v>
      </c>
      <c r="Y50" s="0" t="n">
        <v>0</v>
      </c>
      <c r="Z50" s="0" t="n">
        <v>0</v>
      </c>
      <c r="AA50" s="0" t="n">
        <v>0</v>
      </c>
      <c r="AB50" s="0" t="n">
        <v>0</v>
      </c>
      <c r="AC50" s="0" t="n">
        <v>0</v>
      </c>
      <c r="AD50" s="0" t="n">
        <v>0</v>
      </c>
      <c r="AE50" s="0" t="n">
        <v>0</v>
      </c>
      <c r="AF50" s="0" t="n">
        <v>0</v>
      </c>
      <c r="AG50" s="0" t="n">
        <v>0</v>
      </c>
      <c r="AH50" s="0" t="n">
        <v>0</v>
      </c>
      <c r="AI50" s="0" t="n">
        <v>3</v>
      </c>
      <c r="AJ50" s="0" t="n">
        <v>9</v>
      </c>
      <c r="AK50" s="0" t="s">
        <v>1970</v>
      </c>
      <c r="AL50" s="2" t="s">
        <v>1971</v>
      </c>
      <c r="AM50" s="0" t="n">
        <v>82.4</v>
      </c>
      <c r="AS50" s="0" t="s">
        <v>1972</v>
      </c>
      <c r="EM50" s="0" t="s">
        <v>194</v>
      </c>
      <c r="EN50" s="0" t="s">
        <v>194</v>
      </c>
      <c r="EO50" s="0" t="s">
        <v>194</v>
      </c>
      <c r="EP50" s="0" t="s">
        <v>194</v>
      </c>
      <c r="EQ50" s="0" t="s">
        <v>194</v>
      </c>
      <c r="ER50" s="0" t="s">
        <v>865</v>
      </c>
      <c r="ES50" s="0" t="s">
        <v>1973</v>
      </c>
      <c r="ET50" s="2" t="s">
        <v>1974</v>
      </c>
      <c r="EU50" s="0" t="s">
        <v>1587</v>
      </c>
      <c r="EX50" s="0" t="n">
        <v>186606257</v>
      </c>
      <c r="EY50" s="0" t="s">
        <v>1975</v>
      </c>
      <c r="EZ50" s="1" t="n">
        <v>44825.6732986111</v>
      </c>
      <c r="FC50" s="0" t="s">
        <v>221</v>
      </c>
      <c r="FD50" s="0" t="s">
        <v>222</v>
      </c>
      <c r="FF50" s="0" t="n">
        <v>49</v>
      </c>
    </row>
    <row r="51" customFormat="false" ht="14.5" hidden="false" customHeight="false" outlineLevel="0" collapsed="false">
      <c r="A51" s="1" t="n">
        <v>44825.4581598148</v>
      </c>
      <c r="B51" s="1" t="n">
        <v>44825.4635191551</v>
      </c>
      <c r="D51" s="0" t="s">
        <v>848</v>
      </c>
      <c r="E51" s="0" t="s">
        <v>905</v>
      </c>
      <c r="J51" s="1" t="n">
        <v>44825</v>
      </c>
      <c r="K51" s="0" t="s">
        <v>1976</v>
      </c>
      <c r="L51" s="0" t="s">
        <v>851</v>
      </c>
      <c r="M51" s="0" t="s">
        <v>904</v>
      </c>
      <c r="N51" s="0" t="s">
        <v>905</v>
      </c>
      <c r="O51" s="0" t="s">
        <v>906</v>
      </c>
      <c r="P51" s="0" t="s">
        <v>855</v>
      </c>
      <c r="Q51" s="0" t="s">
        <v>856</v>
      </c>
      <c r="R51" s="0" t="s">
        <v>857</v>
      </c>
      <c r="S51" s="0" t="s">
        <v>890</v>
      </c>
      <c r="T51" s="0" t="s">
        <v>891</v>
      </c>
      <c r="U51" s="0" t="s">
        <v>210</v>
      </c>
      <c r="V51" s="0" t="n">
        <v>1</v>
      </c>
      <c r="W51" s="0" t="n">
        <v>0</v>
      </c>
      <c r="X51" s="0" t="n">
        <v>0</v>
      </c>
      <c r="Y51" s="0" t="n">
        <v>0</v>
      </c>
      <c r="Z51" s="0" t="n">
        <v>0</v>
      </c>
      <c r="AA51" s="0" t="n">
        <v>0</v>
      </c>
      <c r="AB51" s="0" t="n">
        <v>0</v>
      </c>
      <c r="AC51" s="0" t="n">
        <v>0</v>
      </c>
      <c r="AD51" s="0" t="n">
        <v>0</v>
      </c>
      <c r="AE51" s="0" t="n">
        <v>0</v>
      </c>
      <c r="AF51" s="0" t="n">
        <v>0</v>
      </c>
      <c r="AG51" s="0" t="n">
        <v>0</v>
      </c>
      <c r="AH51" s="0" t="n">
        <v>0</v>
      </c>
      <c r="AI51" s="0" t="n">
        <v>3</v>
      </c>
      <c r="AJ51" s="0" t="n">
        <v>6</v>
      </c>
      <c r="AK51" s="0" t="s">
        <v>1977</v>
      </c>
      <c r="AL51" s="2" t="s">
        <v>1978</v>
      </c>
      <c r="AM51" s="0" t="n">
        <v>84.8</v>
      </c>
      <c r="AO51" s="0" t="s">
        <v>1979</v>
      </c>
      <c r="AP51" s="2" t="s">
        <v>1980</v>
      </c>
      <c r="AQ51" s="0" t="n">
        <v>12</v>
      </c>
      <c r="AR51" s="0" t="s">
        <v>194</v>
      </c>
      <c r="AS51" s="0" t="s">
        <v>1981</v>
      </c>
      <c r="EM51" s="0" t="s">
        <v>194</v>
      </c>
      <c r="EN51" s="0" t="s">
        <v>194</v>
      </c>
      <c r="EO51" s="0" t="s">
        <v>194</v>
      </c>
      <c r="EP51" s="0" t="s">
        <v>194</v>
      </c>
      <c r="EQ51" s="0" t="s">
        <v>194</v>
      </c>
      <c r="ER51" s="0" t="s">
        <v>865</v>
      </c>
      <c r="ES51" s="0" t="s">
        <v>1982</v>
      </c>
      <c r="ET51" s="2" t="s">
        <v>1983</v>
      </c>
      <c r="EU51" s="0" t="s">
        <v>1587</v>
      </c>
      <c r="EX51" s="0" t="n">
        <v>186607116</v>
      </c>
      <c r="EY51" s="0" t="s">
        <v>1984</v>
      </c>
      <c r="EZ51" s="1" t="n">
        <v>44825.6749537037</v>
      </c>
      <c r="FC51" s="0" t="s">
        <v>221</v>
      </c>
      <c r="FD51" s="0" t="s">
        <v>222</v>
      </c>
      <c r="FF51" s="0" t="n">
        <v>50</v>
      </c>
    </row>
    <row r="52" customFormat="false" ht="14.5" hidden="false" customHeight="false" outlineLevel="0" collapsed="false">
      <c r="A52" s="1" t="n">
        <v>44825.4055633449</v>
      </c>
      <c r="B52" s="1" t="n">
        <v>44825.4091858796</v>
      </c>
      <c r="D52" s="0" t="s">
        <v>848</v>
      </c>
      <c r="E52" s="0" t="s">
        <v>853</v>
      </c>
      <c r="J52" s="1" t="n">
        <v>44825</v>
      </c>
      <c r="K52" s="0" t="s">
        <v>1985</v>
      </c>
      <c r="L52" s="0" t="s">
        <v>851</v>
      </c>
      <c r="M52" s="0" t="s">
        <v>852</v>
      </c>
      <c r="N52" s="0" t="s">
        <v>853</v>
      </c>
      <c r="O52" s="0" t="s">
        <v>854</v>
      </c>
      <c r="P52" s="0" t="s">
        <v>855</v>
      </c>
      <c r="Q52" s="0" t="s">
        <v>856</v>
      </c>
      <c r="R52" s="0" t="s">
        <v>857</v>
      </c>
      <c r="S52" s="0" t="s">
        <v>858</v>
      </c>
      <c r="T52" s="0" t="s">
        <v>859</v>
      </c>
      <c r="U52" s="0" t="s">
        <v>210</v>
      </c>
      <c r="V52" s="0" t="n">
        <v>1</v>
      </c>
      <c r="W52" s="0" t="n">
        <v>0</v>
      </c>
      <c r="X52" s="0" t="n">
        <v>0</v>
      </c>
      <c r="Y52" s="0" t="n">
        <v>0</v>
      </c>
      <c r="Z52" s="0" t="n">
        <v>0</v>
      </c>
      <c r="AA52" s="0" t="n">
        <v>0</v>
      </c>
      <c r="AB52" s="0" t="n">
        <v>0</v>
      </c>
      <c r="AC52" s="0" t="n">
        <v>0</v>
      </c>
      <c r="AD52" s="0" t="n">
        <v>0</v>
      </c>
      <c r="AE52" s="0" t="n">
        <v>0</v>
      </c>
      <c r="AF52" s="0" t="n">
        <v>0</v>
      </c>
      <c r="AG52" s="0" t="n">
        <v>0</v>
      </c>
      <c r="AH52" s="0" t="n">
        <v>0</v>
      </c>
      <c r="AI52" s="0" t="n">
        <v>2</v>
      </c>
      <c r="AJ52" s="0" t="n">
        <v>2</v>
      </c>
      <c r="AK52" s="0" t="s">
        <v>1986</v>
      </c>
      <c r="AL52" s="2" t="s">
        <v>1987</v>
      </c>
      <c r="AM52" s="0" t="n">
        <v>81</v>
      </c>
      <c r="AS52" s="0" t="s">
        <v>1988</v>
      </c>
      <c r="EM52" s="0" t="s">
        <v>194</v>
      </c>
      <c r="EN52" s="0" t="s">
        <v>194</v>
      </c>
      <c r="EO52" s="0" t="s">
        <v>194</v>
      </c>
      <c r="EP52" s="0" t="s">
        <v>194</v>
      </c>
      <c r="EQ52" s="0" t="s">
        <v>194</v>
      </c>
      <c r="ER52" s="0" t="s">
        <v>865</v>
      </c>
      <c r="ES52" s="0" t="s">
        <v>1989</v>
      </c>
      <c r="ET52" s="2" t="s">
        <v>1990</v>
      </c>
      <c r="EU52" s="0" t="s">
        <v>1587</v>
      </c>
      <c r="EX52" s="0" t="n">
        <v>186607244</v>
      </c>
      <c r="EY52" s="0" t="s">
        <v>1991</v>
      </c>
      <c r="EZ52" s="1" t="n">
        <v>44825.6752662037</v>
      </c>
      <c r="FC52" s="0" t="s">
        <v>221</v>
      </c>
      <c r="FD52" s="0" t="s">
        <v>222</v>
      </c>
      <c r="FF52" s="0" t="n">
        <v>51</v>
      </c>
    </row>
    <row r="53" customFormat="false" ht="14.5" hidden="false" customHeight="false" outlineLevel="0" collapsed="false">
      <c r="A53" s="1" t="n">
        <v>44825.4184557755</v>
      </c>
      <c r="B53" s="1" t="n">
        <v>44825.4216078009</v>
      </c>
      <c r="D53" s="0" t="s">
        <v>848</v>
      </c>
      <c r="E53" s="0" t="s">
        <v>872</v>
      </c>
      <c r="J53" s="1" t="n">
        <v>44825</v>
      </c>
      <c r="K53" s="0" t="s">
        <v>1992</v>
      </c>
      <c r="L53" s="0" t="s">
        <v>870</v>
      </c>
      <c r="M53" s="0" t="s">
        <v>871</v>
      </c>
      <c r="N53" s="0" t="s">
        <v>872</v>
      </c>
      <c r="O53" s="0" t="s">
        <v>873</v>
      </c>
      <c r="P53" s="0" t="s">
        <v>855</v>
      </c>
      <c r="Q53" s="0" t="s">
        <v>856</v>
      </c>
      <c r="R53" s="0" t="s">
        <v>857</v>
      </c>
      <c r="S53" s="0" t="s">
        <v>858</v>
      </c>
      <c r="T53" s="0" t="s">
        <v>859</v>
      </c>
      <c r="U53" s="0" t="s">
        <v>210</v>
      </c>
      <c r="V53" s="0" t="n">
        <v>1</v>
      </c>
      <c r="W53" s="0" t="n">
        <v>0</v>
      </c>
      <c r="X53" s="0" t="n">
        <v>0</v>
      </c>
      <c r="Y53" s="0" t="n">
        <v>0</v>
      </c>
      <c r="Z53" s="0" t="n">
        <v>0</v>
      </c>
      <c r="AA53" s="0" t="n">
        <v>0</v>
      </c>
      <c r="AB53" s="0" t="n">
        <v>0</v>
      </c>
      <c r="AC53" s="0" t="n">
        <v>0</v>
      </c>
      <c r="AD53" s="0" t="n">
        <v>0</v>
      </c>
      <c r="AE53" s="0" t="n">
        <v>0</v>
      </c>
      <c r="AF53" s="0" t="n">
        <v>0</v>
      </c>
      <c r="AG53" s="0" t="n">
        <v>0</v>
      </c>
      <c r="AH53" s="0" t="n">
        <v>0</v>
      </c>
      <c r="AI53" s="0" t="n">
        <v>2</v>
      </c>
      <c r="AJ53" s="0" t="n">
        <v>7</v>
      </c>
      <c r="AK53" s="0" t="s">
        <v>1993</v>
      </c>
      <c r="AL53" s="2" t="s">
        <v>1994</v>
      </c>
      <c r="AM53" s="0" t="n">
        <v>40</v>
      </c>
      <c r="AS53" s="0" t="s">
        <v>1995</v>
      </c>
      <c r="EM53" s="0" t="s">
        <v>194</v>
      </c>
      <c r="EN53" s="0" t="s">
        <v>194</v>
      </c>
      <c r="EO53" s="0" t="s">
        <v>194</v>
      </c>
      <c r="EP53" s="0" t="s">
        <v>194</v>
      </c>
      <c r="EQ53" s="0" t="s">
        <v>194</v>
      </c>
      <c r="ER53" s="0" t="s">
        <v>865</v>
      </c>
      <c r="ES53" s="0" t="s">
        <v>1996</v>
      </c>
      <c r="ET53" s="2" t="s">
        <v>1997</v>
      </c>
      <c r="EU53" s="0" t="s">
        <v>1587</v>
      </c>
      <c r="EX53" s="0" t="n">
        <v>186607437</v>
      </c>
      <c r="EY53" s="0" t="s">
        <v>1998</v>
      </c>
      <c r="EZ53" s="1" t="n">
        <v>44825.6756365741</v>
      </c>
      <c r="FC53" s="0" t="s">
        <v>221</v>
      </c>
      <c r="FD53" s="0" t="s">
        <v>222</v>
      </c>
      <c r="FF53" s="0" t="n">
        <v>52</v>
      </c>
    </row>
    <row r="54" customFormat="false" ht="14.5" hidden="false" customHeight="false" outlineLevel="0" collapsed="false">
      <c r="A54" s="1" t="n">
        <v>44825.3659204051</v>
      </c>
      <c r="B54" s="1" t="n">
        <v>44825.3700916782</v>
      </c>
      <c r="D54" s="0" t="s">
        <v>848</v>
      </c>
      <c r="E54" s="0" t="s">
        <v>920</v>
      </c>
      <c r="J54" s="1" t="n">
        <v>44825</v>
      </c>
      <c r="K54" s="0" t="s">
        <v>918</v>
      </c>
      <c r="L54" s="0" t="s">
        <v>870</v>
      </c>
      <c r="M54" s="0" t="s">
        <v>1999</v>
      </c>
      <c r="N54" s="0" t="s">
        <v>920</v>
      </c>
      <c r="O54" s="0" t="s">
        <v>921</v>
      </c>
      <c r="P54" s="0" t="s">
        <v>855</v>
      </c>
      <c r="Q54" s="0" t="s">
        <v>856</v>
      </c>
      <c r="R54" s="0" t="s">
        <v>857</v>
      </c>
      <c r="S54" s="0" t="s">
        <v>858</v>
      </c>
      <c r="T54" s="0" t="s">
        <v>859</v>
      </c>
      <c r="U54" s="0" t="s">
        <v>210</v>
      </c>
      <c r="V54" s="0" t="n">
        <v>1</v>
      </c>
      <c r="W54" s="0" t="n">
        <v>0</v>
      </c>
      <c r="X54" s="0" t="n">
        <v>0</v>
      </c>
      <c r="Y54" s="0" t="n">
        <v>0</v>
      </c>
      <c r="Z54" s="0" t="n">
        <v>0</v>
      </c>
      <c r="AA54" s="0" t="n">
        <v>0</v>
      </c>
      <c r="AB54" s="0" t="n">
        <v>0</v>
      </c>
      <c r="AC54" s="0" t="n">
        <v>0</v>
      </c>
      <c r="AD54" s="0" t="n">
        <v>0</v>
      </c>
      <c r="AE54" s="0" t="n">
        <v>0</v>
      </c>
      <c r="AF54" s="0" t="n">
        <v>0</v>
      </c>
      <c r="AG54" s="0" t="n">
        <v>0</v>
      </c>
      <c r="AH54" s="0" t="n">
        <v>0</v>
      </c>
      <c r="AI54" s="0" t="n">
        <v>2</v>
      </c>
      <c r="AJ54" s="0" t="n">
        <v>2</v>
      </c>
      <c r="AK54" s="0" t="s">
        <v>2000</v>
      </c>
      <c r="AL54" s="2" t="s">
        <v>2001</v>
      </c>
      <c r="AM54" s="0" t="n">
        <v>37</v>
      </c>
      <c r="AS54" s="0" t="s">
        <v>2002</v>
      </c>
      <c r="EM54" s="0" t="s">
        <v>194</v>
      </c>
      <c r="EN54" s="0" t="s">
        <v>194</v>
      </c>
      <c r="EO54" s="0" t="s">
        <v>194</v>
      </c>
      <c r="EP54" s="0" t="s">
        <v>194</v>
      </c>
      <c r="EQ54" s="0" t="s">
        <v>194</v>
      </c>
      <c r="ER54" s="0" t="s">
        <v>865</v>
      </c>
      <c r="ES54" s="0" t="s">
        <v>2003</v>
      </c>
      <c r="ET54" s="2" t="s">
        <v>2004</v>
      </c>
      <c r="EU54" s="0" t="s">
        <v>1587</v>
      </c>
      <c r="EX54" s="0" t="n">
        <v>186607689</v>
      </c>
      <c r="EY54" s="0" t="s">
        <v>2005</v>
      </c>
      <c r="EZ54" s="1" t="n">
        <v>44825.67625</v>
      </c>
      <c r="FC54" s="0" t="s">
        <v>221</v>
      </c>
      <c r="FD54" s="0" t="s">
        <v>222</v>
      </c>
      <c r="FF54" s="0" t="n">
        <v>53</v>
      </c>
    </row>
    <row r="55" customFormat="false" ht="14.5" hidden="false" customHeight="false" outlineLevel="0" collapsed="false">
      <c r="A55" s="1" t="n">
        <v>44825.4289304051</v>
      </c>
      <c r="B55" s="1" t="n">
        <v>44825.4352166319</v>
      </c>
      <c r="D55" s="0" t="s">
        <v>848</v>
      </c>
      <c r="E55" s="0" t="s">
        <v>2006</v>
      </c>
      <c r="J55" s="1" t="n">
        <v>44825</v>
      </c>
      <c r="K55" s="0" t="s">
        <v>807</v>
      </c>
      <c r="L55" s="0" t="s">
        <v>870</v>
      </c>
      <c r="M55" s="0" t="s">
        <v>2007</v>
      </c>
      <c r="N55" s="0" t="s">
        <v>2006</v>
      </c>
      <c r="O55" s="0" t="s">
        <v>889</v>
      </c>
      <c r="P55" s="0" t="s">
        <v>855</v>
      </c>
      <c r="Q55" s="0" t="s">
        <v>856</v>
      </c>
      <c r="R55" s="0" t="s">
        <v>857</v>
      </c>
      <c r="S55" s="0" t="s">
        <v>858</v>
      </c>
      <c r="T55" s="0" t="s">
        <v>859</v>
      </c>
      <c r="U55" s="0" t="s">
        <v>210</v>
      </c>
      <c r="V55" s="0" t="n">
        <v>1</v>
      </c>
      <c r="W55" s="0" t="n">
        <v>0</v>
      </c>
      <c r="X55" s="0" t="n">
        <v>0</v>
      </c>
      <c r="Y55" s="0" t="n">
        <v>0</v>
      </c>
      <c r="Z55" s="0" t="n">
        <v>0</v>
      </c>
      <c r="AA55" s="0" t="n">
        <v>0</v>
      </c>
      <c r="AB55" s="0" t="n">
        <v>0</v>
      </c>
      <c r="AC55" s="0" t="n">
        <v>0</v>
      </c>
      <c r="AD55" s="0" t="n">
        <v>0</v>
      </c>
      <c r="AE55" s="0" t="n">
        <v>0</v>
      </c>
      <c r="AF55" s="0" t="n">
        <v>0</v>
      </c>
      <c r="AG55" s="0" t="n">
        <v>0</v>
      </c>
      <c r="AH55" s="0" t="n">
        <v>0</v>
      </c>
      <c r="AI55" s="0" t="n">
        <v>3</v>
      </c>
      <c r="AJ55" s="0" t="n">
        <v>3</v>
      </c>
      <c r="AK55" s="0" t="s">
        <v>2008</v>
      </c>
      <c r="AL55" s="2" t="s">
        <v>2009</v>
      </c>
      <c r="AM55" s="0" t="n">
        <v>10</v>
      </c>
      <c r="AS55" s="0" t="s">
        <v>1981</v>
      </c>
      <c r="EM55" s="0" t="s">
        <v>194</v>
      </c>
      <c r="EN55" s="0" t="s">
        <v>194</v>
      </c>
      <c r="EO55" s="0" t="s">
        <v>194</v>
      </c>
      <c r="EP55" s="0" t="s">
        <v>194</v>
      </c>
      <c r="EQ55" s="0" t="s">
        <v>194</v>
      </c>
      <c r="ER55" s="0" t="s">
        <v>2010</v>
      </c>
      <c r="ES55" s="0" t="s">
        <v>2011</v>
      </c>
      <c r="ET55" s="2" t="s">
        <v>2012</v>
      </c>
      <c r="EU55" s="0" t="s">
        <v>1587</v>
      </c>
      <c r="EX55" s="0" t="n">
        <v>186607769</v>
      </c>
      <c r="EY55" s="0" t="s">
        <v>2013</v>
      </c>
      <c r="EZ55" s="1" t="n">
        <v>44825.6765162037</v>
      </c>
      <c r="FC55" s="0" t="s">
        <v>221</v>
      </c>
      <c r="FD55" s="0" t="s">
        <v>222</v>
      </c>
      <c r="FF55" s="0" t="n">
        <v>54</v>
      </c>
    </row>
    <row r="56" customFormat="false" ht="14.5" hidden="false" customHeight="false" outlineLevel="0" collapsed="false">
      <c r="A56" s="1" t="n">
        <v>44825.3382014931</v>
      </c>
      <c r="B56" s="1" t="n">
        <v>44825.3436306482</v>
      </c>
      <c r="D56" s="0" t="s">
        <v>1088</v>
      </c>
      <c r="E56" s="0" t="s">
        <v>2014</v>
      </c>
      <c r="J56" s="1" t="n">
        <v>44825</v>
      </c>
      <c r="K56" s="0" t="s">
        <v>2015</v>
      </c>
      <c r="L56" s="0" t="s">
        <v>870</v>
      </c>
      <c r="M56" s="0" t="s">
        <v>1161</v>
      </c>
      <c r="N56" s="0" t="s">
        <v>2016</v>
      </c>
      <c r="O56" s="0" t="s">
        <v>1163</v>
      </c>
      <c r="P56" s="0" t="s">
        <v>855</v>
      </c>
      <c r="Q56" s="0" t="s">
        <v>856</v>
      </c>
      <c r="R56" s="0" t="s">
        <v>1094</v>
      </c>
      <c r="S56" s="0" t="s">
        <v>1095</v>
      </c>
      <c r="T56" s="0" t="s">
        <v>1096</v>
      </c>
      <c r="U56" s="0" t="s">
        <v>210</v>
      </c>
      <c r="V56" s="0" t="n">
        <v>1</v>
      </c>
      <c r="W56" s="0" t="n">
        <v>0</v>
      </c>
      <c r="X56" s="0" t="n">
        <v>0</v>
      </c>
      <c r="Y56" s="0" t="n">
        <v>0</v>
      </c>
      <c r="Z56" s="0" t="n">
        <v>0</v>
      </c>
      <c r="AA56" s="0" t="n">
        <v>0</v>
      </c>
      <c r="AB56" s="0" t="n">
        <v>0</v>
      </c>
      <c r="AC56" s="0" t="n">
        <v>0</v>
      </c>
      <c r="AD56" s="0" t="n">
        <v>0</v>
      </c>
      <c r="AE56" s="0" t="n">
        <v>0</v>
      </c>
      <c r="AF56" s="0" t="n">
        <v>0</v>
      </c>
      <c r="AG56" s="0" t="n">
        <v>0</v>
      </c>
      <c r="AH56" s="0" t="n">
        <v>0</v>
      </c>
      <c r="AI56" s="0" t="n">
        <v>2</v>
      </c>
      <c r="AJ56" s="0" t="n">
        <v>8</v>
      </c>
      <c r="AK56" s="0" t="s">
        <v>2017</v>
      </c>
      <c r="AL56" s="2" t="s">
        <v>2018</v>
      </c>
      <c r="AM56" s="0" t="n">
        <v>5.65</v>
      </c>
      <c r="AS56" s="0" t="s">
        <v>2019</v>
      </c>
      <c r="EM56" s="0" t="s">
        <v>194</v>
      </c>
      <c r="EN56" s="0" t="s">
        <v>194</v>
      </c>
      <c r="EO56" s="0" t="s">
        <v>194</v>
      </c>
      <c r="EP56" s="0" t="s">
        <v>194</v>
      </c>
      <c r="EQ56" s="0" t="s">
        <v>194</v>
      </c>
      <c r="ER56" s="0" t="s">
        <v>2020</v>
      </c>
      <c r="ES56" s="0" t="s">
        <v>2021</v>
      </c>
      <c r="ET56" s="2" t="s">
        <v>2022</v>
      </c>
      <c r="EU56" s="0" t="s">
        <v>1587</v>
      </c>
      <c r="EX56" s="0" t="n">
        <v>186610006</v>
      </c>
      <c r="EY56" s="0" t="s">
        <v>2023</v>
      </c>
      <c r="EZ56" s="1" t="n">
        <v>44825.6805787037</v>
      </c>
      <c r="FC56" s="0" t="s">
        <v>221</v>
      </c>
      <c r="FD56" s="0" t="s">
        <v>222</v>
      </c>
      <c r="FF56" s="0" t="n">
        <v>55</v>
      </c>
    </row>
    <row r="57" customFormat="false" ht="14.5" hidden="false" customHeight="false" outlineLevel="0" collapsed="false">
      <c r="A57" s="1" t="n">
        <v>44825.3500439005</v>
      </c>
      <c r="B57" s="1" t="n">
        <v>44825.360144757</v>
      </c>
      <c r="D57" s="0" t="s">
        <v>1088</v>
      </c>
      <c r="E57" s="0" t="s">
        <v>1175</v>
      </c>
      <c r="J57" s="1" t="n">
        <v>44825</v>
      </c>
      <c r="K57" s="0" t="s">
        <v>2024</v>
      </c>
      <c r="L57" s="0" t="s">
        <v>870</v>
      </c>
      <c r="M57" s="0" t="s">
        <v>1174</v>
      </c>
      <c r="N57" s="0" t="s">
        <v>1175</v>
      </c>
      <c r="O57" s="0" t="s">
        <v>1176</v>
      </c>
      <c r="P57" s="0" t="s">
        <v>855</v>
      </c>
      <c r="Q57" s="0" t="s">
        <v>856</v>
      </c>
      <c r="R57" s="0" t="s">
        <v>1094</v>
      </c>
      <c r="S57" s="0" t="s">
        <v>1095</v>
      </c>
      <c r="T57" s="0" t="s">
        <v>1096</v>
      </c>
      <c r="U57" s="0" t="s">
        <v>210</v>
      </c>
      <c r="V57" s="0" t="n">
        <v>1</v>
      </c>
      <c r="W57" s="0" t="n">
        <v>0</v>
      </c>
      <c r="X57" s="0" t="n">
        <v>0</v>
      </c>
      <c r="Y57" s="0" t="n">
        <v>0</v>
      </c>
      <c r="Z57" s="0" t="n">
        <v>0</v>
      </c>
      <c r="AA57" s="0" t="n">
        <v>0</v>
      </c>
      <c r="AB57" s="0" t="n">
        <v>0</v>
      </c>
      <c r="AC57" s="0" t="n">
        <v>0</v>
      </c>
      <c r="AD57" s="0" t="n">
        <v>0</v>
      </c>
      <c r="AE57" s="0" t="n">
        <v>0</v>
      </c>
      <c r="AF57" s="0" t="n">
        <v>0</v>
      </c>
      <c r="AG57" s="0" t="n">
        <v>0</v>
      </c>
      <c r="AH57" s="0" t="n">
        <v>0</v>
      </c>
      <c r="AI57" s="0" t="n">
        <v>2</v>
      </c>
      <c r="AJ57" s="0" t="n">
        <v>5</v>
      </c>
      <c r="AK57" s="0" t="s">
        <v>2025</v>
      </c>
      <c r="AL57" s="2" t="s">
        <v>2026</v>
      </c>
      <c r="AM57" s="0" t="n">
        <v>1.235</v>
      </c>
      <c r="AO57" s="0" t="s">
        <v>2027</v>
      </c>
      <c r="AP57" s="2" t="s">
        <v>2028</v>
      </c>
      <c r="AQ57" s="0" t="n">
        <v>3.225</v>
      </c>
      <c r="AR57" s="0" t="s">
        <v>194</v>
      </c>
      <c r="AS57" s="0" t="s">
        <v>2029</v>
      </c>
      <c r="EM57" s="0" t="s">
        <v>194</v>
      </c>
      <c r="EN57" s="0" t="s">
        <v>194</v>
      </c>
      <c r="EO57" s="0" t="s">
        <v>194</v>
      </c>
      <c r="EP57" s="0" t="s">
        <v>194</v>
      </c>
      <c r="EQ57" s="0" t="s">
        <v>194</v>
      </c>
      <c r="ER57" s="0" t="s">
        <v>2020</v>
      </c>
      <c r="ES57" s="0" t="s">
        <v>2030</v>
      </c>
      <c r="ET57" s="2" t="s">
        <v>2031</v>
      </c>
      <c r="EU57" s="0" t="s">
        <v>1587</v>
      </c>
      <c r="EX57" s="0" t="n">
        <v>186610024</v>
      </c>
      <c r="EY57" s="0" t="s">
        <v>2032</v>
      </c>
      <c r="EZ57" s="1" t="n">
        <v>44825.6806365741</v>
      </c>
      <c r="FC57" s="0" t="s">
        <v>221</v>
      </c>
      <c r="FD57" s="0" t="s">
        <v>222</v>
      </c>
      <c r="FF57" s="0" t="n">
        <v>56</v>
      </c>
    </row>
    <row r="58" customFormat="false" ht="14.5" hidden="false" customHeight="false" outlineLevel="0" collapsed="false">
      <c r="A58" s="1" t="n">
        <v>44825.3703856713</v>
      </c>
      <c r="B58" s="1" t="n">
        <v>44825.3763743287</v>
      </c>
      <c r="D58" s="0" t="s">
        <v>1088</v>
      </c>
      <c r="E58" s="0" t="s">
        <v>1091</v>
      </c>
      <c r="J58" s="1" t="n">
        <v>44825</v>
      </c>
      <c r="K58" s="0" t="s">
        <v>2033</v>
      </c>
      <c r="L58" s="0" t="s">
        <v>870</v>
      </c>
      <c r="M58" s="0" t="s">
        <v>1091</v>
      </c>
      <c r="N58" s="0" t="s">
        <v>1091</v>
      </c>
      <c r="O58" s="0" t="s">
        <v>1093</v>
      </c>
      <c r="P58" s="0" t="s">
        <v>855</v>
      </c>
      <c r="Q58" s="0" t="s">
        <v>856</v>
      </c>
      <c r="R58" s="0" t="s">
        <v>1094</v>
      </c>
      <c r="S58" s="0" t="s">
        <v>1095</v>
      </c>
      <c r="T58" s="0" t="s">
        <v>1096</v>
      </c>
      <c r="U58" s="0" t="s">
        <v>210</v>
      </c>
      <c r="V58" s="0" t="n">
        <v>1</v>
      </c>
      <c r="W58" s="0" t="n">
        <v>0</v>
      </c>
      <c r="X58" s="0" t="n">
        <v>0</v>
      </c>
      <c r="Y58" s="0" t="n">
        <v>0</v>
      </c>
      <c r="Z58" s="0" t="n">
        <v>0</v>
      </c>
      <c r="AA58" s="0" t="n">
        <v>0</v>
      </c>
      <c r="AB58" s="0" t="n">
        <v>0</v>
      </c>
      <c r="AC58" s="0" t="n">
        <v>0</v>
      </c>
      <c r="AD58" s="0" t="n">
        <v>0</v>
      </c>
      <c r="AE58" s="0" t="n">
        <v>0</v>
      </c>
      <c r="AF58" s="0" t="n">
        <v>0</v>
      </c>
      <c r="AG58" s="0" t="n">
        <v>0</v>
      </c>
      <c r="AH58" s="0" t="n">
        <v>0</v>
      </c>
      <c r="AI58" s="0" t="n">
        <v>2</v>
      </c>
      <c r="AJ58" s="0" t="n">
        <v>2</v>
      </c>
      <c r="AK58" s="0" t="s">
        <v>2034</v>
      </c>
      <c r="AL58" s="2" t="s">
        <v>2035</v>
      </c>
      <c r="AM58" s="0" t="n">
        <v>2.125</v>
      </c>
      <c r="AO58" s="0" t="s">
        <v>2036</v>
      </c>
      <c r="AP58" s="2" t="s">
        <v>2037</v>
      </c>
      <c r="AQ58" s="0" t="n">
        <v>9.5</v>
      </c>
      <c r="AR58" s="0" t="s">
        <v>194</v>
      </c>
      <c r="AS58" s="0" t="s">
        <v>2038</v>
      </c>
      <c r="EM58" s="0" t="s">
        <v>194</v>
      </c>
      <c r="EN58" s="0" t="s">
        <v>194</v>
      </c>
      <c r="EO58" s="0" t="s">
        <v>194</v>
      </c>
      <c r="EP58" s="0" t="s">
        <v>194</v>
      </c>
      <c r="EQ58" s="0" t="s">
        <v>194</v>
      </c>
      <c r="ER58" s="0" t="s">
        <v>2020</v>
      </c>
      <c r="ES58" s="0" t="s">
        <v>2039</v>
      </c>
      <c r="ET58" s="2" t="s">
        <v>2040</v>
      </c>
      <c r="EU58" s="0" t="s">
        <v>1587</v>
      </c>
      <c r="EX58" s="0" t="n">
        <v>186610033</v>
      </c>
      <c r="EY58" s="0" t="s">
        <v>2041</v>
      </c>
      <c r="EZ58" s="1" t="n">
        <v>44825.6806712963</v>
      </c>
      <c r="FC58" s="0" t="s">
        <v>221</v>
      </c>
      <c r="FD58" s="0" t="s">
        <v>222</v>
      </c>
      <c r="FF58" s="0" t="n">
        <v>57</v>
      </c>
    </row>
    <row r="59" customFormat="false" ht="14.5" hidden="false" customHeight="false" outlineLevel="0" collapsed="false">
      <c r="A59" s="1" t="n">
        <v>44825.3796628472</v>
      </c>
      <c r="B59" s="1" t="n">
        <v>44825.3868187153</v>
      </c>
      <c r="D59" s="0" t="s">
        <v>1088</v>
      </c>
      <c r="E59" s="0" t="s">
        <v>1122</v>
      </c>
      <c r="J59" s="1" t="n">
        <v>44825</v>
      </c>
      <c r="K59" s="0" t="s">
        <v>1968</v>
      </c>
      <c r="L59" s="0" t="s">
        <v>870</v>
      </c>
      <c r="M59" s="0" t="s">
        <v>1121</v>
      </c>
      <c r="N59" s="0" t="s">
        <v>2042</v>
      </c>
      <c r="O59" s="0" t="s">
        <v>1123</v>
      </c>
      <c r="P59" s="0" t="s">
        <v>855</v>
      </c>
      <c r="Q59" s="0" t="s">
        <v>856</v>
      </c>
      <c r="R59" s="0" t="s">
        <v>1094</v>
      </c>
      <c r="S59" s="0" t="s">
        <v>1095</v>
      </c>
      <c r="T59" s="0" t="s">
        <v>1096</v>
      </c>
      <c r="U59" s="0" t="s">
        <v>210</v>
      </c>
      <c r="V59" s="0" t="n">
        <v>1</v>
      </c>
      <c r="W59" s="0" t="n">
        <v>0</v>
      </c>
      <c r="X59" s="0" t="n">
        <v>0</v>
      </c>
      <c r="Y59" s="0" t="n">
        <v>0</v>
      </c>
      <c r="Z59" s="0" t="n">
        <v>0</v>
      </c>
      <c r="AA59" s="0" t="n">
        <v>0</v>
      </c>
      <c r="AB59" s="0" t="n">
        <v>0</v>
      </c>
      <c r="AC59" s="0" t="n">
        <v>0</v>
      </c>
      <c r="AD59" s="0" t="n">
        <v>0</v>
      </c>
      <c r="AE59" s="0" t="n">
        <v>0</v>
      </c>
      <c r="AF59" s="0" t="n">
        <v>0</v>
      </c>
      <c r="AG59" s="0" t="n">
        <v>0</v>
      </c>
      <c r="AH59" s="0" t="n">
        <v>0</v>
      </c>
      <c r="AI59" s="0" t="n">
        <v>1</v>
      </c>
      <c r="AJ59" s="0" t="n">
        <v>2</v>
      </c>
      <c r="AK59" s="0" t="s">
        <v>2043</v>
      </c>
      <c r="AL59" s="2" t="s">
        <v>2044</v>
      </c>
      <c r="AM59" s="0" t="n">
        <v>5.915</v>
      </c>
      <c r="AO59" s="0" t="s">
        <v>2045</v>
      </c>
      <c r="AP59" s="2" t="s">
        <v>2046</v>
      </c>
      <c r="AQ59" s="0" t="n">
        <v>8.335</v>
      </c>
      <c r="AR59" s="0" t="s">
        <v>194</v>
      </c>
      <c r="AS59" s="0" t="s">
        <v>2047</v>
      </c>
      <c r="EM59" s="0" t="s">
        <v>194</v>
      </c>
      <c r="EN59" s="0" t="s">
        <v>194</v>
      </c>
      <c r="EO59" s="0" t="s">
        <v>194</v>
      </c>
      <c r="EP59" s="0" t="s">
        <v>194</v>
      </c>
      <c r="EQ59" s="0" t="s">
        <v>194</v>
      </c>
      <c r="ER59" s="0" t="s">
        <v>2020</v>
      </c>
      <c r="ES59" s="0" t="s">
        <v>2048</v>
      </c>
      <c r="ET59" s="2" t="s">
        <v>2049</v>
      </c>
      <c r="EU59" s="0" t="s">
        <v>1587</v>
      </c>
      <c r="EX59" s="0" t="n">
        <v>186610042</v>
      </c>
      <c r="EY59" s="0" t="s">
        <v>2050</v>
      </c>
      <c r="EZ59" s="1" t="n">
        <v>44825.6807060185</v>
      </c>
      <c r="FC59" s="0" t="s">
        <v>221</v>
      </c>
      <c r="FD59" s="0" t="s">
        <v>222</v>
      </c>
      <c r="FF59" s="0" t="n">
        <v>58</v>
      </c>
    </row>
    <row r="60" customFormat="false" ht="14.5" hidden="false" customHeight="false" outlineLevel="0" collapsed="false">
      <c r="A60" s="1" t="n">
        <v>44825.391173125</v>
      </c>
      <c r="B60" s="1" t="n">
        <v>44825.4037288889</v>
      </c>
      <c r="D60" s="0" t="s">
        <v>1088</v>
      </c>
      <c r="E60" s="0" t="s">
        <v>1108</v>
      </c>
      <c r="J60" s="1" t="n">
        <v>44825</v>
      </c>
      <c r="K60" s="0" t="s">
        <v>2051</v>
      </c>
      <c r="L60" s="0" t="s">
        <v>870</v>
      </c>
      <c r="M60" s="0" t="s">
        <v>2052</v>
      </c>
      <c r="N60" s="0" t="s">
        <v>1108</v>
      </c>
      <c r="O60" s="0" t="s">
        <v>1109</v>
      </c>
      <c r="P60" s="0" t="s">
        <v>855</v>
      </c>
      <c r="Q60" s="0" t="s">
        <v>856</v>
      </c>
      <c r="R60" s="0" t="s">
        <v>1094</v>
      </c>
      <c r="S60" s="0" t="s">
        <v>1095</v>
      </c>
      <c r="T60" s="0" t="s">
        <v>1096</v>
      </c>
      <c r="U60" s="0" t="s">
        <v>210</v>
      </c>
      <c r="V60" s="0" t="n">
        <v>1</v>
      </c>
      <c r="W60" s="0" t="n">
        <v>0</v>
      </c>
      <c r="X60" s="0" t="n">
        <v>0</v>
      </c>
      <c r="Y60" s="0" t="n">
        <v>0</v>
      </c>
      <c r="Z60" s="0" t="n">
        <v>0</v>
      </c>
      <c r="AA60" s="0" t="n">
        <v>0</v>
      </c>
      <c r="AB60" s="0" t="n">
        <v>0</v>
      </c>
      <c r="AC60" s="0" t="n">
        <v>0</v>
      </c>
      <c r="AD60" s="0" t="n">
        <v>0</v>
      </c>
      <c r="AE60" s="0" t="n">
        <v>0</v>
      </c>
      <c r="AF60" s="0" t="n">
        <v>0</v>
      </c>
      <c r="AG60" s="0" t="n">
        <v>0</v>
      </c>
      <c r="AH60" s="0" t="n">
        <v>0</v>
      </c>
      <c r="AI60" s="0" t="n">
        <v>2</v>
      </c>
      <c r="AJ60" s="0" t="n">
        <v>7</v>
      </c>
      <c r="AK60" s="0" t="s">
        <v>2053</v>
      </c>
      <c r="AL60" s="2" t="s">
        <v>2054</v>
      </c>
      <c r="AM60" s="0" t="n">
        <v>16.26</v>
      </c>
      <c r="AO60" s="0" t="s">
        <v>2055</v>
      </c>
      <c r="AP60" s="2" t="s">
        <v>2056</v>
      </c>
      <c r="AQ60" s="0" t="n">
        <v>4.12</v>
      </c>
      <c r="AR60" s="0" t="s">
        <v>194</v>
      </c>
      <c r="AS60" s="0" t="s">
        <v>2057</v>
      </c>
      <c r="EM60" s="0" t="s">
        <v>194</v>
      </c>
      <c r="EN60" s="0" t="s">
        <v>194</v>
      </c>
      <c r="EO60" s="0" t="s">
        <v>194</v>
      </c>
      <c r="EP60" s="0" t="s">
        <v>194</v>
      </c>
      <c r="EQ60" s="0" t="s">
        <v>194</v>
      </c>
      <c r="ER60" s="0" t="s">
        <v>2020</v>
      </c>
      <c r="ES60" s="0" t="s">
        <v>2058</v>
      </c>
      <c r="ET60" s="2" t="s">
        <v>2059</v>
      </c>
      <c r="EU60" s="0" t="s">
        <v>1587</v>
      </c>
      <c r="EX60" s="0" t="n">
        <v>186610077</v>
      </c>
      <c r="EY60" s="0" t="s">
        <v>2060</v>
      </c>
      <c r="EZ60" s="1" t="n">
        <v>44825.6807986111</v>
      </c>
      <c r="FC60" s="0" t="s">
        <v>221</v>
      </c>
      <c r="FD60" s="0" t="s">
        <v>222</v>
      </c>
      <c r="FF60" s="0" t="n">
        <v>59</v>
      </c>
    </row>
    <row r="61" customFormat="false" ht="14.5" hidden="false" customHeight="false" outlineLevel="0" collapsed="false">
      <c r="A61" s="1" t="n">
        <v>44825.4111586458</v>
      </c>
      <c r="B61" s="1" t="n">
        <v>44825.4141594792</v>
      </c>
      <c r="D61" s="0" t="s">
        <v>1088</v>
      </c>
      <c r="E61" s="0" t="s">
        <v>1135</v>
      </c>
      <c r="J61" s="1" t="n">
        <v>44825</v>
      </c>
      <c r="K61" s="0" t="s">
        <v>2061</v>
      </c>
      <c r="L61" s="0" t="s">
        <v>870</v>
      </c>
      <c r="M61" s="0" t="s">
        <v>1134</v>
      </c>
      <c r="N61" s="0" t="s">
        <v>1135</v>
      </c>
      <c r="O61" s="0" t="s">
        <v>2062</v>
      </c>
      <c r="P61" s="0" t="s">
        <v>855</v>
      </c>
      <c r="Q61" s="0" t="s">
        <v>856</v>
      </c>
      <c r="R61" s="0" t="s">
        <v>1094</v>
      </c>
      <c r="S61" s="0" t="s">
        <v>1095</v>
      </c>
      <c r="T61" s="0" t="s">
        <v>1096</v>
      </c>
      <c r="U61" s="0" t="s">
        <v>210</v>
      </c>
      <c r="V61" s="0" t="n">
        <v>1</v>
      </c>
      <c r="W61" s="0" t="n">
        <v>0</v>
      </c>
      <c r="X61" s="0" t="n">
        <v>0</v>
      </c>
      <c r="Y61" s="0" t="n">
        <v>0</v>
      </c>
      <c r="Z61" s="0" t="n">
        <v>0</v>
      </c>
      <c r="AA61" s="0" t="n">
        <v>0</v>
      </c>
      <c r="AB61" s="0" t="n">
        <v>0</v>
      </c>
      <c r="AC61" s="0" t="n">
        <v>0</v>
      </c>
      <c r="AD61" s="0" t="n">
        <v>0</v>
      </c>
      <c r="AE61" s="0" t="n">
        <v>0</v>
      </c>
      <c r="AF61" s="0" t="n">
        <v>0</v>
      </c>
      <c r="AG61" s="0" t="n">
        <v>0</v>
      </c>
      <c r="AH61" s="0" t="n">
        <v>0</v>
      </c>
      <c r="AI61" s="0" t="n">
        <v>2</v>
      </c>
      <c r="AJ61" s="0" t="n">
        <v>5</v>
      </c>
      <c r="AK61" s="0" t="s">
        <v>2063</v>
      </c>
      <c r="AL61" s="2" t="s">
        <v>2064</v>
      </c>
      <c r="AM61" s="0" t="n">
        <v>10.57</v>
      </c>
      <c r="AS61" s="0" t="s">
        <v>308</v>
      </c>
      <c r="EM61" s="0" t="s">
        <v>194</v>
      </c>
      <c r="EN61" s="0" t="s">
        <v>194</v>
      </c>
      <c r="EO61" s="0" t="s">
        <v>194</v>
      </c>
      <c r="EP61" s="0" t="s">
        <v>194</v>
      </c>
      <c r="EQ61" s="0" t="s">
        <v>194</v>
      </c>
      <c r="ER61" s="0" t="s">
        <v>2020</v>
      </c>
      <c r="ES61" s="0" t="s">
        <v>2065</v>
      </c>
      <c r="ET61" s="2" t="s">
        <v>2066</v>
      </c>
      <c r="EU61" s="0" t="s">
        <v>1587</v>
      </c>
      <c r="EX61" s="0" t="n">
        <v>186610092</v>
      </c>
      <c r="EY61" s="0" t="s">
        <v>2067</v>
      </c>
      <c r="EZ61" s="1" t="n">
        <v>44825.6808333333</v>
      </c>
      <c r="FC61" s="0" t="s">
        <v>221</v>
      </c>
      <c r="FD61" s="0" t="s">
        <v>222</v>
      </c>
      <c r="FF61" s="0" t="n">
        <v>60</v>
      </c>
    </row>
    <row r="62" customFormat="false" ht="14.5" hidden="false" customHeight="false" outlineLevel="0" collapsed="false">
      <c r="A62" s="1" t="n">
        <v>44825.3640205671</v>
      </c>
      <c r="B62" s="1" t="n">
        <v>44825.3788631829</v>
      </c>
      <c r="D62" s="0" t="s">
        <v>946</v>
      </c>
      <c r="E62" s="0" t="s">
        <v>950</v>
      </c>
      <c r="J62" s="1" t="n">
        <v>44825</v>
      </c>
      <c r="K62" s="0" t="s">
        <v>2068</v>
      </c>
      <c r="L62" s="0" t="s">
        <v>968</v>
      </c>
      <c r="M62" s="0" t="s">
        <v>949</v>
      </c>
      <c r="N62" s="0" t="s">
        <v>950</v>
      </c>
      <c r="O62" s="0" t="s">
        <v>951</v>
      </c>
      <c r="P62" s="0" t="s">
        <v>855</v>
      </c>
      <c r="Q62" s="0" t="s">
        <v>856</v>
      </c>
      <c r="R62" s="0" t="s">
        <v>952</v>
      </c>
      <c r="S62" s="0" t="s">
        <v>953</v>
      </c>
      <c r="T62" s="0" t="s">
        <v>954</v>
      </c>
      <c r="U62" s="0" t="s">
        <v>210</v>
      </c>
      <c r="V62" s="0" t="n">
        <v>1</v>
      </c>
      <c r="W62" s="0" t="n">
        <v>0</v>
      </c>
      <c r="X62" s="0" t="n">
        <v>0</v>
      </c>
      <c r="Y62" s="0" t="n">
        <v>0</v>
      </c>
      <c r="Z62" s="0" t="n">
        <v>0</v>
      </c>
      <c r="AA62" s="0" t="n">
        <v>0</v>
      </c>
      <c r="AB62" s="0" t="n">
        <v>0</v>
      </c>
      <c r="AC62" s="0" t="n">
        <v>0</v>
      </c>
      <c r="AD62" s="0" t="n">
        <v>0</v>
      </c>
      <c r="AE62" s="0" t="n">
        <v>0</v>
      </c>
      <c r="AF62" s="0" t="n">
        <v>0</v>
      </c>
      <c r="AG62" s="0" t="n">
        <v>0</v>
      </c>
      <c r="AH62" s="0" t="n">
        <v>0</v>
      </c>
      <c r="AI62" s="0" t="n">
        <v>2</v>
      </c>
      <c r="AJ62" s="0" t="n">
        <v>6</v>
      </c>
      <c r="AK62" s="0" t="s">
        <v>2069</v>
      </c>
      <c r="AL62" s="2" t="s">
        <v>2070</v>
      </c>
      <c r="AM62" s="0" t="n">
        <v>30.4</v>
      </c>
      <c r="AS62" s="0" t="s">
        <v>588</v>
      </c>
      <c r="EM62" s="0" t="s">
        <v>194</v>
      </c>
      <c r="EN62" s="0" t="s">
        <v>194</v>
      </c>
      <c r="EO62" s="0" t="s">
        <v>194</v>
      </c>
      <c r="EP62" s="0" t="s">
        <v>194</v>
      </c>
      <c r="EQ62" s="0" t="s">
        <v>194</v>
      </c>
      <c r="ER62" s="0" t="s">
        <v>962</v>
      </c>
      <c r="ES62" s="0" t="s">
        <v>2071</v>
      </c>
      <c r="ET62" s="2" t="s">
        <v>2072</v>
      </c>
      <c r="EU62" s="0" t="s">
        <v>1587</v>
      </c>
      <c r="EX62" s="0" t="n">
        <v>186617047</v>
      </c>
      <c r="EY62" s="0" t="s">
        <v>2073</v>
      </c>
      <c r="EZ62" s="1" t="n">
        <v>44825.6954282407</v>
      </c>
      <c r="FC62" s="0" t="s">
        <v>221</v>
      </c>
      <c r="FD62" s="0" t="s">
        <v>222</v>
      </c>
      <c r="FF62" s="0" t="n">
        <v>61</v>
      </c>
    </row>
    <row r="63" customFormat="false" ht="14.5" hidden="false" customHeight="false" outlineLevel="0" collapsed="false">
      <c r="A63" s="1" t="n">
        <v>44825.386782419</v>
      </c>
      <c r="B63" s="1" t="n">
        <v>44825.3954831597</v>
      </c>
      <c r="D63" s="0" t="s">
        <v>946</v>
      </c>
      <c r="E63" s="0" t="s">
        <v>970</v>
      </c>
      <c r="J63" s="1" t="n">
        <v>44825</v>
      </c>
      <c r="K63" s="0" t="s">
        <v>2074</v>
      </c>
      <c r="L63" s="0" t="s">
        <v>968</v>
      </c>
      <c r="M63" s="0" t="s">
        <v>969</v>
      </c>
      <c r="N63" s="0" t="s">
        <v>970</v>
      </c>
      <c r="O63" s="0" t="s">
        <v>971</v>
      </c>
      <c r="P63" s="0" t="s">
        <v>855</v>
      </c>
      <c r="Q63" s="0" t="s">
        <v>856</v>
      </c>
      <c r="R63" s="0" t="s">
        <v>952</v>
      </c>
      <c r="S63" s="0" t="s">
        <v>953</v>
      </c>
      <c r="T63" s="0" t="s">
        <v>954</v>
      </c>
      <c r="U63" s="0" t="s">
        <v>210</v>
      </c>
      <c r="V63" s="0" t="n">
        <v>1</v>
      </c>
      <c r="W63" s="0" t="n">
        <v>0</v>
      </c>
      <c r="X63" s="0" t="n">
        <v>0</v>
      </c>
      <c r="Y63" s="0" t="n">
        <v>0</v>
      </c>
      <c r="Z63" s="0" t="n">
        <v>0</v>
      </c>
      <c r="AA63" s="0" t="n">
        <v>0</v>
      </c>
      <c r="AB63" s="0" t="n">
        <v>0</v>
      </c>
      <c r="AC63" s="0" t="n">
        <v>0</v>
      </c>
      <c r="AD63" s="0" t="n">
        <v>0</v>
      </c>
      <c r="AE63" s="0" t="n">
        <v>0</v>
      </c>
      <c r="AF63" s="0" t="n">
        <v>0</v>
      </c>
      <c r="AG63" s="0" t="n">
        <v>0</v>
      </c>
      <c r="AH63" s="0" t="n">
        <v>0</v>
      </c>
      <c r="AI63" s="0" t="n">
        <v>2</v>
      </c>
      <c r="AJ63" s="0" t="n">
        <v>6</v>
      </c>
      <c r="AK63" s="0" t="s">
        <v>2075</v>
      </c>
      <c r="AL63" s="2" t="s">
        <v>2076</v>
      </c>
      <c r="AM63" s="0" t="n">
        <v>35.8</v>
      </c>
      <c r="AO63" s="0" t="s">
        <v>2077</v>
      </c>
      <c r="AP63" s="2" t="s">
        <v>2078</v>
      </c>
      <c r="AQ63" s="0" t="n">
        <v>2.8</v>
      </c>
      <c r="AR63" s="0" t="s">
        <v>194</v>
      </c>
      <c r="AS63" s="0" t="s">
        <v>2079</v>
      </c>
      <c r="EM63" s="0" t="s">
        <v>194</v>
      </c>
      <c r="EN63" s="0" t="s">
        <v>194</v>
      </c>
      <c r="EO63" s="0" t="s">
        <v>194</v>
      </c>
      <c r="EP63" s="0" t="s">
        <v>194</v>
      </c>
      <c r="EQ63" s="0" t="s">
        <v>194</v>
      </c>
      <c r="ER63" s="0" t="s">
        <v>962</v>
      </c>
      <c r="ES63" s="0" t="s">
        <v>2080</v>
      </c>
      <c r="ET63" s="2" t="s">
        <v>2081</v>
      </c>
      <c r="EU63" s="0" t="s">
        <v>1587</v>
      </c>
      <c r="EX63" s="0" t="n">
        <v>186617085</v>
      </c>
      <c r="EY63" s="0" t="s">
        <v>2082</v>
      </c>
      <c r="EZ63" s="1" t="n">
        <v>44825.6954861111</v>
      </c>
      <c r="FC63" s="0" t="s">
        <v>221</v>
      </c>
      <c r="FD63" s="0" t="s">
        <v>222</v>
      </c>
      <c r="FF63" s="0" t="n">
        <v>62</v>
      </c>
    </row>
    <row r="64" customFormat="false" ht="14.5" hidden="false" customHeight="false" outlineLevel="0" collapsed="false">
      <c r="A64" s="1" t="n">
        <v>44825.4006043287</v>
      </c>
      <c r="B64" s="1" t="n">
        <v>44825.4081254282</v>
      </c>
      <c r="D64" s="0" t="s">
        <v>946</v>
      </c>
      <c r="E64" s="0" t="s">
        <v>986</v>
      </c>
      <c r="J64" s="1" t="n">
        <v>44825</v>
      </c>
      <c r="K64" s="0" t="s">
        <v>399</v>
      </c>
      <c r="L64" s="0" t="s">
        <v>968</v>
      </c>
      <c r="M64" s="0" t="s">
        <v>985</v>
      </c>
      <c r="N64" s="0" t="s">
        <v>986</v>
      </c>
      <c r="O64" s="0" t="s">
        <v>987</v>
      </c>
      <c r="P64" s="0" t="s">
        <v>855</v>
      </c>
      <c r="Q64" s="0" t="s">
        <v>856</v>
      </c>
      <c r="R64" s="0" t="s">
        <v>952</v>
      </c>
      <c r="S64" s="0" t="s">
        <v>953</v>
      </c>
      <c r="T64" s="0" t="s">
        <v>954</v>
      </c>
      <c r="U64" s="0" t="s">
        <v>210</v>
      </c>
      <c r="V64" s="0" t="n">
        <v>1</v>
      </c>
      <c r="W64" s="0" t="n">
        <v>0</v>
      </c>
      <c r="X64" s="0" t="n">
        <v>0</v>
      </c>
      <c r="Y64" s="0" t="n">
        <v>0</v>
      </c>
      <c r="Z64" s="0" t="n">
        <v>0</v>
      </c>
      <c r="AA64" s="0" t="n">
        <v>0</v>
      </c>
      <c r="AB64" s="0" t="n">
        <v>0</v>
      </c>
      <c r="AC64" s="0" t="n">
        <v>0</v>
      </c>
      <c r="AD64" s="0" t="n">
        <v>0</v>
      </c>
      <c r="AE64" s="0" t="n">
        <v>0</v>
      </c>
      <c r="AF64" s="0" t="n">
        <v>0</v>
      </c>
      <c r="AG64" s="0" t="n">
        <v>0</v>
      </c>
      <c r="AH64" s="0" t="n">
        <v>0</v>
      </c>
      <c r="AI64" s="0" t="n">
        <v>2</v>
      </c>
      <c r="AJ64" s="0" t="n">
        <v>4</v>
      </c>
      <c r="AK64" s="0" t="s">
        <v>2083</v>
      </c>
      <c r="AL64" s="2" t="s">
        <v>2084</v>
      </c>
      <c r="AM64" s="0" t="n">
        <v>9.715</v>
      </c>
      <c r="AS64" s="0" t="s">
        <v>588</v>
      </c>
      <c r="EM64" s="0" t="s">
        <v>194</v>
      </c>
      <c r="EN64" s="0" t="s">
        <v>194</v>
      </c>
      <c r="EO64" s="0" t="s">
        <v>194</v>
      </c>
      <c r="EP64" s="0" t="s">
        <v>194</v>
      </c>
      <c r="EQ64" s="0" t="s">
        <v>194</v>
      </c>
      <c r="ER64" s="0" t="s">
        <v>962</v>
      </c>
      <c r="ES64" s="0" t="s">
        <v>2085</v>
      </c>
      <c r="ET64" s="2" t="s">
        <v>2086</v>
      </c>
      <c r="EU64" s="0" t="s">
        <v>1587</v>
      </c>
      <c r="EX64" s="0" t="n">
        <v>186617112</v>
      </c>
      <c r="EY64" s="0" t="s">
        <v>2087</v>
      </c>
      <c r="EZ64" s="1" t="n">
        <v>44825.6955208333</v>
      </c>
      <c r="FC64" s="0" t="s">
        <v>221</v>
      </c>
      <c r="FD64" s="0" t="s">
        <v>222</v>
      </c>
      <c r="FF64" s="0" t="n">
        <v>63</v>
      </c>
    </row>
    <row r="65" customFormat="false" ht="14.5" hidden="false" customHeight="false" outlineLevel="0" collapsed="false">
      <c r="A65" s="1" t="n">
        <v>44825.4138953125</v>
      </c>
      <c r="B65" s="1" t="n">
        <v>44825.4253162732</v>
      </c>
      <c r="D65" s="0" t="s">
        <v>946</v>
      </c>
      <c r="E65" s="0" t="s">
        <v>1000</v>
      </c>
      <c r="J65" s="1" t="n">
        <v>44825</v>
      </c>
      <c r="K65" s="0" t="s">
        <v>2088</v>
      </c>
      <c r="L65" s="0" t="s">
        <v>968</v>
      </c>
      <c r="M65" s="0" t="s">
        <v>999</v>
      </c>
      <c r="N65" s="0" t="s">
        <v>1000</v>
      </c>
      <c r="O65" s="0" t="s">
        <v>1001</v>
      </c>
      <c r="P65" s="0" t="s">
        <v>855</v>
      </c>
      <c r="Q65" s="0" t="s">
        <v>856</v>
      </c>
      <c r="R65" s="0" t="s">
        <v>952</v>
      </c>
      <c r="S65" s="0" t="s">
        <v>953</v>
      </c>
      <c r="T65" s="0" t="s">
        <v>954</v>
      </c>
      <c r="U65" s="0" t="s">
        <v>210</v>
      </c>
      <c r="V65" s="0" t="n">
        <v>1</v>
      </c>
      <c r="W65" s="0" t="n">
        <v>0</v>
      </c>
      <c r="X65" s="0" t="n">
        <v>0</v>
      </c>
      <c r="Y65" s="0" t="n">
        <v>0</v>
      </c>
      <c r="Z65" s="0" t="n">
        <v>0</v>
      </c>
      <c r="AA65" s="0" t="n">
        <v>0</v>
      </c>
      <c r="AB65" s="0" t="n">
        <v>0</v>
      </c>
      <c r="AC65" s="0" t="n">
        <v>0</v>
      </c>
      <c r="AD65" s="0" t="n">
        <v>0</v>
      </c>
      <c r="AE65" s="0" t="n">
        <v>0</v>
      </c>
      <c r="AF65" s="0" t="n">
        <v>0</v>
      </c>
      <c r="AG65" s="0" t="n">
        <v>0</v>
      </c>
      <c r="AH65" s="0" t="n">
        <v>0</v>
      </c>
      <c r="AI65" s="0" t="n">
        <v>3</v>
      </c>
      <c r="AJ65" s="0" t="n">
        <v>6</v>
      </c>
      <c r="AK65" s="0" t="s">
        <v>2089</v>
      </c>
      <c r="AL65" s="2" t="s">
        <v>2090</v>
      </c>
      <c r="AM65" s="0" t="n">
        <v>24.84</v>
      </c>
      <c r="AS65" s="0" t="s">
        <v>588</v>
      </c>
      <c r="EM65" s="0" t="s">
        <v>194</v>
      </c>
      <c r="EN65" s="0" t="s">
        <v>194</v>
      </c>
      <c r="EO65" s="0" t="s">
        <v>194</v>
      </c>
      <c r="EP65" s="0" t="s">
        <v>194</v>
      </c>
      <c r="EQ65" s="0" t="s">
        <v>194</v>
      </c>
      <c r="ER65" s="0" t="s">
        <v>962</v>
      </c>
      <c r="ES65" s="0" t="s">
        <v>2091</v>
      </c>
      <c r="ET65" s="2" t="s">
        <v>2092</v>
      </c>
      <c r="EU65" s="0" t="s">
        <v>1587</v>
      </c>
      <c r="EX65" s="0" t="n">
        <v>186617133</v>
      </c>
      <c r="EY65" s="0" t="s">
        <v>2093</v>
      </c>
      <c r="EZ65" s="1" t="n">
        <v>44825.6955555555</v>
      </c>
      <c r="FC65" s="0" t="s">
        <v>221</v>
      </c>
      <c r="FD65" s="0" t="s">
        <v>222</v>
      </c>
      <c r="FF65" s="0" t="n">
        <v>64</v>
      </c>
    </row>
    <row r="66" customFormat="false" ht="14.5" hidden="false" customHeight="false" outlineLevel="0" collapsed="false">
      <c r="A66" s="1" t="n">
        <v>44825.4287421528</v>
      </c>
      <c r="B66" s="1" t="n">
        <v>44825.4337159375</v>
      </c>
      <c r="D66" s="0" t="s">
        <v>946</v>
      </c>
      <c r="E66" s="0" t="s">
        <v>1014</v>
      </c>
      <c r="J66" s="1" t="n">
        <v>44825</v>
      </c>
      <c r="K66" s="0" t="s">
        <v>807</v>
      </c>
      <c r="L66" s="0" t="s">
        <v>968</v>
      </c>
      <c r="M66" s="0" t="s">
        <v>1013</v>
      </c>
      <c r="N66" s="0" t="s">
        <v>1014</v>
      </c>
      <c r="O66" s="0" t="s">
        <v>1015</v>
      </c>
      <c r="P66" s="0" t="s">
        <v>855</v>
      </c>
      <c r="Q66" s="0" t="s">
        <v>856</v>
      </c>
      <c r="R66" s="0" t="s">
        <v>952</v>
      </c>
      <c r="S66" s="0" t="s">
        <v>953</v>
      </c>
      <c r="T66" s="0" t="s">
        <v>954</v>
      </c>
      <c r="U66" s="0" t="s">
        <v>210</v>
      </c>
      <c r="V66" s="0" t="n">
        <v>1</v>
      </c>
      <c r="W66" s="0" t="n">
        <v>0</v>
      </c>
      <c r="X66" s="0" t="n">
        <v>0</v>
      </c>
      <c r="Y66" s="0" t="n">
        <v>0</v>
      </c>
      <c r="Z66" s="0" t="n">
        <v>0</v>
      </c>
      <c r="AA66" s="0" t="n">
        <v>0</v>
      </c>
      <c r="AB66" s="0" t="n">
        <v>0</v>
      </c>
      <c r="AC66" s="0" t="n">
        <v>0</v>
      </c>
      <c r="AD66" s="0" t="n">
        <v>0</v>
      </c>
      <c r="AE66" s="0" t="n">
        <v>0</v>
      </c>
      <c r="AF66" s="0" t="n">
        <v>0</v>
      </c>
      <c r="AG66" s="0" t="n">
        <v>0</v>
      </c>
      <c r="AH66" s="0" t="n">
        <v>0</v>
      </c>
      <c r="AI66" s="0" t="n">
        <v>3</v>
      </c>
      <c r="AJ66" s="0" t="n">
        <v>5</v>
      </c>
      <c r="AK66" s="0" t="s">
        <v>2094</v>
      </c>
      <c r="AL66" s="2" t="s">
        <v>2095</v>
      </c>
      <c r="AM66" s="0" t="n">
        <v>24.17</v>
      </c>
      <c r="AS66" s="0" t="s">
        <v>588</v>
      </c>
      <c r="EM66" s="0" t="s">
        <v>194</v>
      </c>
      <c r="EN66" s="0" t="s">
        <v>194</v>
      </c>
      <c r="EO66" s="0" t="s">
        <v>194</v>
      </c>
      <c r="EP66" s="0" t="s">
        <v>194</v>
      </c>
      <c r="EQ66" s="0" t="s">
        <v>194</v>
      </c>
      <c r="ER66" s="0" t="s">
        <v>962</v>
      </c>
      <c r="ES66" s="0" t="s">
        <v>2096</v>
      </c>
      <c r="ET66" s="2" t="s">
        <v>2097</v>
      </c>
      <c r="EU66" s="0" t="s">
        <v>1587</v>
      </c>
      <c r="EX66" s="0" t="n">
        <v>186617156</v>
      </c>
      <c r="EY66" s="0" t="s">
        <v>2098</v>
      </c>
      <c r="EZ66" s="1" t="n">
        <v>44825.6955902778</v>
      </c>
      <c r="FC66" s="0" t="s">
        <v>221</v>
      </c>
      <c r="FD66" s="0" t="s">
        <v>222</v>
      </c>
      <c r="FF66" s="0" t="n">
        <v>65</v>
      </c>
    </row>
    <row r="67" customFormat="false" ht="14.5" hidden="false" customHeight="false" outlineLevel="0" collapsed="false">
      <c r="A67" s="1" t="n">
        <v>44825.4390039815</v>
      </c>
      <c r="B67" s="1" t="n">
        <v>44825.4451621065</v>
      </c>
      <c r="D67" s="0" t="s">
        <v>946</v>
      </c>
      <c r="E67" s="0" t="s">
        <v>1029</v>
      </c>
      <c r="J67" s="1" t="n">
        <v>44825</v>
      </c>
      <c r="K67" s="0" t="s">
        <v>998</v>
      </c>
      <c r="L67" s="0" t="s">
        <v>968</v>
      </c>
      <c r="M67" s="0" t="s">
        <v>1028</v>
      </c>
      <c r="N67" s="0" t="s">
        <v>1029</v>
      </c>
      <c r="O67" s="0" t="s">
        <v>1030</v>
      </c>
      <c r="P67" s="0" t="s">
        <v>855</v>
      </c>
      <c r="Q67" s="0" t="s">
        <v>856</v>
      </c>
      <c r="R67" s="0" t="s">
        <v>952</v>
      </c>
      <c r="S67" s="0" t="s">
        <v>953</v>
      </c>
      <c r="T67" s="0" t="s">
        <v>954</v>
      </c>
      <c r="U67" s="0" t="s">
        <v>210</v>
      </c>
      <c r="V67" s="0" t="n">
        <v>1</v>
      </c>
      <c r="W67" s="0" t="n">
        <v>0</v>
      </c>
      <c r="X67" s="0" t="n">
        <v>0</v>
      </c>
      <c r="Y67" s="0" t="n">
        <v>0</v>
      </c>
      <c r="Z67" s="0" t="n">
        <v>0</v>
      </c>
      <c r="AA67" s="0" t="n">
        <v>0</v>
      </c>
      <c r="AB67" s="0" t="n">
        <v>0</v>
      </c>
      <c r="AC67" s="0" t="n">
        <v>0</v>
      </c>
      <c r="AD67" s="0" t="n">
        <v>0</v>
      </c>
      <c r="AE67" s="0" t="n">
        <v>0</v>
      </c>
      <c r="AF67" s="0" t="n">
        <v>0</v>
      </c>
      <c r="AG67" s="0" t="n">
        <v>0</v>
      </c>
      <c r="AH67" s="0" t="n">
        <v>0</v>
      </c>
      <c r="AI67" s="0" t="n">
        <v>1</v>
      </c>
      <c r="AJ67" s="0" t="n">
        <v>8</v>
      </c>
      <c r="AK67" s="0" t="s">
        <v>2099</v>
      </c>
      <c r="AL67" s="2" t="s">
        <v>2100</v>
      </c>
      <c r="AM67" s="0" t="n">
        <v>28.56</v>
      </c>
      <c r="AS67" s="0" t="s">
        <v>588</v>
      </c>
      <c r="EM67" s="0" t="s">
        <v>194</v>
      </c>
      <c r="EN67" s="0" t="s">
        <v>194</v>
      </c>
      <c r="EO67" s="0" t="s">
        <v>194</v>
      </c>
      <c r="EP67" s="0" t="s">
        <v>194</v>
      </c>
      <c r="EQ67" s="0" t="s">
        <v>194</v>
      </c>
      <c r="ER67" s="0" t="s">
        <v>962</v>
      </c>
      <c r="ES67" s="0" t="s">
        <v>2101</v>
      </c>
      <c r="ET67" s="2" t="s">
        <v>2102</v>
      </c>
      <c r="EU67" s="0" t="s">
        <v>1587</v>
      </c>
      <c r="EX67" s="0" t="n">
        <v>186617194</v>
      </c>
      <c r="EY67" s="0" t="s">
        <v>2103</v>
      </c>
      <c r="EZ67" s="1" t="n">
        <v>44825.695625</v>
      </c>
      <c r="FC67" s="0" t="s">
        <v>221</v>
      </c>
      <c r="FD67" s="0" t="s">
        <v>222</v>
      </c>
      <c r="FF67" s="0" t="n">
        <v>66</v>
      </c>
    </row>
    <row r="68" customFormat="false" ht="14.5" hidden="false" customHeight="false" outlineLevel="0" collapsed="false">
      <c r="A68" s="1" t="n">
        <v>44825.3640342477</v>
      </c>
      <c r="B68" s="1" t="n">
        <v>44825.3743235764</v>
      </c>
      <c r="D68" s="0" t="s">
        <v>1401</v>
      </c>
      <c r="E68" s="0" t="s">
        <v>1405</v>
      </c>
      <c r="J68" s="1" t="n">
        <v>44825</v>
      </c>
      <c r="K68" s="0" t="s">
        <v>2068</v>
      </c>
      <c r="L68" s="0" t="s">
        <v>197</v>
      </c>
      <c r="M68" s="0" t="s">
        <v>2104</v>
      </c>
      <c r="N68" s="0" t="s">
        <v>1405</v>
      </c>
      <c r="O68" s="0" t="s">
        <v>1406</v>
      </c>
      <c r="P68" s="0" t="s">
        <v>855</v>
      </c>
      <c r="Q68" s="0" t="s">
        <v>856</v>
      </c>
      <c r="R68" s="0" t="s">
        <v>857</v>
      </c>
      <c r="S68" s="0" t="s">
        <v>890</v>
      </c>
      <c r="T68" s="0" t="s">
        <v>891</v>
      </c>
      <c r="U68" s="0" t="s">
        <v>210</v>
      </c>
      <c r="V68" s="0" t="n">
        <v>1</v>
      </c>
      <c r="W68" s="0" t="n">
        <v>0</v>
      </c>
      <c r="X68" s="0" t="n">
        <v>0</v>
      </c>
      <c r="Y68" s="0" t="n">
        <v>0</v>
      </c>
      <c r="Z68" s="0" t="n">
        <v>0</v>
      </c>
      <c r="AA68" s="0" t="n">
        <v>0</v>
      </c>
      <c r="AB68" s="0" t="n">
        <v>0</v>
      </c>
      <c r="AC68" s="0" t="n">
        <v>0</v>
      </c>
      <c r="AD68" s="0" t="n">
        <v>0</v>
      </c>
      <c r="AE68" s="0" t="n">
        <v>0</v>
      </c>
      <c r="AF68" s="0" t="n">
        <v>0</v>
      </c>
      <c r="AG68" s="0" t="n">
        <v>0</v>
      </c>
      <c r="AH68" s="0" t="n">
        <v>0</v>
      </c>
      <c r="AI68" s="0" t="n">
        <v>3</v>
      </c>
      <c r="AJ68" s="0" t="n">
        <v>6</v>
      </c>
      <c r="AK68" s="0" t="s">
        <v>2105</v>
      </c>
      <c r="AL68" s="2" t="s">
        <v>2106</v>
      </c>
      <c r="AM68" s="0" t="n">
        <v>45.285</v>
      </c>
      <c r="AS68" s="0" t="s">
        <v>2107</v>
      </c>
      <c r="EM68" s="0" t="s">
        <v>194</v>
      </c>
      <c r="EN68" s="0" t="s">
        <v>194</v>
      </c>
      <c r="EO68" s="0" t="s">
        <v>194</v>
      </c>
      <c r="EP68" s="0" t="s">
        <v>194</v>
      </c>
      <c r="EQ68" s="0" t="s">
        <v>194</v>
      </c>
      <c r="ER68" s="0" t="s">
        <v>1413</v>
      </c>
      <c r="ES68" s="0" t="s">
        <v>2108</v>
      </c>
      <c r="ET68" s="2" t="s">
        <v>2109</v>
      </c>
      <c r="EU68" s="0" t="s">
        <v>1587</v>
      </c>
      <c r="EX68" s="0" t="n">
        <v>186624217</v>
      </c>
      <c r="EY68" s="0" t="s">
        <v>2110</v>
      </c>
      <c r="EZ68" s="1" t="n">
        <v>44825.7078472222</v>
      </c>
      <c r="FC68" s="0" t="s">
        <v>221</v>
      </c>
      <c r="FD68" s="0" t="s">
        <v>222</v>
      </c>
      <c r="FF68" s="0" t="n">
        <v>67</v>
      </c>
    </row>
    <row r="69" customFormat="false" ht="14.5" hidden="false" customHeight="false" outlineLevel="0" collapsed="false">
      <c r="A69" s="1" t="n">
        <v>44825.3999953935</v>
      </c>
      <c r="B69" s="1" t="n">
        <v>44825.4062019792</v>
      </c>
      <c r="D69" s="0" t="s">
        <v>1401</v>
      </c>
      <c r="E69" s="0" t="s">
        <v>1419</v>
      </c>
      <c r="J69" s="1" t="n">
        <v>44825</v>
      </c>
      <c r="K69" s="0" t="s">
        <v>2111</v>
      </c>
      <c r="L69" s="0" t="s">
        <v>2112</v>
      </c>
      <c r="M69" s="0" t="s">
        <v>1419</v>
      </c>
      <c r="N69" s="0" t="s">
        <v>1419</v>
      </c>
      <c r="O69" s="0" t="s">
        <v>1420</v>
      </c>
      <c r="P69" s="0" t="s">
        <v>855</v>
      </c>
      <c r="Q69" s="0" t="s">
        <v>856</v>
      </c>
      <c r="R69" s="0" t="s">
        <v>857</v>
      </c>
      <c r="S69" s="0" t="s">
        <v>890</v>
      </c>
      <c r="T69" s="0" t="s">
        <v>891</v>
      </c>
      <c r="U69" s="0" t="s">
        <v>210</v>
      </c>
      <c r="V69" s="0" t="n">
        <v>1</v>
      </c>
      <c r="W69" s="0" t="n">
        <v>0</v>
      </c>
      <c r="X69" s="0" t="n">
        <v>0</v>
      </c>
      <c r="Y69" s="0" t="n">
        <v>0</v>
      </c>
      <c r="Z69" s="0" t="n">
        <v>0</v>
      </c>
      <c r="AA69" s="0" t="n">
        <v>0</v>
      </c>
      <c r="AB69" s="0" t="n">
        <v>0</v>
      </c>
      <c r="AC69" s="0" t="n">
        <v>0</v>
      </c>
      <c r="AD69" s="0" t="n">
        <v>0</v>
      </c>
      <c r="AE69" s="0" t="n">
        <v>0</v>
      </c>
      <c r="AF69" s="0" t="n">
        <v>0</v>
      </c>
      <c r="AG69" s="0" t="n">
        <v>0</v>
      </c>
      <c r="AH69" s="0" t="n">
        <v>0</v>
      </c>
      <c r="AI69" s="0" t="n">
        <v>2</v>
      </c>
      <c r="AJ69" s="0" t="n">
        <v>6</v>
      </c>
      <c r="AK69" s="0" t="s">
        <v>2113</v>
      </c>
      <c r="AL69" s="2" t="s">
        <v>2114</v>
      </c>
      <c r="AM69" s="0" t="n">
        <v>21.2</v>
      </c>
      <c r="AO69" s="0" t="s">
        <v>2115</v>
      </c>
      <c r="AP69" s="2" t="s">
        <v>2116</v>
      </c>
      <c r="AQ69" s="0" t="n">
        <v>36.2</v>
      </c>
      <c r="AR69" s="0" t="s">
        <v>194</v>
      </c>
      <c r="AS69" s="0" t="s">
        <v>1470</v>
      </c>
      <c r="EM69" s="0" t="s">
        <v>194</v>
      </c>
      <c r="EN69" s="0" t="s">
        <v>194</v>
      </c>
      <c r="EO69" s="0" t="s">
        <v>194</v>
      </c>
      <c r="EP69" s="0" t="s">
        <v>194</v>
      </c>
      <c r="EQ69" s="0" t="s">
        <v>194</v>
      </c>
      <c r="ER69" s="0" t="s">
        <v>1413</v>
      </c>
      <c r="ES69" s="0" t="s">
        <v>2117</v>
      </c>
      <c r="ET69" s="2" t="s">
        <v>2118</v>
      </c>
      <c r="EU69" s="0" t="s">
        <v>1587</v>
      </c>
      <c r="EX69" s="0" t="n">
        <v>186624245</v>
      </c>
      <c r="EY69" s="0" t="s">
        <v>2119</v>
      </c>
      <c r="EZ69" s="1" t="n">
        <v>44825.7079050926</v>
      </c>
      <c r="FC69" s="0" t="s">
        <v>221</v>
      </c>
      <c r="FD69" s="0" t="s">
        <v>222</v>
      </c>
      <c r="FF69" s="0" t="n">
        <v>68</v>
      </c>
    </row>
    <row r="70" customFormat="false" ht="14.5" hidden="false" customHeight="false" outlineLevel="0" collapsed="false">
      <c r="A70" s="1" t="n">
        <v>44825.4364714699</v>
      </c>
      <c r="B70" s="1" t="n">
        <v>44825.4413998148</v>
      </c>
      <c r="D70" s="0" t="s">
        <v>1401</v>
      </c>
      <c r="E70" s="0" t="s">
        <v>2120</v>
      </c>
      <c r="J70" s="1" t="n">
        <v>44825</v>
      </c>
      <c r="K70" s="0" t="s">
        <v>2121</v>
      </c>
      <c r="L70" s="0" t="s">
        <v>197</v>
      </c>
      <c r="M70" s="0" t="s">
        <v>1432</v>
      </c>
      <c r="N70" s="0" t="s">
        <v>1433</v>
      </c>
      <c r="O70" s="0" t="s">
        <v>1434</v>
      </c>
      <c r="P70" s="0" t="s">
        <v>855</v>
      </c>
      <c r="Q70" s="0" t="s">
        <v>856</v>
      </c>
      <c r="R70" s="0" t="s">
        <v>857</v>
      </c>
      <c r="S70" s="0" t="s">
        <v>890</v>
      </c>
      <c r="T70" s="0" t="s">
        <v>891</v>
      </c>
      <c r="U70" s="0" t="s">
        <v>210</v>
      </c>
      <c r="V70" s="0" t="n">
        <v>1</v>
      </c>
      <c r="W70" s="0" t="n">
        <v>0</v>
      </c>
      <c r="X70" s="0" t="n">
        <v>0</v>
      </c>
      <c r="Y70" s="0" t="n">
        <v>0</v>
      </c>
      <c r="Z70" s="0" t="n">
        <v>0</v>
      </c>
      <c r="AA70" s="0" t="n">
        <v>0</v>
      </c>
      <c r="AB70" s="0" t="n">
        <v>0</v>
      </c>
      <c r="AC70" s="0" t="n">
        <v>0</v>
      </c>
      <c r="AD70" s="0" t="n">
        <v>0</v>
      </c>
      <c r="AE70" s="0" t="n">
        <v>0</v>
      </c>
      <c r="AF70" s="0" t="n">
        <v>0</v>
      </c>
      <c r="AG70" s="0" t="n">
        <v>0</v>
      </c>
      <c r="AH70" s="0" t="n">
        <v>0</v>
      </c>
      <c r="AI70" s="0" t="n">
        <v>2</v>
      </c>
      <c r="AJ70" s="0" t="n">
        <v>3</v>
      </c>
      <c r="AK70" s="0" t="s">
        <v>2122</v>
      </c>
      <c r="AL70" s="2" t="s">
        <v>2123</v>
      </c>
      <c r="AM70" s="0" t="n">
        <v>43.63</v>
      </c>
      <c r="AS70" s="0" t="s">
        <v>2124</v>
      </c>
      <c r="EM70" s="0" t="s">
        <v>194</v>
      </c>
      <c r="EN70" s="0" t="s">
        <v>194</v>
      </c>
      <c r="EO70" s="0" t="s">
        <v>194</v>
      </c>
      <c r="EP70" s="0" t="s">
        <v>194</v>
      </c>
      <c r="EQ70" s="0" t="s">
        <v>194</v>
      </c>
      <c r="ER70" s="0" t="s">
        <v>1413</v>
      </c>
      <c r="ES70" s="0" t="s">
        <v>2125</v>
      </c>
      <c r="ET70" s="2" t="s">
        <v>2126</v>
      </c>
      <c r="EU70" s="0" t="s">
        <v>1587</v>
      </c>
      <c r="EX70" s="0" t="n">
        <v>186624262</v>
      </c>
      <c r="EY70" s="0" t="s">
        <v>2127</v>
      </c>
      <c r="EZ70" s="1" t="n">
        <v>44825.7079398148</v>
      </c>
      <c r="FC70" s="0" t="s">
        <v>221</v>
      </c>
      <c r="FD70" s="0" t="s">
        <v>222</v>
      </c>
      <c r="FF70" s="0" t="n">
        <v>69</v>
      </c>
    </row>
    <row r="71" customFormat="false" ht="14.5" hidden="false" customHeight="false" outlineLevel="0" collapsed="false">
      <c r="A71" s="1" t="n">
        <v>44825.4585992708</v>
      </c>
      <c r="B71" s="1" t="n">
        <v>44825.4626046759</v>
      </c>
      <c r="D71" s="0" t="s">
        <v>1401</v>
      </c>
      <c r="E71" s="0" t="s">
        <v>1447</v>
      </c>
      <c r="J71" s="1" t="n">
        <v>44825</v>
      </c>
      <c r="K71" s="0" t="s">
        <v>1976</v>
      </c>
      <c r="L71" s="0" t="s">
        <v>197</v>
      </c>
      <c r="M71" s="0" t="s">
        <v>1446</v>
      </c>
      <c r="N71" s="0" t="s">
        <v>1447</v>
      </c>
      <c r="O71" s="0" t="s">
        <v>1448</v>
      </c>
      <c r="P71" s="0" t="s">
        <v>855</v>
      </c>
      <c r="Q71" s="0" t="s">
        <v>856</v>
      </c>
      <c r="R71" s="0" t="s">
        <v>857</v>
      </c>
      <c r="S71" s="0" t="s">
        <v>890</v>
      </c>
      <c r="T71" s="0" t="s">
        <v>891</v>
      </c>
      <c r="U71" s="0" t="s">
        <v>210</v>
      </c>
      <c r="V71" s="0" t="n">
        <v>1</v>
      </c>
      <c r="W71" s="0" t="n">
        <v>0</v>
      </c>
      <c r="X71" s="0" t="n">
        <v>0</v>
      </c>
      <c r="Y71" s="0" t="n">
        <v>0</v>
      </c>
      <c r="Z71" s="0" t="n">
        <v>0</v>
      </c>
      <c r="AA71" s="0" t="n">
        <v>0</v>
      </c>
      <c r="AB71" s="0" t="n">
        <v>0</v>
      </c>
      <c r="AC71" s="0" t="n">
        <v>0</v>
      </c>
      <c r="AD71" s="0" t="n">
        <v>0</v>
      </c>
      <c r="AE71" s="0" t="n">
        <v>0</v>
      </c>
      <c r="AF71" s="0" t="n">
        <v>0</v>
      </c>
      <c r="AG71" s="0" t="n">
        <v>0</v>
      </c>
      <c r="AH71" s="0" t="n">
        <v>0</v>
      </c>
      <c r="AI71" s="0" t="n">
        <v>2</v>
      </c>
      <c r="AJ71" s="0" t="n">
        <v>5</v>
      </c>
      <c r="AK71" s="0" t="s">
        <v>2128</v>
      </c>
      <c r="AL71" s="2" t="s">
        <v>2129</v>
      </c>
      <c r="AM71" s="0" t="n">
        <v>130.14</v>
      </c>
      <c r="AS71" s="0" t="s">
        <v>2130</v>
      </c>
      <c r="EM71" s="0" t="s">
        <v>194</v>
      </c>
      <c r="EN71" s="0" t="s">
        <v>194</v>
      </c>
      <c r="EO71" s="0" t="s">
        <v>194</v>
      </c>
      <c r="EP71" s="0" t="s">
        <v>194</v>
      </c>
      <c r="EQ71" s="0" t="s">
        <v>194</v>
      </c>
      <c r="ER71" s="0" t="s">
        <v>1413</v>
      </c>
      <c r="ES71" s="0" t="s">
        <v>2131</v>
      </c>
      <c r="ET71" s="2" t="s">
        <v>2132</v>
      </c>
      <c r="EU71" s="0" t="s">
        <v>1587</v>
      </c>
      <c r="EX71" s="0" t="n">
        <v>186624280</v>
      </c>
      <c r="EY71" s="0" t="s">
        <v>2133</v>
      </c>
      <c r="EZ71" s="1" t="n">
        <v>44825.707974537</v>
      </c>
      <c r="FC71" s="0" t="s">
        <v>221</v>
      </c>
      <c r="FD71" s="0" t="s">
        <v>222</v>
      </c>
      <c r="FF71" s="0" t="n">
        <v>70</v>
      </c>
    </row>
    <row r="72" customFormat="false" ht="14.5" hidden="false" customHeight="false" outlineLevel="0" collapsed="false">
      <c r="A72" s="1" t="n">
        <v>44825.4917308565</v>
      </c>
      <c r="B72" s="1" t="n">
        <v>44825.4974960648</v>
      </c>
      <c r="D72" s="0" t="s">
        <v>1401</v>
      </c>
      <c r="E72" s="0" t="s">
        <v>1461</v>
      </c>
      <c r="J72" s="1" t="n">
        <v>44825</v>
      </c>
      <c r="K72" s="0" t="s">
        <v>2134</v>
      </c>
      <c r="L72" s="0" t="s">
        <v>197</v>
      </c>
      <c r="M72" s="0" t="s">
        <v>2135</v>
      </c>
      <c r="N72" s="0" t="s">
        <v>2136</v>
      </c>
      <c r="O72" s="0" t="s">
        <v>1462</v>
      </c>
      <c r="P72" s="0" t="s">
        <v>855</v>
      </c>
      <c r="Q72" s="0" t="s">
        <v>856</v>
      </c>
      <c r="R72" s="0" t="s">
        <v>857</v>
      </c>
      <c r="S72" s="0" t="s">
        <v>890</v>
      </c>
      <c r="T72" s="0" t="s">
        <v>891</v>
      </c>
      <c r="U72" s="0" t="s">
        <v>210</v>
      </c>
      <c r="V72" s="0" t="n">
        <v>1</v>
      </c>
      <c r="W72" s="0" t="n">
        <v>0</v>
      </c>
      <c r="X72" s="0" t="n">
        <v>0</v>
      </c>
      <c r="Y72" s="0" t="n">
        <v>0</v>
      </c>
      <c r="Z72" s="0" t="n">
        <v>0</v>
      </c>
      <c r="AA72" s="0" t="n">
        <v>0</v>
      </c>
      <c r="AB72" s="0" t="n">
        <v>0</v>
      </c>
      <c r="AC72" s="0" t="n">
        <v>0</v>
      </c>
      <c r="AD72" s="0" t="n">
        <v>0</v>
      </c>
      <c r="AE72" s="0" t="n">
        <v>0</v>
      </c>
      <c r="AF72" s="0" t="n">
        <v>0</v>
      </c>
      <c r="AG72" s="0" t="n">
        <v>0</v>
      </c>
      <c r="AH72" s="0" t="n">
        <v>0</v>
      </c>
      <c r="AI72" s="0" t="n">
        <v>3</v>
      </c>
      <c r="AJ72" s="0" t="n">
        <v>3</v>
      </c>
      <c r="AK72" s="0" t="s">
        <v>2137</v>
      </c>
      <c r="AL72" s="2" t="s">
        <v>2138</v>
      </c>
      <c r="AM72" s="0" t="n">
        <v>62.04</v>
      </c>
      <c r="AS72" s="0" t="s">
        <v>2139</v>
      </c>
      <c r="EM72" s="0" t="s">
        <v>194</v>
      </c>
      <c r="EN72" s="0" t="s">
        <v>194</v>
      </c>
      <c r="EO72" s="0" t="s">
        <v>194</v>
      </c>
      <c r="EP72" s="0" t="s">
        <v>194</v>
      </c>
      <c r="EQ72" s="0" t="s">
        <v>194</v>
      </c>
      <c r="ER72" s="0" t="s">
        <v>1413</v>
      </c>
      <c r="ES72" s="0" t="s">
        <v>2140</v>
      </c>
      <c r="ET72" s="2" t="s">
        <v>2141</v>
      </c>
      <c r="EU72" s="0" t="s">
        <v>1587</v>
      </c>
      <c r="EX72" s="0" t="n">
        <v>186624303</v>
      </c>
      <c r="EY72" s="0" t="s">
        <v>2142</v>
      </c>
      <c r="EZ72" s="1" t="n">
        <v>44825.7080208333</v>
      </c>
      <c r="FC72" s="0" t="s">
        <v>221</v>
      </c>
      <c r="FD72" s="0" t="s">
        <v>222</v>
      </c>
      <c r="FF72" s="0" t="n">
        <v>71</v>
      </c>
    </row>
    <row r="73" customFormat="false" ht="14.5" hidden="false" customHeight="false" outlineLevel="0" collapsed="false">
      <c r="A73" s="1" t="n">
        <v>44825.5136159028</v>
      </c>
      <c r="B73" s="1" t="n">
        <v>44825.518513588</v>
      </c>
      <c r="D73" s="0" t="s">
        <v>1401</v>
      </c>
      <c r="E73" s="0" t="s">
        <v>1477</v>
      </c>
      <c r="J73" s="1" t="n">
        <v>44825</v>
      </c>
      <c r="K73" s="0" t="s">
        <v>622</v>
      </c>
      <c r="L73" s="0" t="s">
        <v>197</v>
      </c>
      <c r="M73" s="0" t="s">
        <v>1476</v>
      </c>
      <c r="N73" s="0" t="s">
        <v>1477</v>
      </c>
      <c r="O73" s="0" t="s">
        <v>1478</v>
      </c>
      <c r="P73" s="0" t="s">
        <v>855</v>
      </c>
      <c r="Q73" s="0" t="s">
        <v>856</v>
      </c>
      <c r="R73" s="0" t="s">
        <v>857</v>
      </c>
      <c r="S73" s="0" t="s">
        <v>890</v>
      </c>
      <c r="T73" s="0" t="s">
        <v>891</v>
      </c>
      <c r="U73" s="0" t="s">
        <v>210</v>
      </c>
      <c r="V73" s="0" t="n">
        <v>1</v>
      </c>
      <c r="W73" s="0" t="n">
        <v>0</v>
      </c>
      <c r="X73" s="0" t="n">
        <v>0</v>
      </c>
      <c r="Y73" s="0" t="n">
        <v>0</v>
      </c>
      <c r="Z73" s="0" t="n">
        <v>0</v>
      </c>
      <c r="AA73" s="0" t="n">
        <v>0</v>
      </c>
      <c r="AB73" s="0" t="n">
        <v>0</v>
      </c>
      <c r="AC73" s="0" t="n">
        <v>0</v>
      </c>
      <c r="AD73" s="0" t="n">
        <v>0</v>
      </c>
      <c r="AE73" s="0" t="n">
        <v>0</v>
      </c>
      <c r="AF73" s="0" t="n">
        <v>0</v>
      </c>
      <c r="AG73" s="0" t="n">
        <v>0</v>
      </c>
      <c r="AH73" s="0" t="n">
        <v>0</v>
      </c>
      <c r="AI73" s="0" t="n">
        <v>2</v>
      </c>
      <c r="AJ73" s="0" t="n">
        <v>4</v>
      </c>
      <c r="AK73" s="0" t="s">
        <v>2143</v>
      </c>
      <c r="AL73" s="2" t="s">
        <v>2144</v>
      </c>
      <c r="AM73" s="0" t="n">
        <v>73.355</v>
      </c>
      <c r="AS73" s="0" t="s">
        <v>2145</v>
      </c>
      <c r="EM73" s="0" t="s">
        <v>194</v>
      </c>
      <c r="EN73" s="0" t="s">
        <v>194</v>
      </c>
      <c r="EO73" s="0" t="s">
        <v>194</v>
      </c>
      <c r="EP73" s="0" t="s">
        <v>194</v>
      </c>
      <c r="EQ73" s="0" t="s">
        <v>194</v>
      </c>
      <c r="ER73" s="0" t="s">
        <v>1413</v>
      </c>
      <c r="ES73" s="0" t="s">
        <v>2146</v>
      </c>
      <c r="ET73" s="2" t="s">
        <v>2147</v>
      </c>
      <c r="EU73" s="0" t="s">
        <v>1587</v>
      </c>
      <c r="EX73" s="0" t="n">
        <v>186624324</v>
      </c>
      <c r="EY73" s="0" t="s">
        <v>2148</v>
      </c>
      <c r="EZ73" s="1" t="n">
        <v>44825.7080555556</v>
      </c>
      <c r="FC73" s="0" t="s">
        <v>221</v>
      </c>
      <c r="FD73" s="0" t="s">
        <v>222</v>
      </c>
      <c r="FF73" s="0" t="n">
        <v>72</v>
      </c>
    </row>
    <row r="74" customFormat="false" ht="14.5" hidden="false" customHeight="false" outlineLevel="0" collapsed="false">
      <c r="A74" s="1" t="n">
        <v>44825.3491474537</v>
      </c>
      <c r="B74" s="1" t="n">
        <v>44825.3576604167</v>
      </c>
      <c r="D74" s="0" t="s">
        <v>592</v>
      </c>
      <c r="E74" s="0" t="s">
        <v>1044</v>
      </c>
      <c r="J74" s="1" t="n">
        <v>44825</v>
      </c>
      <c r="K74" s="0" t="s">
        <v>2149</v>
      </c>
      <c r="L74" s="0" t="s">
        <v>1043</v>
      </c>
      <c r="M74" s="0" t="s">
        <v>2150</v>
      </c>
      <c r="N74" s="0" t="s">
        <v>2151</v>
      </c>
      <c r="O74" s="0" t="s">
        <v>1045</v>
      </c>
      <c r="P74" s="0" t="s">
        <v>855</v>
      </c>
      <c r="Q74" s="0" t="s">
        <v>856</v>
      </c>
      <c r="R74" s="0" t="s">
        <v>857</v>
      </c>
      <c r="S74" s="0" t="s">
        <v>890</v>
      </c>
      <c r="T74" s="0" t="s">
        <v>1046</v>
      </c>
      <c r="U74" s="0" t="s">
        <v>210</v>
      </c>
      <c r="V74" s="0" t="n">
        <v>1</v>
      </c>
      <c r="W74" s="0" t="n">
        <v>0</v>
      </c>
      <c r="X74" s="0" t="n">
        <v>0</v>
      </c>
      <c r="Y74" s="0" t="n">
        <v>0</v>
      </c>
      <c r="Z74" s="0" t="n">
        <v>0</v>
      </c>
      <c r="AA74" s="0" t="n">
        <v>0</v>
      </c>
      <c r="AB74" s="0" t="n">
        <v>0</v>
      </c>
      <c r="AC74" s="0" t="n">
        <v>0</v>
      </c>
      <c r="AD74" s="0" t="n">
        <v>0</v>
      </c>
      <c r="AE74" s="0" t="n">
        <v>0</v>
      </c>
      <c r="AF74" s="0" t="n">
        <v>0</v>
      </c>
      <c r="AG74" s="0" t="n">
        <v>0</v>
      </c>
      <c r="AH74" s="0" t="n">
        <v>0</v>
      </c>
      <c r="AI74" s="0" t="n">
        <v>1</v>
      </c>
      <c r="AJ74" s="0" t="n">
        <v>5</v>
      </c>
      <c r="AK74" s="0" t="s">
        <v>2152</v>
      </c>
      <c r="AL74" s="2" t="s">
        <v>2153</v>
      </c>
      <c r="AM74" s="0" t="n">
        <v>1.92</v>
      </c>
      <c r="AO74" s="0" t="s">
        <v>2154</v>
      </c>
      <c r="AP74" s="2" t="s">
        <v>2155</v>
      </c>
      <c r="AQ74" s="0" t="n">
        <v>7.41</v>
      </c>
      <c r="AR74" s="0" t="s">
        <v>194</v>
      </c>
      <c r="AS74" s="0" t="s">
        <v>308</v>
      </c>
      <c r="EM74" s="0" t="s">
        <v>194</v>
      </c>
      <c r="EN74" s="0" t="s">
        <v>194</v>
      </c>
      <c r="EO74" s="0" t="s">
        <v>194</v>
      </c>
      <c r="EP74" s="0" t="s">
        <v>194</v>
      </c>
      <c r="EQ74" s="0" t="s">
        <v>194</v>
      </c>
      <c r="ER74" s="0" t="s">
        <v>1058</v>
      </c>
      <c r="ES74" s="0" t="s">
        <v>2156</v>
      </c>
      <c r="ET74" s="2" t="s">
        <v>2157</v>
      </c>
      <c r="EU74" s="0" t="s">
        <v>1587</v>
      </c>
      <c r="EX74" s="0" t="n">
        <v>186632043</v>
      </c>
      <c r="EY74" s="0" t="s">
        <v>2158</v>
      </c>
      <c r="EZ74" s="1" t="n">
        <v>44825.7246643519</v>
      </c>
      <c r="FC74" s="0" t="s">
        <v>221</v>
      </c>
      <c r="FD74" s="0" t="s">
        <v>222</v>
      </c>
      <c r="FF74" s="0" t="n">
        <v>73</v>
      </c>
    </row>
    <row r="75" customFormat="false" ht="14.5" hidden="false" customHeight="false" outlineLevel="0" collapsed="false">
      <c r="A75" s="1" t="n">
        <v>44825.3656995486</v>
      </c>
      <c r="B75" s="1" t="n">
        <v>44825.3708130093</v>
      </c>
      <c r="D75" s="0" t="s">
        <v>592</v>
      </c>
      <c r="E75" s="0" t="s">
        <v>1064</v>
      </c>
      <c r="J75" s="1" t="n">
        <v>44825</v>
      </c>
      <c r="K75" s="0" t="s">
        <v>918</v>
      </c>
      <c r="L75" s="0" t="s">
        <v>1043</v>
      </c>
      <c r="M75" s="0" t="s">
        <v>2159</v>
      </c>
      <c r="N75" s="0" t="s">
        <v>2159</v>
      </c>
      <c r="O75" s="0" t="s">
        <v>1065</v>
      </c>
      <c r="P75" s="0" t="s">
        <v>855</v>
      </c>
      <c r="Q75" s="0" t="s">
        <v>856</v>
      </c>
      <c r="R75" s="0" t="s">
        <v>857</v>
      </c>
      <c r="S75" s="0" t="s">
        <v>890</v>
      </c>
      <c r="T75" s="0" t="s">
        <v>1046</v>
      </c>
      <c r="U75" s="0" t="s">
        <v>210</v>
      </c>
      <c r="V75" s="0" t="n">
        <v>1</v>
      </c>
      <c r="W75" s="0" t="n">
        <v>0</v>
      </c>
      <c r="X75" s="0" t="n">
        <v>0</v>
      </c>
      <c r="Y75" s="0" t="n">
        <v>0</v>
      </c>
      <c r="Z75" s="0" t="n">
        <v>0</v>
      </c>
      <c r="AA75" s="0" t="n">
        <v>0</v>
      </c>
      <c r="AB75" s="0" t="n">
        <v>0</v>
      </c>
      <c r="AC75" s="0" t="n">
        <v>0</v>
      </c>
      <c r="AD75" s="0" t="n">
        <v>0</v>
      </c>
      <c r="AE75" s="0" t="n">
        <v>0</v>
      </c>
      <c r="AF75" s="0" t="n">
        <v>0</v>
      </c>
      <c r="AG75" s="0" t="n">
        <v>0</v>
      </c>
      <c r="AH75" s="0" t="n">
        <v>0</v>
      </c>
      <c r="AI75" s="0" t="n">
        <v>2</v>
      </c>
      <c r="AJ75" s="0" t="n">
        <v>6</v>
      </c>
      <c r="AK75" s="0" t="s">
        <v>2160</v>
      </c>
      <c r="AL75" s="2" t="s">
        <v>2161</v>
      </c>
      <c r="AM75" s="0" t="n">
        <v>17.88</v>
      </c>
      <c r="AS75" s="0" t="s">
        <v>308</v>
      </c>
      <c r="EM75" s="0" t="s">
        <v>194</v>
      </c>
      <c r="EN75" s="0" t="s">
        <v>194</v>
      </c>
      <c r="EO75" s="0" t="s">
        <v>194</v>
      </c>
      <c r="EP75" s="0" t="s">
        <v>194</v>
      </c>
      <c r="EQ75" s="0" t="s">
        <v>194</v>
      </c>
      <c r="ER75" s="0" t="s">
        <v>1058</v>
      </c>
      <c r="ES75" s="0" t="s">
        <v>2162</v>
      </c>
      <c r="ET75" s="2" t="s">
        <v>2163</v>
      </c>
      <c r="EU75" s="0" t="s">
        <v>1587</v>
      </c>
      <c r="EX75" s="0" t="n">
        <v>186632056</v>
      </c>
      <c r="EY75" s="0" t="s">
        <v>2164</v>
      </c>
      <c r="EZ75" s="1" t="n">
        <v>44825.7246875</v>
      </c>
      <c r="FC75" s="0" t="s">
        <v>221</v>
      </c>
      <c r="FD75" s="0" t="s">
        <v>222</v>
      </c>
      <c r="FF75" s="0" t="n">
        <v>74</v>
      </c>
    </row>
    <row r="76" customFormat="false" ht="14.5" hidden="false" customHeight="false" outlineLevel="0" collapsed="false">
      <c r="A76" s="1" t="n">
        <v>44825.3801752546</v>
      </c>
      <c r="B76" s="1" t="n">
        <v>44825.3867284722</v>
      </c>
      <c r="D76" s="0" t="s">
        <v>592</v>
      </c>
      <c r="E76" s="0" t="s">
        <v>2165</v>
      </c>
      <c r="J76" s="1" t="n">
        <v>44825</v>
      </c>
      <c r="K76" s="0" t="s">
        <v>1968</v>
      </c>
      <c r="L76" s="0" t="s">
        <v>1043</v>
      </c>
      <c r="M76" s="0" t="s">
        <v>2165</v>
      </c>
      <c r="N76" s="0" t="s">
        <v>2165</v>
      </c>
      <c r="O76" s="0" t="s">
        <v>1079</v>
      </c>
      <c r="P76" s="0" t="s">
        <v>855</v>
      </c>
      <c r="Q76" s="0" t="s">
        <v>856</v>
      </c>
      <c r="R76" s="0" t="s">
        <v>857</v>
      </c>
      <c r="S76" s="0" t="s">
        <v>890</v>
      </c>
      <c r="T76" s="0" t="s">
        <v>1046</v>
      </c>
      <c r="U76" s="0" t="s">
        <v>210</v>
      </c>
      <c r="V76" s="0" t="n">
        <v>1</v>
      </c>
      <c r="W76" s="0" t="n">
        <v>0</v>
      </c>
      <c r="X76" s="0" t="n">
        <v>0</v>
      </c>
      <c r="Y76" s="0" t="n">
        <v>0</v>
      </c>
      <c r="Z76" s="0" t="n">
        <v>0</v>
      </c>
      <c r="AA76" s="0" t="n">
        <v>0</v>
      </c>
      <c r="AB76" s="0" t="n">
        <v>0</v>
      </c>
      <c r="AC76" s="0" t="n">
        <v>0</v>
      </c>
      <c r="AD76" s="0" t="n">
        <v>0</v>
      </c>
      <c r="AE76" s="0" t="n">
        <v>0</v>
      </c>
      <c r="AF76" s="0" t="n">
        <v>0</v>
      </c>
      <c r="AG76" s="0" t="n">
        <v>0</v>
      </c>
      <c r="AH76" s="0" t="n">
        <v>0</v>
      </c>
      <c r="AI76" s="0" t="n">
        <v>2</v>
      </c>
      <c r="AJ76" s="0" t="n">
        <v>4</v>
      </c>
      <c r="AK76" s="0" t="s">
        <v>2166</v>
      </c>
      <c r="AL76" s="2" t="s">
        <v>2167</v>
      </c>
      <c r="AM76" s="0" t="n">
        <v>18.58</v>
      </c>
      <c r="AS76" s="0" t="s">
        <v>2168</v>
      </c>
      <c r="EM76" s="0" t="s">
        <v>194</v>
      </c>
      <c r="EN76" s="0" t="s">
        <v>194</v>
      </c>
      <c r="EO76" s="0" t="s">
        <v>194</v>
      </c>
      <c r="EP76" s="0" t="s">
        <v>194</v>
      </c>
      <c r="EQ76" s="0" t="s">
        <v>194</v>
      </c>
      <c r="ER76" s="0" t="s">
        <v>1058</v>
      </c>
      <c r="ES76" s="0" t="s">
        <v>2169</v>
      </c>
      <c r="ET76" s="2" t="s">
        <v>2170</v>
      </c>
      <c r="EU76" s="0" t="s">
        <v>1587</v>
      </c>
      <c r="EX76" s="0" t="n">
        <v>186632079</v>
      </c>
      <c r="EY76" s="0" t="s">
        <v>2171</v>
      </c>
      <c r="EZ76" s="1" t="n">
        <v>44825.7247222222</v>
      </c>
      <c r="FC76" s="0" t="s">
        <v>221</v>
      </c>
      <c r="FD76" s="0" t="s">
        <v>222</v>
      </c>
      <c r="FF76" s="0" t="n">
        <v>75</v>
      </c>
    </row>
    <row r="77" customFormat="false" ht="14.5" hidden="false" customHeight="false" outlineLevel="0" collapsed="false">
      <c r="A77" s="1" t="n">
        <v>44825.3910088889</v>
      </c>
      <c r="B77" s="1" t="n">
        <v>44825.4035842593</v>
      </c>
      <c r="D77" s="0" t="s">
        <v>592</v>
      </c>
      <c r="E77" s="0" t="s">
        <v>1147</v>
      </c>
      <c r="J77" s="1" t="n">
        <v>44825</v>
      </c>
      <c r="K77" s="0" t="s">
        <v>793</v>
      </c>
      <c r="L77" s="0" t="s">
        <v>2172</v>
      </c>
      <c r="M77" s="0" t="s">
        <v>2173</v>
      </c>
      <c r="N77" s="0" t="s">
        <v>2174</v>
      </c>
      <c r="O77" s="0" t="s">
        <v>1148</v>
      </c>
      <c r="P77" s="0" t="s">
        <v>855</v>
      </c>
      <c r="Q77" s="0" t="s">
        <v>856</v>
      </c>
      <c r="R77" s="0" t="s">
        <v>857</v>
      </c>
      <c r="S77" s="0" t="s">
        <v>890</v>
      </c>
      <c r="T77" s="0" t="s">
        <v>1046</v>
      </c>
      <c r="U77" s="0" t="s">
        <v>210</v>
      </c>
      <c r="V77" s="0" t="n">
        <v>1</v>
      </c>
      <c r="W77" s="0" t="n">
        <v>0</v>
      </c>
      <c r="X77" s="0" t="n">
        <v>0</v>
      </c>
      <c r="Y77" s="0" t="n">
        <v>0</v>
      </c>
      <c r="Z77" s="0" t="n">
        <v>0</v>
      </c>
      <c r="AA77" s="0" t="n">
        <v>0</v>
      </c>
      <c r="AB77" s="0" t="n">
        <v>0</v>
      </c>
      <c r="AC77" s="0" t="n">
        <v>0</v>
      </c>
      <c r="AD77" s="0" t="n">
        <v>0</v>
      </c>
      <c r="AE77" s="0" t="n">
        <v>0</v>
      </c>
      <c r="AF77" s="0" t="n">
        <v>0</v>
      </c>
      <c r="AG77" s="0" t="n">
        <v>0</v>
      </c>
      <c r="AH77" s="0" t="n">
        <v>0</v>
      </c>
      <c r="AI77" s="0" t="n">
        <v>2</v>
      </c>
      <c r="AJ77" s="0" t="n">
        <v>5</v>
      </c>
      <c r="AK77" s="0" t="s">
        <v>2175</v>
      </c>
      <c r="AL77" s="2" t="s">
        <v>2176</v>
      </c>
      <c r="AM77" s="0" t="n">
        <v>26.38</v>
      </c>
      <c r="AS77" s="0" t="s">
        <v>588</v>
      </c>
      <c r="EM77" s="0" t="s">
        <v>194</v>
      </c>
      <c r="EN77" s="0" t="s">
        <v>194</v>
      </c>
      <c r="EO77" s="0" t="s">
        <v>194</v>
      </c>
      <c r="EP77" s="0" t="s">
        <v>194</v>
      </c>
      <c r="EQ77" s="0" t="s">
        <v>194</v>
      </c>
      <c r="ER77" s="0" t="s">
        <v>1058</v>
      </c>
      <c r="ES77" s="0" t="s">
        <v>2177</v>
      </c>
      <c r="ET77" s="2" t="s">
        <v>2178</v>
      </c>
      <c r="EU77" s="0" t="s">
        <v>1587</v>
      </c>
      <c r="EX77" s="0" t="n">
        <v>186632098</v>
      </c>
      <c r="EY77" s="0" t="s">
        <v>2179</v>
      </c>
      <c r="EZ77" s="1" t="n">
        <v>44825.7247569444</v>
      </c>
      <c r="FC77" s="0" t="s">
        <v>221</v>
      </c>
      <c r="FD77" s="0" t="s">
        <v>222</v>
      </c>
      <c r="FF77" s="0" t="n">
        <v>76</v>
      </c>
    </row>
    <row r="78" customFormat="false" ht="14.5" hidden="false" customHeight="false" outlineLevel="0" collapsed="false">
      <c r="A78" s="1" t="n">
        <v>44825.4137641088</v>
      </c>
      <c r="B78" s="1" t="n">
        <v>44825.4244322801</v>
      </c>
      <c r="D78" s="0" t="s">
        <v>592</v>
      </c>
      <c r="E78" s="0" t="s">
        <v>1187</v>
      </c>
      <c r="J78" s="1" t="n">
        <v>44825</v>
      </c>
      <c r="K78" s="0" t="s">
        <v>2180</v>
      </c>
      <c r="L78" s="0" t="s">
        <v>1043</v>
      </c>
      <c r="M78" s="0" t="s">
        <v>2181</v>
      </c>
      <c r="N78" s="0" t="s">
        <v>2181</v>
      </c>
      <c r="O78" s="0" t="s">
        <v>1188</v>
      </c>
      <c r="P78" s="0" t="s">
        <v>855</v>
      </c>
      <c r="Q78" s="0" t="s">
        <v>856</v>
      </c>
      <c r="R78" s="0" t="s">
        <v>857</v>
      </c>
      <c r="S78" s="0" t="s">
        <v>890</v>
      </c>
      <c r="T78" s="0" t="s">
        <v>1046</v>
      </c>
      <c r="U78" s="0" t="s">
        <v>210</v>
      </c>
      <c r="V78" s="0" t="n">
        <v>1</v>
      </c>
      <c r="W78" s="0" t="n">
        <v>0</v>
      </c>
      <c r="X78" s="0" t="n">
        <v>0</v>
      </c>
      <c r="Y78" s="0" t="n">
        <v>0</v>
      </c>
      <c r="Z78" s="0" t="n">
        <v>0</v>
      </c>
      <c r="AA78" s="0" t="n">
        <v>0</v>
      </c>
      <c r="AB78" s="0" t="n">
        <v>0</v>
      </c>
      <c r="AC78" s="0" t="n">
        <v>0</v>
      </c>
      <c r="AD78" s="0" t="n">
        <v>0</v>
      </c>
      <c r="AE78" s="0" t="n">
        <v>0</v>
      </c>
      <c r="AF78" s="0" t="n">
        <v>0</v>
      </c>
      <c r="AG78" s="0" t="n">
        <v>0</v>
      </c>
      <c r="AH78" s="0" t="n">
        <v>0</v>
      </c>
      <c r="AI78" s="0" t="n">
        <v>2</v>
      </c>
      <c r="AJ78" s="0" t="n">
        <v>5</v>
      </c>
      <c r="AK78" s="0" t="s">
        <v>2182</v>
      </c>
      <c r="AL78" s="2" t="s">
        <v>2183</v>
      </c>
      <c r="AM78" s="0" t="n">
        <v>12.81</v>
      </c>
      <c r="AS78" s="0" t="s">
        <v>308</v>
      </c>
      <c r="EM78" s="0" t="s">
        <v>194</v>
      </c>
      <c r="EN78" s="0" t="s">
        <v>194</v>
      </c>
      <c r="EO78" s="0" t="s">
        <v>194</v>
      </c>
      <c r="EP78" s="0" t="s">
        <v>194</v>
      </c>
      <c r="EQ78" s="0" t="s">
        <v>194</v>
      </c>
      <c r="ER78" s="0" t="s">
        <v>1058</v>
      </c>
      <c r="ES78" s="0" t="s">
        <v>2184</v>
      </c>
      <c r="ET78" s="2" t="s">
        <v>2185</v>
      </c>
      <c r="EU78" s="0" t="s">
        <v>1587</v>
      </c>
      <c r="EX78" s="0" t="n">
        <v>186632108</v>
      </c>
      <c r="EY78" s="0" t="s">
        <v>2186</v>
      </c>
      <c r="EZ78" s="1" t="n">
        <v>44825.7247800926</v>
      </c>
      <c r="FC78" s="0" t="s">
        <v>221</v>
      </c>
      <c r="FD78" s="0" t="s">
        <v>222</v>
      </c>
      <c r="FF78" s="0" t="n">
        <v>77</v>
      </c>
    </row>
    <row r="79" customFormat="false" ht="14.5" hidden="false" customHeight="false" outlineLevel="0" collapsed="false">
      <c r="A79" s="1" t="n">
        <v>44825.4245161458</v>
      </c>
      <c r="B79" s="1" t="n">
        <v>44825.5360274653</v>
      </c>
      <c r="D79" s="0" t="s">
        <v>592</v>
      </c>
      <c r="E79" s="0" t="s">
        <v>1200</v>
      </c>
      <c r="J79" s="1" t="n">
        <v>44825</v>
      </c>
      <c r="K79" s="0" t="s">
        <v>2121</v>
      </c>
      <c r="L79" s="0" t="s">
        <v>1043</v>
      </c>
      <c r="M79" s="0" t="s">
        <v>2187</v>
      </c>
      <c r="N79" s="0" t="s">
        <v>1200</v>
      </c>
      <c r="O79" s="0" t="s">
        <v>1201</v>
      </c>
      <c r="P79" s="0" t="s">
        <v>855</v>
      </c>
      <c r="Q79" s="0" t="s">
        <v>856</v>
      </c>
      <c r="R79" s="0" t="s">
        <v>857</v>
      </c>
      <c r="S79" s="0" t="s">
        <v>890</v>
      </c>
      <c r="T79" s="0" t="s">
        <v>1046</v>
      </c>
      <c r="U79" s="0" t="s">
        <v>210</v>
      </c>
      <c r="V79" s="0" t="n">
        <v>1</v>
      </c>
      <c r="W79" s="0" t="n">
        <v>0</v>
      </c>
      <c r="X79" s="0" t="n">
        <v>0</v>
      </c>
      <c r="Y79" s="0" t="n">
        <v>0</v>
      </c>
      <c r="Z79" s="0" t="n">
        <v>0</v>
      </c>
      <c r="AA79" s="0" t="n">
        <v>0</v>
      </c>
      <c r="AB79" s="0" t="n">
        <v>0</v>
      </c>
      <c r="AC79" s="0" t="n">
        <v>0</v>
      </c>
      <c r="AD79" s="0" t="n">
        <v>0</v>
      </c>
      <c r="AE79" s="0" t="n">
        <v>0</v>
      </c>
      <c r="AF79" s="0" t="n">
        <v>0</v>
      </c>
      <c r="AG79" s="0" t="n">
        <v>0</v>
      </c>
      <c r="AH79" s="0" t="n">
        <v>0</v>
      </c>
      <c r="AI79" s="0" t="n">
        <v>2</v>
      </c>
      <c r="AJ79" s="0" t="n">
        <v>3</v>
      </c>
      <c r="AK79" s="0" t="s">
        <v>2188</v>
      </c>
      <c r="AL79" s="2" t="s">
        <v>2189</v>
      </c>
      <c r="AM79" s="0" t="n">
        <v>7</v>
      </c>
      <c r="AS79" s="0" t="s">
        <v>308</v>
      </c>
      <c r="EM79" s="0" t="s">
        <v>194</v>
      </c>
      <c r="EN79" s="0" t="s">
        <v>194</v>
      </c>
      <c r="EO79" s="0" t="s">
        <v>194</v>
      </c>
      <c r="EP79" s="0" t="s">
        <v>194</v>
      </c>
      <c r="EQ79" s="0" t="s">
        <v>194</v>
      </c>
      <c r="ER79" s="0" t="s">
        <v>1058</v>
      </c>
      <c r="ES79" s="0" t="s">
        <v>2190</v>
      </c>
      <c r="ET79" s="2" t="s">
        <v>2191</v>
      </c>
      <c r="EU79" s="0" t="s">
        <v>1587</v>
      </c>
      <c r="EX79" s="0" t="n">
        <v>186632118</v>
      </c>
      <c r="EY79" s="0" t="s">
        <v>2192</v>
      </c>
      <c r="EZ79" s="1" t="n">
        <v>44825.7247916667</v>
      </c>
      <c r="FC79" s="0" t="s">
        <v>221</v>
      </c>
      <c r="FD79" s="0" t="s">
        <v>222</v>
      </c>
      <c r="FF79" s="0" t="n">
        <v>78</v>
      </c>
    </row>
    <row r="80" customFormat="false" ht="14.5" hidden="false" customHeight="false" outlineLevel="0" collapsed="false">
      <c r="A80" s="1" t="n">
        <v>44822.5533295255</v>
      </c>
      <c r="B80" s="1" t="n">
        <v>44825.668471331</v>
      </c>
      <c r="D80" s="0" t="s">
        <v>1304</v>
      </c>
      <c r="E80" s="0" t="s">
        <v>2193</v>
      </c>
      <c r="J80" s="1" t="n">
        <v>44825</v>
      </c>
      <c r="K80" s="0" t="s">
        <v>2194</v>
      </c>
      <c r="L80" s="0" t="s">
        <v>1386</v>
      </c>
      <c r="M80" s="0" t="s">
        <v>1388</v>
      </c>
      <c r="N80" s="0" t="s">
        <v>1388</v>
      </c>
      <c r="O80" s="0" t="s">
        <v>1389</v>
      </c>
      <c r="P80" s="0" t="s">
        <v>855</v>
      </c>
      <c r="Q80" s="0" t="s">
        <v>856</v>
      </c>
      <c r="R80" s="0" t="s">
        <v>1094</v>
      </c>
      <c r="S80" s="0" t="s">
        <v>1310</v>
      </c>
      <c r="T80" s="0" t="s">
        <v>1311</v>
      </c>
      <c r="U80" s="0" t="s">
        <v>210</v>
      </c>
      <c r="V80" s="0" t="n">
        <v>1</v>
      </c>
      <c r="W80" s="0" t="n">
        <v>0</v>
      </c>
      <c r="X80" s="0" t="n">
        <v>0</v>
      </c>
      <c r="Y80" s="0" t="n">
        <v>0</v>
      </c>
      <c r="Z80" s="0" t="n">
        <v>0</v>
      </c>
      <c r="AA80" s="0" t="n">
        <v>0</v>
      </c>
      <c r="AB80" s="0" t="n">
        <v>0</v>
      </c>
      <c r="AC80" s="0" t="n">
        <v>0</v>
      </c>
      <c r="AD80" s="0" t="n">
        <v>0</v>
      </c>
      <c r="AE80" s="0" t="n">
        <v>0</v>
      </c>
      <c r="AF80" s="0" t="n">
        <v>0</v>
      </c>
      <c r="AG80" s="0" t="n">
        <v>0</v>
      </c>
      <c r="AH80" s="0" t="n">
        <v>0</v>
      </c>
      <c r="AI80" s="0" t="n">
        <v>2</v>
      </c>
      <c r="AJ80" s="0" t="n">
        <v>5</v>
      </c>
      <c r="AK80" s="0" t="s">
        <v>2195</v>
      </c>
      <c r="AL80" s="2" t="s">
        <v>2196</v>
      </c>
      <c r="AM80" s="0" t="n">
        <v>49.94</v>
      </c>
      <c r="AS80" s="3" t="s">
        <v>2197</v>
      </c>
      <c r="EM80" s="0" t="s">
        <v>194</v>
      </c>
      <c r="EN80" s="0" t="s">
        <v>194</v>
      </c>
      <c r="EO80" s="0" t="s">
        <v>194</v>
      </c>
      <c r="EP80" s="0" t="s">
        <v>194</v>
      </c>
      <c r="EQ80" s="0" t="s">
        <v>194</v>
      </c>
      <c r="ER80" s="0" t="s">
        <v>2198</v>
      </c>
      <c r="ES80" s="0" t="s">
        <v>2199</v>
      </c>
      <c r="ET80" s="2" t="s">
        <v>2200</v>
      </c>
      <c r="EU80" s="0" t="s">
        <v>1587</v>
      </c>
      <c r="EX80" s="0" t="n">
        <v>186643590</v>
      </c>
      <c r="EY80" s="0" t="s">
        <v>2201</v>
      </c>
      <c r="EZ80" s="1" t="n">
        <v>44825.7529398148</v>
      </c>
      <c r="FC80" s="0" t="s">
        <v>221</v>
      </c>
      <c r="FD80" s="0" t="s">
        <v>222</v>
      </c>
      <c r="FF80" s="0" t="n">
        <v>79</v>
      </c>
    </row>
    <row r="81" customFormat="false" ht="14.5" hidden="false" customHeight="false" outlineLevel="0" collapsed="false">
      <c r="A81" s="1" t="n">
        <v>44825.3733880208</v>
      </c>
      <c r="B81" s="1" t="n">
        <v>44825.670527882</v>
      </c>
      <c r="D81" s="0" t="s">
        <v>1304</v>
      </c>
      <c r="E81" s="0" t="s">
        <v>2202</v>
      </c>
      <c r="J81" s="1" t="n">
        <v>44825</v>
      </c>
      <c r="K81" s="0" t="s">
        <v>2203</v>
      </c>
      <c r="L81" s="0" t="s">
        <v>197</v>
      </c>
      <c r="M81" s="0" t="s">
        <v>1307</v>
      </c>
      <c r="N81" s="0" t="s">
        <v>2202</v>
      </c>
      <c r="O81" s="0" t="s">
        <v>1309</v>
      </c>
      <c r="P81" s="0" t="s">
        <v>855</v>
      </c>
      <c r="Q81" s="0" t="s">
        <v>856</v>
      </c>
      <c r="R81" s="0" t="s">
        <v>1094</v>
      </c>
      <c r="S81" s="0" t="s">
        <v>1310</v>
      </c>
      <c r="T81" s="0" t="s">
        <v>1311</v>
      </c>
      <c r="U81" s="0" t="s">
        <v>210</v>
      </c>
      <c r="V81" s="0" t="n">
        <v>1</v>
      </c>
      <c r="W81" s="0" t="n">
        <v>0</v>
      </c>
      <c r="X81" s="0" t="n">
        <v>0</v>
      </c>
      <c r="Y81" s="0" t="n">
        <v>0</v>
      </c>
      <c r="Z81" s="0" t="n">
        <v>0</v>
      </c>
      <c r="AA81" s="0" t="n">
        <v>0</v>
      </c>
      <c r="AB81" s="0" t="n">
        <v>0</v>
      </c>
      <c r="AC81" s="0" t="n">
        <v>0</v>
      </c>
      <c r="AD81" s="0" t="n">
        <v>0</v>
      </c>
      <c r="AE81" s="0" t="n">
        <v>0</v>
      </c>
      <c r="AF81" s="0" t="n">
        <v>0</v>
      </c>
      <c r="AG81" s="0" t="n">
        <v>0</v>
      </c>
      <c r="AH81" s="0" t="n">
        <v>0</v>
      </c>
      <c r="AI81" s="0" t="n">
        <v>2</v>
      </c>
      <c r="AJ81" s="0" t="n">
        <v>5</v>
      </c>
      <c r="AK81" s="0" t="s">
        <v>2204</v>
      </c>
      <c r="AL81" s="2" t="s">
        <v>2205</v>
      </c>
      <c r="AM81" s="0" t="n">
        <v>64.625</v>
      </c>
      <c r="AS81" s="0" t="s">
        <v>2206</v>
      </c>
      <c r="EM81" s="0" t="s">
        <v>194</v>
      </c>
      <c r="EN81" s="0" t="s">
        <v>194</v>
      </c>
      <c r="EO81" s="0" t="s">
        <v>194</v>
      </c>
      <c r="EP81" s="0" t="s">
        <v>194</v>
      </c>
      <c r="EQ81" s="0" t="s">
        <v>194</v>
      </c>
      <c r="ER81" s="0" t="s">
        <v>2198</v>
      </c>
      <c r="ES81" s="0" t="s">
        <v>2207</v>
      </c>
      <c r="ET81" s="2" t="s">
        <v>2208</v>
      </c>
      <c r="EU81" s="0" t="s">
        <v>1587</v>
      </c>
      <c r="EX81" s="0" t="n">
        <v>186643624</v>
      </c>
      <c r="EY81" s="0" t="s">
        <v>2209</v>
      </c>
      <c r="EZ81" s="1" t="n">
        <v>44825.7530208333</v>
      </c>
      <c r="FC81" s="0" t="s">
        <v>221</v>
      </c>
      <c r="FD81" s="0" t="s">
        <v>222</v>
      </c>
      <c r="FF81" s="0" t="n">
        <v>80</v>
      </c>
    </row>
    <row r="82" customFormat="false" ht="14.5" hidden="false" customHeight="false" outlineLevel="0" collapsed="false">
      <c r="A82" s="1" t="n">
        <v>44825.3997982292</v>
      </c>
      <c r="B82" s="1" t="n">
        <v>44825.6678738079</v>
      </c>
      <c r="D82" s="0" t="s">
        <v>1304</v>
      </c>
      <c r="E82" s="3" t="s">
        <v>2210</v>
      </c>
      <c r="J82" s="1" t="n">
        <v>44825</v>
      </c>
      <c r="K82" s="0" t="s">
        <v>2111</v>
      </c>
      <c r="L82" s="0" t="s">
        <v>197</v>
      </c>
      <c r="M82" s="0" t="s">
        <v>2211</v>
      </c>
      <c r="N82" s="0" t="s">
        <v>2212</v>
      </c>
      <c r="O82" s="0" t="s">
        <v>1327</v>
      </c>
      <c r="P82" s="0" t="s">
        <v>855</v>
      </c>
      <c r="Q82" s="0" t="s">
        <v>856</v>
      </c>
      <c r="R82" s="0" t="s">
        <v>1094</v>
      </c>
      <c r="S82" s="0" t="s">
        <v>1310</v>
      </c>
      <c r="T82" s="0" t="s">
        <v>1311</v>
      </c>
      <c r="U82" s="0" t="s">
        <v>210</v>
      </c>
      <c r="V82" s="0" t="n">
        <v>1</v>
      </c>
      <c r="W82" s="0" t="n">
        <v>0</v>
      </c>
      <c r="X82" s="0" t="n">
        <v>0</v>
      </c>
      <c r="Y82" s="0" t="n">
        <v>0</v>
      </c>
      <c r="Z82" s="0" t="n">
        <v>0</v>
      </c>
      <c r="AA82" s="0" t="n">
        <v>0</v>
      </c>
      <c r="AB82" s="0" t="n">
        <v>0</v>
      </c>
      <c r="AC82" s="0" t="n">
        <v>0</v>
      </c>
      <c r="AD82" s="0" t="n">
        <v>0</v>
      </c>
      <c r="AE82" s="0" t="n">
        <v>0</v>
      </c>
      <c r="AF82" s="0" t="n">
        <v>0</v>
      </c>
      <c r="AG82" s="0" t="n">
        <v>0</v>
      </c>
      <c r="AH82" s="0" t="n">
        <v>0</v>
      </c>
      <c r="AI82" s="0" t="n">
        <v>2</v>
      </c>
      <c r="AJ82" s="0" t="n">
        <v>7</v>
      </c>
      <c r="AK82" s="0" t="s">
        <v>2213</v>
      </c>
      <c r="AL82" s="2" t="s">
        <v>2214</v>
      </c>
      <c r="AM82" s="0" t="n">
        <v>20.885</v>
      </c>
      <c r="AS82" s="3" t="s">
        <v>2215</v>
      </c>
      <c r="EM82" s="0" t="s">
        <v>194</v>
      </c>
      <c r="EN82" s="0" t="s">
        <v>194</v>
      </c>
      <c r="EO82" s="0" t="s">
        <v>194</v>
      </c>
      <c r="EP82" s="0" t="s">
        <v>194</v>
      </c>
      <c r="EQ82" s="0" t="s">
        <v>194</v>
      </c>
      <c r="ER82" s="0" t="s">
        <v>2198</v>
      </c>
      <c r="ES82" s="0" t="s">
        <v>2216</v>
      </c>
      <c r="ET82" s="2" t="s">
        <v>2217</v>
      </c>
      <c r="EU82" s="0" t="s">
        <v>1587</v>
      </c>
      <c r="EX82" s="0" t="n">
        <v>186643763</v>
      </c>
      <c r="EY82" s="0" t="s">
        <v>2218</v>
      </c>
      <c r="EZ82" s="1" t="n">
        <v>44825.7533564815</v>
      </c>
      <c r="FC82" s="0" t="s">
        <v>221</v>
      </c>
      <c r="FD82" s="0" t="s">
        <v>222</v>
      </c>
      <c r="FF82" s="0" t="n">
        <v>81</v>
      </c>
    </row>
    <row r="83" customFormat="false" ht="14.5" hidden="false" customHeight="false" outlineLevel="0" collapsed="false">
      <c r="A83" s="1" t="n">
        <v>44825.4243999653</v>
      </c>
      <c r="B83" s="1" t="n">
        <v>44825.6697717477</v>
      </c>
      <c r="D83" s="0" t="s">
        <v>1304</v>
      </c>
      <c r="E83" s="0" t="s">
        <v>1342</v>
      </c>
      <c r="J83" s="1" t="n">
        <v>44825</v>
      </c>
      <c r="K83" s="0" t="s">
        <v>341</v>
      </c>
      <c r="L83" s="0" t="s">
        <v>707</v>
      </c>
      <c r="M83" s="0" t="s">
        <v>2219</v>
      </c>
      <c r="N83" s="0" t="s">
        <v>1342</v>
      </c>
      <c r="O83" s="0" t="s">
        <v>1343</v>
      </c>
      <c r="P83" s="0" t="s">
        <v>855</v>
      </c>
      <c r="Q83" s="0" t="s">
        <v>856</v>
      </c>
      <c r="R83" s="0" t="s">
        <v>1094</v>
      </c>
      <c r="S83" s="0" t="s">
        <v>1310</v>
      </c>
      <c r="T83" s="0" t="s">
        <v>1311</v>
      </c>
      <c r="U83" s="0" t="s">
        <v>210</v>
      </c>
      <c r="V83" s="0" t="n">
        <v>1</v>
      </c>
      <c r="W83" s="0" t="n">
        <v>0</v>
      </c>
      <c r="X83" s="0" t="n">
        <v>0</v>
      </c>
      <c r="Y83" s="0" t="n">
        <v>0</v>
      </c>
      <c r="Z83" s="0" t="n">
        <v>0</v>
      </c>
      <c r="AA83" s="0" t="n">
        <v>0</v>
      </c>
      <c r="AB83" s="0" t="n">
        <v>0</v>
      </c>
      <c r="AC83" s="0" t="n">
        <v>0</v>
      </c>
      <c r="AD83" s="0" t="n">
        <v>0</v>
      </c>
      <c r="AE83" s="0" t="n">
        <v>0</v>
      </c>
      <c r="AF83" s="0" t="n">
        <v>0</v>
      </c>
      <c r="AG83" s="0" t="n">
        <v>0</v>
      </c>
      <c r="AH83" s="0" t="n">
        <v>0</v>
      </c>
      <c r="AI83" s="0" t="n">
        <v>2</v>
      </c>
      <c r="AJ83" s="0" t="n">
        <v>7</v>
      </c>
      <c r="AK83" s="0" t="s">
        <v>2220</v>
      </c>
      <c r="AL83" s="2" t="s">
        <v>2221</v>
      </c>
      <c r="AM83" s="0" t="n">
        <v>31.75</v>
      </c>
      <c r="AS83" s="0" t="s">
        <v>2222</v>
      </c>
      <c r="EM83" s="0" t="s">
        <v>194</v>
      </c>
      <c r="EN83" s="0" t="s">
        <v>194</v>
      </c>
      <c r="EO83" s="0" t="s">
        <v>194</v>
      </c>
      <c r="EP83" s="0" t="s">
        <v>194</v>
      </c>
      <c r="EQ83" s="0" t="s">
        <v>194</v>
      </c>
      <c r="ER83" s="0" t="s">
        <v>2198</v>
      </c>
      <c r="ES83" s="0" t="s">
        <v>2223</v>
      </c>
      <c r="ET83" s="2" t="s">
        <v>2224</v>
      </c>
      <c r="EU83" s="0" t="s">
        <v>1587</v>
      </c>
      <c r="EX83" s="0" t="n">
        <v>186643785</v>
      </c>
      <c r="EY83" s="0" t="s">
        <v>2225</v>
      </c>
      <c r="EZ83" s="1" t="n">
        <v>44825.7534375</v>
      </c>
      <c r="FC83" s="0" t="s">
        <v>221</v>
      </c>
      <c r="FD83" s="0" t="s">
        <v>222</v>
      </c>
      <c r="FF83" s="0" t="n">
        <v>82</v>
      </c>
    </row>
    <row r="84" customFormat="false" ht="14.5" hidden="false" customHeight="false" outlineLevel="0" collapsed="false">
      <c r="A84" s="1" t="n">
        <v>44825.4694807407</v>
      </c>
      <c r="B84" s="1" t="n">
        <v>44825.6665104514</v>
      </c>
      <c r="D84" s="0" t="s">
        <v>1304</v>
      </c>
      <c r="E84" s="0" t="s">
        <v>2226</v>
      </c>
      <c r="J84" s="1" t="n">
        <v>44825</v>
      </c>
      <c r="K84" s="0" t="s">
        <v>1950</v>
      </c>
      <c r="L84" s="0" t="s">
        <v>2227</v>
      </c>
      <c r="M84" s="0" t="s">
        <v>2228</v>
      </c>
      <c r="N84" s="0" t="s">
        <v>2229</v>
      </c>
      <c r="O84" s="0" t="s">
        <v>1359</v>
      </c>
      <c r="P84" s="0" t="s">
        <v>855</v>
      </c>
      <c r="Q84" s="0" t="s">
        <v>856</v>
      </c>
      <c r="R84" s="0" t="s">
        <v>1094</v>
      </c>
      <c r="S84" s="0" t="s">
        <v>1310</v>
      </c>
      <c r="T84" s="0" t="s">
        <v>1311</v>
      </c>
      <c r="U84" s="0" t="s">
        <v>210</v>
      </c>
      <c r="V84" s="0" t="n">
        <v>1</v>
      </c>
      <c r="W84" s="0" t="n">
        <v>0</v>
      </c>
      <c r="X84" s="0" t="n">
        <v>0</v>
      </c>
      <c r="Y84" s="0" t="n">
        <v>0</v>
      </c>
      <c r="Z84" s="0" t="n">
        <v>0</v>
      </c>
      <c r="AA84" s="0" t="n">
        <v>0</v>
      </c>
      <c r="AB84" s="0" t="n">
        <v>0</v>
      </c>
      <c r="AC84" s="0" t="n">
        <v>0</v>
      </c>
      <c r="AD84" s="0" t="n">
        <v>0</v>
      </c>
      <c r="AE84" s="0" t="n">
        <v>0</v>
      </c>
      <c r="AF84" s="0" t="n">
        <v>0</v>
      </c>
      <c r="AG84" s="0" t="n">
        <v>0</v>
      </c>
      <c r="AH84" s="0" t="n">
        <v>0</v>
      </c>
      <c r="AI84" s="0" t="n">
        <v>2</v>
      </c>
      <c r="AJ84" s="0" t="n">
        <v>9</v>
      </c>
      <c r="AK84" s="0" t="s">
        <v>2230</v>
      </c>
      <c r="AL84" s="2" t="s">
        <v>2231</v>
      </c>
      <c r="AM84" s="0" t="n">
        <v>30.535</v>
      </c>
      <c r="AS84" s="0" t="s">
        <v>2232</v>
      </c>
      <c r="EM84" s="0" t="s">
        <v>194</v>
      </c>
      <c r="EN84" s="0" t="s">
        <v>194</v>
      </c>
      <c r="EO84" s="0" t="s">
        <v>194</v>
      </c>
      <c r="EP84" s="0" t="s">
        <v>194</v>
      </c>
      <c r="EQ84" s="0" t="s">
        <v>194</v>
      </c>
      <c r="ER84" s="0" t="s">
        <v>2198</v>
      </c>
      <c r="ES84" s="0" t="s">
        <v>2233</v>
      </c>
      <c r="ET84" s="2" t="s">
        <v>2234</v>
      </c>
      <c r="EU84" s="0" t="s">
        <v>1587</v>
      </c>
      <c r="EX84" s="0" t="n">
        <v>186643805</v>
      </c>
      <c r="EY84" s="0" t="s">
        <v>2235</v>
      </c>
      <c r="EZ84" s="1" t="n">
        <v>44825.7535185185</v>
      </c>
      <c r="FC84" s="0" t="s">
        <v>221</v>
      </c>
      <c r="FD84" s="0" t="s">
        <v>222</v>
      </c>
      <c r="FF84" s="0" t="n">
        <v>83</v>
      </c>
    </row>
    <row r="85" customFormat="false" ht="14.5" hidden="false" customHeight="false" outlineLevel="0" collapsed="false">
      <c r="A85" s="1" t="n">
        <v>44825.4896554167</v>
      </c>
      <c r="B85" s="1" t="n">
        <v>44825.6693508796</v>
      </c>
      <c r="D85" s="0" t="s">
        <v>1304</v>
      </c>
      <c r="E85" s="0" t="s">
        <v>2236</v>
      </c>
      <c r="J85" s="1" t="n">
        <v>44825</v>
      </c>
      <c r="K85" s="0" t="s">
        <v>2134</v>
      </c>
      <c r="L85" s="0" t="s">
        <v>2227</v>
      </c>
      <c r="M85" s="0" t="s">
        <v>2237</v>
      </c>
      <c r="N85" s="0" t="s">
        <v>2236</v>
      </c>
      <c r="O85" s="0" t="s">
        <v>1374</v>
      </c>
      <c r="P85" s="0" t="s">
        <v>855</v>
      </c>
      <c r="Q85" s="0" t="s">
        <v>856</v>
      </c>
      <c r="R85" s="0" t="s">
        <v>1094</v>
      </c>
      <c r="S85" s="0" t="s">
        <v>1310</v>
      </c>
      <c r="T85" s="0" t="s">
        <v>1311</v>
      </c>
      <c r="U85" s="0" t="s">
        <v>210</v>
      </c>
      <c r="V85" s="0" t="n">
        <v>1</v>
      </c>
      <c r="W85" s="0" t="n">
        <v>0</v>
      </c>
      <c r="X85" s="0" t="n">
        <v>0</v>
      </c>
      <c r="Y85" s="0" t="n">
        <v>0</v>
      </c>
      <c r="Z85" s="0" t="n">
        <v>0</v>
      </c>
      <c r="AA85" s="0" t="n">
        <v>0</v>
      </c>
      <c r="AB85" s="0" t="n">
        <v>0</v>
      </c>
      <c r="AC85" s="0" t="n">
        <v>0</v>
      </c>
      <c r="AD85" s="0" t="n">
        <v>0</v>
      </c>
      <c r="AE85" s="0" t="n">
        <v>0</v>
      </c>
      <c r="AF85" s="0" t="n">
        <v>0</v>
      </c>
      <c r="AG85" s="0" t="n">
        <v>0</v>
      </c>
      <c r="AH85" s="0" t="n">
        <v>0</v>
      </c>
      <c r="AI85" s="0" t="n">
        <v>2</v>
      </c>
      <c r="AJ85" s="0" t="n">
        <v>2</v>
      </c>
      <c r="AK85" s="0" t="s">
        <v>2238</v>
      </c>
      <c r="AL85" s="2" t="s">
        <v>2239</v>
      </c>
      <c r="AM85" s="0" t="n">
        <v>30.21</v>
      </c>
      <c r="AO85" s="0" t="s">
        <v>2240</v>
      </c>
      <c r="AP85" s="2" t="s">
        <v>2241</v>
      </c>
      <c r="AQ85" s="0" t="n">
        <v>29.77</v>
      </c>
      <c r="AR85" s="0" t="s">
        <v>194</v>
      </c>
      <c r="AS85" s="3" t="s">
        <v>2242</v>
      </c>
      <c r="EM85" s="0" t="s">
        <v>194</v>
      </c>
      <c r="EN85" s="0" t="s">
        <v>194</v>
      </c>
      <c r="EO85" s="0" t="s">
        <v>194</v>
      </c>
      <c r="EP85" s="0" t="s">
        <v>194</v>
      </c>
      <c r="EQ85" s="0" t="s">
        <v>194</v>
      </c>
      <c r="ER85" s="0" t="s">
        <v>2198</v>
      </c>
      <c r="ES85" s="0" t="s">
        <v>2243</v>
      </c>
      <c r="ET85" s="2" t="s">
        <v>2244</v>
      </c>
      <c r="EU85" s="0" t="s">
        <v>1587</v>
      </c>
      <c r="EX85" s="0" t="n">
        <v>186643818</v>
      </c>
      <c r="EY85" s="0" t="s">
        <v>2245</v>
      </c>
      <c r="EZ85" s="1" t="n">
        <v>44825.7535648148</v>
      </c>
      <c r="FC85" s="0" t="s">
        <v>221</v>
      </c>
      <c r="FD85" s="0" t="s">
        <v>222</v>
      </c>
      <c r="FF85" s="0" t="n">
        <v>84</v>
      </c>
    </row>
  </sheetData>
  <hyperlinks>
    <hyperlink ref="AL2" r:id="rId1" display="https://kc.kobotoolbox.org/media/original?media_file=co2rwanda_rpp%2Fattachments%2Ff27ca079b68f42c99391fab4b9f46bde%2Fa38e2243-a6aa-4351-a399-95595d5895d8%2F1663740952792.jpg"/>
    <hyperlink ref="AP2" r:id="rId2" display="https://kc.kobotoolbox.org/media/original?media_file=co2rwanda_rpp%2Fattachments%2Ff27ca079b68f42c99391fab4b9f46bde%2Fa38e2243-a6aa-4351-a399-95595d5895d8%2F1663741105526.jpg"/>
    <hyperlink ref="ET2" r:id="rId3" display="https://kc.kobotoolbox.org/media/original?media_file=co2rwanda_rpp%2Fattachments%2Ff27ca079b68f42c99391fab4b9f46bde%2Fa38e2243-a6aa-4351-a399-95595d5895d8%2F1663741751917.jpg"/>
    <hyperlink ref="AL3" r:id="rId4" display="https://kc.kobotoolbox.org/media/original?media_file=co2rwanda_rpp%2Fattachments%2Ff27ca079b68f42c99391fab4b9f46bde%2F9e4b50d4-7c68-40c5-a889-c2a26bed12cb%2F1663742551138.jpg"/>
    <hyperlink ref="AP3" r:id="rId5" display="https://kc.kobotoolbox.org/media/original?media_file=co2rwanda_rpp%2Fattachments%2Ff27ca079b68f42c99391fab4b9f46bde%2F9e4b50d4-7c68-40c5-a889-c2a26bed12cb%2F1663742834047.jpg"/>
    <hyperlink ref="ET3" r:id="rId6" display="https://kc.kobotoolbox.org/media/original?media_file=co2rwanda_rpp%2Fattachments%2Ff27ca079b68f42c99391fab4b9f46bde%2F9e4b50d4-7c68-40c5-a889-c2a26bed12cb%2F1663743375677.jpg"/>
    <hyperlink ref="AL4" r:id="rId7" display="https://kc.kobotoolbox.org/media/original?media_file=co2rwanda_rpp%2Fattachments%2Ff27ca079b68f42c99391fab4b9f46bde%2Ff294c2d1-619e-4eb4-9189-003aa5cb852c%2F1663744773433.jpg"/>
    <hyperlink ref="AP4" r:id="rId8" display="https://kc.kobotoolbox.org/media/original?media_file=co2rwanda_rpp%2Fattachments%2Ff27ca079b68f42c99391fab4b9f46bde%2Ff294c2d1-619e-4eb4-9189-003aa5cb852c%2F1663746009133.jpg"/>
    <hyperlink ref="ET4" r:id="rId9" display="https://kc.kobotoolbox.org/media/original?media_file=co2rwanda_rpp%2Fattachments%2Ff27ca079b68f42c99391fab4b9f46bde%2Ff294c2d1-619e-4eb4-9189-003aa5cb852c%2F1663746385048.jpg"/>
    <hyperlink ref="AL5" r:id="rId10" display="https://kc.kobotoolbox.org/media/original?media_file=co2rwanda_rpp%2Fattachments%2Ff27ca079b68f42c99391fab4b9f46bde%2F61ae611c-024b-4298-a8f8-08edddf596ab%2F1663747455463.jpg"/>
    <hyperlink ref="ET5" r:id="rId11" display="https://kc.kobotoolbox.org/media/original?media_file=co2rwanda_rpp%2Fattachments%2Ff27ca079b68f42c99391fab4b9f46bde%2F61ae611c-024b-4298-a8f8-08edddf596ab%2F1663747657412.jpg"/>
    <hyperlink ref="AL6" r:id="rId12" display="https://kc.kobotoolbox.org/media/original?media_file=co2rwanda_rpp%2Fattachments%2Ff27ca079b68f42c99391fab4b9f46bde%2F740ae193-0e62-4700-b093-f64e32685728%2F1663749678031.jpg"/>
    <hyperlink ref="AP6" r:id="rId13" display="https://kc.kobotoolbox.org/media/original?media_file=co2rwanda_rpp%2Fattachments%2Ff27ca079b68f42c99391fab4b9f46bde%2F740ae193-0e62-4700-b093-f64e32685728%2F1663749700164.jpg"/>
    <hyperlink ref="ET6" r:id="rId14" display="https://kc.kobotoolbox.org/media/original?media_file=co2rwanda_rpp%2Fattachments%2Ff27ca079b68f42c99391fab4b9f46bde%2F740ae193-0e62-4700-b093-f64e32685728%2F1663750049498.jpg"/>
    <hyperlink ref="AL7" r:id="rId15" display="https://kc.kobotoolbox.org/media/original?media_file=co2rwanda_rpp%2Fattachments%2Ff27ca079b68f42c99391fab4b9f46bde%2F0467f49e-aef7-437c-ac67-9aef5abb33ca%2F1663752744644.jpg"/>
    <hyperlink ref="ET7" r:id="rId16" display="https://kc.kobotoolbox.org/media/original?media_file=co2rwanda_rpp%2Fattachments%2Ff27ca079b68f42c99391fab4b9f46bde%2F0467f49e-aef7-437c-ac67-9aef5abb33ca%2F1663753525143.jpg"/>
    <hyperlink ref="AL8" r:id="rId17" display="https://kc.kobotoolbox.org/media/original?media_file=co2rwanda_rpp%2Fattachments%2Ff27ca079b68f42c99391fab4b9f46bde%2F7d944f07-e384-48f5-a5ea-8eae1d19397e%2F1663739610148.jpg"/>
    <hyperlink ref="ET8" r:id="rId18" display="https://kc.kobotoolbox.org/media/original?media_file=co2rwanda_rpp%2Fattachments%2Ff27ca079b68f42c99391fab4b9f46bde%2F7d944f07-e384-48f5-a5ea-8eae1d19397e%2F1663698437619.jpg"/>
    <hyperlink ref="AL9" r:id="rId19" display="https://kc.kobotoolbox.org/media/original?media_file=co2rwanda_rpp%2Fattachments%2Ff27ca079b68f42c99391fab4b9f46bde%2F394058b5-bfc4-40cd-bed0-5d6eb5224bfd%2F1663738417756.jpg"/>
    <hyperlink ref="ET9" r:id="rId20" display="https://kc.kobotoolbox.org/media/original?media_file=co2rwanda_rpp%2Fattachments%2Ff27ca079b68f42c99391fab4b9f46bde%2F394058b5-bfc4-40cd-bed0-5d6eb5224bfd%2F1663699209753.jpg"/>
    <hyperlink ref="AL10" r:id="rId21" display="https://kc.kobotoolbox.org/media/original?media_file=co2rwanda_rpp%2Fattachments%2Ff27ca079b68f42c99391fab4b9f46bde%2F2b062d50-16c7-44a6-a3fc-6d5424bf211d%2F1663741080741.jpg"/>
    <hyperlink ref="ET10" r:id="rId22" display="https://kc.kobotoolbox.org/media/original?media_file=co2rwanda_rpp%2Fattachments%2Ff27ca079b68f42c99391fab4b9f46bde%2F2b062d50-16c7-44a6-a3fc-6d5424bf211d%2F1663700213429.jpg"/>
    <hyperlink ref="AL11" r:id="rId23" display="https://kc.kobotoolbox.org/media/original?media_file=co2rwanda_rpp%2Fattachments%2Ff27ca079b68f42c99391fab4b9f46bde%2F38401e75-8636-4858-a211-5fbf11781cd4%2F1663742347231.jpg"/>
    <hyperlink ref="ET11" r:id="rId24" display="https://kc.kobotoolbox.org/media/original?media_file=co2rwanda_rpp%2Fattachments%2Ff27ca079b68f42c99391fab4b9f46bde%2F38401e75-8636-4858-a211-5fbf11781cd4%2F1663700817474.jpg"/>
    <hyperlink ref="AL12" r:id="rId25" display="https://kc.kobotoolbox.org/media/original?media_file=co2rwanda_rpp%2Fattachments%2Ff27ca079b68f42c99391fab4b9f46bde%2F84602cde-052e-43f8-8e56-0bad050c500b%2F1663743527535.jpg"/>
    <hyperlink ref="ET12" r:id="rId26" display="https://kc.kobotoolbox.org/media/original?media_file=co2rwanda_rpp%2Fattachments%2Ff27ca079b68f42c99391fab4b9f46bde%2F84602cde-052e-43f8-8e56-0bad050c500b%2F1663701421787.jpg"/>
    <hyperlink ref="AL13" r:id="rId27" display="https://kc.kobotoolbox.org/media/original?media_file=co2rwanda_rpp%2Fattachments%2Ff27ca079b68f42c99391fab4b9f46bde%2Fa98d3bef-30e0-4c72-991c-fac4bd1e804e%2F1663748234850.jpg"/>
    <hyperlink ref="AP13" r:id="rId28" display="https://kc.kobotoolbox.org/media/original?media_file=co2rwanda_rpp%2Fattachments%2Ff27ca079b68f42c99391fab4b9f46bde%2Fa98d3bef-30e0-4c72-991c-fac4bd1e804e%2F1663749197463.jpg"/>
    <hyperlink ref="ET13" r:id="rId29" display="https://kc.kobotoolbox.org/media/original?media_file=co2rwanda_rpp%2Fattachments%2Ff27ca079b68f42c99391fab4b9f46bde%2Fa98d3bef-30e0-4c72-991c-fac4bd1e804e%2F1663702358490.jpg"/>
    <hyperlink ref="AL14" r:id="rId30" display="https://kc.kobotoolbox.org/media/original?media_file=co2rwanda_rpp%2Fattachments%2Ff27ca079b68f42c99391fab4b9f46bde%2Faca26e23-9b49-4f4f-9ed1-3e7abfe7197a%2F1663741425174.jpg"/>
    <hyperlink ref="ET14" r:id="rId31" display="https://kc.kobotoolbox.org/media/original?media_file=co2rwanda_rpp%2Fattachments%2Ff27ca079b68f42c99391fab4b9f46bde%2Faca26e23-9b49-4f4f-9ed1-3e7abfe7197a%2F1663742123110.jpg"/>
    <hyperlink ref="AL15" r:id="rId32" display="https://kc.kobotoolbox.org/media/original?media_file=co2rwanda_rpp%2Fattachments%2Ff27ca079b68f42c99391fab4b9f46bde%2F47e005a2-3850-49e5-a54a-8ff5ac5ceba1%2F1663741486651.jpg"/>
    <hyperlink ref="ET15" r:id="rId33" display="https://kc.kobotoolbox.org/media/original?media_file=co2rwanda_rpp%2Fattachments%2Ff27ca079b68f42c99391fab4b9f46bde%2F47e005a2-3850-49e5-a54a-8ff5ac5ceba1%2F1663742101743.jpg"/>
    <hyperlink ref="AL16" r:id="rId34" display="https://kc.kobotoolbox.org/media/original?media_file=co2rwanda_rpp%2Fattachments%2Ff27ca079b68f42c99391fab4b9f46bde%2F1b336c7b-9cdc-4d82-ac3b-6ae880f4166c%2F1663742944826.jpg"/>
    <hyperlink ref="ET16" r:id="rId35" display="https://kc.kobotoolbox.org/media/original?media_file=co2rwanda_rpp%2Fattachments%2Ff27ca079b68f42c99391fab4b9f46bde%2F1b336c7b-9cdc-4d82-ac3b-6ae880f4166c%2F1663743704393.jpg"/>
    <hyperlink ref="AL17" r:id="rId36" display="https://kc.kobotoolbox.org/media/original?media_file=co2rwanda_rpp%2Fattachments%2Ff27ca079b68f42c99391fab4b9f46bde%2F562960ad-5374-4693-889a-f1d17f686a52%2F1663743513353.jpg"/>
    <hyperlink ref="AP17" r:id="rId37" display="https://kc.kobotoolbox.org/media/original?media_file=co2rwanda_rpp%2Fattachments%2Ff27ca079b68f42c99391fab4b9f46bde%2F562960ad-5374-4693-889a-f1d17f686a52%2F1663744151256.jpg"/>
    <hyperlink ref="ET17" r:id="rId38" display="https://kc.kobotoolbox.org/media/original?media_file=co2rwanda_rpp%2Fattachments%2Ff27ca079b68f42c99391fab4b9f46bde%2F562960ad-5374-4693-889a-f1d17f686a52%2F1663744300749.jpg"/>
    <hyperlink ref="AL18" r:id="rId39" display="https://kc.kobotoolbox.org/media/original?media_file=co2rwanda_rpp%2Fattachments%2Ff27ca079b68f42c99391fab4b9f46bde%2F3605fe34-0350-42f8-a425-f879c94a2660%2F1663744653403.jpg"/>
    <hyperlink ref="ET18" r:id="rId40" display="https://kc.kobotoolbox.org/media/original?media_file=co2rwanda_rpp%2Fattachments%2Ff27ca079b68f42c99391fab4b9f46bde%2F3605fe34-0350-42f8-a425-f879c94a2660%2F1663745690437.jpg"/>
    <hyperlink ref="AL19" r:id="rId41" display="https://kc.kobotoolbox.org/media/original?media_file=co2rwanda_rpp%2Fattachments%2Ff27ca079b68f42c99391fab4b9f46bde%2Fa4c73818-51fe-401e-81b2-913140203a1e%2F1663749063960.jpg"/>
    <hyperlink ref="ET19" r:id="rId42" display="https://kc.kobotoolbox.org/media/original?media_file=co2rwanda_rpp%2Fattachments%2Ff27ca079b68f42c99391fab4b9f46bde%2Fa4c73818-51fe-401e-81b2-913140203a1e%2F1663749107922.jpg"/>
    <hyperlink ref="AL20" r:id="rId43" display="https://kc.kobotoolbox.org/media/original?media_file=co2rwanda_rpp%2Fattachments%2Ff27ca079b68f42c99391fab4b9f46bde%2F7b5dabd6-5655-4e10-9479-6603528d3445%2F1663751219038.jpg"/>
    <hyperlink ref="ET20" r:id="rId44" display="https://kc.kobotoolbox.org/media/original?media_file=co2rwanda_rpp%2Fattachments%2Ff27ca079b68f42c99391fab4b9f46bde%2F7b5dabd6-5655-4e10-9479-6603528d3445%2F1663751279099.jpg"/>
    <hyperlink ref="AL21" r:id="rId45" display="https://kc.kobotoolbox.org/media/original?media_file=co2rwanda_rpp%2Fattachments%2Ff27ca079b68f42c99391fab4b9f46bde%2F925be752-727e-4d59-a0f3-ad71eb280f3f%2F1663752659565.jpg"/>
    <hyperlink ref="ET21" r:id="rId46" display="https://kc.kobotoolbox.org/media/original?media_file=co2rwanda_rpp%2Fattachments%2Ff27ca079b68f42c99391fab4b9f46bde%2F925be752-727e-4d59-a0f3-ad71eb280f3f%2F1663752714739.jpg"/>
    <hyperlink ref="AL22" r:id="rId47" display="https://kc.kobotoolbox.org/media/original?media_file=co2rwanda_rpp%2Fattachments%2Ff27ca079b68f42c99391fab4b9f46bde%2Faf93813b-31b8-45d2-9168-0c34544856f4%2F1663745261381.jpg"/>
    <hyperlink ref="AP22" r:id="rId48" display="https://kc.kobotoolbox.org/media/original?media_file=co2rwanda_rpp%2Fattachments%2Ff27ca079b68f42c99391fab4b9f46bde%2Faf93813b-31b8-45d2-9168-0c34544856f4%2F1663746150261.jpg"/>
    <hyperlink ref="ET22" r:id="rId49" display="https://kc.kobotoolbox.org/media/original?media_file=co2rwanda_rpp%2Fattachments%2Ff27ca079b68f42c99391fab4b9f46bde%2Faf93813b-31b8-45d2-9168-0c34544856f4%2F1663746185587.jpg"/>
    <hyperlink ref="AL23" r:id="rId50" display="https://kc.kobotoolbox.org/media/original?media_file=co2rwanda_rpp%2Fattachments%2Ff27ca079b68f42c99391fab4b9f46bde%2Ff80f2d89-774a-452d-ad6a-035a843ef54a%2F1663747370838.jpg"/>
    <hyperlink ref="ET23" r:id="rId51" display="https://kc.kobotoolbox.org/media/original?media_file=co2rwanda_rpp%2Fattachments%2Ff27ca079b68f42c99391fab4b9f46bde%2Ff80f2d89-774a-452d-ad6a-035a843ef54a%2F1663747755042.jpg"/>
    <hyperlink ref="AL24" r:id="rId52" display="https://kc.kobotoolbox.org/media/original?media_file=co2rwanda_rpp%2Fattachments%2Ff27ca079b68f42c99391fab4b9f46bde%2F3d18029a-5380-47ba-875f-147aefa9ad4f%2F1663749073021.jpg"/>
    <hyperlink ref="ET24" r:id="rId53" display="https://kc.kobotoolbox.org/media/original?media_file=co2rwanda_rpp%2Fattachments%2Ff27ca079b68f42c99391fab4b9f46bde%2F3d18029a-5380-47ba-875f-147aefa9ad4f%2F1663749430127.jpg"/>
    <hyperlink ref="AL25" r:id="rId54" display="https://kc.kobotoolbox.org/media/original?media_file=co2rwanda_rpp%2Fattachments%2Ff27ca079b68f42c99391fab4b9f46bde%2Fc16d2489-cc79-4150-94fe-69984b610d32%2F1663750083884.jpg"/>
    <hyperlink ref="ET25" r:id="rId55" display="https://kc.kobotoolbox.org/media/original?media_file=co2rwanda_rpp%2Fattachments%2Ff27ca079b68f42c99391fab4b9f46bde%2Fc16d2489-cc79-4150-94fe-69984b610d32%2F1663750165124.jpg"/>
    <hyperlink ref="AL26" r:id="rId56" display="https://kc.kobotoolbox.org/media/original?media_file=co2rwanda_rpp%2Fattachments%2Ff27ca079b68f42c99391fab4b9f46bde%2F920c59f8-4e54-4411-9db2-9a2a1c24ad06%2F1663747055347.jpg"/>
    <hyperlink ref="ET26" r:id="rId57" display="https://kc.kobotoolbox.org/media/original?media_file=co2rwanda_rpp%2Fattachments%2Ff27ca079b68f42c99391fab4b9f46bde%2F920c59f8-4e54-4411-9db2-9a2a1c24ad06%2F1663747264320.jpg"/>
    <hyperlink ref="AU27" r:id="rId58" display="https://kc.kobotoolbox.org/media/original?media_file=co2rwanda_rpp%2Fattachments%2Ff27ca079b68f42c99391fab4b9f46bde%2Fd9c36c22-8d83-4156-9e8d-9b9ade431f75%2F1663748426814.jpg"/>
    <hyperlink ref="ET27" r:id="rId59" display="https://kc.kobotoolbox.org/media/original?media_file=co2rwanda_rpp%2Fattachments%2Ff27ca079b68f42c99391fab4b9f46bde%2Fd9c36c22-8d83-4156-9e8d-9b9ade431f75%2F1663748547684.jpg"/>
    <hyperlink ref="AL28" r:id="rId60" display="https://kc.kobotoolbox.org/media/original?media_file=co2rwanda_rpp%2Fattachments%2Ff27ca079b68f42c99391fab4b9f46bde%2F7d62ef7b-f8ac-4e5e-a43a-360f09c880d1%2F1663750167136.jpg"/>
    <hyperlink ref="ET28" r:id="rId61" display="https://kc.kobotoolbox.org/media/original?media_file=co2rwanda_rpp%2Fattachments%2Ff27ca079b68f42c99391fab4b9f46bde%2F7d62ef7b-f8ac-4e5e-a43a-360f09c880d1%2F1663750213598.jpg"/>
    <hyperlink ref="AU29" r:id="rId62" display="https://kc.kobotoolbox.org/media/original?media_file=co2rwanda_rpp%2Fattachments%2Ff27ca079b68f42c99391fab4b9f46bde%2Fe41214b1-d9cf-47c9-b1b3-78034b3742af%2F1663751685394.jpg"/>
    <hyperlink ref="ET29" r:id="rId63" display="https://kc.kobotoolbox.org/media/original?media_file=co2rwanda_rpp%2Fattachments%2Ff27ca079b68f42c99391fab4b9f46bde%2Fe41214b1-d9cf-47c9-b1b3-78034b3742af%2F1663751741980.jpg"/>
    <hyperlink ref="AL30" r:id="rId64" display="https://kc.kobotoolbox.org/media/original?media_file=co2rwanda_rpp%2Fattachments%2Ff27ca079b68f42c99391fab4b9f46bde%2F9d120ea5-ce9e-4e17-9115-84bbb5cdf6ad%2F1663753152282.jpg"/>
    <hyperlink ref="ET30" r:id="rId65" display="https://kc.kobotoolbox.org/media/original?media_file=co2rwanda_rpp%2Fattachments%2Ff27ca079b68f42c99391fab4b9f46bde%2F9d120ea5-ce9e-4e17-9115-84bbb5cdf6ad%2F1663753198568.jpg"/>
    <hyperlink ref="AU31" r:id="rId66" display="https://kc.kobotoolbox.org/media/original?media_file=co2rwanda_rpp%2Fattachments%2Ff27ca079b68f42c99391fab4b9f46bde%2Fccafd2e7-02be-4174-b544-44eb546caca2%2F1663756147074.jpg"/>
    <hyperlink ref="ET31" r:id="rId67" display="https://kc.kobotoolbox.org/media/original?media_file=co2rwanda_rpp%2Fattachments%2Ff27ca079b68f42c99391fab4b9f46bde%2Fccafd2e7-02be-4174-b544-44eb546caca2%2F1663756188881.jpg"/>
    <hyperlink ref="AL32" r:id="rId68" display="https://kc.kobotoolbox.org/media/original?media_file=co2rwanda_rpp%2Fattachments%2Ff27ca079b68f42c99391fab4b9f46bde%2F49123d6c-7739-4c55-9f89-b57f7862601f%2F1663742477780.jpg"/>
    <hyperlink ref="AP32" r:id="rId69" display="https://kc.kobotoolbox.org/media/original?media_file=co2rwanda_rpp%2Fattachments%2Ff27ca079b68f42c99391fab4b9f46bde%2F49123d6c-7739-4c55-9f89-b57f7862601f%2F1663742900985.jpg"/>
    <hyperlink ref="ET32" r:id="rId70" display="https://kc.kobotoolbox.org/media/original?media_file=co2rwanda_rpp%2Fattachments%2Ff27ca079b68f42c99391fab4b9f46bde%2F49123d6c-7739-4c55-9f89-b57f7862601f%2F1663743517088.jpg"/>
    <hyperlink ref="AL33" r:id="rId71" display="https://kc.kobotoolbox.org/media/original?media_file=co2rwanda_rpp%2Fattachments%2Ff27ca079b68f42c99391fab4b9f46bde%2Fd9e6ca9b-e66a-473f-a288-a78e4d855dfd%2F1663745276312.jpg"/>
    <hyperlink ref="ET33" r:id="rId72" display="https://kc.kobotoolbox.org/media/original?media_file=co2rwanda_rpp%2Fattachments%2Ff27ca079b68f42c99391fab4b9f46bde%2Fd9e6ca9b-e66a-473f-a288-a78e4d855dfd%2F1663745328860.jpg"/>
    <hyperlink ref="AL34" r:id="rId73" display="https://kc.kobotoolbox.org/media/original?media_file=co2rwanda_rpp%2Fattachments%2Ff27ca079b68f42c99391fab4b9f46bde%2F356d9b13-607e-40c1-a5b3-6caa2c03fa20%2F1663748098437.jpg"/>
    <hyperlink ref="AU34" r:id="rId74" display="https://kc.kobotoolbox.org/media/original?media_file=co2rwanda_rpp%2Fattachments%2Ff27ca079b68f42c99391fab4b9f46bde%2F356d9b13-607e-40c1-a5b3-6caa2c03fa20%2F1663749064452.jpg"/>
    <hyperlink ref="ET34" r:id="rId75" display="https://kc.kobotoolbox.org/media/original?media_file=co2rwanda_rpp%2Fattachments%2Ff27ca079b68f42c99391fab4b9f46bde%2F356d9b13-607e-40c1-a5b3-6caa2c03fa20%2F1663749111954.jpg"/>
    <hyperlink ref="AL35" r:id="rId76" display="https://kc.kobotoolbox.org/media/original?media_file=co2rwanda_rpp%2Fattachments%2Ff27ca079b68f42c99391fab4b9f46bde%2F2da0d92f-1a83-40dd-8bf9-7c34ddc66249%2F1663750256530.jpg"/>
    <hyperlink ref="AP35" r:id="rId77" display="https://kc.kobotoolbox.org/media/original?media_file=co2rwanda_rpp%2Fattachments%2Ff27ca079b68f42c99391fab4b9f46bde%2F2da0d92f-1a83-40dd-8bf9-7c34ddc66249%2F1663750495357.jpg"/>
    <hyperlink ref="ET35" r:id="rId78" display="https://kc.kobotoolbox.org/media/original?media_file=co2rwanda_rpp%2Fattachments%2Ff27ca079b68f42c99391fab4b9f46bde%2F2da0d92f-1a83-40dd-8bf9-7c34ddc66249%2F1663750743093.jpg"/>
    <hyperlink ref="AL36" r:id="rId79" display="https://kc.kobotoolbox.org/media/original?media_file=co2rwanda_rpp%2Fattachments%2Ff27ca079b68f42c99391fab4b9f46bde%2Fb8feac46-aba1-4b61-b0ae-d6b74aef95d9%2F1663752586290.jpg"/>
    <hyperlink ref="AP36" r:id="rId80" display="https://kc.kobotoolbox.org/media/original?media_file=co2rwanda_rpp%2Fattachments%2Ff27ca079b68f42c99391fab4b9f46bde%2Fb8feac46-aba1-4b61-b0ae-d6b74aef95d9%2F1663752612092.jpg"/>
    <hyperlink ref="ET36" r:id="rId81" display="https://kc.kobotoolbox.org/media/original?media_file=co2rwanda_rpp%2Fattachments%2Ff27ca079b68f42c99391fab4b9f46bde%2Fb8feac46-aba1-4b61-b0ae-d6b74aef95d9%2F1663753107053.jpg"/>
    <hyperlink ref="AL37" r:id="rId82" display="https://kc.kobotoolbox.org/media/original?media_file=co2rwanda_rpp%2Fattachments%2Ff27ca079b68f42c99391fab4b9f46bde%2F765838eb-55ee-4236-a153-4b31aa88231f%2F1663754855978.jpg"/>
    <hyperlink ref="AP37" r:id="rId83" display="https://kc.kobotoolbox.org/media/original?media_file=co2rwanda_rpp%2Fattachments%2Ff27ca079b68f42c99391fab4b9f46bde%2F765838eb-55ee-4236-a153-4b31aa88231f%2F1663754579495.jpg"/>
    <hyperlink ref="ET37" r:id="rId84" display="https://kc.kobotoolbox.org/media/original?media_file=co2rwanda_rpp%2Fattachments%2Ff27ca079b68f42c99391fab4b9f46bde%2F765838eb-55ee-4236-a153-4b31aa88231f%2F1663755229237.jpg"/>
    <hyperlink ref="AL38" r:id="rId85" display="https://kc.kobotoolbox.org/media/original?media_file=co2rwanda_rpp%2Fattachments%2Ff27ca079b68f42c99391fab4b9f46bde%2Fc8a94992-bc70-408b-b508-d37d171e901e%2F1663740524569.jpg"/>
    <hyperlink ref="AU38" r:id="rId86" display="https://kc.kobotoolbox.org/media/original?media_file=co2rwanda_rpp%2Fattachments%2Ff27ca079b68f42c99391fab4b9f46bde%2Fc8a94992-bc70-408b-b508-d37d171e901e%2F1663740875308.jpg"/>
    <hyperlink ref="ET38" r:id="rId87" display="https://kc.kobotoolbox.org/media/original?media_file=co2rwanda_rpp%2Fattachments%2Ff27ca079b68f42c99391fab4b9f46bde%2Fc8a94992-bc70-408b-b508-d37d171e901e%2F1663740998429.jpg"/>
    <hyperlink ref="AL39" r:id="rId88" display="https://kc.kobotoolbox.org/media/original?media_file=co2rwanda_rpp%2Fattachments%2Ff27ca079b68f42c99391fab4b9f46bde%2F43394c23-348a-492f-9ca6-a419767bbd43%2F1663743129166.jpg"/>
    <hyperlink ref="AP39" r:id="rId89" display="https://kc.kobotoolbox.org/media/original?media_file=co2rwanda_rpp%2Fattachments%2Ff27ca079b68f42c99391fab4b9f46bde%2F43394c23-348a-492f-9ca6-a419767bbd43%2F1663743164264.jpg"/>
    <hyperlink ref="ET39" r:id="rId90" display="https://kc.kobotoolbox.org/media/original?media_file=co2rwanda_rpp%2Fattachments%2Ff27ca079b68f42c99391fab4b9f46bde%2F43394c23-348a-492f-9ca6-a419767bbd43%2F1663743465418.jpg"/>
    <hyperlink ref="AL40" r:id="rId91" display="https://kc.kobotoolbox.org/media/original?media_file=co2rwanda_rpp%2Fattachments%2Ff27ca079b68f42c99391fab4b9f46bde%2F0c0429e0-b2c5-4830-9f70-7aa2e7acb8fa%2F1663744186858.jpg"/>
    <hyperlink ref="ET40" r:id="rId92" display="https://kc.kobotoolbox.org/media/original?media_file=co2rwanda_rpp%2Fattachments%2Ff27ca079b68f42c99391fab4b9f46bde%2F0c0429e0-b2c5-4830-9f70-7aa2e7acb8fa%2F1663744319545.jpg"/>
    <hyperlink ref="AL41" r:id="rId93" display="https://kc.kobotoolbox.org/media/original?media_file=co2rwanda_rpp%2Fattachments%2Ff27ca079b68f42c99391fab4b9f46bde%2F66181697-d0fe-4bd5-86e5-1ef12cf77728%2F1663745342158.jpg"/>
    <hyperlink ref="ET41" r:id="rId94" display="https://kc.kobotoolbox.org/media/original?media_file=co2rwanda_rpp%2Fattachments%2Ff27ca079b68f42c99391fab4b9f46bde%2F66181697-d0fe-4bd5-86e5-1ef12cf77728%2F1663745457120.jpg"/>
    <hyperlink ref="AL42" r:id="rId95" display="https://kc.kobotoolbox.org/media/original?media_file=co2rwanda_rpp%2Fattachments%2Ff27ca079b68f42c99391fab4b9f46bde%2F79384df6-2307-450d-865a-375b8e605677%2F1663746666835.jpg"/>
    <hyperlink ref="AP42" r:id="rId96" display="https://kc.kobotoolbox.org/media/original?media_file=co2rwanda_rpp%2Fattachments%2Ff27ca079b68f42c99391fab4b9f46bde%2F79384df6-2307-450d-865a-375b8e605677%2F1663746718230.jpg"/>
    <hyperlink ref="ET42" r:id="rId97" display="https://kc.kobotoolbox.org/media/original?media_file=co2rwanda_rpp%2Fattachments%2Ff27ca079b68f42c99391fab4b9f46bde%2F79384df6-2307-450d-865a-375b8e605677%2F1663746886977.jpg"/>
    <hyperlink ref="AL43" r:id="rId98" display="https://kc.kobotoolbox.org/media/original?media_file=co2rwanda_rpp%2Fattachments%2Ff27ca079b68f42c99391fab4b9f46bde%2Fa89872ab-8a7d-4ab7-96ee-be47796b4b13%2F1663747791788.jpg"/>
    <hyperlink ref="AP43" r:id="rId99" display="https://kc.kobotoolbox.org/media/original?media_file=co2rwanda_rpp%2Fattachments%2Ff27ca079b68f42c99391fab4b9f46bde%2Fa89872ab-8a7d-4ab7-96ee-be47796b4b13%2F1663747922954.jpg"/>
    <hyperlink ref="ET43" r:id="rId100" display="https://kc.kobotoolbox.org/media/original?media_file=co2rwanda_rpp%2Fattachments%2Ff27ca079b68f42c99391fab4b9f46bde%2Fa89872ab-8a7d-4ab7-96ee-be47796b4b13%2F1663748104478.jpg"/>
    <hyperlink ref="AL44" r:id="rId101" display="https://kc.kobotoolbox.org/media/original?media_file=co2rwanda_rpp%2Fattachments%2Ff27ca079b68f42c99391fab4b9f46bde%2F0c33b864-72a2-41d8-b20e-264294dc2542%2F1663742162406.jpg"/>
    <hyperlink ref="AP44" r:id="rId102" display="https://kc.kobotoolbox.org/media/original?media_file=co2rwanda_rpp%2Fattachments%2Ff27ca079b68f42c99391fab4b9f46bde%2F0c33b864-72a2-41d8-b20e-264294dc2542%2F1663742196941.jpg"/>
    <hyperlink ref="ET44" r:id="rId103" display="https://kc.kobotoolbox.org/media/original?media_file=co2rwanda_rpp%2Fattachments%2Ff27ca079b68f42c99391fab4b9f46bde%2F0c33b864-72a2-41d8-b20e-264294dc2542%2F1663742435183.jpg"/>
    <hyperlink ref="AL45" r:id="rId104" display="https://kc.kobotoolbox.org/media/original?media_file=co2rwanda_rpp%2Fattachments%2Ff27ca079b68f42c99391fab4b9f46bde%2F20b0005f-3063-4f95-9cca-309b2c60f79c%2F1663744173891.jpg"/>
    <hyperlink ref="AP45" r:id="rId105" display="https://kc.kobotoolbox.org/media/original?media_file=co2rwanda_rpp%2Fattachments%2Ff27ca079b68f42c99391fab4b9f46bde%2F20b0005f-3063-4f95-9cca-309b2c60f79c%2F1663744656357.jpg"/>
    <hyperlink ref="ET45" r:id="rId106" display="https://kc.kobotoolbox.org/media/original?media_file=co2rwanda_rpp%2Fattachments%2Ff27ca079b68f42c99391fab4b9f46bde%2F20b0005f-3063-4f95-9cca-309b2c60f79c%2F1663744807007.jpg"/>
    <hyperlink ref="AL46" r:id="rId107" display="https://kc.kobotoolbox.org/media/original?media_file=co2rwanda_rpp%2Fattachments%2Ff27ca079b68f42c99391fab4b9f46bde%2F77fe4a22-32c6-46c9-8f32-f1636448bfb2%2F1663747416583.jpg"/>
    <hyperlink ref="AP46" r:id="rId108" display="https://kc.kobotoolbox.org/media/original?media_file=co2rwanda_rpp%2Fattachments%2Ff27ca079b68f42c99391fab4b9f46bde%2F77fe4a22-32c6-46c9-8f32-f1636448bfb2%2F1663747443374.jpg"/>
    <hyperlink ref="ET46" r:id="rId109" display="https://kc.kobotoolbox.org/media/original?media_file=co2rwanda_rpp%2Fattachments%2Ff27ca079b68f42c99391fab4b9f46bde%2F77fe4a22-32c6-46c9-8f32-f1636448bfb2%2F1663747683886.jpg"/>
    <hyperlink ref="AL47" r:id="rId110" display="https://kc.kobotoolbox.org/media/original?media_file=co2rwanda_rpp%2Fattachments%2Ff27ca079b68f42c99391fab4b9f46bde%2Fa671436c-d84c-4c6e-b550-dbd0a1bf33f0%2F1663749001841.jpg"/>
    <hyperlink ref="AP47" r:id="rId111" display="https://kc.kobotoolbox.org/media/original?media_file=co2rwanda_rpp%2Fattachments%2Ff27ca079b68f42c99391fab4b9f46bde%2Fa671436c-d84c-4c6e-b550-dbd0a1bf33f0%2F1663749129892.jpg"/>
    <hyperlink ref="ET47" r:id="rId112" display="https://kc.kobotoolbox.org/media/original?media_file=co2rwanda_rpp%2Fattachments%2Ff27ca079b68f42c99391fab4b9f46bde%2Fa671436c-d84c-4c6e-b550-dbd0a1bf33f0%2F1663749411614.jpg"/>
    <hyperlink ref="AL48" r:id="rId113" display="https://kc.kobotoolbox.org/media/original?media_file=co2rwanda_rpp%2Fattachments%2Ff27ca079b68f42c99391fab4b9f46bde%2F0d473cb7-34e3-426d-a388-a5ab23279641%2F1663751877325.jpg"/>
    <hyperlink ref="AP48" r:id="rId114" display="https://kc.kobotoolbox.org/media/original?media_file=co2rwanda_rpp%2Fattachments%2Ff27ca079b68f42c99391fab4b9f46bde%2F0d473cb7-34e3-426d-a388-a5ab23279641%2F1663752012844.jpg"/>
    <hyperlink ref="ET48" r:id="rId115" display="https://kc.kobotoolbox.org/media/original?media_file=co2rwanda_rpp%2Fattachments%2Ff27ca079b68f42c99391fab4b9f46bde%2F0d473cb7-34e3-426d-a388-a5ab23279641%2F1663752071646.jpg"/>
    <hyperlink ref="AL49" r:id="rId116" display="https://kc.kobotoolbox.org/media/original?media_file=co2rwanda_rpp%2Fattachments%2Ff27ca079b68f42c99391fab4b9f46bde%2F4280dfa5-c394-4e2e-8c54-642dfac770bf%2F1663753453106.jpg"/>
    <hyperlink ref="AP49" r:id="rId117" display="https://kc.kobotoolbox.org/media/original?media_file=co2rwanda_rpp%2Fattachments%2Ff27ca079b68f42c99391fab4b9f46bde%2F4280dfa5-c394-4e2e-8c54-642dfac770bf%2F1663753609638.jpg"/>
    <hyperlink ref="ET49" r:id="rId118" display="https://kc.kobotoolbox.org/media/original?media_file=co2rwanda_rpp%2Fattachments%2Ff27ca079b68f42c99391fab4b9f46bde%2F4280dfa5-c394-4e2e-8c54-642dfac770bf%2F1663753772920.jpg"/>
    <hyperlink ref="AL50" r:id="rId119" display="https://kc.kobotoolbox.org/media/original?media_file=co2rwanda_rpp%2Fattachments%2Ff27ca079b68f42c99391fab4b9f46bde%2F40621029-45e7-41c8-b9b8-f4a0d7228f95%2F1663744344516.jpg"/>
    <hyperlink ref="ET50" r:id="rId120" display="https://kc.kobotoolbox.org/media/original?media_file=co2rwanda_rpp%2Fattachments%2Ff27ca079b68f42c99391fab4b9f46bde%2F40621029-45e7-41c8-b9b8-f4a0d7228f95%2F1663744876561.jpg"/>
    <hyperlink ref="AL51" r:id="rId121" display="https://kc.kobotoolbox.org/media/original?media_file=co2rwanda_rpp%2Fattachments%2Ff27ca079b68f42c99391fab4b9f46bde%2F59b8f350-dbbe-4fd1-9bad-85a8eb7c752c%2F1663751040277.jpg"/>
    <hyperlink ref="AP51" r:id="rId122" display="https://kc.kobotoolbox.org/media/original?media_file=co2rwanda_rpp%2Fattachments%2Ff27ca079b68f42c99391fab4b9f46bde%2F59b8f350-dbbe-4fd1-9bad-85a8eb7c752c%2F1663751098118.jpg"/>
    <hyperlink ref="ET51" r:id="rId123" display="https://kc.kobotoolbox.org/media/original?media_file=co2rwanda_rpp%2Fattachments%2Ff27ca079b68f42c99391fab4b9f46bde%2F59b8f350-dbbe-4fd1-9bad-85a8eb7c752c%2F1663751236076.jpg"/>
    <hyperlink ref="AL52" r:id="rId124" display="https://kc.kobotoolbox.org/media/original?media_file=co2rwanda_rpp%2Fattachments%2Ff27ca079b68f42c99391fab4b9f46bde%2Fe7347d54-85b0-4841-95bc-754cb25df955%2F1663746453083.jpg"/>
    <hyperlink ref="ET52" r:id="rId125" display="https://kc.kobotoolbox.org/media/original?media_file=co2rwanda_rpp%2Fattachments%2Ff27ca079b68f42c99391fab4b9f46bde%2Fe7347d54-85b0-4841-95bc-754cb25df955%2F1663746544317.jpg"/>
    <hyperlink ref="AL53" r:id="rId126" display="https://kc.kobotoolbox.org/media/original?media_file=co2rwanda_rpp%2Fattachments%2Ff27ca079b68f42c99391fab4b9f46bde%2F73b9f4ad-029d-470a-990d-386ce780d0bb%2F1663747560955.jpg"/>
    <hyperlink ref="ET53" r:id="rId127" display="https://kc.kobotoolbox.org/media/original?media_file=co2rwanda_rpp%2Fattachments%2Ff27ca079b68f42c99391fab4b9f46bde%2F73b9f4ad-029d-470a-990d-386ce780d0bb%2F1663747623288.jpg"/>
    <hyperlink ref="AL54" r:id="rId128" display="https://kc.kobotoolbox.org/media/original?media_file=co2rwanda_rpp%2Fattachments%2Ff27ca079b68f42c99391fab4b9f46bde%2F48eee6c4-467c-4df0-8470-2e1d0796f211%2F1663742982972.jpg"/>
    <hyperlink ref="ET54" r:id="rId129" display="https://kc.kobotoolbox.org/media/original?media_file=co2rwanda_rpp%2Fattachments%2Ff27ca079b68f42c99391fab4b9f46bde%2F48eee6c4-467c-4df0-8470-2e1d0796f211%2F1663743172371.jpg"/>
    <hyperlink ref="AL55" r:id="rId130" display="https://kc.kobotoolbox.org/media/original?media_file=co2rwanda_rpp%2Fattachments%2Ff27ca079b68f42c99391fab4b9f46bde%2Fbd22829e-ce82-4dad-86b0-d2b75e27d44c%2F1663748443951.jpg"/>
    <hyperlink ref="ET55" r:id="rId131" display="https://kc.kobotoolbox.org/media/original?media_file=co2rwanda_rpp%2Fattachments%2Ff27ca079b68f42c99391fab4b9f46bde%2Fbd22829e-ce82-4dad-86b0-d2b75e27d44c%2F1663748537486.jpg"/>
    <hyperlink ref="AL56" r:id="rId132" display="https://kc.kobotoolbox.org/media/original?media_file=co2rwanda_rpp%2Fattachments%2Ff27ca079b68f42c99391fab4b9f46bde%2F0dfdbb5b-05ad-4844-af9f-c12d40c22bb9%2F1663740716141.jpg"/>
    <hyperlink ref="ET56" r:id="rId133" display="https://kc.kobotoolbox.org/media/original?media_file=co2rwanda_rpp%2Fattachments%2Ff27ca079b68f42c99391fab4b9f46bde%2F0dfdbb5b-05ad-4844-af9f-c12d40c22bb9%2F1663740861785.jpg"/>
    <hyperlink ref="AL57" r:id="rId134" display="https://kc.kobotoolbox.org/media/original?media_file=co2rwanda_rpp%2Fattachments%2Ff27ca079b68f42c99391fab4b9f46bde%2Ffcf31d53-2673-4622-b6fc-8f01a75c4622%2F1663742217139.jpg"/>
    <hyperlink ref="AP57" r:id="rId135" display="https://kc.kobotoolbox.org/media/original?media_file=co2rwanda_rpp%2Fattachments%2Ff27ca079b68f42c99391fab4b9f46bde%2Ffcf31d53-2673-4622-b6fc-8f01a75c4622%2F1663742234168.jpg"/>
    <hyperlink ref="ET57" r:id="rId136" display="https://kc.kobotoolbox.org/media/original?media_file=co2rwanda_rpp%2Fattachments%2Ff27ca079b68f42c99391fab4b9f46bde%2Ffcf31d53-2673-4622-b6fc-8f01a75c4622%2F1663742309668.jpg"/>
    <hyperlink ref="AL58" r:id="rId137" display="https://kc.kobotoolbox.org/media/original?media_file=co2rwanda_rpp%2Fattachments%2Ff27ca079b68f42c99391fab4b9f46bde%2Fbbe7ab39-7e97-4ec4-9557-023248945626%2F1663743424464.jpg"/>
    <hyperlink ref="AP58" r:id="rId138" display="https://kc.kobotoolbox.org/media/original?media_file=co2rwanda_rpp%2Fattachments%2Ff27ca079b68f42c99391fab4b9f46bde%2Fbbe7ab39-7e97-4ec4-9557-023248945626%2F1663743576920.jpg"/>
    <hyperlink ref="ET58" r:id="rId139" display="https://kc.kobotoolbox.org/media/original?media_file=co2rwanda_rpp%2Fattachments%2Ff27ca079b68f42c99391fab4b9f46bde%2Fbbe7ab39-7e97-4ec4-9557-023248945626%2F1663743712164.jpg"/>
    <hyperlink ref="AL59" r:id="rId140" display="https://kc.kobotoolbox.org/media/original?media_file=co2rwanda_rpp%2Fattachments%2Ff27ca079b68f42c99391fab4b9f46bde%2Fad6a6d02-0f72-4a90-a733-47628c37ac08%2F1663744360708.jpg"/>
    <hyperlink ref="AP59" r:id="rId141" display="https://kc.kobotoolbox.org/media/original?media_file=co2rwanda_rpp%2Fattachments%2Ff27ca079b68f42c99391fab4b9f46bde%2Fad6a6d02-0f72-4a90-a733-47628c37ac08%2F1663744562045.jpg"/>
    <hyperlink ref="ET59" r:id="rId142" display="https://kc.kobotoolbox.org/media/original?media_file=co2rwanda_rpp%2Fattachments%2Ff27ca079b68f42c99391fab4b9f46bde%2Fad6a6d02-0f72-4a90-a733-47628c37ac08%2F1663744615890.jpg"/>
    <hyperlink ref="AL60" r:id="rId143" display="https://kc.kobotoolbox.org/media/original?media_file=co2rwanda_rpp%2Fattachments%2Ff27ca079b68f42c99391fab4b9f46bde%2F0cc3bf8e-126c-4849-8fd7-6c415c4e3a88%2F1663745911897.jpg"/>
    <hyperlink ref="AP60" r:id="rId144" display="https://kc.kobotoolbox.org/media/original?media_file=co2rwanda_rpp%2Fattachments%2Ff27ca079b68f42c99391fab4b9f46bde%2F0cc3bf8e-126c-4849-8fd7-6c415c4e3a88%2F1663746004241.jpg"/>
    <hyperlink ref="ET60" r:id="rId145" display="https://kc.kobotoolbox.org/media/original?media_file=co2rwanda_rpp%2Fattachments%2Ff27ca079b68f42c99391fab4b9f46bde%2F0cc3bf8e-126c-4849-8fd7-6c415c4e3a88%2F1663746077991.jpg"/>
    <hyperlink ref="AL61" r:id="rId146" display="https://kc.kobotoolbox.org/media/original?media_file=co2rwanda_rpp%2Fattachments%2Ff27ca079b68f42c99391fab4b9f46bde%2Fdc87ecff-d2c9-4ed0-962d-410e32f8236c%2F1663746875862.jpg"/>
    <hyperlink ref="ET61" r:id="rId147" display="https://kc.kobotoolbox.org/media/original?media_file=co2rwanda_rpp%2Fattachments%2Ff27ca079b68f42c99391fab4b9f46bde%2Fdc87ecff-d2c9-4ed0-962d-410e32f8236c%2F1663746979367.jpg"/>
    <hyperlink ref="AL62" r:id="rId148" display="https://kc.kobotoolbox.org/media/original?media_file=co2rwanda_rpp%2Fattachments%2Ff27ca079b68f42c99391fab4b9f46bde%2F5c110d1d-b421-4b95-a4f6-3deb2069134b%2F1663743158213.jpg"/>
    <hyperlink ref="ET62" r:id="rId149" display="https://kc.kobotoolbox.org/media/original?media_file=co2rwanda_rpp%2Fattachments%2Ff27ca079b68f42c99391fab4b9f46bde%2F5c110d1d-b421-4b95-a4f6-3deb2069134b%2F1663743930583.jpg"/>
    <hyperlink ref="AL63" r:id="rId150" display="https://kc.kobotoolbox.org/media/original?media_file=co2rwanda_rpp%2Fattachments%2Ff27ca079b68f42c99391fab4b9f46bde%2F5d24eea2-832f-4057-8df6-c0e742394f4e%2F1663744858771.jpg"/>
    <hyperlink ref="AP63" r:id="rId151" display="https://kc.kobotoolbox.org/media/original?media_file=co2rwanda_rpp%2Fattachments%2Ff27ca079b68f42c99391fab4b9f46bde%2F5d24eea2-832f-4057-8df6-c0e742394f4e%2F1663745276999.jpg"/>
    <hyperlink ref="ET63" r:id="rId152" display="https://kc.kobotoolbox.org/media/original?media_file=co2rwanda_rpp%2Fattachments%2Ff27ca079b68f42c99391fab4b9f46bde%2F5d24eea2-832f-4057-8df6-c0e742394f4e%2F1663745366856.jpg"/>
    <hyperlink ref="AL64" r:id="rId153" display="https://kc.kobotoolbox.org/media/original?media_file=co2rwanda_rpp%2Fattachments%2Ff27ca079b68f42c99391fab4b9f46bde%2F93a06e75-11a2-4ce1-b448-e032c5953be8%2F1663746412740.jpg"/>
    <hyperlink ref="ET64" r:id="rId154" display="https://kc.kobotoolbox.org/media/original?media_file=co2rwanda_rpp%2Fattachments%2Ff27ca079b68f42c99391fab4b9f46bde%2F93a06e75-11a2-4ce1-b448-e032c5953be8%2F1663746459510.jpg"/>
    <hyperlink ref="AL65" r:id="rId155" display="https://kc.kobotoolbox.org/media/original?media_file=co2rwanda_rpp%2Fattachments%2Ff27ca079b68f42c99391fab4b9f46bde%2Fad8728ea-3ea5-4ea7-93fb-8e9059d4eee0%2F1663747905657.jpg"/>
    <hyperlink ref="ET65" r:id="rId156" display="https://kc.kobotoolbox.org/media/original?media_file=co2rwanda_rpp%2Fattachments%2Ff27ca079b68f42c99391fab4b9f46bde%2Fad8728ea-3ea5-4ea7-93fb-8e9059d4eee0%2F1663747944143.jpg"/>
    <hyperlink ref="AL66" r:id="rId157" display="https://kc.kobotoolbox.org/media/original?media_file=co2rwanda_rpp%2Fattachments%2Ff27ca079b68f42c99391fab4b9f46bde%2F091b684f-c59a-42ae-bf21-a6e14b0a5525%2F1663748403131.jpg"/>
    <hyperlink ref="ET66" r:id="rId158" display="https://kc.kobotoolbox.org/media/original?media_file=co2rwanda_rpp%2Fattachments%2Ff27ca079b68f42c99391fab4b9f46bde%2F091b684f-c59a-42ae-bf21-a6e14b0a5525%2F1663748667682.jpg"/>
    <hyperlink ref="AL67" r:id="rId159" display="https://kc.kobotoolbox.org/media/original?media_file=co2rwanda_rpp%2Fattachments%2Ff27ca079b68f42c99391fab4b9f46bde%2F0a534a7b-6066-45de-89cf-bf86d3ac6771%2F1663749284395.jpg"/>
    <hyperlink ref="ET67" r:id="rId160" display="https://kc.kobotoolbox.org/media/original?media_file=co2rwanda_rpp%2Fattachments%2Ff27ca079b68f42c99391fab4b9f46bde%2F0a534a7b-6066-45de-89cf-bf86d3ac6771%2F1663749659296.jpg"/>
    <hyperlink ref="AL68" r:id="rId161" display="https://kc.kobotoolbox.org/media/original?media_file=co2rwanda_rpp%2Fattachments%2Ff27ca079b68f42c99391fab4b9f46bde%2F3cbb91d1-8c14-4e6c-8764-79b38408b74d%2F1663743119304.jpg"/>
    <hyperlink ref="ET68" r:id="rId162" display="https://kc.kobotoolbox.org/media/original?media_file=co2rwanda_rpp%2Fattachments%2Ff27ca079b68f42c99391fab4b9f46bde%2F3cbb91d1-8c14-4e6c-8764-79b38408b74d%2F1663743536733.jpg"/>
    <hyperlink ref="AL69" r:id="rId163" display="https://kc.kobotoolbox.org/media/original?media_file=co2rwanda_rpp%2Fattachments%2Ff27ca079b68f42c99391fab4b9f46bde%2Fe1fd3fc0-ab00-43ec-9894-6150352646a9%2F1663746014758.jpg"/>
    <hyperlink ref="AP69" r:id="rId164" display="https://kc.kobotoolbox.org/media/original?media_file=co2rwanda_rpp%2Fattachments%2Ff27ca079b68f42c99391fab4b9f46bde%2Fe1fd3fc0-ab00-43ec-9894-6150352646a9%2F1663746133667.jpg"/>
    <hyperlink ref="ET69" r:id="rId165" display="https://kc.kobotoolbox.org/media/original?media_file=co2rwanda_rpp%2Fattachments%2Ff27ca079b68f42c99391fab4b9f46bde%2Fe1fd3fc0-ab00-43ec-9894-6150352646a9%2F1663746291440.jpg"/>
    <hyperlink ref="AL70" r:id="rId166" display="https://kc.kobotoolbox.org/media/original?media_file=co2rwanda_rpp%2Fattachments%2Ff27ca079b68f42c99391fab4b9f46bde%2Fc33bdea6-5f9c-470f-9d8d-3c106cb2b64d%2F1663749218550.jpg"/>
    <hyperlink ref="ET70" r:id="rId167" display="https://kc.kobotoolbox.org/media/original?media_file=co2rwanda_rpp%2Fattachments%2Ff27ca079b68f42c99391fab4b9f46bde%2Fc33bdea6-5f9c-470f-9d8d-3c106cb2b64d%2F1663749331977.jpg"/>
    <hyperlink ref="AL71" r:id="rId168" display="https://kc.kobotoolbox.org/media/original?media_file=co2rwanda_rpp%2Fattachments%2Ff27ca079b68f42c99391fab4b9f46bde%2Ffd76bbbf-5c56-468d-a605-875df32d2f9e%2F1663751015051.jpg"/>
    <hyperlink ref="ET71" r:id="rId169" display="https://kc.kobotoolbox.org/media/original?media_file=co2rwanda_rpp%2Fattachments%2Ff27ca079b68f42c99391fab4b9f46bde%2Ffd76bbbf-5c56-468d-a605-875df32d2f9e%2F1663751164309.jpg"/>
    <hyperlink ref="AL72" r:id="rId170" display="https://kc.kobotoolbox.org/media/original?media_file=co2rwanda_rpp%2Fattachments%2Ff27ca079b68f42c99391fab4b9f46bde%2F8da404ab-211a-4e4a-995c-e7dc936680ef%2F1663754034617.jpg"/>
    <hyperlink ref="ET72" r:id="rId171" display="https://kc.kobotoolbox.org/media/original?media_file=co2rwanda_rpp%2Fattachments%2Ff27ca079b68f42c99391fab4b9f46bde%2F8da404ab-211a-4e4a-995c-e7dc936680ef%2F1663754176812.jpg"/>
    <hyperlink ref="AL73" r:id="rId172" display="https://kc.kobotoolbox.org/media/original?media_file=co2rwanda_rpp%2Fattachments%2Ff27ca079b68f42c99391fab4b9f46bde%2F1d7c9b39-0764-49bf-82be-de3e1d6d32ef%2F1663755827121.jpg"/>
    <hyperlink ref="ET73" r:id="rId173" display="https://kc.kobotoolbox.org/media/original?media_file=co2rwanda_rpp%2Fattachments%2Ff27ca079b68f42c99391fab4b9f46bde%2F1d7c9b39-0764-49bf-82be-de3e1d6d32ef%2F1663755996427.jpg"/>
    <hyperlink ref="AL74" r:id="rId174" display="https://kc.kobotoolbox.org/media/original?media_file=co2rwanda_rpp%2Fattachments%2Ff27ca079b68f42c99391fab4b9f46bde%2F6d428600-f044-489e-b9f2-6bfabaefba9b%2F1663741657059.jpg"/>
    <hyperlink ref="AP74" r:id="rId175" display="https://kc.kobotoolbox.org/media/original?media_file=co2rwanda_rpp%2Fattachments%2Ff27ca079b68f42c99391fab4b9f46bde%2F6d428600-f044-489e-b9f2-6bfabaefba9b%2F1663741827504.jpg"/>
    <hyperlink ref="ET74" r:id="rId176" display="https://kc.kobotoolbox.org/media/original?media_file=co2rwanda_rpp%2Fattachments%2Ff27ca079b68f42c99391fab4b9f46bde%2F6d428600-f044-489e-b9f2-6bfabaefba9b%2F1663742081768.jpg"/>
    <hyperlink ref="AL75" r:id="rId177" display="https://kc.kobotoolbox.org/media/original?media_file=co2rwanda_rpp%2Fattachments%2Ff27ca079b68f42c99391fab4b9f46bde%2F4f1da285-6f8a-4538-91e8-925005946fee%2F1663743175190.jpg"/>
    <hyperlink ref="ET75" r:id="rId178" display="https://kc.kobotoolbox.org/media/original?media_file=co2rwanda_rpp%2Fattachments%2Ff27ca079b68f42c99391fab4b9f46bde%2F4f1da285-6f8a-4538-91e8-925005946fee%2F1663743230616.jpg"/>
    <hyperlink ref="AL76" r:id="rId179" display="https://kc.kobotoolbox.org/media/original?media_file=co2rwanda_rpp%2Fattachments%2Ff27ca079b68f42c99391fab4b9f46bde%2F02c16d77-a84f-486c-a346-8d66743e6628%2F1663744323196.jpg"/>
    <hyperlink ref="ET76" r:id="rId180" display="https://kc.kobotoolbox.org/media/original?media_file=co2rwanda_rpp%2Fattachments%2Ff27ca079b68f42c99391fab4b9f46bde%2F02c16d77-a84f-486c-a346-8d66743e6628%2F1663744552931.jpg"/>
    <hyperlink ref="AL77" r:id="rId181" display="https://kc.kobotoolbox.org/media/original?media_file=co2rwanda_rpp%2Fattachments%2Ff27ca079b68f42c99391fab4b9f46bde%2Fa24834c4-2fb0-4ade-9a60-0316e4f71221%2F1663745692071.jpg"/>
    <hyperlink ref="ET77" r:id="rId182" display="https://kc.kobotoolbox.org/media/original?media_file=co2rwanda_rpp%2Fattachments%2Ff27ca079b68f42c99391fab4b9f46bde%2Fa24834c4-2fb0-4ade-9a60-0316e4f71221%2F1663745933737.jpg"/>
    <hyperlink ref="AL78" r:id="rId183" display="https://kc.kobotoolbox.org/media/original?media_file=co2rwanda_rpp%2Fattachments%2Ff27ca079b68f42c99391fab4b9f46bde%2Fb3440886-c014-47be-ba6e-9c12aab9a279%2F1663747214807.jpg"/>
    <hyperlink ref="ET78" r:id="rId184" display="https://kc.kobotoolbox.org/media/original?media_file=co2rwanda_rpp%2Fattachments%2Ff27ca079b68f42c99391fab4b9f46bde%2Fb3440886-c014-47be-ba6e-9c12aab9a279%2F1663747237775.jpg"/>
    <hyperlink ref="AL79" r:id="rId185" display="https://kc.kobotoolbox.org/media/original?media_file=co2rwanda_rpp%2Fattachments%2Ff27ca079b68f42c99391fab4b9f46bde%2F1bbcffb5-6f8d-4d9a-9c07-4bace5c1ae9d%2F1663748034325.jpg"/>
    <hyperlink ref="ET79" r:id="rId186" display="https://kc.kobotoolbox.org/media/original?media_file=co2rwanda_rpp%2Fattachments%2Ff27ca079b68f42c99391fab4b9f46bde%2F1bbcffb5-6f8d-4d9a-9c07-4bace5c1ae9d%2F1663757510223.jpg"/>
    <hyperlink ref="AL80" r:id="rId187" display="https://kc.kobotoolbox.org/media/original?media_file=co2rwanda_rpp%2Fattachments%2Ff27ca079b68f42c99391fab4b9f46bde%2Fa5a90493-d004-407b-b3d2-bee8c0e457e9%2F1663741300333.jpg"/>
    <hyperlink ref="ET80" r:id="rId188" display="https://kc.kobotoolbox.org/media/original?media_file=co2rwanda_rpp%2Fattachments%2Ff27ca079b68f42c99391fab4b9f46bde%2Fa5a90493-d004-407b-b3d2-bee8c0e457e9%2F1663742322048.jpg"/>
    <hyperlink ref="AL81" r:id="rId189" display="https://kc.kobotoolbox.org/media/original?media_file=co2rwanda_rpp%2Fattachments%2Ff27ca079b68f42c99391fab4b9f46bde%2F7c3c9804-b42a-4f9d-8634-86b00a199256%2F1663743814123.jpg"/>
    <hyperlink ref="ET81" r:id="rId190" display="https://kc.kobotoolbox.org/media/original?media_file=co2rwanda_rpp%2Fattachments%2Ff27ca079b68f42c99391fab4b9f46bde%2F7c3c9804-b42a-4f9d-8634-86b00a199256%2F1663744915569.jpg"/>
    <hyperlink ref="AL82" r:id="rId191" display="https://kc.kobotoolbox.org/media/original?media_file=co2rwanda_rpp%2Fattachments%2Ff27ca079b68f42c99391fab4b9f46bde%2F91532727-aa37-469f-838e-b8301624cafc%2F1663745977245.jpg"/>
    <hyperlink ref="ET82" r:id="rId192" display="https://kc.kobotoolbox.org/media/original?media_file=co2rwanda_rpp%2Fattachments%2Ff27ca079b68f42c99391fab4b9f46bde%2F91532727-aa37-469f-838e-b8301624cafc%2F1663746931381.jpg"/>
    <hyperlink ref="AL83" r:id="rId193" display="https://kc.kobotoolbox.org/media/original?media_file=co2rwanda_rpp%2Fattachments%2Ff27ca079b68f42c99391fab4b9f46bde%2Fedeb20ba-52c9-4fdf-aa02-fc640a976f60%2F1663748027355.jpg"/>
    <hyperlink ref="ET83" r:id="rId194" display="https://kc.kobotoolbox.org/media/original?media_file=co2rwanda_rpp%2Fattachments%2Ff27ca079b68f42c99391fab4b9f46bde%2Fedeb20ba-52c9-4fdf-aa02-fc640a976f60%2F1663749806675.jpg"/>
    <hyperlink ref="AL84" r:id="rId195" display="https://kc.kobotoolbox.org/media/original?media_file=co2rwanda_rpp%2Fattachments%2Ff27ca079b68f42c99391fab4b9f46bde%2F0d5587a7-0fcd-473b-a06b-0642daec027a%2F1663752115902.jpg"/>
    <hyperlink ref="ET84" r:id="rId196" display="https://kc.kobotoolbox.org/media/original?media_file=co2rwanda_rpp%2Fattachments%2Ff27ca079b68f42c99391fab4b9f46bde%2F0d5587a7-0fcd-473b-a06b-0642daec027a%2F1663752877803.jpg"/>
    <hyperlink ref="AL85" r:id="rId197" display="https://kc.kobotoolbox.org/media/original?media_file=co2rwanda_rpp%2Fattachments%2Ff27ca079b68f42c99391fab4b9f46bde%2Ff561c2e8-b84c-4dec-bfea-9324fc5f8a1a%2F1663755252537.jpg"/>
    <hyperlink ref="AP85" r:id="rId198" display="https://kc.kobotoolbox.org/media/original?media_file=co2rwanda_rpp%2Fattachments%2Ff27ca079b68f42c99391fab4b9f46bde%2Ff561c2e8-b84c-4dec-bfea-9324fc5f8a1a%2F1663755329263.jpg"/>
    <hyperlink ref="ET85" r:id="rId199" display="https://kc.kobotoolbox.org/media/original?media_file=co2rwanda_rpp%2Fattachments%2Ff27ca079b68f42c99391fab4b9f46bde%2Ff561c2e8-b84c-4dec-bfea-9324fc5f8a1a%2F1663755545727.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B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sheetData>
    <row r="1" customFormat="false" ht="14.5" hidden="false" customHeight="false" outlineLevel="0" collapsed="false">
      <c r="A1" s="0" t="s">
        <v>0</v>
      </c>
      <c r="B1" s="0" t="s">
        <v>1</v>
      </c>
      <c r="C1" s="0" t="s">
        <v>2</v>
      </c>
      <c r="D1" s="0" t="s">
        <v>1488</v>
      </c>
      <c r="E1" s="0" t="s">
        <v>1490</v>
      </c>
      <c r="F1" s="0" t="s">
        <v>1491</v>
      </c>
      <c r="G1" s="0" t="s">
        <v>1492</v>
      </c>
      <c r="H1" s="0" t="s">
        <v>7</v>
      </c>
      <c r="I1" s="0" t="s">
        <v>16</v>
      </c>
      <c r="J1" s="0" t="s">
        <v>17</v>
      </c>
      <c r="K1" s="0" t="s">
        <v>18</v>
      </c>
      <c r="L1" s="0" t="s">
        <v>1493</v>
      </c>
      <c r="M1" s="0" t="s">
        <v>21</v>
      </c>
      <c r="N1" s="0" t="s">
        <v>22</v>
      </c>
      <c r="O1" s="0" t="s">
        <v>23</v>
      </c>
      <c r="P1" s="0" t="s">
        <v>24</v>
      </c>
      <c r="Q1" s="0" t="s">
        <v>25</v>
      </c>
      <c r="R1" s="0" t="s">
        <v>26</v>
      </c>
      <c r="S1" s="0" t="s">
        <v>27</v>
      </c>
      <c r="T1" s="0" t="s">
        <v>1494</v>
      </c>
      <c r="U1" s="0" t="s">
        <v>1495</v>
      </c>
      <c r="V1" s="0" t="s">
        <v>1496</v>
      </c>
      <c r="W1" s="0" t="s">
        <v>1497</v>
      </c>
      <c r="X1" s="0" t="s">
        <v>1498</v>
      </c>
      <c r="Y1" s="0" t="s">
        <v>1499</v>
      </c>
      <c r="Z1" s="0" t="s">
        <v>1500</v>
      </c>
      <c r="AA1" s="0" t="s">
        <v>1501</v>
      </c>
      <c r="AB1" s="0" t="s">
        <v>1502</v>
      </c>
      <c r="AC1" s="0" t="s">
        <v>1503</v>
      </c>
      <c r="AD1" s="0" t="s">
        <v>1504</v>
      </c>
      <c r="AE1" s="0" t="s">
        <v>1505</v>
      </c>
      <c r="AF1" s="0" t="s">
        <v>1506</v>
      </c>
      <c r="AG1" s="0" t="s">
        <v>1507</v>
      </c>
      <c r="AH1" s="0" t="s">
        <v>1508</v>
      </c>
      <c r="AI1" s="0" t="s">
        <v>1509</v>
      </c>
      <c r="AJ1" s="0" t="s">
        <v>81</v>
      </c>
      <c r="AK1" s="0" t="s">
        <v>82</v>
      </c>
      <c r="AL1" s="0" t="s">
        <v>1510</v>
      </c>
      <c r="AM1" s="0" t="s">
        <v>83</v>
      </c>
      <c r="AN1" s="0" t="s">
        <v>1511</v>
      </c>
      <c r="AO1" s="0" t="s">
        <v>1512</v>
      </c>
      <c r="AP1" s="0" t="s">
        <v>1513</v>
      </c>
      <c r="AQ1" s="0" t="s">
        <v>1514</v>
      </c>
      <c r="AR1" s="0" t="s">
        <v>86</v>
      </c>
      <c r="AS1" s="0" t="s">
        <v>91</v>
      </c>
      <c r="AT1" s="0" t="s">
        <v>92</v>
      </c>
      <c r="AU1" s="0" t="s">
        <v>1515</v>
      </c>
      <c r="AV1" s="0" t="s">
        <v>83</v>
      </c>
      <c r="AW1" s="0" t="s">
        <v>1516</v>
      </c>
      <c r="AX1" s="0" t="s">
        <v>1517</v>
      </c>
      <c r="AY1" s="0" t="s">
        <v>1518</v>
      </c>
      <c r="AZ1" s="0" t="s">
        <v>1519</v>
      </c>
      <c r="BA1" s="0" t="s">
        <v>86</v>
      </c>
      <c r="BB1" s="0" t="s">
        <v>1520</v>
      </c>
      <c r="BC1" s="0" t="s">
        <v>1521</v>
      </c>
      <c r="BD1" s="0" t="s">
        <v>1524</v>
      </c>
      <c r="BE1" s="0" t="s">
        <v>83</v>
      </c>
      <c r="BF1" s="0" t="s">
        <v>1522</v>
      </c>
      <c r="BG1" s="0" t="s">
        <v>1523</v>
      </c>
      <c r="BH1" s="0" t="s">
        <v>1525</v>
      </c>
      <c r="BI1" s="0" t="s">
        <v>1526</v>
      </c>
      <c r="BJ1" s="0" t="s">
        <v>86</v>
      </c>
      <c r="BK1" s="0" t="s">
        <v>1527</v>
      </c>
      <c r="BL1" s="0" t="s">
        <v>1528</v>
      </c>
      <c r="BM1" s="0" t="s">
        <v>1529</v>
      </c>
      <c r="BN1" s="0" t="s">
        <v>83</v>
      </c>
      <c r="BO1" s="0" t="s">
        <v>1530</v>
      </c>
      <c r="BP1" s="0" t="s">
        <v>1531</v>
      </c>
      <c r="BQ1" s="0" t="s">
        <v>1532</v>
      </c>
      <c r="BR1" s="0" t="s">
        <v>1533</v>
      </c>
      <c r="BS1" s="0" t="s">
        <v>86</v>
      </c>
      <c r="BT1" s="0" t="s">
        <v>1534</v>
      </c>
      <c r="BU1" s="0" t="s">
        <v>1535</v>
      </c>
      <c r="BV1" s="0" t="s">
        <v>1536</v>
      </c>
      <c r="BW1" s="0" t="s">
        <v>83</v>
      </c>
      <c r="BX1" s="0" t="s">
        <v>1537</v>
      </c>
      <c r="BY1" s="0" t="s">
        <v>1538</v>
      </c>
      <c r="BZ1" s="0" t="s">
        <v>1539</v>
      </c>
      <c r="CA1" s="0" t="s">
        <v>1540</v>
      </c>
      <c r="CB1" s="0" t="s">
        <v>86</v>
      </c>
      <c r="CC1" s="0" t="s">
        <v>121</v>
      </c>
      <c r="CD1" s="0" t="s">
        <v>122</v>
      </c>
      <c r="CE1" s="0" t="s">
        <v>1541</v>
      </c>
      <c r="CF1" s="0" t="s">
        <v>83</v>
      </c>
      <c r="CG1" s="0" t="s">
        <v>1542</v>
      </c>
      <c r="CH1" s="0" t="s">
        <v>1543</v>
      </c>
      <c r="CI1" s="0" t="s">
        <v>1544</v>
      </c>
      <c r="CJ1" s="0" t="s">
        <v>1545</v>
      </c>
      <c r="CK1" s="0" t="s">
        <v>86</v>
      </c>
      <c r="CL1" s="0" t="s">
        <v>129</v>
      </c>
      <c r="CM1" s="0" t="s">
        <v>130</v>
      </c>
      <c r="CN1" s="0" t="s">
        <v>1546</v>
      </c>
      <c r="CO1" s="0" t="s">
        <v>83</v>
      </c>
      <c r="CP1" s="0" t="s">
        <v>1547</v>
      </c>
      <c r="CQ1" s="0" t="s">
        <v>1548</v>
      </c>
      <c r="CR1" s="0" t="s">
        <v>1549</v>
      </c>
      <c r="CS1" s="0" t="s">
        <v>1550</v>
      </c>
      <c r="CT1" s="0" t="s">
        <v>86</v>
      </c>
      <c r="CU1" s="0" t="s">
        <v>137</v>
      </c>
      <c r="CV1" s="0" t="s">
        <v>138</v>
      </c>
      <c r="CW1" s="0" t="s">
        <v>1551</v>
      </c>
      <c r="CX1" s="0" t="s">
        <v>83</v>
      </c>
      <c r="CY1" s="0" t="s">
        <v>1552</v>
      </c>
      <c r="CZ1" s="0" t="s">
        <v>1553</v>
      </c>
      <c r="DA1" s="0" t="s">
        <v>1554</v>
      </c>
      <c r="DB1" s="0" t="s">
        <v>1555</v>
      </c>
      <c r="DC1" s="0" t="s">
        <v>86</v>
      </c>
      <c r="DD1" s="0" t="s">
        <v>145</v>
      </c>
      <c r="DE1" s="0" t="s">
        <v>146</v>
      </c>
      <c r="DF1" s="0" t="s">
        <v>1556</v>
      </c>
      <c r="DG1" s="0" t="s">
        <v>83</v>
      </c>
      <c r="DH1" s="0" t="s">
        <v>1557</v>
      </c>
      <c r="DI1" s="0" t="s">
        <v>1558</v>
      </c>
      <c r="DJ1" s="0" t="s">
        <v>1559</v>
      </c>
      <c r="DK1" s="0" t="s">
        <v>1560</v>
      </c>
      <c r="DL1" s="0" t="s">
        <v>86</v>
      </c>
      <c r="DM1" s="0" t="s">
        <v>153</v>
      </c>
      <c r="DN1" s="0" t="s">
        <v>154</v>
      </c>
      <c r="DO1" s="0" t="s">
        <v>1561</v>
      </c>
      <c r="DP1" s="0" t="s">
        <v>1562</v>
      </c>
      <c r="DQ1" s="0" t="s">
        <v>1563</v>
      </c>
      <c r="DR1" s="0" t="s">
        <v>1564</v>
      </c>
      <c r="DS1" s="0" t="s">
        <v>1565</v>
      </c>
      <c r="DT1" s="0" t="s">
        <v>86</v>
      </c>
      <c r="DU1" s="0" t="s">
        <v>157</v>
      </c>
      <c r="DV1" s="0" t="s">
        <v>158</v>
      </c>
      <c r="DW1" s="0" t="s">
        <v>1566</v>
      </c>
      <c r="DX1" s="0" t="s">
        <v>1567</v>
      </c>
      <c r="DY1" s="0" t="s">
        <v>162</v>
      </c>
      <c r="DZ1" s="0" t="s">
        <v>167</v>
      </c>
      <c r="EA1" s="0" t="s">
        <v>168</v>
      </c>
      <c r="EB1" s="0" t="s">
        <v>1568</v>
      </c>
      <c r="EC1" s="0" t="s">
        <v>83</v>
      </c>
      <c r="ED1" s="0" t="s">
        <v>1569</v>
      </c>
      <c r="EE1" s="0" t="s">
        <v>1570</v>
      </c>
      <c r="EF1" s="0" t="s">
        <v>1571</v>
      </c>
      <c r="EG1" s="0" t="s">
        <v>1572</v>
      </c>
      <c r="EH1" s="0" t="s">
        <v>86</v>
      </c>
      <c r="EI1" s="0" t="s">
        <v>1573</v>
      </c>
      <c r="EJ1" s="0" t="s">
        <v>1574</v>
      </c>
      <c r="EK1" s="0" t="s">
        <v>1575</v>
      </c>
      <c r="EL1" s="0" t="s">
        <v>1576</v>
      </c>
      <c r="EM1" s="0" t="s">
        <v>1577</v>
      </c>
      <c r="EN1" s="0" t="s">
        <v>173</v>
      </c>
      <c r="EO1" s="0" t="s">
        <v>174</v>
      </c>
      <c r="EP1" s="0" t="s">
        <v>175</v>
      </c>
      <c r="EQ1" s="0" t="s">
        <v>176</v>
      </c>
      <c r="ER1" s="0" t="s">
        <v>1488</v>
      </c>
      <c r="ES1" s="0" t="s">
        <v>179</v>
      </c>
      <c r="ET1" s="0" t="s">
        <v>183</v>
      </c>
      <c r="EU1" s="0" t="s">
        <v>184</v>
      </c>
      <c r="EV1" s="0" t="s">
        <v>185</v>
      </c>
      <c r="EW1" s="0" t="s">
        <v>186</v>
      </c>
      <c r="EX1" s="0" t="s">
        <v>187</v>
      </c>
      <c r="EY1" s="0" t="s">
        <v>188</v>
      </c>
      <c r="EZ1" s="0" t="s">
        <v>189</v>
      </c>
      <c r="FA1" s="0" t="s">
        <v>190</v>
      </c>
      <c r="FB1" s="0" t="s">
        <v>191</v>
      </c>
    </row>
    <row r="2" customFormat="false" ht="14.5" hidden="false" customHeight="false" outlineLevel="0" collapsed="false">
      <c r="A2" s="1" t="n">
        <v>44826.3400323727</v>
      </c>
      <c r="B2" s="1" t="n">
        <v>44826.3514331829</v>
      </c>
      <c r="C2" s="1" t="n">
        <v>44826</v>
      </c>
      <c r="D2" s="0" t="s">
        <v>486</v>
      </c>
      <c r="H2" s="0" t="s">
        <v>543</v>
      </c>
      <c r="I2" s="1" t="n">
        <v>44826</v>
      </c>
      <c r="J2" s="0" t="s">
        <v>2246</v>
      </c>
      <c r="K2" s="0" t="s">
        <v>197</v>
      </c>
      <c r="L2" s="0" t="s">
        <v>2247</v>
      </c>
      <c r="M2" s="0" t="s">
        <v>1683</v>
      </c>
      <c r="N2" s="0" t="s">
        <v>547</v>
      </c>
      <c r="O2" s="0" t="s">
        <v>201</v>
      </c>
      <c r="P2" s="0" t="s">
        <v>202</v>
      </c>
      <c r="Q2" s="0" t="s">
        <v>300</v>
      </c>
      <c r="R2" s="0" t="s">
        <v>548</v>
      </c>
      <c r="S2" s="0" t="s">
        <v>549</v>
      </c>
      <c r="T2" s="0" t="s">
        <v>210</v>
      </c>
      <c r="U2" s="0" t="n">
        <v>1</v>
      </c>
      <c r="V2" s="0" t="n">
        <v>0</v>
      </c>
      <c r="W2" s="0" t="n">
        <v>0</v>
      </c>
      <c r="X2" s="0" t="n">
        <v>0</v>
      </c>
      <c r="Y2" s="0" t="n">
        <v>0</v>
      </c>
      <c r="Z2" s="0" t="n">
        <v>0</v>
      </c>
      <c r="AA2" s="0" t="n">
        <v>0</v>
      </c>
      <c r="AB2" s="0" t="n">
        <v>0</v>
      </c>
      <c r="AC2" s="0" t="n">
        <v>0</v>
      </c>
      <c r="AD2" s="0" t="n">
        <v>0</v>
      </c>
      <c r="AE2" s="0" t="n">
        <v>0</v>
      </c>
      <c r="AF2" s="0" t="n">
        <v>0</v>
      </c>
      <c r="AG2" s="0" t="n">
        <v>0</v>
      </c>
      <c r="AH2" s="0" t="n">
        <v>2</v>
      </c>
      <c r="AI2" s="0" t="n">
        <v>5</v>
      </c>
      <c r="AJ2" s="0" t="s">
        <v>2248</v>
      </c>
      <c r="AK2" s="2" t="s">
        <v>2249</v>
      </c>
      <c r="AL2" s="0" t="n">
        <v>23.84</v>
      </c>
      <c r="AM2" s="0" t="s">
        <v>213</v>
      </c>
      <c r="AR2" s="0" t="s">
        <v>588</v>
      </c>
      <c r="EI2" s="0" t="s">
        <v>194</v>
      </c>
      <c r="EJ2" s="0" t="s">
        <v>194</v>
      </c>
      <c r="EK2" s="0" t="s">
        <v>194</v>
      </c>
      <c r="EL2" s="0" t="s">
        <v>194</v>
      </c>
      <c r="EM2" s="0" t="s">
        <v>194</v>
      </c>
      <c r="EN2" s="0" t="s">
        <v>486</v>
      </c>
      <c r="EO2" s="0" t="s">
        <v>2250</v>
      </c>
      <c r="EP2" s="2" t="s">
        <v>2251</v>
      </c>
      <c r="EQ2" s="0" t="s">
        <v>2252</v>
      </c>
      <c r="ET2" s="0" t="n">
        <v>186768736</v>
      </c>
      <c r="EU2" s="0" t="s">
        <v>2253</v>
      </c>
      <c r="EV2" s="1" t="n">
        <v>44826.3674189815</v>
      </c>
      <c r="EY2" s="0" t="s">
        <v>221</v>
      </c>
      <c r="EZ2" s="0" t="s">
        <v>222</v>
      </c>
      <c r="FB2" s="0" t="n">
        <v>1</v>
      </c>
    </row>
    <row r="3" customFormat="false" ht="14.5" hidden="false" customHeight="false" outlineLevel="0" collapsed="false">
      <c r="A3" s="1" t="n">
        <v>44826.3589078357</v>
      </c>
      <c r="B3" s="1" t="n">
        <v>44826.3663299769</v>
      </c>
      <c r="C3" s="1" t="n">
        <v>44826</v>
      </c>
      <c r="D3" s="0" t="s">
        <v>486</v>
      </c>
      <c r="H3" s="0" t="s">
        <v>561</v>
      </c>
      <c r="I3" s="1" t="n">
        <v>44826</v>
      </c>
      <c r="J3" s="0" t="s">
        <v>2254</v>
      </c>
      <c r="K3" s="0" t="s">
        <v>197</v>
      </c>
      <c r="L3" s="0" t="s">
        <v>563</v>
      </c>
      <c r="M3" s="0" t="s">
        <v>564</v>
      </c>
      <c r="N3" s="0" t="s">
        <v>565</v>
      </c>
      <c r="O3" s="0" t="s">
        <v>201</v>
      </c>
      <c r="P3" s="0" t="s">
        <v>202</v>
      </c>
      <c r="Q3" s="0" t="s">
        <v>300</v>
      </c>
      <c r="R3" s="0" t="s">
        <v>548</v>
      </c>
      <c r="S3" s="0" t="s">
        <v>549</v>
      </c>
      <c r="T3" s="0" t="s">
        <v>210</v>
      </c>
      <c r="U3" s="0" t="n">
        <v>1</v>
      </c>
      <c r="V3" s="0" t="n">
        <v>0</v>
      </c>
      <c r="W3" s="0" t="n">
        <v>0</v>
      </c>
      <c r="X3" s="0" t="n">
        <v>0</v>
      </c>
      <c r="Y3" s="0" t="n">
        <v>0</v>
      </c>
      <c r="Z3" s="0" t="n">
        <v>0</v>
      </c>
      <c r="AA3" s="0" t="n">
        <v>0</v>
      </c>
      <c r="AB3" s="0" t="n">
        <v>0</v>
      </c>
      <c r="AC3" s="0" t="n">
        <v>0</v>
      </c>
      <c r="AD3" s="0" t="n">
        <v>0</v>
      </c>
      <c r="AE3" s="0" t="n">
        <v>0</v>
      </c>
      <c r="AF3" s="0" t="n">
        <v>0</v>
      </c>
      <c r="AG3" s="0" t="n">
        <v>0</v>
      </c>
      <c r="AH3" s="0" t="n">
        <v>2</v>
      </c>
      <c r="AI3" s="0" t="n">
        <v>4</v>
      </c>
      <c r="AJ3" s="0" t="s">
        <v>2255</v>
      </c>
      <c r="AK3" s="2" t="s">
        <v>2256</v>
      </c>
      <c r="AL3" s="0" t="n">
        <v>29.14</v>
      </c>
      <c r="AM3" s="0" t="s">
        <v>213</v>
      </c>
      <c r="AR3" s="0" t="s">
        <v>588</v>
      </c>
      <c r="EI3" s="0" t="s">
        <v>194</v>
      </c>
      <c r="EJ3" s="0" t="s">
        <v>194</v>
      </c>
      <c r="EK3" s="0" t="s">
        <v>194</v>
      </c>
      <c r="EL3" s="0" t="s">
        <v>194</v>
      </c>
      <c r="EM3" s="0" t="s">
        <v>194</v>
      </c>
      <c r="EN3" s="0" t="s">
        <v>557</v>
      </c>
      <c r="EO3" s="0" t="s">
        <v>2257</v>
      </c>
      <c r="EP3" s="2" t="s">
        <v>2258</v>
      </c>
      <c r="EQ3" s="0" t="s">
        <v>2252</v>
      </c>
      <c r="ET3" s="0" t="n">
        <v>186768962</v>
      </c>
      <c r="EU3" s="0" t="s">
        <v>2259</v>
      </c>
      <c r="EV3" s="1" t="n">
        <v>44826.3679861111</v>
      </c>
      <c r="EY3" s="0" t="s">
        <v>221</v>
      </c>
      <c r="EZ3" s="0" t="s">
        <v>222</v>
      </c>
      <c r="FB3" s="0" t="n">
        <v>2</v>
      </c>
    </row>
    <row r="4" customFormat="false" ht="14.5" hidden="false" customHeight="false" outlineLevel="0" collapsed="false">
      <c r="A4" s="1" t="n">
        <v>44826.3802028125</v>
      </c>
      <c r="B4" s="1" t="n">
        <v>44826.3854382986</v>
      </c>
      <c r="C4" s="1" t="n">
        <v>44826</v>
      </c>
      <c r="D4" s="0" t="s">
        <v>486</v>
      </c>
      <c r="H4" s="0" t="s">
        <v>576</v>
      </c>
      <c r="I4" s="1" t="n">
        <v>44826</v>
      </c>
      <c r="J4" s="0" t="s">
        <v>1968</v>
      </c>
      <c r="K4" s="0" t="s">
        <v>197</v>
      </c>
      <c r="L4" s="0" t="s">
        <v>2260</v>
      </c>
      <c r="M4" s="0" t="s">
        <v>579</v>
      </c>
      <c r="N4" s="0" t="s">
        <v>580</v>
      </c>
      <c r="O4" s="0" t="s">
        <v>201</v>
      </c>
      <c r="P4" s="0" t="s">
        <v>202</v>
      </c>
      <c r="Q4" s="0" t="s">
        <v>300</v>
      </c>
      <c r="R4" s="0" t="s">
        <v>548</v>
      </c>
      <c r="S4" s="0" t="s">
        <v>549</v>
      </c>
      <c r="T4" s="0" t="s">
        <v>210</v>
      </c>
      <c r="U4" s="0" t="n">
        <v>1</v>
      </c>
      <c r="V4" s="0" t="n">
        <v>0</v>
      </c>
      <c r="W4" s="0" t="n">
        <v>0</v>
      </c>
      <c r="X4" s="0" t="n">
        <v>0</v>
      </c>
      <c r="Y4" s="0" t="n">
        <v>0</v>
      </c>
      <c r="Z4" s="0" t="n">
        <v>0</v>
      </c>
      <c r="AA4" s="0" t="n">
        <v>0</v>
      </c>
      <c r="AB4" s="0" t="n">
        <v>0</v>
      </c>
      <c r="AC4" s="0" t="n">
        <v>0</v>
      </c>
      <c r="AD4" s="0" t="n">
        <v>0</v>
      </c>
      <c r="AE4" s="0" t="n">
        <v>0</v>
      </c>
      <c r="AF4" s="0" t="n">
        <v>0</v>
      </c>
      <c r="AG4" s="0" t="n">
        <v>0</v>
      </c>
      <c r="AH4" s="0" t="n">
        <v>2</v>
      </c>
      <c r="AI4" s="0" t="n">
        <v>5</v>
      </c>
      <c r="AJ4" s="0" t="s">
        <v>2261</v>
      </c>
      <c r="AK4" s="2" t="s">
        <v>2262</v>
      </c>
      <c r="AL4" s="0" t="n">
        <v>26.141</v>
      </c>
      <c r="AM4" s="0" t="s">
        <v>213</v>
      </c>
      <c r="EI4" s="0" t="s">
        <v>194</v>
      </c>
      <c r="EJ4" s="0" t="s">
        <v>194</v>
      </c>
      <c r="EK4" s="0" t="s">
        <v>194</v>
      </c>
      <c r="EL4" s="0" t="s">
        <v>194</v>
      </c>
      <c r="EM4" s="0" t="s">
        <v>194</v>
      </c>
      <c r="EN4" s="0" t="s">
        <v>557</v>
      </c>
      <c r="EO4" s="0" t="s">
        <v>2263</v>
      </c>
      <c r="EP4" s="2" t="s">
        <v>2264</v>
      </c>
      <c r="EQ4" s="0" t="s">
        <v>2252</v>
      </c>
      <c r="ET4" s="0" t="n">
        <v>186769017</v>
      </c>
      <c r="EU4" s="0" t="s">
        <v>2265</v>
      </c>
      <c r="EV4" s="1" t="n">
        <v>44826.3681365741</v>
      </c>
      <c r="EY4" s="0" t="s">
        <v>221</v>
      </c>
      <c r="EZ4" s="0" t="s">
        <v>222</v>
      </c>
      <c r="FB4" s="0" t="n">
        <v>3</v>
      </c>
    </row>
    <row r="5" customFormat="false" ht="14.5" hidden="false" customHeight="false" outlineLevel="0" collapsed="false">
      <c r="A5" s="1" t="n">
        <v>44826.3958934838</v>
      </c>
      <c r="B5" s="1" t="n">
        <v>44826.4042457986</v>
      </c>
      <c r="C5" s="1" t="n">
        <v>44826</v>
      </c>
      <c r="D5" s="0" t="s">
        <v>486</v>
      </c>
      <c r="H5" s="0" t="s">
        <v>593</v>
      </c>
      <c r="I5" s="1" t="n">
        <v>44826</v>
      </c>
      <c r="J5" s="0" t="s">
        <v>328</v>
      </c>
      <c r="K5" s="0" t="s">
        <v>197</v>
      </c>
      <c r="L5" s="0" t="s">
        <v>595</v>
      </c>
      <c r="M5" s="0" t="s">
        <v>596</v>
      </c>
      <c r="N5" s="0" t="s">
        <v>597</v>
      </c>
      <c r="O5" s="0" t="s">
        <v>201</v>
      </c>
      <c r="P5" s="0" t="s">
        <v>202</v>
      </c>
      <c r="Q5" s="0" t="s">
        <v>300</v>
      </c>
      <c r="R5" s="0" t="s">
        <v>548</v>
      </c>
      <c r="S5" s="0" t="s">
        <v>549</v>
      </c>
      <c r="T5" s="0" t="s">
        <v>210</v>
      </c>
      <c r="U5" s="0" t="n">
        <v>1</v>
      </c>
      <c r="V5" s="0" t="n">
        <v>0</v>
      </c>
      <c r="W5" s="0" t="n">
        <v>0</v>
      </c>
      <c r="X5" s="0" t="n">
        <v>0</v>
      </c>
      <c r="Y5" s="0" t="n">
        <v>0</v>
      </c>
      <c r="Z5" s="0" t="n">
        <v>0</v>
      </c>
      <c r="AA5" s="0" t="n">
        <v>0</v>
      </c>
      <c r="AB5" s="0" t="n">
        <v>0</v>
      </c>
      <c r="AC5" s="0" t="n">
        <v>0</v>
      </c>
      <c r="AD5" s="0" t="n">
        <v>0</v>
      </c>
      <c r="AE5" s="0" t="n">
        <v>0</v>
      </c>
      <c r="AF5" s="0" t="n">
        <v>0</v>
      </c>
      <c r="AG5" s="0" t="n">
        <v>0</v>
      </c>
      <c r="AH5" s="0" t="n">
        <v>2</v>
      </c>
      <c r="AI5" s="0" t="n">
        <v>3</v>
      </c>
      <c r="AJ5" s="0" t="s">
        <v>2266</v>
      </c>
      <c r="AK5" s="2" t="s">
        <v>2267</v>
      </c>
      <c r="AL5" s="0" t="n">
        <v>23.699</v>
      </c>
      <c r="AM5" s="0" t="s">
        <v>213</v>
      </c>
      <c r="AR5" s="0" t="s">
        <v>308</v>
      </c>
      <c r="EI5" s="0" t="s">
        <v>194</v>
      </c>
      <c r="EJ5" s="0" t="s">
        <v>194</v>
      </c>
      <c r="EK5" s="0" t="s">
        <v>194</v>
      </c>
      <c r="EL5" s="0" t="s">
        <v>194</v>
      </c>
      <c r="EM5" s="0" t="s">
        <v>194</v>
      </c>
      <c r="EN5" s="0" t="s">
        <v>557</v>
      </c>
      <c r="EO5" s="0" t="s">
        <v>2268</v>
      </c>
      <c r="EP5" s="2" t="s">
        <v>2269</v>
      </c>
      <c r="EQ5" s="0" t="s">
        <v>2252</v>
      </c>
      <c r="ET5" s="0" t="n">
        <v>186769195</v>
      </c>
      <c r="EU5" s="0" t="s">
        <v>2270</v>
      </c>
      <c r="EV5" s="1" t="n">
        <v>44826.3686458333</v>
      </c>
      <c r="EY5" s="0" t="s">
        <v>221</v>
      </c>
      <c r="EZ5" s="0" t="s">
        <v>222</v>
      </c>
      <c r="FB5" s="0" t="n">
        <v>4</v>
      </c>
    </row>
    <row r="6" customFormat="false" ht="14.5" hidden="false" customHeight="false" outlineLevel="0" collapsed="false">
      <c r="A6" s="1" t="n">
        <v>44826.412726169</v>
      </c>
      <c r="B6" s="1" t="n">
        <v>44826.4263713657</v>
      </c>
      <c r="C6" s="1" t="n">
        <v>44826</v>
      </c>
      <c r="D6" s="0" t="s">
        <v>486</v>
      </c>
      <c r="H6" s="0" t="s">
        <v>608</v>
      </c>
      <c r="I6" s="1" t="n">
        <v>44826</v>
      </c>
      <c r="J6" s="0" t="s">
        <v>196</v>
      </c>
      <c r="K6" s="0" t="s">
        <v>197</v>
      </c>
      <c r="L6" s="0" t="s">
        <v>2271</v>
      </c>
      <c r="M6" s="0" t="s">
        <v>611</v>
      </c>
      <c r="N6" s="0" t="s">
        <v>612</v>
      </c>
      <c r="O6" s="0" t="s">
        <v>201</v>
      </c>
      <c r="P6" s="0" t="s">
        <v>202</v>
      </c>
      <c r="Q6" s="0" t="s">
        <v>300</v>
      </c>
      <c r="R6" s="0" t="s">
        <v>548</v>
      </c>
      <c r="S6" s="0" t="s">
        <v>549</v>
      </c>
      <c r="T6" s="0" t="s">
        <v>210</v>
      </c>
      <c r="U6" s="0" t="n">
        <v>1</v>
      </c>
      <c r="V6" s="0" t="n">
        <v>0</v>
      </c>
      <c r="W6" s="0" t="n">
        <v>0</v>
      </c>
      <c r="X6" s="0" t="n">
        <v>0</v>
      </c>
      <c r="Y6" s="0" t="n">
        <v>0</v>
      </c>
      <c r="Z6" s="0" t="n">
        <v>0</v>
      </c>
      <c r="AA6" s="0" t="n">
        <v>0</v>
      </c>
      <c r="AB6" s="0" t="n">
        <v>0</v>
      </c>
      <c r="AC6" s="0" t="n">
        <v>0</v>
      </c>
      <c r="AD6" s="0" t="n">
        <v>0</v>
      </c>
      <c r="AE6" s="0" t="n">
        <v>0</v>
      </c>
      <c r="AF6" s="0" t="n">
        <v>0</v>
      </c>
      <c r="AG6" s="0" t="n">
        <v>0</v>
      </c>
      <c r="AH6" s="0" t="n">
        <v>2</v>
      </c>
      <c r="AI6" s="0" t="n">
        <v>9</v>
      </c>
      <c r="AJ6" s="0" t="s">
        <v>2272</v>
      </c>
      <c r="AK6" s="2" t="s">
        <v>2273</v>
      </c>
      <c r="AL6" s="0" t="n">
        <v>39.287</v>
      </c>
      <c r="AM6" s="0" t="s">
        <v>213</v>
      </c>
      <c r="AR6" s="0" t="s">
        <v>308</v>
      </c>
      <c r="EI6" s="0" t="s">
        <v>194</v>
      </c>
      <c r="EJ6" s="0" t="s">
        <v>194</v>
      </c>
      <c r="EK6" s="0" t="s">
        <v>194</v>
      </c>
      <c r="EL6" s="0" t="s">
        <v>194</v>
      </c>
      <c r="EM6" s="0" t="s">
        <v>194</v>
      </c>
      <c r="EN6" s="0" t="s">
        <v>557</v>
      </c>
      <c r="EO6" s="0" t="s">
        <v>2274</v>
      </c>
      <c r="EP6" s="2" t="s">
        <v>2275</v>
      </c>
      <c r="EQ6" s="0" t="s">
        <v>2252</v>
      </c>
      <c r="ET6" s="0" t="n">
        <v>186769232</v>
      </c>
      <c r="EU6" s="0" t="s">
        <v>2276</v>
      </c>
      <c r="EV6" s="1" t="n">
        <v>44826.3687731482</v>
      </c>
      <c r="EY6" s="0" t="s">
        <v>221</v>
      </c>
      <c r="EZ6" s="0" t="s">
        <v>222</v>
      </c>
      <c r="FB6" s="0" t="n">
        <v>5</v>
      </c>
    </row>
    <row r="7" customFormat="false" ht="14.5" hidden="false" customHeight="false" outlineLevel="0" collapsed="false">
      <c r="A7" s="1" t="n">
        <v>44826.4335290972</v>
      </c>
      <c r="B7" s="1" t="n">
        <v>44826.4412153357</v>
      </c>
      <c r="C7" s="1" t="n">
        <v>44826</v>
      </c>
      <c r="D7" s="0" t="s">
        <v>486</v>
      </c>
      <c r="H7" s="0" t="s">
        <v>621</v>
      </c>
      <c r="I7" s="1" t="n">
        <v>44826</v>
      </c>
      <c r="J7" s="0" t="s">
        <v>2277</v>
      </c>
      <c r="K7" s="0" t="s">
        <v>197</v>
      </c>
      <c r="L7" s="0" t="s">
        <v>2278</v>
      </c>
      <c r="M7" s="0" t="s">
        <v>624</v>
      </c>
      <c r="N7" s="0" t="s">
        <v>625</v>
      </c>
      <c r="O7" s="0" t="s">
        <v>201</v>
      </c>
      <c r="P7" s="0" t="s">
        <v>202</v>
      </c>
      <c r="Q7" s="0" t="s">
        <v>300</v>
      </c>
      <c r="R7" s="0" t="s">
        <v>548</v>
      </c>
      <c r="S7" s="0" t="s">
        <v>549</v>
      </c>
      <c r="T7" s="0" t="s">
        <v>210</v>
      </c>
      <c r="U7" s="0" t="n">
        <v>1</v>
      </c>
      <c r="V7" s="0" t="n">
        <v>0</v>
      </c>
      <c r="W7" s="0" t="n">
        <v>0</v>
      </c>
      <c r="X7" s="0" t="n">
        <v>0</v>
      </c>
      <c r="Y7" s="0" t="n">
        <v>0</v>
      </c>
      <c r="Z7" s="0" t="n">
        <v>0</v>
      </c>
      <c r="AA7" s="0" t="n">
        <v>0</v>
      </c>
      <c r="AB7" s="0" t="n">
        <v>0</v>
      </c>
      <c r="AC7" s="0" t="n">
        <v>0</v>
      </c>
      <c r="AD7" s="0" t="n">
        <v>0</v>
      </c>
      <c r="AE7" s="0" t="n">
        <v>0</v>
      </c>
      <c r="AF7" s="0" t="n">
        <v>0</v>
      </c>
      <c r="AG7" s="0" t="n">
        <v>0</v>
      </c>
      <c r="AH7" s="0" t="n">
        <v>1</v>
      </c>
      <c r="AI7" s="0" t="n">
        <v>5</v>
      </c>
      <c r="AJ7" s="0" t="s">
        <v>2279</v>
      </c>
      <c r="AK7" s="2" t="s">
        <v>2280</v>
      </c>
      <c r="AL7" s="0" t="n">
        <v>17.61</v>
      </c>
      <c r="AM7" s="0" t="s">
        <v>213</v>
      </c>
      <c r="AR7" s="0" t="s">
        <v>588</v>
      </c>
      <c r="EI7" s="0" t="s">
        <v>194</v>
      </c>
      <c r="EJ7" s="0" t="s">
        <v>194</v>
      </c>
      <c r="EK7" s="0" t="s">
        <v>194</v>
      </c>
      <c r="EL7" s="0" t="s">
        <v>194</v>
      </c>
      <c r="EM7" s="0" t="s">
        <v>194</v>
      </c>
      <c r="EN7" s="0" t="s">
        <v>486</v>
      </c>
      <c r="EO7" s="0" t="s">
        <v>2281</v>
      </c>
      <c r="EP7" s="2" t="s">
        <v>2282</v>
      </c>
      <c r="EQ7" s="0" t="s">
        <v>2252</v>
      </c>
      <c r="ET7" s="0" t="n">
        <v>186769273</v>
      </c>
      <c r="EU7" s="0" t="s">
        <v>2283</v>
      </c>
      <c r="EV7" s="1" t="n">
        <v>44826.3688773148</v>
      </c>
      <c r="EY7" s="0" t="s">
        <v>221</v>
      </c>
      <c r="EZ7" s="0" t="s">
        <v>222</v>
      </c>
      <c r="FB7" s="0" t="n">
        <v>6</v>
      </c>
    </row>
    <row r="8" customFormat="false" ht="14.5" hidden="false" customHeight="false" outlineLevel="0" collapsed="false">
      <c r="A8" s="1" t="n">
        <v>44826.3619133796</v>
      </c>
      <c r="B8" s="1" t="n">
        <v>44826.4912265278</v>
      </c>
      <c r="C8" s="1" t="n">
        <v>44826</v>
      </c>
      <c r="D8" s="0" t="s">
        <v>294</v>
      </c>
      <c r="H8" s="0" t="s">
        <v>295</v>
      </c>
      <c r="I8" s="1" t="n">
        <v>44826</v>
      </c>
      <c r="J8" s="0" t="s">
        <v>2284</v>
      </c>
      <c r="K8" s="0" t="s">
        <v>197</v>
      </c>
      <c r="L8" s="0" t="s">
        <v>1677</v>
      </c>
      <c r="M8" s="0" t="s">
        <v>298</v>
      </c>
      <c r="N8" s="0" t="s">
        <v>299</v>
      </c>
      <c r="O8" s="0" t="s">
        <v>201</v>
      </c>
      <c r="P8" s="0" t="s">
        <v>202</v>
      </c>
      <c r="Q8" s="0" t="s">
        <v>300</v>
      </c>
      <c r="R8" s="0" t="s">
        <v>301</v>
      </c>
      <c r="S8" s="0" t="s">
        <v>302</v>
      </c>
      <c r="T8" s="0" t="s">
        <v>210</v>
      </c>
      <c r="U8" s="0" t="n">
        <v>1</v>
      </c>
      <c r="V8" s="0" t="n">
        <v>0</v>
      </c>
      <c r="W8" s="0" t="n">
        <v>0</v>
      </c>
      <c r="X8" s="0" t="n">
        <v>0</v>
      </c>
      <c r="Y8" s="0" t="n">
        <v>0</v>
      </c>
      <c r="Z8" s="0" t="n">
        <v>0</v>
      </c>
      <c r="AA8" s="0" t="n">
        <v>0</v>
      </c>
      <c r="AB8" s="0" t="n">
        <v>0</v>
      </c>
      <c r="AC8" s="0" t="n">
        <v>0</v>
      </c>
      <c r="AD8" s="0" t="n">
        <v>0</v>
      </c>
      <c r="AE8" s="0" t="n">
        <v>0</v>
      </c>
      <c r="AF8" s="0" t="n">
        <v>0</v>
      </c>
      <c r="AG8" s="0" t="n">
        <v>0</v>
      </c>
      <c r="AH8" s="0" t="n">
        <v>2</v>
      </c>
      <c r="AI8" s="0" t="n">
        <v>4</v>
      </c>
      <c r="AJ8" s="0" t="s">
        <v>2285</v>
      </c>
      <c r="AK8" s="2" t="s">
        <v>2286</v>
      </c>
      <c r="AL8" s="0" t="n">
        <v>19.14</v>
      </c>
      <c r="AM8" s="0" t="s">
        <v>213</v>
      </c>
      <c r="AR8" s="0" t="s">
        <v>308</v>
      </c>
      <c r="EI8" s="0" t="s">
        <v>194</v>
      </c>
      <c r="EJ8" s="0" t="s">
        <v>194</v>
      </c>
      <c r="EK8" s="0" t="s">
        <v>194</v>
      </c>
      <c r="EL8" s="0" t="s">
        <v>194</v>
      </c>
      <c r="EM8" s="0" t="s">
        <v>194</v>
      </c>
      <c r="EN8" s="0" t="s">
        <v>309</v>
      </c>
      <c r="EO8" s="0" t="s">
        <v>2287</v>
      </c>
      <c r="EP8" s="2" t="s">
        <v>2288</v>
      </c>
      <c r="EQ8" s="0" t="s">
        <v>2252</v>
      </c>
      <c r="ET8" s="0" t="n">
        <v>186787056</v>
      </c>
      <c r="EU8" s="0" t="s">
        <v>2289</v>
      </c>
      <c r="EV8" s="1" t="n">
        <v>44826.4089467593</v>
      </c>
      <c r="EY8" s="0" t="s">
        <v>221</v>
      </c>
      <c r="EZ8" s="0" t="s">
        <v>222</v>
      </c>
      <c r="FB8" s="0" t="n">
        <v>7</v>
      </c>
    </row>
    <row r="9" customFormat="false" ht="14.5" hidden="false" customHeight="false" outlineLevel="0" collapsed="false">
      <c r="A9" s="1" t="n">
        <v>44826.3830275</v>
      </c>
      <c r="B9" s="1" t="n">
        <v>44826.4917417824</v>
      </c>
      <c r="C9" s="1" t="n">
        <v>44826</v>
      </c>
      <c r="D9" s="0" t="s">
        <v>294</v>
      </c>
      <c r="H9" s="0" t="s">
        <v>313</v>
      </c>
      <c r="I9" s="1" t="n">
        <v>44826</v>
      </c>
      <c r="J9" s="0" t="s">
        <v>2290</v>
      </c>
      <c r="K9" s="0" t="s">
        <v>197</v>
      </c>
      <c r="L9" s="0" t="s">
        <v>315</v>
      </c>
      <c r="M9" s="0" t="s">
        <v>316</v>
      </c>
      <c r="N9" s="0" t="s">
        <v>1698</v>
      </c>
      <c r="O9" s="0" t="s">
        <v>201</v>
      </c>
      <c r="P9" s="0" t="s">
        <v>202</v>
      </c>
      <c r="Q9" s="0" t="s">
        <v>300</v>
      </c>
      <c r="R9" s="0" t="s">
        <v>301</v>
      </c>
      <c r="S9" s="0" t="s">
        <v>302</v>
      </c>
      <c r="T9" s="0" t="s">
        <v>210</v>
      </c>
      <c r="U9" s="0" t="n">
        <v>1</v>
      </c>
      <c r="V9" s="0" t="n">
        <v>0</v>
      </c>
      <c r="W9" s="0" t="n">
        <v>0</v>
      </c>
      <c r="X9" s="0" t="n">
        <v>0</v>
      </c>
      <c r="Y9" s="0" t="n">
        <v>0</v>
      </c>
      <c r="Z9" s="0" t="n">
        <v>0</v>
      </c>
      <c r="AA9" s="0" t="n">
        <v>0</v>
      </c>
      <c r="AB9" s="0" t="n">
        <v>0</v>
      </c>
      <c r="AC9" s="0" t="n">
        <v>0</v>
      </c>
      <c r="AD9" s="0" t="n">
        <v>0</v>
      </c>
      <c r="AE9" s="0" t="n">
        <v>0</v>
      </c>
      <c r="AF9" s="0" t="n">
        <v>0</v>
      </c>
      <c r="AG9" s="0" t="n">
        <v>0</v>
      </c>
      <c r="AH9" s="0" t="n">
        <v>2</v>
      </c>
      <c r="AI9" s="0" t="n">
        <v>5</v>
      </c>
      <c r="AJ9" s="0" t="s">
        <v>2291</v>
      </c>
      <c r="AK9" s="2" t="s">
        <v>2292</v>
      </c>
      <c r="AL9" s="0" t="n">
        <v>20.065</v>
      </c>
      <c r="AM9" s="0" t="s">
        <v>213</v>
      </c>
      <c r="AR9" s="0" t="s">
        <v>308</v>
      </c>
      <c r="EI9" s="0" t="s">
        <v>194</v>
      </c>
      <c r="EJ9" s="0" t="s">
        <v>194</v>
      </c>
      <c r="EK9" s="0" t="s">
        <v>194</v>
      </c>
      <c r="EL9" s="0" t="s">
        <v>194</v>
      </c>
      <c r="EM9" s="0" t="s">
        <v>194</v>
      </c>
      <c r="EN9" s="0" t="s">
        <v>309</v>
      </c>
      <c r="EO9" s="0" t="s">
        <v>2293</v>
      </c>
      <c r="EP9" s="2" t="s">
        <v>2294</v>
      </c>
      <c r="EQ9" s="0" t="s">
        <v>2252</v>
      </c>
      <c r="ET9" s="0" t="n">
        <v>186787268</v>
      </c>
      <c r="EU9" s="0" t="s">
        <v>2295</v>
      </c>
      <c r="EV9" s="1" t="n">
        <v>44826.4094560185</v>
      </c>
      <c r="EY9" s="0" t="s">
        <v>221</v>
      </c>
      <c r="EZ9" s="0" t="s">
        <v>222</v>
      </c>
      <c r="FB9" s="0" t="n">
        <v>8</v>
      </c>
    </row>
    <row r="10" customFormat="false" ht="14.5" hidden="false" customHeight="false" outlineLevel="0" collapsed="false">
      <c r="A10" s="1" t="n">
        <v>44826.4014346065</v>
      </c>
      <c r="B10" s="1" t="n">
        <v>44826.4914382292</v>
      </c>
      <c r="C10" s="1" t="n">
        <v>44826</v>
      </c>
      <c r="D10" s="0" t="s">
        <v>294</v>
      </c>
      <c r="H10" s="0" t="s">
        <v>327</v>
      </c>
      <c r="I10" s="1" t="n">
        <v>44826</v>
      </c>
      <c r="J10" s="0" t="s">
        <v>399</v>
      </c>
      <c r="K10" s="0" t="s">
        <v>197</v>
      </c>
      <c r="L10" s="0" t="s">
        <v>329</v>
      </c>
      <c r="M10" s="0" t="s">
        <v>330</v>
      </c>
      <c r="N10" s="0" t="s">
        <v>331</v>
      </c>
      <c r="O10" s="0" t="s">
        <v>201</v>
      </c>
      <c r="P10" s="0" t="s">
        <v>202</v>
      </c>
      <c r="Q10" s="0" t="s">
        <v>300</v>
      </c>
      <c r="R10" s="0" t="s">
        <v>301</v>
      </c>
      <c r="S10" s="0" t="s">
        <v>302</v>
      </c>
      <c r="T10" s="0" t="s">
        <v>210</v>
      </c>
      <c r="U10" s="0" t="n">
        <v>1</v>
      </c>
      <c r="V10" s="0" t="n">
        <v>0</v>
      </c>
      <c r="W10" s="0" t="n">
        <v>0</v>
      </c>
      <c r="X10" s="0" t="n">
        <v>0</v>
      </c>
      <c r="Y10" s="0" t="n">
        <v>0</v>
      </c>
      <c r="Z10" s="0" t="n">
        <v>0</v>
      </c>
      <c r="AA10" s="0" t="n">
        <v>0</v>
      </c>
      <c r="AB10" s="0" t="n">
        <v>0</v>
      </c>
      <c r="AC10" s="0" t="n">
        <v>0</v>
      </c>
      <c r="AD10" s="0" t="n">
        <v>0</v>
      </c>
      <c r="AE10" s="0" t="n">
        <v>0</v>
      </c>
      <c r="AF10" s="0" t="n">
        <v>0</v>
      </c>
      <c r="AG10" s="0" t="n">
        <v>0</v>
      </c>
      <c r="AH10" s="0" t="n">
        <v>3</v>
      </c>
      <c r="AI10" s="0" t="n">
        <v>6</v>
      </c>
      <c r="AJ10" s="0" t="s">
        <v>2296</v>
      </c>
      <c r="AK10" s="2" t="s">
        <v>2297</v>
      </c>
      <c r="AL10" s="0" t="n">
        <v>23.36</v>
      </c>
      <c r="AM10" s="0" t="s">
        <v>213</v>
      </c>
      <c r="AR10" s="0" t="s">
        <v>308</v>
      </c>
      <c r="EI10" s="0" t="s">
        <v>194</v>
      </c>
      <c r="EJ10" s="0" t="s">
        <v>194</v>
      </c>
      <c r="EK10" s="0" t="s">
        <v>194</v>
      </c>
      <c r="EL10" s="0" t="s">
        <v>194</v>
      </c>
      <c r="EM10" s="0" t="s">
        <v>194</v>
      </c>
      <c r="EN10" s="0" t="s">
        <v>309</v>
      </c>
      <c r="EO10" s="0" t="s">
        <v>2298</v>
      </c>
      <c r="EP10" s="2" t="s">
        <v>2299</v>
      </c>
      <c r="EQ10" s="0" t="s">
        <v>2252</v>
      </c>
      <c r="ET10" s="0" t="n">
        <v>186787443</v>
      </c>
      <c r="EU10" s="0" t="s">
        <v>2300</v>
      </c>
      <c r="EV10" s="1" t="n">
        <v>44826.4098032407</v>
      </c>
      <c r="EY10" s="0" t="s">
        <v>221</v>
      </c>
      <c r="EZ10" s="0" t="s">
        <v>222</v>
      </c>
      <c r="FB10" s="0" t="n">
        <v>9</v>
      </c>
    </row>
    <row r="11" customFormat="false" ht="14.5" hidden="false" customHeight="false" outlineLevel="0" collapsed="false">
      <c r="A11" s="1" t="n">
        <v>44826.4203939236</v>
      </c>
      <c r="B11" s="1" t="n">
        <v>44826.4911341204</v>
      </c>
      <c r="C11" s="1" t="n">
        <v>44826</v>
      </c>
      <c r="D11" s="0" t="s">
        <v>294</v>
      </c>
      <c r="H11" s="0" t="s">
        <v>366</v>
      </c>
      <c r="I11" s="1" t="n">
        <v>44826</v>
      </c>
      <c r="J11" s="0" t="s">
        <v>2301</v>
      </c>
      <c r="K11" s="0" t="s">
        <v>197</v>
      </c>
      <c r="L11" s="0" t="s">
        <v>369</v>
      </c>
      <c r="M11" s="0" t="s">
        <v>370</v>
      </c>
      <c r="N11" s="0" t="s">
        <v>371</v>
      </c>
      <c r="O11" s="0" t="s">
        <v>201</v>
      </c>
      <c r="P11" s="0" t="s">
        <v>202</v>
      </c>
      <c r="Q11" s="0" t="s">
        <v>300</v>
      </c>
      <c r="R11" s="0" t="s">
        <v>301</v>
      </c>
      <c r="S11" s="0" t="s">
        <v>302</v>
      </c>
      <c r="T11" s="0" t="s">
        <v>210</v>
      </c>
      <c r="U11" s="0" t="n">
        <v>1</v>
      </c>
      <c r="V11" s="0" t="n">
        <v>0</v>
      </c>
      <c r="W11" s="0" t="n">
        <v>0</v>
      </c>
      <c r="X11" s="0" t="n">
        <v>0</v>
      </c>
      <c r="Y11" s="0" t="n">
        <v>0</v>
      </c>
      <c r="Z11" s="0" t="n">
        <v>0</v>
      </c>
      <c r="AA11" s="0" t="n">
        <v>0</v>
      </c>
      <c r="AB11" s="0" t="n">
        <v>0</v>
      </c>
      <c r="AC11" s="0" t="n">
        <v>0</v>
      </c>
      <c r="AD11" s="0" t="n">
        <v>0</v>
      </c>
      <c r="AE11" s="0" t="n">
        <v>0</v>
      </c>
      <c r="AF11" s="0" t="n">
        <v>0</v>
      </c>
      <c r="AG11" s="0" t="n">
        <v>0</v>
      </c>
      <c r="AH11" s="0" t="n">
        <v>2</v>
      </c>
      <c r="AI11" s="0" t="n">
        <v>4</v>
      </c>
      <c r="AJ11" s="0" t="s">
        <v>2302</v>
      </c>
      <c r="AK11" s="2" t="s">
        <v>2303</v>
      </c>
      <c r="AL11" s="0" t="n">
        <v>21.65</v>
      </c>
      <c r="AM11" s="0" t="s">
        <v>213</v>
      </c>
      <c r="AR11" s="0" t="s">
        <v>308</v>
      </c>
      <c r="EI11" s="0" t="s">
        <v>194</v>
      </c>
      <c r="EJ11" s="0" t="s">
        <v>194</v>
      </c>
      <c r="EK11" s="0" t="s">
        <v>194</v>
      </c>
      <c r="EL11" s="0" t="s">
        <v>194</v>
      </c>
      <c r="EM11" s="0" t="s">
        <v>194</v>
      </c>
      <c r="EN11" s="0" t="s">
        <v>309</v>
      </c>
      <c r="EO11" s="0" t="s">
        <v>2304</v>
      </c>
      <c r="EP11" s="2" t="s">
        <v>2305</v>
      </c>
      <c r="EQ11" s="0" t="s">
        <v>2252</v>
      </c>
      <c r="ET11" s="0" t="n">
        <v>186787673</v>
      </c>
      <c r="EU11" s="0" t="s">
        <v>2306</v>
      </c>
      <c r="EV11" s="1" t="n">
        <v>44826.4102199074</v>
      </c>
      <c r="EY11" s="0" t="s">
        <v>221</v>
      </c>
      <c r="EZ11" s="0" t="s">
        <v>222</v>
      </c>
      <c r="FB11" s="0" t="n">
        <v>10</v>
      </c>
    </row>
    <row r="12" customFormat="false" ht="14.5" hidden="false" customHeight="false" outlineLevel="0" collapsed="false">
      <c r="A12" s="1" t="n">
        <v>44826.4393852431</v>
      </c>
      <c r="B12" s="1" t="n">
        <v>44826.4918355903</v>
      </c>
      <c r="C12" s="1" t="n">
        <v>44826</v>
      </c>
      <c r="D12" s="0" t="s">
        <v>294</v>
      </c>
      <c r="H12" s="0" t="s">
        <v>340</v>
      </c>
      <c r="I12" s="1" t="n">
        <v>44826</v>
      </c>
      <c r="J12" s="0" t="s">
        <v>2307</v>
      </c>
      <c r="K12" s="0" t="s">
        <v>197</v>
      </c>
      <c r="L12" s="0" t="s">
        <v>1748</v>
      </c>
      <c r="M12" s="0" t="s">
        <v>343</v>
      </c>
      <c r="N12" s="0" t="s">
        <v>344</v>
      </c>
      <c r="O12" s="0" t="s">
        <v>201</v>
      </c>
      <c r="P12" s="0" t="s">
        <v>202</v>
      </c>
      <c r="Q12" s="0" t="s">
        <v>300</v>
      </c>
      <c r="R12" s="0" t="s">
        <v>301</v>
      </c>
      <c r="S12" s="0" t="s">
        <v>302</v>
      </c>
      <c r="T12" s="0" t="s">
        <v>210</v>
      </c>
      <c r="U12" s="0" t="n">
        <v>1</v>
      </c>
      <c r="V12" s="0" t="n">
        <v>0</v>
      </c>
      <c r="W12" s="0" t="n">
        <v>0</v>
      </c>
      <c r="X12" s="0" t="n">
        <v>0</v>
      </c>
      <c r="Y12" s="0" t="n">
        <v>0</v>
      </c>
      <c r="Z12" s="0" t="n">
        <v>0</v>
      </c>
      <c r="AA12" s="0" t="n">
        <v>0</v>
      </c>
      <c r="AB12" s="0" t="n">
        <v>0</v>
      </c>
      <c r="AC12" s="0" t="n">
        <v>0</v>
      </c>
      <c r="AD12" s="0" t="n">
        <v>0</v>
      </c>
      <c r="AE12" s="0" t="n">
        <v>0</v>
      </c>
      <c r="AF12" s="0" t="n">
        <v>0</v>
      </c>
      <c r="AG12" s="0" t="n">
        <v>0</v>
      </c>
      <c r="AH12" s="0" t="n">
        <v>2</v>
      </c>
      <c r="AI12" s="0" t="n">
        <v>9</v>
      </c>
      <c r="AJ12" s="0" t="s">
        <v>2308</v>
      </c>
      <c r="AK12" s="2" t="s">
        <v>2309</v>
      </c>
      <c r="AL12" s="0" t="n">
        <v>18.77</v>
      </c>
      <c r="AM12" s="0" t="s">
        <v>213</v>
      </c>
      <c r="AR12" s="0" t="s">
        <v>308</v>
      </c>
      <c r="EI12" s="0" t="s">
        <v>194</v>
      </c>
      <c r="EJ12" s="0" t="s">
        <v>194</v>
      </c>
      <c r="EK12" s="0" t="s">
        <v>194</v>
      </c>
      <c r="EL12" s="0" t="s">
        <v>194</v>
      </c>
      <c r="EM12" s="0" t="s">
        <v>194</v>
      </c>
      <c r="EN12" s="0" t="s">
        <v>309</v>
      </c>
      <c r="EO12" s="0" t="s">
        <v>2310</v>
      </c>
      <c r="EP12" s="2" t="s">
        <v>2311</v>
      </c>
      <c r="EQ12" s="0" t="s">
        <v>2252</v>
      </c>
      <c r="ET12" s="0" t="n">
        <v>186787937</v>
      </c>
      <c r="EU12" s="0" t="s">
        <v>2312</v>
      </c>
      <c r="EV12" s="1" t="n">
        <v>44826.4106481482</v>
      </c>
      <c r="EY12" s="0" t="s">
        <v>221</v>
      </c>
      <c r="EZ12" s="0" t="s">
        <v>222</v>
      </c>
      <c r="FB12" s="0" t="n">
        <v>11</v>
      </c>
    </row>
    <row r="13" customFormat="false" ht="14.5" hidden="false" customHeight="false" outlineLevel="0" collapsed="false">
      <c r="A13" s="1" t="n">
        <v>44826.4522648148</v>
      </c>
      <c r="B13" s="1" t="n">
        <v>44826.4913097454</v>
      </c>
      <c r="C13" s="1" t="n">
        <v>44826</v>
      </c>
      <c r="D13" s="0" t="s">
        <v>294</v>
      </c>
      <c r="H13" s="0" t="s">
        <v>353</v>
      </c>
      <c r="I13" s="1" t="n">
        <v>44826</v>
      </c>
      <c r="J13" s="0" t="s">
        <v>2313</v>
      </c>
      <c r="K13" s="0" t="s">
        <v>197</v>
      </c>
      <c r="L13" s="0" t="s">
        <v>355</v>
      </c>
      <c r="M13" s="0" t="s">
        <v>1754</v>
      </c>
      <c r="N13" s="0" t="s">
        <v>357</v>
      </c>
      <c r="O13" s="0" t="s">
        <v>201</v>
      </c>
      <c r="P13" s="0" t="s">
        <v>202</v>
      </c>
      <c r="Q13" s="0" t="s">
        <v>300</v>
      </c>
      <c r="R13" s="0" t="s">
        <v>301</v>
      </c>
      <c r="S13" s="0" t="s">
        <v>302</v>
      </c>
      <c r="T13" s="0" t="s">
        <v>210</v>
      </c>
      <c r="U13" s="0" t="n">
        <v>1</v>
      </c>
      <c r="V13" s="0" t="n">
        <v>0</v>
      </c>
      <c r="W13" s="0" t="n">
        <v>0</v>
      </c>
      <c r="X13" s="0" t="n">
        <v>0</v>
      </c>
      <c r="Y13" s="0" t="n">
        <v>0</v>
      </c>
      <c r="Z13" s="0" t="n">
        <v>0</v>
      </c>
      <c r="AA13" s="0" t="n">
        <v>0</v>
      </c>
      <c r="AB13" s="0" t="n">
        <v>0</v>
      </c>
      <c r="AC13" s="0" t="n">
        <v>0</v>
      </c>
      <c r="AD13" s="0" t="n">
        <v>0</v>
      </c>
      <c r="AE13" s="0" t="n">
        <v>0</v>
      </c>
      <c r="AF13" s="0" t="n">
        <v>0</v>
      </c>
      <c r="AG13" s="0" t="n">
        <v>0</v>
      </c>
      <c r="AH13" s="0" t="n">
        <v>3</v>
      </c>
      <c r="AI13" s="0" t="n">
        <v>9</v>
      </c>
      <c r="AJ13" s="0" t="s">
        <v>2314</v>
      </c>
      <c r="AK13" s="2" t="s">
        <v>2315</v>
      </c>
      <c r="AL13" s="0" t="n">
        <v>13.78</v>
      </c>
      <c r="AM13" s="0" t="s">
        <v>213</v>
      </c>
      <c r="AR13" s="0" t="s">
        <v>308</v>
      </c>
      <c r="EI13" s="0" t="s">
        <v>194</v>
      </c>
      <c r="EJ13" s="0" t="s">
        <v>194</v>
      </c>
      <c r="EK13" s="0" t="s">
        <v>194</v>
      </c>
      <c r="EL13" s="0" t="s">
        <v>194</v>
      </c>
      <c r="EM13" s="0" t="s">
        <v>194</v>
      </c>
      <c r="EN13" s="0" t="s">
        <v>309</v>
      </c>
      <c r="EO13" s="0" t="s">
        <v>2316</v>
      </c>
      <c r="EP13" s="2" t="s">
        <v>2317</v>
      </c>
      <c r="EQ13" s="0" t="s">
        <v>2252</v>
      </c>
      <c r="ET13" s="0" t="n">
        <v>186788261</v>
      </c>
      <c r="EU13" s="0" t="s">
        <v>2318</v>
      </c>
      <c r="EV13" s="1" t="n">
        <v>44826.4112152778</v>
      </c>
      <c r="EY13" s="0" t="s">
        <v>221</v>
      </c>
      <c r="EZ13" s="0" t="s">
        <v>222</v>
      </c>
      <c r="FB13" s="0" t="n">
        <v>12</v>
      </c>
    </row>
    <row r="14" customFormat="false" ht="14.5" hidden="false" customHeight="false" outlineLevel="0" collapsed="false">
      <c r="A14" s="1" t="n">
        <v>44825.7819638657</v>
      </c>
      <c r="B14" s="1" t="n">
        <v>44826.3879686574</v>
      </c>
      <c r="C14" s="1" t="n">
        <v>44825</v>
      </c>
      <c r="D14" s="0" t="s">
        <v>467</v>
      </c>
      <c r="H14" s="0" t="s">
        <v>638</v>
      </c>
      <c r="I14" s="1" t="n">
        <v>44826</v>
      </c>
      <c r="J14" s="0" t="s">
        <v>639</v>
      </c>
      <c r="K14" s="0" t="s">
        <v>470</v>
      </c>
      <c r="L14" s="0" t="s">
        <v>640</v>
      </c>
      <c r="M14" s="0" t="s">
        <v>640</v>
      </c>
      <c r="N14" s="0" t="s">
        <v>641</v>
      </c>
      <c r="O14" s="0" t="s">
        <v>201</v>
      </c>
      <c r="P14" s="0" t="s">
        <v>202</v>
      </c>
      <c r="Q14" s="0" t="s">
        <v>473</v>
      </c>
      <c r="R14" s="0" t="s">
        <v>474</v>
      </c>
      <c r="S14" s="0" t="s">
        <v>475</v>
      </c>
      <c r="T14" s="0" t="s">
        <v>210</v>
      </c>
      <c r="U14" s="0" t="n">
        <v>1</v>
      </c>
      <c r="V14" s="0" t="n">
        <v>0</v>
      </c>
      <c r="W14" s="0" t="n">
        <v>0</v>
      </c>
      <c r="X14" s="0" t="n">
        <v>0</v>
      </c>
      <c r="Y14" s="0" t="n">
        <v>0</v>
      </c>
      <c r="Z14" s="0" t="n">
        <v>0</v>
      </c>
      <c r="AA14" s="0" t="n">
        <v>0</v>
      </c>
      <c r="AB14" s="0" t="n">
        <v>0</v>
      </c>
      <c r="AC14" s="0" t="n">
        <v>0</v>
      </c>
      <c r="AD14" s="0" t="n">
        <v>0</v>
      </c>
      <c r="AE14" s="0" t="n">
        <v>0</v>
      </c>
      <c r="AF14" s="0" t="n">
        <v>0</v>
      </c>
      <c r="AG14" s="0" t="n">
        <v>0</v>
      </c>
      <c r="AH14" s="0" t="n">
        <v>3</v>
      </c>
      <c r="AI14" s="0" t="n">
        <v>3</v>
      </c>
      <c r="AJ14" s="0" t="s">
        <v>2319</v>
      </c>
      <c r="AK14" s="2" t="s">
        <v>2320</v>
      </c>
      <c r="AL14" s="0" t="n">
        <v>17.73</v>
      </c>
      <c r="AM14" s="0" t="s">
        <v>213</v>
      </c>
      <c r="AR14" s="0" t="s">
        <v>2321</v>
      </c>
      <c r="EI14" s="0" t="s">
        <v>194</v>
      </c>
      <c r="EJ14" s="0" t="s">
        <v>194</v>
      </c>
      <c r="EK14" s="0" t="s">
        <v>194</v>
      </c>
      <c r="EL14" s="0" t="s">
        <v>194</v>
      </c>
      <c r="EM14" s="0" t="s">
        <v>194</v>
      </c>
      <c r="EN14" s="0" t="s">
        <v>482</v>
      </c>
      <c r="EO14" s="0" t="s">
        <v>2322</v>
      </c>
      <c r="EP14" s="2" t="s">
        <v>2323</v>
      </c>
      <c r="EQ14" s="0" t="s">
        <v>2252</v>
      </c>
      <c r="ET14" s="0" t="n">
        <v>186800100</v>
      </c>
      <c r="EU14" s="0" t="s">
        <v>2324</v>
      </c>
      <c r="EV14" s="1" t="n">
        <v>44826.4337384259</v>
      </c>
      <c r="EY14" s="0" t="s">
        <v>221</v>
      </c>
      <c r="EZ14" s="0" t="s">
        <v>222</v>
      </c>
      <c r="FB14" s="0" t="n">
        <v>13</v>
      </c>
    </row>
    <row r="15" customFormat="false" ht="14.5" hidden="false" customHeight="false" outlineLevel="0" collapsed="false">
      <c r="A15" s="1" t="n">
        <v>44825.7908504514</v>
      </c>
      <c r="B15" s="1" t="n">
        <v>44826.4138837384</v>
      </c>
      <c r="C15" s="1" t="n">
        <v>44825</v>
      </c>
      <c r="D15" s="0" t="s">
        <v>467</v>
      </c>
      <c r="H15" s="0" t="s">
        <v>529</v>
      </c>
      <c r="I15" s="1" t="n">
        <v>44826</v>
      </c>
      <c r="J15" s="0" t="s">
        <v>530</v>
      </c>
      <c r="K15" s="0" t="s">
        <v>470</v>
      </c>
      <c r="L15" s="0" t="s">
        <v>2325</v>
      </c>
      <c r="M15" s="0" t="s">
        <v>532</v>
      </c>
      <c r="N15" s="0" t="s">
        <v>533</v>
      </c>
      <c r="O15" s="0" t="s">
        <v>201</v>
      </c>
      <c r="P15" s="0" t="s">
        <v>202</v>
      </c>
      <c r="Q15" s="0" t="s">
        <v>473</v>
      </c>
      <c r="R15" s="0" t="s">
        <v>474</v>
      </c>
      <c r="S15" s="0" t="s">
        <v>475</v>
      </c>
      <c r="T15" s="0" t="s">
        <v>210</v>
      </c>
      <c r="U15" s="0" t="n">
        <v>1</v>
      </c>
      <c r="V15" s="0" t="n">
        <v>0</v>
      </c>
      <c r="W15" s="0" t="n">
        <v>0</v>
      </c>
      <c r="X15" s="0" t="n">
        <v>0</v>
      </c>
      <c r="Y15" s="0" t="n">
        <v>0</v>
      </c>
      <c r="Z15" s="0" t="n">
        <v>0</v>
      </c>
      <c r="AA15" s="0" t="n">
        <v>0</v>
      </c>
      <c r="AB15" s="0" t="n">
        <v>0</v>
      </c>
      <c r="AC15" s="0" t="n">
        <v>0</v>
      </c>
      <c r="AD15" s="0" t="n">
        <v>0</v>
      </c>
      <c r="AE15" s="0" t="n">
        <v>0</v>
      </c>
      <c r="AF15" s="0" t="n">
        <v>0</v>
      </c>
      <c r="AG15" s="0" t="n">
        <v>0</v>
      </c>
      <c r="AH15" s="0" t="n">
        <v>4</v>
      </c>
      <c r="AI15" s="0" t="n">
        <v>4</v>
      </c>
      <c r="AJ15" s="0" t="s">
        <v>2326</v>
      </c>
      <c r="AK15" s="2" t="s">
        <v>2327</v>
      </c>
      <c r="AL15" s="0" t="n">
        <v>11.62</v>
      </c>
      <c r="AM15" s="0" t="s">
        <v>213</v>
      </c>
      <c r="AR15" s="0" t="s">
        <v>2328</v>
      </c>
      <c r="EI15" s="0" t="s">
        <v>194</v>
      </c>
      <c r="EJ15" s="0" t="s">
        <v>194</v>
      </c>
      <c r="EK15" s="0" t="s">
        <v>194</v>
      </c>
      <c r="EL15" s="0" t="s">
        <v>194</v>
      </c>
      <c r="EM15" s="0" t="s">
        <v>194</v>
      </c>
      <c r="EN15" s="0" t="s">
        <v>482</v>
      </c>
      <c r="EO15" s="0" t="s">
        <v>2329</v>
      </c>
      <c r="EP15" s="2" t="s">
        <v>2330</v>
      </c>
      <c r="EQ15" s="0" t="s">
        <v>2252</v>
      </c>
      <c r="ET15" s="0" t="n">
        <v>186800136</v>
      </c>
      <c r="EU15" s="0" t="s">
        <v>2331</v>
      </c>
      <c r="EV15" s="1" t="n">
        <v>44826.4338657407</v>
      </c>
      <c r="EY15" s="0" t="s">
        <v>221</v>
      </c>
      <c r="EZ15" s="0" t="s">
        <v>222</v>
      </c>
      <c r="FB15" s="0" t="n">
        <v>14</v>
      </c>
    </row>
    <row r="16" customFormat="false" ht="14.5" hidden="false" customHeight="false" outlineLevel="0" collapsed="false">
      <c r="A16" s="1" t="n">
        <v>44825.7954115972</v>
      </c>
      <c r="B16" s="1" t="n">
        <v>44826.4388287963</v>
      </c>
      <c r="C16" s="1" t="n">
        <v>44825</v>
      </c>
      <c r="D16" s="0" t="s">
        <v>467</v>
      </c>
      <c r="H16" s="0" t="s">
        <v>468</v>
      </c>
      <c r="I16" s="1" t="n">
        <v>44826</v>
      </c>
      <c r="J16" s="0" t="s">
        <v>469</v>
      </c>
      <c r="K16" s="0" t="s">
        <v>470</v>
      </c>
      <c r="L16" s="0" t="s">
        <v>471</v>
      </c>
      <c r="M16" s="0" t="s">
        <v>471</v>
      </c>
      <c r="N16" s="0" t="s">
        <v>472</v>
      </c>
      <c r="O16" s="0" t="s">
        <v>201</v>
      </c>
      <c r="P16" s="0" t="s">
        <v>202</v>
      </c>
      <c r="Q16" s="0" t="s">
        <v>473</v>
      </c>
      <c r="R16" s="0" t="s">
        <v>474</v>
      </c>
      <c r="S16" s="0" t="s">
        <v>475</v>
      </c>
      <c r="T16" s="0" t="s">
        <v>210</v>
      </c>
      <c r="U16" s="0" t="n">
        <v>1</v>
      </c>
      <c r="V16" s="0" t="n">
        <v>0</v>
      </c>
      <c r="W16" s="0" t="n">
        <v>0</v>
      </c>
      <c r="X16" s="0" t="n">
        <v>0</v>
      </c>
      <c r="Y16" s="0" t="n">
        <v>0</v>
      </c>
      <c r="Z16" s="0" t="n">
        <v>0</v>
      </c>
      <c r="AA16" s="0" t="n">
        <v>0</v>
      </c>
      <c r="AB16" s="0" t="n">
        <v>0</v>
      </c>
      <c r="AC16" s="0" t="n">
        <v>0</v>
      </c>
      <c r="AD16" s="0" t="n">
        <v>0</v>
      </c>
      <c r="AE16" s="0" t="n">
        <v>0</v>
      </c>
      <c r="AF16" s="0" t="n">
        <v>0</v>
      </c>
      <c r="AG16" s="0" t="n">
        <v>0</v>
      </c>
      <c r="AH16" s="0" t="n">
        <v>3</v>
      </c>
      <c r="AI16" s="0" t="n">
        <v>6</v>
      </c>
      <c r="AJ16" s="0" t="s">
        <v>2332</v>
      </c>
      <c r="AK16" s="2" t="s">
        <v>2333</v>
      </c>
      <c r="AL16" s="0" t="n">
        <v>29.4</v>
      </c>
      <c r="AM16" s="0" t="s">
        <v>213</v>
      </c>
      <c r="AR16" s="0" t="s">
        <v>2334</v>
      </c>
      <c r="EI16" s="0" t="s">
        <v>194</v>
      </c>
      <c r="EJ16" s="0" t="s">
        <v>194</v>
      </c>
      <c r="EK16" s="0" t="s">
        <v>194</v>
      </c>
      <c r="EL16" s="0" t="s">
        <v>194</v>
      </c>
      <c r="EM16" s="0" t="s">
        <v>194</v>
      </c>
      <c r="EN16" s="0" t="s">
        <v>482</v>
      </c>
      <c r="EO16" s="0" t="s">
        <v>2335</v>
      </c>
      <c r="EP16" s="2" t="s">
        <v>2336</v>
      </c>
      <c r="EQ16" s="0" t="s">
        <v>2252</v>
      </c>
      <c r="ET16" s="0" t="n">
        <v>186800180</v>
      </c>
      <c r="EU16" s="0" t="s">
        <v>2337</v>
      </c>
      <c r="EV16" s="1" t="n">
        <v>44826.4340046296</v>
      </c>
      <c r="EY16" s="0" t="s">
        <v>221</v>
      </c>
      <c r="EZ16" s="0" t="s">
        <v>222</v>
      </c>
      <c r="FB16" s="0" t="n">
        <v>15</v>
      </c>
    </row>
    <row r="17" customFormat="false" ht="14.5" hidden="false" customHeight="false" outlineLevel="0" collapsed="false">
      <c r="A17" s="1" t="n">
        <v>44825.8002018634</v>
      </c>
      <c r="B17" s="1" t="n">
        <v>44826.5159529745</v>
      </c>
      <c r="C17" s="1" t="n">
        <v>44825</v>
      </c>
      <c r="D17" s="0" t="s">
        <v>467</v>
      </c>
      <c r="H17" s="0" t="s">
        <v>517</v>
      </c>
      <c r="I17" s="1" t="n">
        <v>44826</v>
      </c>
      <c r="J17" s="0" t="s">
        <v>240</v>
      </c>
      <c r="K17" s="0" t="s">
        <v>470</v>
      </c>
      <c r="L17" s="0" t="s">
        <v>518</v>
      </c>
      <c r="M17" s="0" t="s">
        <v>518</v>
      </c>
      <c r="N17" s="0" t="s">
        <v>519</v>
      </c>
      <c r="O17" s="0" t="s">
        <v>201</v>
      </c>
      <c r="P17" s="0" t="s">
        <v>202</v>
      </c>
      <c r="Q17" s="0" t="s">
        <v>473</v>
      </c>
      <c r="R17" s="0" t="s">
        <v>474</v>
      </c>
      <c r="S17" s="0" t="s">
        <v>475</v>
      </c>
      <c r="T17" s="0" t="s">
        <v>210</v>
      </c>
      <c r="U17" s="0" t="n">
        <v>1</v>
      </c>
      <c r="V17" s="0" t="n">
        <v>0</v>
      </c>
      <c r="W17" s="0" t="n">
        <v>0</v>
      </c>
      <c r="X17" s="0" t="n">
        <v>0</v>
      </c>
      <c r="Y17" s="0" t="n">
        <v>0</v>
      </c>
      <c r="Z17" s="0" t="n">
        <v>0</v>
      </c>
      <c r="AA17" s="0" t="n">
        <v>0</v>
      </c>
      <c r="AB17" s="0" t="n">
        <v>0</v>
      </c>
      <c r="AC17" s="0" t="n">
        <v>0</v>
      </c>
      <c r="AD17" s="0" t="n">
        <v>0</v>
      </c>
      <c r="AE17" s="0" t="n">
        <v>0</v>
      </c>
      <c r="AF17" s="0" t="n">
        <v>0</v>
      </c>
      <c r="AG17" s="0" t="n">
        <v>0</v>
      </c>
      <c r="AH17" s="0" t="n">
        <v>1</v>
      </c>
      <c r="AI17" s="0" t="n">
        <v>3</v>
      </c>
      <c r="AJ17" s="0" t="s">
        <v>2338</v>
      </c>
      <c r="AK17" s="2" t="s">
        <v>2339</v>
      </c>
      <c r="AL17" s="0" t="n">
        <v>19.82</v>
      </c>
      <c r="AM17" s="0" t="s">
        <v>195</v>
      </c>
      <c r="AN17" s="0" t="s">
        <v>2340</v>
      </c>
      <c r="AO17" s="2" t="s">
        <v>2341</v>
      </c>
      <c r="AP17" s="0" t="n">
        <v>34.01</v>
      </c>
      <c r="AQ17" s="0" t="s">
        <v>194</v>
      </c>
      <c r="AR17" s="0" t="s">
        <v>2342</v>
      </c>
      <c r="EI17" s="0" t="s">
        <v>194</v>
      </c>
      <c r="EJ17" s="0" t="s">
        <v>194</v>
      </c>
      <c r="EK17" s="0" t="s">
        <v>194</v>
      </c>
      <c r="EL17" s="0" t="s">
        <v>194</v>
      </c>
      <c r="EM17" s="0" t="s">
        <v>194</v>
      </c>
      <c r="EN17" s="0" t="s">
        <v>648</v>
      </c>
      <c r="EO17" s="0" t="s">
        <v>2343</v>
      </c>
      <c r="EP17" s="2" t="s">
        <v>2344</v>
      </c>
      <c r="EQ17" s="0" t="s">
        <v>2252</v>
      </c>
      <c r="ET17" s="0" t="n">
        <v>186800297</v>
      </c>
      <c r="EU17" s="0" t="s">
        <v>2345</v>
      </c>
      <c r="EV17" s="1" t="n">
        <v>44826.4343055556</v>
      </c>
      <c r="EY17" s="0" t="s">
        <v>221</v>
      </c>
      <c r="EZ17" s="0" t="s">
        <v>222</v>
      </c>
      <c r="FB17" s="0" t="n">
        <v>16</v>
      </c>
    </row>
    <row r="18" customFormat="false" ht="14.5" hidden="false" customHeight="false" outlineLevel="0" collapsed="false">
      <c r="A18" s="1" t="n">
        <v>44825.8198021875</v>
      </c>
      <c r="B18" s="1" t="n">
        <v>44826.4874169907</v>
      </c>
      <c r="C18" s="1" t="n">
        <v>44825</v>
      </c>
      <c r="D18" s="0" t="s">
        <v>467</v>
      </c>
      <c r="H18" s="0" t="s">
        <v>487</v>
      </c>
      <c r="I18" s="1" t="n">
        <v>44826</v>
      </c>
      <c r="J18" s="0" t="s">
        <v>488</v>
      </c>
      <c r="K18" s="0" t="s">
        <v>1648</v>
      </c>
      <c r="L18" s="0" t="s">
        <v>489</v>
      </c>
      <c r="M18" s="0" t="s">
        <v>489</v>
      </c>
      <c r="N18" s="0" t="s">
        <v>490</v>
      </c>
      <c r="O18" s="0" t="s">
        <v>201</v>
      </c>
      <c r="P18" s="0" t="s">
        <v>202</v>
      </c>
      <c r="Q18" s="0" t="s">
        <v>473</v>
      </c>
      <c r="R18" s="0" t="s">
        <v>474</v>
      </c>
      <c r="S18" s="0" t="s">
        <v>475</v>
      </c>
      <c r="T18" s="0" t="s">
        <v>210</v>
      </c>
      <c r="U18" s="0" t="n">
        <v>1</v>
      </c>
      <c r="V18" s="0" t="n">
        <v>0</v>
      </c>
      <c r="W18" s="0" t="n">
        <v>0</v>
      </c>
      <c r="X18" s="0" t="n">
        <v>0</v>
      </c>
      <c r="Y18" s="0" t="n">
        <v>0</v>
      </c>
      <c r="Z18" s="0" t="n">
        <v>0</v>
      </c>
      <c r="AA18" s="0" t="n">
        <v>0</v>
      </c>
      <c r="AB18" s="0" t="n">
        <v>0</v>
      </c>
      <c r="AC18" s="0" t="n">
        <v>0</v>
      </c>
      <c r="AD18" s="0" t="n">
        <v>0</v>
      </c>
      <c r="AE18" s="0" t="n">
        <v>0</v>
      </c>
      <c r="AF18" s="0" t="n">
        <v>0</v>
      </c>
      <c r="AG18" s="0" t="n">
        <v>0</v>
      </c>
      <c r="AH18" s="0" t="n">
        <v>3</v>
      </c>
      <c r="AI18" s="0" t="n">
        <v>5</v>
      </c>
      <c r="AJ18" s="0" t="s">
        <v>2346</v>
      </c>
      <c r="AK18" s="2" t="s">
        <v>2347</v>
      </c>
      <c r="AL18" s="0" t="n">
        <v>45.87</v>
      </c>
      <c r="AM18" s="0" t="s">
        <v>213</v>
      </c>
      <c r="AR18" s="0" t="s">
        <v>2348</v>
      </c>
      <c r="EI18" s="0" t="s">
        <v>194</v>
      </c>
      <c r="EJ18" s="0" t="s">
        <v>194</v>
      </c>
      <c r="EK18" s="0" t="s">
        <v>194</v>
      </c>
      <c r="EL18" s="0" t="s">
        <v>194</v>
      </c>
      <c r="EM18" s="0" t="s">
        <v>194</v>
      </c>
      <c r="EN18" s="0" t="s">
        <v>648</v>
      </c>
      <c r="EO18" s="0" t="s">
        <v>2349</v>
      </c>
      <c r="EP18" s="2" t="s">
        <v>2350</v>
      </c>
      <c r="EQ18" s="0" t="s">
        <v>2252</v>
      </c>
      <c r="ET18" s="0" t="n">
        <v>186800431</v>
      </c>
      <c r="EU18" s="0" t="s">
        <v>2351</v>
      </c>
      <c r="EV18" s="1" t="n">
        <v>44826.4345717593</v>
      </c>
      <c r="EY18" s="0" t="s">
        <v>221</v>
      </c>
      <c r="EZ18" s="0" t="s">
        <v>222</v>
      </c>
      <c r="FB18" s="0" t="n">
        <v>17</v>
      </c>
    </row>
    <row r="19" customFormat="false" ht="14.5" hidden="false" customHeight="false" outlineLevel="0" collapsed="false">
      <c r="A19" s="1" t="n">
        <v>44825.8235822685</v>
      </c>
      <c r="B19" s="1" t="n">
        <v>44826.5128157523</v>
      </c>
      <c r="C19" s="1" t="n">
        <v>44825</v>
      </c>
      <c r="D19" s="0" t="s">
        <v>467</v>
      </c>
      <c r="H19" s="0" t="s">
        <v>500</v>
      </c>
      <c r="I19" s="1" t="n">
        <v>44826</v>
      </c>
      <c r="J19" s="0" t="s">
        <v>1667</v>
      </c>
      <c r="K19" s="0" t="s">
        <v>1648</v>
      </c>
      <c r="L19" s="0" t="s">
        <v>1668</v>
      </c>
      <c r="M19" s="0" t="s">
        <v>503</v>
      </c>
      <c r="N19" s="0" t="s">
        <v>504</v>
      </c>
      <c r="O19" s="0" t="s">
        <v>201</v>
      </c>
      <c r="P19" s="0" t="s">
        <v>202</v>
      </c>
      <c r="Q19" s="0" t="s">
        <v>473</v>
      </c>
      <c r="R19" s="0" t="s">
        <v>474</v>
      </c>
      <c r="S19" s="0" t="s">
        <v>475</v>
      </c>
      <c r="T19" s="0" t="s">
        <v>210</v>
      </c>
      <c r="U19" s="0" t="n">
        <v>1</v>
      </c>
      <c r="V19" s="0" t="n">
        <v>0</v>
      </c>
      <c r="W19" s="0" t="n">
        <v>0</v>
      </c>
      <c r="X19" s="0" t="n">
        <v>0</v>
      </c>
      <c r="Y19" s="0" t="n">
        <v>0</v>
      </c>
      <c r="Z19" s="0" t="n">
        <v>0</v>
      </c>
      <c r="AA19" s="0" t="n">
        <v>0</v>
      </c>
      <c r="AB19" s="0" t="n">
        <v>0</v>
      </c>
      <c r="AC19" s="0" t="n">
        <v>0</v>
      </c>
      <c r="AD19" s="0" t="n">
        <v>0</v>
      </c>
      <c r="AE19" s="0" t="n">
        <v>0</v>
      </c>
      <c r="AF19" s="0" t="n">
        <v>0</v>
      </c>
      <c r="AG19" s="0" t="n">
        <v>0</v>
      </c>
      <c r="AH19" s="0" t="n">
        <v>4</v>
      </c>
      <c r="AI19" s="0" t="n">
        <v>5</v>
      </c>
      <c r="AJ19" s="0" t="s">
        <v>2352</v>
      </c>
      <c r="AK19" s="2" t="s">
        <v>2353</v>
      </c>
      <c r="AL19" s="0" t="n">
        <v>180.398</v>
      </c>
      <c r="AM19" s="0" t="s">
        <v>213</v>
      </c>
      <c r="AR19" s="0" t="s">
        <v>2354</v>
      </c>
      <c r="EI19" s="0" t="s">
        <v>194</v>
      </c>
      <c r="EJ19" s="0" t="s">
        <v>194</v>
      </c>
      <c r="EK19" s="0" t="s">
        <v>194</v>
      </c>
      <c r="EL19" s="0" t="s">
        <v>194</v>
      </c>
      <c r="EM19" s="0" t="s">
        <v>194</v>
      </c>
      <c r="EN19" s="0" t="s">
        <v>482</v>
      </c>
      <c r="EO19" s="0" t="s">
        <v>2355</v>
      </c>
      <c r="EP19" s="2" t="s">
        <v>2356</v>
      </c>
      <c r="EQ19" s="0" t="s">
        <v>2252</v>
      </c>
      <c r="ET19" s="0" t="n">
        <v>186800517</v>
      </c>
      <c r="EU19" s="0" t="s">
        <v>2357</v>
      </c>
      <c r="EV19" s="1" t="n">
        <v>44826.4347685185</v>
      </c>
      <c r="EY19" s="0" t="s">
        <v>221</v>
      </c>
      <c r="EZ19" s="0" t="s">
        <v>222</v>
      </c>
      <c r="FB19" s="0" t="n">
        <v>18</v>
      </c>
    </row>
    <row r="20" customFormat="false" ht="14.5" hidden="false" customHeight="false" outlineLevel="0" collapsed="false">
      <c r="A20" s="1" t="n">
        <v>44826.3373303357</v>
      </c>
      <c r="B20" s="1" t="n">
        <v>44826.3547125347</v>
      </c>
      <c r="C20" s="1" t="n">
        <v>44826</v>
      </c>
      <c r="D20" s="0" t="s">
        <v>1210</v>
      </c>
      <c r="H20" s="0" t="s">
        <v>1211</v>
      </c>
      <c r="I20" s="1" t="n">
        <v>44826</v>
      </c>
      <c r="J20" s="0" t="s">
        <v>2358</v>
      </c>
      <c r="K20" s="0" t="s">
        <v>2359</v>
      </c>
      <c r="L20" s="0" t="s">
        <v>1213</v>
      </c>
      <c r="M20" s="0" t="s">
        <v>1578</v>
      </c>
      <c r="N20" s="0" t="s">
        <v>1215</v>
      </c>
      <c r="O20" s="0" t="s">
        <v>855</v>
      </c>
      <c r="P20" s="0" t="s">
        <v>856</v>
      </c>
      <c r="Q20" s="0" t="s">
        <v>1216</v>
      </c>
      <c r="R20" s="0" t="s">
        <v>1217</v>
      </c>
      <c r="S20" s="0" t="s">
        <v>1217</v>
      </c>
      <c r="T20" s="0" t="s">
        <v>210</v>
      </c>
      <c r="U20" s="0" t="n">
        <v>1</v>
      </c>
      <c r="V20" s="0" t="n">
        <v>0</v>
      </c>
      <c r="W20" s="0" t="n">
        <v>0</v>
      </c>
      <c r="X20" s="0" t="n">
        <v>0</v>
      </c>
      <c r="Y20" s="0" t="n">
        <v>0</v>
      </c>
      <c r="Z20" s="0" t="n">
        <v>0</v>
      </c>
      <c r="AA20" s="0" t="n">
        <v>0</v>
      </c>
      <c r="AB20" s="0" t="n">
        <v>0</v>
      </c>
      <c r="AC20" s="0" t="n">
        <v>0</v>
      </c>
      <c r="AD20" s="0" t="n">
        <v>0</v>
      </c>
      <c r="AE20" s="0" t="n">
        <v>0</v>
      </c>
      <c r="AF20" s="0" t="n">
        <v>0</v>
      </c>
      <c r="AG20" s="0" t="n">
        <v>0</v>
      </c>
      <c r="AH20" s="0" t="n">
        <v>3</v>
      </c>
      <c r="AI20" s="0" t="n">
        <v>6</v>
      </c>
      <c r="AJ20" s="0" t="s">
        <v>2360</v>
      </c>
      <c r="AK20" s="2" t="s">
        <v>2361</v>
      </c>
      <c r="AL20" s="0" t="n">
        <v>10.68</v>
      </c>
      <c r="AM20" s="0" t="s">
        <v>195</v>
      </c>
      <c r="AN20" s="0" t="s">
        <v>2362</v>
      </c>
      <c r="AO20" s="2" t="s">
        <v>2363</v>
      </c>
      <c r="AP20" s="0" t="n">
        <v>6.65</v>
      </c>
      <c r="AQ20" s="0" t="s">
        <v>194</v>
      </c>
      <c r="AR20" s="0" t="s">
        <v>2364</v>
      </c>
      <c r="EI20" s="0" t="s">
        <v>194</v>
      </c>
      <c r="EJ20" s="0" t="s">
        <v>194</v>
      </c>
      <c r="EK20" s="0" t="s">
        <v>194</v>
      </c>
      <c r="EL20" s="0" t="s">
        <v>194</v>
      </c>
      <c r="EM20" s="0" t="s">
        <v>194</v>
      </c>
      <c r="EN20" s="0" t="s">
        <v>1226</v>
      </c>
      <c r="EO20" s="0" t="s">
        <v>2365</v>
      </c>
      <c r="EP20" s="2" t="s">
        <v>2366</v>
      </c>
      <c r="EQ20" s="0" t="s">
        <v>2252</v>
      </c>
      <c r="ET20" s="0" t="n">
        <v>186802280</v>
      </c>
      <c r="EU20" s="0" t="s">
        <v>2367</v>
      </c>
      <c r="EV20" s="1" t="n">
        <v>44826.4381828704</v>
      </c>
      <c r="EY20" s="0" t="s">
        <v>221</v>
      </c>
      <c r="EZ20" s="0" t="s">
        <v>222</v>
      </c>
      <c r="FB20" s="0" t="n">
        <v>19</v>
      </c>
    </row>
    <row r="21" customFormat="false" ht="14.5" hidden="false" customHeight="false" outlineLevel="0" collapsed="false">
      <c r="A21" s="1" t="n">
        <v>44826.3654464931</v>
      </c>
      <c r="B21" s="1" t="n">
        <v>44826.3783831945</v>
      </c>
      <c r="C21" s="1" t="n">
        <v>44826</v>
      </c>
      <c r="D21" s="0" t="s">
        <v>1210</v>
      </c>
      <c r="H21" s="0" t="s">
        <v>1230</v>
      </c>
      <c r="I21" s="1" t="n">
        <v>44826</v>
      </c>
      <c r="J21" s="0" t="s">
        <v>1403</v>
      </c>
      <c r="K21" s="0" t="s">
        <v>2359</v>
      </c>
      <c r="L21" s="0" t="s">
        <v>1233</v>
      </c>
      <c r="M21" s="0" t="s">
        <v>1234</v>
      </c>
      <c r="N21" s="0" t="s">
        <v>1235</v>
      </c>
      <c r="O21" s="0" t="s">
        <v>855</v>
      </c>
      <c r="P21" s="0" t="s">
        <v>856</v>
      </c>
      <c r="Q21" s="0" t="s">
        <v>1216</v>
      </c>
      <c r="R21" s="0" t="s">
        <v>1217</v>
      </c>
      <c r="S21" s="0" t="s">
        <v>1217</v>
      </c>
      <c r="T21" s="0" t="s">
        <v>210</v>
      </c>
      <c r="U21" s="0" t="n">
        <v>1</v>
      </c>
      <c r="V21" s="0" t="n">
        <v>0</v>
      </c>
      <c r="W21" s="0" t="n">
        <v>0</v>
      </c>
      <c r="X21" s="0" t="n">
        <v>0</v>
      </c>
      <c r="Y21" s="0" t="n">
        <v>0</v>
      </c>
      <c r="Z21" s="0" t="n">
        <v>0</v>
      </c>
      <c r="AA21" s="0" t="n">
        <v>0</v>
      </c>
      <c r="AB21" s="0" t="n">
        <v>0</v>
      </c>
      <c r="AC21" s="0" t="n">
        <v>0</v>
      </c>
      <c r="AD21" s="0" t="n">
        <v>0</v>
      </c>
      <c r="AE21" s="0" t="n">
        <v>0</v>
      </c>
      <c r="AF21" s="0" t="n">
        <v>0</v>
      </c>
      <c r="AG21" s="0" t="n">
        <v>0</v>
      </c>
      <c r="AH21" s="0" t="n">
        <v>3</v>
      </c>
      <c r="AI21" s="0" t="n">
        <v>6</v>
      </c>
      <c r="AJ21" s="0" t="s">
        <v>2368</v>
      </c>
      <c r="AK21" s="2" t="s">
        <v>2369</v>
      </c>
      <c r="AL21" s="0" t="n">
        <v>4.815</v>
      </c>
      <c r="AM21" s="0" t="s">
        <v>195</v>
      </c>
      <c r="AN21" s="0" t="s">
        <v>2370</v>
      </c>
      <c r="AO21" s="2" t="s">
        <v>2371</v>
      </c>
      <c r="AP21" s="0" t="n">
        <v>7.245</v>
      </c>
      <c r="AQ21" s="0" t="s">
        <v>194</v>
      </c>
      <c r="AR21" s="0" t="s">
        <v>2372</v>
      </c>
      <c r="EI21" s="0" t="s">
        <v>194</v>
      </c>
      <c r="EJ21" s="0" t="s">
        <v>194</v>
      </c>
      <c r="EK21" s="0" t="s">
        <v>194</v>
      </c>
      <c r="EL21" s="0" t="s">
        <v>194</v>
      </c>
      <c r="EM21" s="0" t="s">
        <v>194</v>
      </c>
      <c r="EN21" s="0" t="s">
        <v>2373</v>
      </c>
      <c r="EO21" s="0" t="s">
        <v>2374</v>
      </c>
      <c r="EP21" s="2" t="s">
        <v>2375</v>
      </c>
      <c r="EQ21" s="0" t="s">
        <v>2252</v>
      </c>
      <c r="ET21" s="0" t="n">
        <v>186802309</v>
      </c>
      <c r="EU21" s="0" t="s">
        <v>2376</v>
      </c>
      <c r="EV21" s="1" t="n">
        <v>44826.4382638889</v>
      </c>
      <c r="EY21" s="0" t="s">
        <v>221</v>
      </c>
      <c r="EZ21" s="0" t="s">
        <v>222</v>
      </c>
      <c r="FB21" s="0" t="n">
        <v>20</v>
      </c>
    </row>
    <row r="22" customFormat="false" ht="14.5" hidden="false" customHeight="false" outlineLevel="0" collapsed="false">
      <c r="A22" s="1" t="n">
        <v>44826.3859768287</v>
      </c>
      <c r="B22" s="1" t="n">
        <v>44826.4024790394</v>
      </c>
      <c r="C22" s="1" t="n">
        <v>44826</v>
      </c>
      <c r="D22" s="0" t="s">
        <v>1210</v>
      </c>
      <c r="H22" s="0" t="s">
        <v>1260</v>
      </c>
      <c r="I22" s="1" t="n">
        <v>44826</v>
      </c>
      <c r="J22" s="0" t="s">
        <v>2074</v>
      </c>
      <c r="K22" s="0" t="s">
        <v>2359</v>
      </c>
      <c r="L22" s="0" t="s">
        <v>1601</v>
      </c>
      <c r="M22" s="0" t="s">
        <v>1263</v>
      </c>
      <c r="N22" s="0" t="s">
        <v>1264</v>
      </c>
      <c r="O22" s="0" t="s">
        <v>855</v>
      </c>
      <c r="P22" s="0" t="s">
        <v>856</v>
      </c>
      <c r="Q22" s="0" t="s">
        <v>1216</v>
      </c>
      <c r="R22" s="0" t="s">
        <v>1217</v>
      </c>
      <c r="S22" s="0" t="s">
        <v>1217</v>
      </c>
      <c r="T22" s="0" t="s">
        <v>210</v>
      </c>
      <c r="U22" s="0" t="n">
        <v>1</v>
      </c>
      <c r="V22" s="0" t="n">
        <v>0</v>
      </c>
      <c r="W22" s="0" t="n">
        <v>0</v>
      </c>
      <c r="X22" s="0" t="n">
        <v>0</v>
      </c>
      <c r="Y22" s="0" t="n">
        <v>0</v>
      </c>
      <c r="Z22" s="0" t="n">
        <v>0</v>
      </c>
      <c r="AA22" s="0" t="n">
        <v>0</v>
      </c>
      <c r="AB22" s="0" t="n">
        <v>0</v>
      </c>
      <c r="AC22" s="0" t="n">
        <v>0</v>
      </c>
      <c r="AD22" s="0" t="n">
        <v>0</v>
      </c>
      <c r="AE22" s="0" t="n">
        <v>0</v>
      </c>
      <c r="AF22" s="0" t="n">
        <v>0</v>
      </c>
      <c r="AG22" s="0" t="n">
        <v>0</v>
      </c>
      <c r="AH22" s="0" t="n">
        <v>3</v>
      </c>
      <c r="AI22" s="0" t="n">
        <v>6</v>
      </c>
      <c r="AJ22" s="0" t="s">
        <v>2377</v>
      </c>
      <c r="AK22" s="2" t="s">
        <v>2378</v>
      </c>
      <c r="AL22" s="0" t="n">
        <v>17.375</v>
      </c>
      <c r="AM22" s="0" t="s">
        <v>195</v>
      </c>
      <c r="AN22" s="0" t="s">
        <v>2379</v>
      </c>
      <c r="AO22" s="2" t="s">
        <v>2380</v>
      </c>
      <c r="AP22" s="0" t="n">
        <v>6.9</v>
      </c>
      <c r="AQ22" s="0" t="s">
        <v>194</v>
      </c>
      <c r="AR22" s="0" t="s">
        <v>2381</v>
      </c>
      <c r="EI22" s="0" t="s">
        <v>194</v>
      </c>
      <c r="EJ22" s="0" t="s">
        <v>194</v>
      </c>
      <c r="EK22" s="0" t="s">
        <v>194</v>
      </c>
      <c r="EL22" s="0" t="s">
        <v>194</v>
      </c>
      <c r="EM22" s="0" t="s">
        <v>194</v>
      </c>
      <c r="EN22" s="0" t="s">
        <v>2373</v>
      </c>
      <c r="EO22" s="0" t="s">
        <v>2382</v>
      </c>
      <c r="EP22" s="2" t="s">
        <v>2383</v>
      </c>
      <c r="EQ22" s="0" t="s">
        <v>2252</v>
      </c>
      <c r="ET22" s="0" t="n">
        <v>186802325</v>
      </c>
      <c r="EU22" s="0" t="s">
        <v>2384</v>
      </c>
      <c r="EV22" s="1" t="n">
        <v>44826.4382986111</v>
      </c>
      <c r="EY22" s="0" t="s">
        <v>221</v>
      </c>
      <c r="EZ22" s="0" t="s">
        <v>222</v>
      </c>
      <c r="FB22" s="0" t="n">
        <v>21</v>
      </c>
    </row>
    <row r="23" customFormat="false" ht="14.5" hidden="false" customHeight="false" outlineLevel="0" collapsed="false">
      <c r="A23" s="1" t="n">
        <v>44826.4146177894</v>
      </c>
      <c r="B23" s="1" t="n">
        <v>44826.4218583102</v>
      </c>
      <c r="C23" s="1" t="n">
        <v>44826</v>
      </c>
      <c r="D23" s="0" t="s">
        <v>1210</v>
      </c>
      <c r="H23" s="0" t="s">
        <v>1275</v>
      </c>
      <c r="I23" s="1" t="n">
        <v>44826</v>
      </c>
      <c r="J23" s="0" t="s">
        <v>2088</v>
      </c>
      <c r="K23" s="0" t="s">
        <v>2359</v>
      </c>
      <c r="L23" s="0" t="s">
        <v>1277</v>
      </c>
      <c r="M23" s="0" t="s">
        <v>2385</v>
      </c>
      <c r="N23" s="0" t="s">
        <v>1610</v>
      </c>
      <c r="O23" s="0" t="s">
        <v>855</v>
      </c>
      <c r="P23" s="0" t="s">
        <v>856</v>
      </c>
      <c r="Q23" s="0" t="s">
        <v>1216</v>
      </c>
      <c r="R23" s="0" t="s">
        <v>1217</v>
      </c>
      <c r="S23" s="0" t="s">
        <v>1217</v>
      </c>
      <c r="T23" s="0" t="s">
        <v>210</v>
      </c>
      <c r="U23" s="0" t="n">
        <v>1</v>
      </c>
      <c r="V23" s="0" t="n">
        <v>0</v>
      </c>
      <c r="W23" s="0" t="n">
        <v>0</v>
      </c>
      <c r="X23" s="0" t="n">
        <v>0</v>
      </c>
      <c r="Y23" s="0" t="n">
        <v>0</v>
      </c>
      <c r="Z23" s="0" t="n">
        <v>0</v>
      </c>
      <c r="AA23" s="0" t="n">
        <v>0</v>
      </c>
      <c r="AB23" s="0" t="n">
        <v>0</v>
      </c>
      <c r="AC23" s="0" t="n">
        <v>0</v>
      </c>
      <c r="AD23" s="0" t="n">
        <v>0</v>
      </c>
      <c r="AE23" s="0" t="n">
        <v>0</v>
      </c>
      <c r="AF23" s="0" t="n">
        <v>0</v>
      </c>
      <c r="AG23" s="0" t="n">
        <v>0</v>
      </c>
      <c r="AH23" s="0" t="n">
        <v>1</v>
      </c>
      <c r="AI23" s="0" t="n">
        <v>2</v>
      </c>
      <c r="AJ23" s="0" t="s">
        <v>2386</v>
      </c>
      <c r="AK23" s="2" t="s">
        <v>2387</v>
      </c>
      <c r="AL23" s="0" t="n">
        <v>6.295</v>
      </c>
      <c r="AM23" s="0" t="s">
        <v>195</v>
      </c>
      <c r="AN23" s="0" t="s">
        <v>2388</v>
      </c>
      <c r="AO23" s="2" t="s">
        <v>2389</v>
      </c>
      <c r="AP23" s="0" t="n">
        <v>11.96</v>
      </c>
      <c r="AQ23" s="0" t="s">
        <v>194</v>
      </c>
      <c r="AR23" s="0" t="s">
        <v>2390</v>
      </c>
      <c r="EI23" s="0" t="s">
        <v>194</v>
      </c>
      <c r="EJ23" s="0" t="s">
        <v>194</v>
      </c>
      <c r="EK23" s="0" t="s">
        <v>194</v>
      </c>
      <c r="EL23" s="0" t="s">
        <v>194</v>
      </c>
      <c r="EM23" s="0" t="s">
        <v>194</v>
      </c>
      <c r="EN23" s="0" t="s">
        <v>1226</v>
      </c>
      <c r="EO23" s="0" t="s">
        <v>2391</v>
      </c>
      <c r="EP23" s="2" t="s">
        <v>2392</v>
      </c>
      <c r="EQ23" s="0" t="s">
        <v>2252</v>
      </c>
      <c r="ET23" s="0" t="n">
        <v>186802342</v>
      </c>
      <c r="EU23" s="0" t="s">
        <v>2393</v>
      </c>
      <c r="EV23" s="1" t="n">
        <v>44826.4383449074</v>
      </c>
      <c r="EY23" s="0" t="s">
        <v>221</v>
      </c>
      <c r="EZ23" s="0" t="s">
        <v>222</v>
      </c>
      <c r="FB23" s="0" t="n">
        <v>22</v>
      </c>
    </row>
    <row r="24" customFormat="false" ht="14.5" hidden="false" customHeight="false" outlineLevel="0" collapsed="false">
      <c r="A24" s="1" t="n">
        <v>44826.4637314468</v>
      </c>
      <c r="B24" s="1" t="n">
        <v>44826.4854311574</v>
      </c>
      <c r="C24" s="1" t="n">
        <v>44826</v>
      </c>
      <c r="D24" s="0" t="s">
        <v>1210</v>
      </c>
      <c r="H24" s="0" t="s">
        <v>1245</v>
      </c>
      <c r="I24" s="1" t="n">
        <v>44826</v>
      </c>
      <c r="J24" s="0" t="s">
        <v>2394</v>
      </c>
      <c r="K24" s="0" t="s">
        <v>2359</v>
      </c>
      <c r="L24" s="0" t="s">
        <v>1247</v>
      </c>
      <c r="M24" s="0" t="s">
        <v>1248</v>
      </c>
      <c r="N24" s="0" t="s">
        <v>1249</v>
      </c>
      <c r="O24" s="0" t="s">
        <v>855</v>
      </c>
      <c r="P24" s="0" t="s">
        <v>856</v>
      </c>
      <c r="Q24" s="0" t="s">
        <v>1216</v>
      </c>
      <c r="R24" s="0" t="s">
        <v>1217</v>
      </c>
      <c r="S24" s="0" t="s">
        <v>1217</v>
      </c>
      <c r="T24" s="0" t="s">
        <v>210</v>
      </c>
      <c r="U24" s="0" t="n">
        <v>1</v>
      </c>
      <c r="V24" s="0" t="n">
        <v>0</v>
      </c>
      <c r="W24" s="0" t="n">
        <v>0</v>
      </c>
      <c r="X24" s="0" t="n">
        <v>0</v>
      </c>
      <c r="Y24" s="0" t="n">
        <v>0</v>
      </c>
      <c r="Z24" s="0" t="n">
        <v>0</v>
      </c>
      <c r="AA24" s="0" t="n">
        <v>0</v>
      </c>
      <c r="AB24" s="0" t="n">
        <v>0</v>
      </c>
      <c r="AC24" s="0" t="n">
        <v>0</v>
      </c>
      <c r="AD24" s="0" t="n">
        <v>0</v>
      </c>
      <c r="AE24" s="0" t="n">
        <v>0</v>
      </c>
      <c r="AF24" s="0" t="n">
        <v>0</v>
      </c>
      <c r="AG24" s="0" t="n">
        <v>0</v>
      </c>
      <c r="AH24" s="0" t="n">
        <v>3</v>
      </c>
      <c r="AI24" s="0" t="n">
        <v>2</v>
      </c>
      <c r="AJ24" s="0" t="s">
        <v>2395</v>
      </c>
      <c r="AK24" s="2" t="s">
        <v>2396</v>
      </c>
      <c r="AL24" s="0" t="n">
        <v>8.585</v>
      </c>
      <c r="AM24" s="0" t="s">
        <v>195</v>
      </c>
      <c r="AN24" s="0" t="s">
        <v>2397</v>
      </c>
      <c r="AO24" s="2" t="s">
        <v>2398</v>
      </c>
      <c r="AP24" s="0" t="n">
        <v>7.08</v>
      </c>
      <c r="AQ24" s="0" t="s">
        <v>194</v>
      </c>
      <c r="AR24" s="0" t="s">
        <v>2399</v>
      </c>
      <c r="EI24" s="0" t="s">
        <v>194</v>
      </c>
      <c r="EJ24" s="0" t="s">
        <v>194</v>
      </c>
      <c r="EK24" s="0" t="s">
        <v>194</v>
      </c>
      <c r="EL24" s="0" t="s">
        <v>194</v>
      </c>
      <c r="EM24" s="0" t="s">
        <v>194</v>
      </c>
      <c r="EN24" s="0" t="s">
        <v>1226</v>
      </c>
      <c r="EO24" s="0" t="s">
        <v>2400</v>
      </c>
      <c r="EP24" s="2" t="s">
        <v>2401</v>
      </c>
      <c r="EQ24" s="0" t="s">
        <v>2252</v>
      </c>
      <c r="ET24" s="0" t="n">
        <v>186802351</v>
      </c>
      <c r="EU24" s="0" t="s">
        <v>2402</v>
      </c>
      <c r="EV24" s="1" t="n">
        <v>44826.4383680556</v>
      </c>
      <c r="EY24" s="0" t="s">
        <v>221</v>
      </c>
      <c r="EZ24" s="0" t="s">
        <v>222</v>
      </c>
      <c r="FB24" s="0" t="n">
        <v>23</v>
      </c>
    </row>
    <row r="25" customFormat="false" ht="14.5" hidden="false" customHeight="false" outlineLevel="0" collapsed="false">
      <c r="A25" s="1" t="n">
        <v>44826.4296602083</v>
      </c>
      <c r="B25" s="1" t="n">
        <v>44826.4371166551</v>
      </c>
      <c r="C25" s="1" t="n">
        <v>44826</v>
      </c>
      <c r="D25" s="0" t="s">
        <v>1210</v>
      </c>
      <c r="H25" s="0" t="s">
        <v>1289</v>
      </c>
      <c r="I25" s="1" t="n">
        <v>44826</v>
      </c>
      <c r="J25" s="0" t="s">
        <v>594</v>
      </c>
      <c r="K25" s="0" t="s">
        <v>2359</v>
      </c>
      <c r="L25" s="0" t="s">
        <v>1291</v>
      </c>
      <c r="M25" s="0" t="s">
        <v>1617</v>
      </c>
      <c r="N25" s="0" t="s">
        <v>1293</v>
      </c>
      <c r="O25" s="0" t="s">
        <v>855</v>
      </c>
      <c r="P25" s="0" t="s">
        <v>856</v>
      </c>
      <c r="Q25" s="0" t="s">
        <v>1216</v>
      </c>
      <c r="R25" s="0" t="s">
        <v>1217</v>
      </c>
      <c r="S25" s="0" t="s">
        <v>1217</v>
      </c>
      <c r="T25" s="0" t="s">
        <v>210</v>
      </c>
      <c r="U25" s="0" t="n">
        <v>1</v>
      </c>
      <c r="V25" s="0" t="n">
        <v>0</v>
      </c>
      <c r="W25" s="0" t="n">
        <v>0</v>
      </c>
      <c r="X25" s="0" t="n">
        <v>0</v>
      </c>
      <c r="Y25" s="0" t="n">
        <v>0</v>
      </c>
      <c r="Z25" s="0" t="n">
        <v>0</v>
      </c>
      <c r="AA25" s="0" t="n">
        <v>0</v>
      </c>
      <c r="AB25" s="0" t="n">
        <v>0</v>
      </c>
      <c r="AC25" s="0" t="n">
        <v>0</v>
      </c>
      <c r="AD25" s="0" t="n">
        <v>0</v>
      </c>
      <c r="AE25" s="0" t="n">
        <v>0</v>
      </c>
      <c r="AF25" s="0" t="n">
        <v>0</v>
      </c>
      <c r="AG25" s="0" t="n">
        <v>0</v>
      </c>
      <c r="AH25" s="0" t="n">
        <v>2</v>
      </c>
      <c r="AI25" s="0" t="n">
        <v>9</v>
      </c>
      <c r="AJ25" s="0" t="s">
        <v>2403</v>
      </c>
      <c r="AK25" s="2" t="s">
        <v>2404</v>
      </c>
      <c r="AL25" s="0" t="n">
        <v>8.5</v>
      </c>
      <c r="AM25" s="0" t="s">
        <v>195</v>
      </c>
      <c r="AN25" s="0" t="s">
        <v>2405</v>
      </c>
      <c r="AO25" s="2" t="s">
        <v>2406</v>
      </c>
      <c r="AP25" s="0" t="n">
        <v>8.325</v>
      </c>
      <c r="AQ25" s="0" t="s">
        <v>194</v>
      </c>
      <c r="AR25" s="0" t="s">
        <v>2407</v>
      </c>
      <c r="EI25" s="0" t="s">
        <v>194</v>
      </c>
      <c r="EJ25" s="0" t="s">
        <v>194</v>
      </c>
      <c r="EK25" s="0" t="s">
        <v>194</v>
      </c>
      <c r="EL25" s="0" t="s">
        <v>194</v>
      </c>
      <c r="EM25" s="0" t="s">
        <v>194</v>
      </c>
      <c r="EN25" s="0" t="s">
        <v>1226</v>
      </c>
      <c r="EO25" s="0" t="s">
        <v>2408</v>
      </c>
      <c r="EP25" s="2" t="s">
        <v>2409</v>
      </c>
      <c r="EQ25" s="0" t="s">
        <v>2252</v>
      </c>
      <c r="ET25" s="0" t="n">
        <v>186802422</v>
      </c>
      <c r="EU25" s="0" t="s">
        <v>2410</v>
      </c>
      <c r="EV25" s="1" t="n">
        <v>44826.4385185185</v>
      </c>
      <c r="EY25" s="0" t="s">
        <v>221</v>
      </c>
      <c r="EZ25" s="0" t="s">
        <v>222</v>
      </c>
      <c r="FB25" s="0" t="n">
        <v>24</v>
      </c>
    </row>
    <row r="26" customFormat="false" ht="14.5" hidden="false" customHeight="false" outlineLevel="0" collapsed="false">
      <c r="A26" s="1" t="n">
        <v>44826.4067525116</v>
      </c>
      <c r="B26" s="1" t="n">
        <v>44826.4350100116</v>
      </c>
      <c r="C26" s="1" t="n">
        <v>44826</v>
      </c>
      <c r="D26" s="0" t="s">
        <v>192</v>
      </c>
      <c r="H26" s="0" t="s">
        <v>193</v>
      </c>
      <c r="I26" s="1" t="n">
        <v>44826</v>
      </c>
      <c r="J26" s="0" t="s">
        <v>850</v>
      </c>
      <c r="K26" s="0" t="s">
        <v>197</v>
      </c>
      <c r="L26" s="0" t="s">
        <v>198</v>
      </c>
      <c r="M26" s="0" t="s">
        <v>199</v>
      </c>
      <c r="N26" s="0" t="s">
        <v>200</v>
      </c>
      <c r="O26" s="0" t="s">
        <v>201</v>
      </c>
      <c r="P26" s="0" t="s">
        <v>202</v>
      </c>
      <c r="Q26" s="0" t="s">
        <v>203</v>
      </c>
      <c r="R26" s="0" t="s">
        <v>204</v>
      </c>
      <c r="S26" s="0" t="s">
        <v>205</v>
      </c>
      <c r="T26" s="0" t="s">
        <v>210</v>
      </c>
      <c r="U26" s="0" t="n">
        <v>1</v>
      </c>
      <c r="V26" s="0" t="n">
        <v>0</v>
      </c>
      <c r="W26" s="0" t="n">
        <v>0</v>
      </c>
      <c r="X26" s="0" t="n">
        <v>0</v>
      </c>
      <c r="Y26" s="0" t="n">
        <v>0</v>
      </c>
      <c r="Z26" s="0" t="n">
        <v>0</v>
      </c>
      <c r="AA26" s="0" t="n">
        <v>0</v>
      </c>
      <c r="AB26" s="0" t="n">
        <v>0</v>
      </c>
      <c r="AC26" s="0" t="n">
        <v>0</v>
      </c>
      <c r="AD26" s="0" t="n">
        <v>0</v>
      </c>
      <c r="AE26" s="0" t="n">
        <v>0</v>
      </c>
      <c r="AF26" s="0" t="n">
        <v>0</v>
      </c>
      <c r="AG26" s="0" t="n">
        <v>0</v>
      </c>
      <c r="AH26" s="0" t="n">
        <v>1</v>
      </c>
      <c r="AI26" s="0" t="n">
        <v>6</v>
      </c>
      <c r="AJ26" s="0" t="s">
        <v>2411</v>
      </c>
      <c r="AK26" s="2" t="s">
        <v>2412</v>
      </c>
      <c r="AL26" s="0" t="n">
        <v>0</v>
      </c>
      <c r="AM26" s="0" t="s">
        <v>195</v>
      </c>
      <c r="AN26" s="0" t="s">
        <v>2413</v>
      </c>
      <c r="AO26" s="2" t="s">
        <v>2414</v>
      </c>
      <c r="AP26" s="0" t="n">
        <v>23.46</v>
      </c>
      <c r="AQ26" s="0" t="s">
        <v>194</v>
      </c>
      <c r="AR26" s="0" t="s">
        <v>2415</v>
      </c>
      <c r="EI26" s="0" t="s">
        <v>194</v>
      </c>
      <c r="EJ26" s="0" t="s">
        <v>194</v>
      </c>
      <c r="EK26" s="0" t="s">
        <v>194</v>
      </c>
      <c r="EL26" s="0" t="s">
        <v>194</v>
      </c>
      <c r="EM26" s="0" t="s">
        <v>194</v>
      </c>
      <c r="EN26" s="0" t="s">
        <v>192</v>
      </c>
      <c r="EO26" s="0" t="s">
        <v>2416</v>
      </c>
      <c r="EP26" s="2" t="s">
        <v>2417</v>
      </c>
      <c r="EQ26" s="0" t="s">
        <v>2252</v>
      </c>
      <c r="ET26" s="0" t="n">
        <v>186817427</v>
      </c>
      <c r="EU26" s="0" t="s">
        <v>2418</v>
      </c>
      <c r="EV26" s="1" t="n">
        <v>44826.4661458333</v>
      </c>
      <c r="EY26" s="0" t="s">
        <v>221</v>
      </c>
      <c r="EZ26" s="0" t="s">
        <v>222</v>
      </c>
      <c r="FB26" s="0" t="n">
        <v>25</v>
      </c>
    </row>
    <row r="27" customFormat="false" ht="14.5" hidden="false" customHeight="false" outlineLevel="0" collapsed="false">
      <c r="A27" s="1" t="n">
        <v>44826.4268834375</v>
      </c>
      <c r="B27" s="1" t="n">
        <v>44826.4364943519</v>
      </c>
      <c r="C27" s="1" t="n">
        <v>44826</v>
      </c>
      <c r="D27" s="0" t="s">
        <v>192</v>
      </c>
      <c r="H27" s="0" t="s">
        <v>223</v>
      </c>
      <c r="I27" s="1" t="n">
        <v>44826</v>
      </c>
      <c r="J27" s="0" t="s">
        <v>1747</v>
      </c>
      <c r="K27" s="0" t="s">
        <v>197</v>
      </c>
      <c r="L27" s="0" t="s">
        <v>225</v>
      </c>
      <c r="M27" s="0" t="s">
        <v>226</v>
      </c>
      <c r="N27" s="0" t="s">
        <v>227</v>
      </c>
      <c r="O27" s="0" t="s">
        <v>201</v>
      </c>
      <c r="P27" s="0" t="s">
        <v>202</v>
      </c>
      <c r="Q27" s="0" t="s">
        <v>203</v>
      </c>
      <c r="R27" s="0" t="s">
        <v>204</v>
      </c>
      <c r="S27" s="0" t="s">
        <v>205</v>
      </c>
      <c r="T27" s="0" t="s">
        <v>232</v>
      </c>
      <c r="U27" s="0" t="n">
        <v>0</v>
      </c>
      <c r="V27" s="0" t="n">
        <v>1</v>
      </c>
      <c r="W27" s="0" t="n">
        <v>0</v>
      </c>
      <c r="X27" s="0" t="n">
        <v>0</v>
      </c>
      <c r="Y27" s="0" t="n">
        <v>0</v>
      </c>
      <c r="Z27" s="0" t="n">
        <v>0</v>
      </c>
      <c r="AA27" s="0" t="n">
        <v>0</v>
      </c>
      <c r="AB27" s="0" t="n">
        <v>0</v>
      </c>
      <c r="AC27" s="0" t="n">
        <v>0</v>
      </c>
      <c r="AD27" s="0" t="n">
        <v>0</v>
      </c>
      <c r="AE27" s="0" t="n">
        <v>0</v>
      </c>
      <c r="AF27" s="0" t="n">
        <v>0</v>
      </c>
      <c r="AG27" s="0" t="n">
        <v>0</v>
      </c>
      <c r="AH27" s="0" t="n">
        <v>2</v>
      </c>
      <c r="AI27" s="0" t="n">
        <v>9</v>
      </c>
      <c r="AS27" s="0" t="s">
        <v>2419</v>
      </c>
      <c r="AT27" s="2" t="s">
        <v>2420</v>
      </c>
      <c r="AU27" s="0" t="n">
        <v>13.73</v>
      </c>
      <c r="AV27" s="0" t="s">
        <v>213</v>
      </c>
      <c r="EI27" s="0" t="s">
        <v>194</v>
      </c>
      <c r="EJ27" s="0" t="s">
        <v>194</v>
      </c>
      <c r="EK27" s="0" t="s">
        <v>194</v>
      </c>
      <c r="EL27" s="0" t="s">
        <v>194</v>
      </c>
      <c r="EM27" s="0" t="s">
        <v>194</v>
      </c>
      <c r="EN27" s="0" t="s">
        <v>192</v>
      </c>
      <c r="EO27" s="0" t="s">
        <v>2421</v>
      </c>
      <c r="EP27" s="2" t="s">
        <v>2422</v>
      </c>
      <c r="EQ27" s="0" t="s">
        <v>2252</v>
      </c>
      <c r="ET27" s="0" t="n">
        <v>186817443</v>
      </c>
      <c r="EU27" s="0" t="s">
        <v>2423</v>
      </c>
      <c r="EV27" s="1" t="n">
        <v>44826.4661805556</v>
      </c>
      <c r="EY27" s="0" t="s">
        <v>221</v>
      </c>
      <c r="EZ27" s="0" t="s">
        <v>222</v>
      </c>
      <c r="FB27" s="0" t="n">
        <v>26</v>
      </c>
    </row>
    <row r="28" customFormat="false" ht="14.5" hidden="false" customHeight="false" outlineLevel="0" collapsed="false">
      <c r="A28" s="1" t="n">
        <v>44826.4449188542</v>
      </c>
      <c r="B28" s="1" t="n">
        <v>44826.459634294</v>
      </c>
      <c r="C28" s="1" t="n">
        <v>44826</v>
      </c>
      <c r="D28" s="0" t="s">
        <v>192</v>
      </c>
      <c r="H28" s="0" t="s">
        <v>239</v>
      </c>
      <c r="I28" s="1" t="n">
        <v>44826</v>
      </c>
      <c r="J28" s="0" t="s">
        <v>2424</v>
      </c>
      <c r="K28" s="0" t="s">
        <v>197</v>
      </c>
      <c r="L28" s="0" t="s">
        <v>241</v>
      </c>
      <c r="M28" s="0" t="s">
        <v>2425</v>
      </c>
      <c r="N28" s="0" t="s">
        <v>243</v>
      </c>
      <c r="O28" s="0" t="s">
        <v>201</v>
      </c>
      <c r="P28" s="0" t="s">
        <v>202</v>
      </c>
      <c r="Q28" s="0" t="s">
        <v>203</v>
      </c>
      <c r="R28" s="0" t="s">
        <v>204</v>
      </c>
      <c r="S28" s="0" t="s">
        <v>205</v>
      </c>
      <c r="T28" s="0" t="s">
        <v>210</v>
      </c>
      <c r="U28" s="0" t="n">
        <v>1</v>
      </c>
      <c r="V28" s="0" t="n">
        <v>0</v>
      </c>
      <c r="W28" s="0" t="n">
        <v>0</v>
      </c>
      <c r="X28" s="0" t="n">
        <v>0</v>
      </c>
      <c r="Y28" s="0" t="n">
        <v>0</v>
      </c>
      <c r="Z28" s="0" t="n">
        <v>0</v>
      </c>
      <c r="AA28" s="0" t="n">
        <v>0</v>
      </c>
      <c r="AB28" s="0" t="n">
        <v>0</v>
      </c>
      <c r="AC28" s="0" t="n">
        <v>0</v>
      </c>
      <c r="AD28" s="0" t="n">
        <v>0</v>
      </c>
      <c r="AE28" s="0" t="n">
        <v>0</v>
      </c>
      <c r="AF28" s="0" t="n">
        <v>0</v>
      </c>
      <c r="AG28" s="0" t="n">
        <v>0</v>
      </c>
      <c r="AH28" s="0" t="n">
        <v>3</v>
      </c>
      <c r="AI28" s="0" t="n">
        <v>5</v>
      </c>
      <c r="AJ28" s="0" t="s">
        <v>2426</v>
      </c>
      <c r="AK28" s="2" t="s">
        <v>2427</v>
      </c>
      <c r="AL28" s="0" t="n">
        <v>35.15</v>
      </c>
      <c r="AM28" s="0" t="s">
        <v>213</v>
      </c>
      <c r="EI28" s="0" t="s">
        <v>194</v>
      </c>
      <c r="EJ28" s="0" t="s">
        <v>194</v>
      </c>
      <c r="EK28" s="0" t="s">
        <v>194</v>
      </c>
      <c r="EL28" s="0" t="s">
        <v>194</v>
      </c>
      <c r="EM28" s="0" t="s">
        <v>194</v>
      </c>
      <c r="EN28" s="0" t="s">
        <v>192</v>
      </c>
      <c r="EO28" s="0" t="s">
        <v>2428</v>
      </c>
      <c r="EP28" s="2" t="s">
        <v>2429</v>
      </c>
      <c r="EQ28" s="0" t="s">
        <v>2252</v>
      </c>
      <c r="ET28" s="0" t="n">
        <v>186817460</v>
      </c>
      <c r="EU28" s="0" t="s">
        <v>2430</v>
      </c>
      <c r="EV28" s="1" t="n">
        <v>44826.4662037037</v>
      </c>
      <c r="EY28" s="0" t="s">
        <v>221</v>
      </c>
      <c r="EZ28" s="0" t="s">
        <v>222</v>
      </c>
      <c r="FB28" s="0" t="n">
        <v>27</v>
      </c>
    </row>
    <row r="29" customFormat="false" ht="14.5" hidden="false" customHeight="false" outlineLevel="0" collapsed="false">
      <c r="A29" s="1" t="n">
        <v>44826.4661298148</v>
      </c>
      <c r="B29" s="1" t="n">
        <v>44826.5491674074</v>
      </c>
      <c r="C29" s="1" t="n">
        <v>44826</v>
      </c>
      <c r="D29" s="0" t="s">
        <v>192</v>
      </c>
      <c r="H29" s="0" t="s">
        <v>254</v>
      </c>
      <c r="I29" s="1" t="n">
        <v>44826</v>
      </c>
      <c r="J29" s="0" t="s">
        <v>2431</v>
      </c>
      <c r="K29" s="0" t="s">
        <v>2432</v>
      </c>
      <c r="L29" s="0" t="s">
        <v>2433</v>
      </c>
      <c r="M29" s="0" t="s">
        <v>257</v>
      </c>
      <c r="N29" s="0" t="s">
        <v>258</v>
      </c>
      <c r="O29" s="0" t="s">
        <v>201</v>
      </c>
      <c r="P29" s="0" t="s">
        <v>202</v>
      </c>
      <c r="Q29" s="0" t="s">
        <v>203</v>
      </c>
      <c r="R29" s="0" t="s">
        <v>204</v>
      </c>
      <c r="S29" s="0" t="s">
        <v>205</v>
      </c>
      <c r="T29" s="0" t="s">
        <v>232</v>
      </c>
      <c r="U29" s="0" t="n">
        <v>0</v>
      </c>
      <c r="V29" s="0" t="n">
        <v>1</v>
      </c>
      <c r="W29" s="0" t="n">
        <v>0</v>
      </c>
      <c r="X29" s="0" t="n">
        <v>0</v>
      </c>
      <c r="Y29" s="0" t="n">
        <v>0</v>
      </c>
      <c r="Z29" s="0" t="n">
        <v>0</v>
      </c>
      <c r="AA29" s="0" t="n">
        <v>0</v>
      </c>
      <c r="AB29" s="0" t="n">
        <v>0</v>
      </c>
      <c r="AC29" s="0" t="n">
        <v>0</v>
      </c>
      <c r="AD29" s="0" t="n">
        <v>0</v>
      </c>
      <c r="AE29" s="0" t="n">
        <v>0</v>
      </c>
      <c r="AF29" s="0" t="n">
        <v>0</v>
      </c>
      <c r="AG29" s="0" t="n">
        <v>0</v>
      </c>
      <c r="AH29" s="0" t="n">
        <v>2</v>
      </c>
      <c r="AI29" s="0" t="n">
        <v>9</v>
      </c>
      <c r="AS29" s="0" t="s">
        <v>2434</v>
      </c>
      <c r="AT29" s="2" t="s">
        <v>2435</v>
      </c>
      <c r="AU29" s="0" t="n">
        <v>47</v>
      </c>
      <c r="AV29" s="0" t="s">
        <v>213</v>
      </c>
      <c r="BA29" s="0" t="s">
        <v>2436</v>
      </c>
      <c r="EI29" s="0" t="s">
        <v>194</v>
      </c>
      <c r="EJ29" s="0" t="s">
        <v>194</v>
      </c>
      <c r="EK29" s="0" t="s">
        <v>194</v>
      </c>
      <c r="EL29" s="0" t="s">
        <v>194</v>
      </c>
      <c r="EM29" s="0" t="s">
        <v>194</v>
      </c>
      <c r="EN29" s="0" t="s">
        <v>192</v>
      </c>
      <c r="EO29" s="0" t="s">
        <v>2437</v>
      </c>
      <c r="EP29" s="2" t="s">
        <v>2438</v>
      </c>
      <c r="EQ29" s="0" t="s">
        <v>2252</v>
      </c>
      <c r="ET29" s="0" t="n">
        <v>186817477</v>
      </c>
      <c r="EU29" s="0" t="s">
        <v>2439</v>
      </c>
      <c r="EV29" s="1" t="n">
        <v>44826.4662384259</v>
      </c>
      <c r="EY29" s="0" t="s">
        <v>221</v>
      </c>
      <c r="EZ29" s="0" t="s">
        <v>222</v>
      </c>
      <c r="FB29" s="0" t="n">
        <v>28</v>
      </c>
    </row>
    <row r="30" customFormat="false" ht="14.5" hidden="false" customHeight="false" outlineLevel="0" collapsed="false">
      <c r="A30" s="1" t="n">
        <v>44826.4886451968</v>
      </c>
      <c r="B30" s="1" t="n">
        <v>44826.5008403009</v>
      </c>
      <c r="C30" s="1" t="n">
        <v>44826</v>
      </c>
      <c r="D30" s="0" t="s">
        <v>192</v>
      </c>
      <c r="H30" s="0" t="s">
        <v>267</v>
      </c>
      <c r="I30" s="1" t="n">
        <v>44826</v>
      </c>
      <c r="J30" s="0" t="s">
        <v>1290</v>
      </c>
      <c r="K30" s="0" t="s">
        <v>2440</v>
      </c>
      <c r="L30" s="0" t="s">
        <v>1789</v>
      </c>
      <c r="M30" s="0" t="s">
        <v>1789</v>
      </c>
      <c r="N30" s="0" t="s">
        <v>270</v>
      </c>
      <c r="O30" s="0" t="s">
        <v>201</v>
      </c>
      <c r="P30" s="0" t="s">
        <v>202</v>
      </c>
      <c r="Q30" s="0" t="s">
        <v>203</v>
      </c>
      <c r="R30" s="0" t="s">
        <v>204</v>
      </c>
      <c r="S30" s="0" t="s">
        <v>205</v>
      </c>
      <c r="T30" s="0" t="s">
        <v>210</v>
      </c>
      <c r="U30" s="0" t="n">
        <v>1</v>
      </c>
      <c r="V30" s="0" t="n">
        <v>0</v>
      </c>
      <c r="W30" s="0" t="n">
        <v>0</v>
      </c>
      <c r="X30" s="0" t="n">
        <v>0</v>
      </c>
      <c r="Y30" s="0" t="n">
        <v>0</v>
      </c>
      <c r="Z30" s="0" t="n">
        <v>0</v>
      </c>
      <c r="AA30" s="0" t="n">
        <v>0</v>
      </c>
      <c r="AB30" s="0" t="n">
        <v>0</v>
      </c>
      <c r="AC30" s="0" t="n">
        <v>0</v>
      </c>
      <c r="AD30" s="0" t="n">
        <v>0</v>
      </c>
      <c r="AE30" s="0" t="n">
        <v>0</v>
      </c>
      <c r="AF30" s="0" t="n">
        <v>0</v>
      </c>
      <c r="AG30" s="0" t="n">
        <v>0</v>
      </c>
      <c r="AH30" s="0" t="n">
        <v>1</v>
      </c>
      <c r="AI30" s="0" t="n">
        <v>3</v>
      </c>
      <c r="AJ30" s="0" t="s">
        <v>2441</v>
      </c>
      <c r="AK30" s="2" t="s">
        <v>2442</v>
      </c>
      <c r="AL30" s="0" t="n">
        <v>20.66</v>
      </c>
      <c r="AM30" s="0" t="s">
        <v>195</v>
      </c>
      <c r="AN30" s="0" t="s">
        <v>2443</v>
      </c>
      <c r="AO30" s="2" t="s">
        <v>2444</v>
      </c>
      <c r="AP30" s="0" t="n">
        <v>2.79</v>
      </c>
      <c r="AQ30" s="0" t="s">
        <v>194</v>
      </c>
      <c r="AR30" s="0" t="s">
        <v>2445</v>
      </c>
      <c r="EI30" s="0" t="s">
        <v>194</v>
      </c>
      <c r="EJ30" s="0" t="s">
        <v>194</v>
      </c>
      <c r="EK30" s="0" t="s">
        <v>194</v>
      </c>
      <c r="EL30" s="0" t="s">
        <v>194</v>
      </c>
      <c r="EM30" s="0" t="s">
        <v>194</v>
      </c>
      <c r="EN30" s="0" t="s">
        <v>192</v>
      </c>
      <c r="EO30" s="0" t="s">
        <v>2446</v>
      </c>
      <c r="EP30" s="2" t="s">
        <v>2447</v>
      </c>
      <c r="EQ30" s="0" t="s">
        <v>2252</v>
      </c>
      <c r="ET30" s="0" t="n">
        <v>186817502</v>
      </c>
      <c r="EU30" s="0" t="s">
        <v>2448</v>
      </c>
      <c r="EV30" s="1" t="n">
        <v>44826.4662847222</v>
      </c>
      <c r="EY30" s="0" t="s">
        <v>221</v>
      </c>
      <c r="EZ30" s="0" t="s">
        <v>222</v>
      </c>
      <c r="FB30" s="0" t="n">
        <v>29</v>
      </c>
    </row>
    <row r="31" customFormat="false" ht="14.5" hidden="false" customHeight="false" outlineLevel="0" collapsed="false">
      <c r="A31" s="1" t="n">
        <v>44826.5130866204</v>
      </c>
      <c r="B31" s="1" t="n">
        <v>44826.5487625</v>
      </c>
      <c r="C31" s="1" t="n">
        <v>44826</v>
      </c>
      <c r="D31" s="0" t="s">
        <v>192</v>
      </c>
      <c r="H31" s="0" t="s">
        <v>280</v>
      </c>
      <c r="I31" s="1" t="n">
        <v>44826</v>
      </c>
      <c r="J31" s="0" t="s">
        <v>2449</v>
      </c>
      <c r="K31" s="0" t="s">
        <v>2450</v>
      </c>
      <c r="L31" s="0" t="s">
        <v>282</v>
      </c>
      <c r="M31" s="0" t="s">
        <v>283</v>
      </c>
      <c r="N31" s="0" t="s">
        <v>284</v>
      </c>
      <c r="O31" s="0" t="s">
        <v>201</v>
      </c>
      <c r="P31" s="0" t="s">
        <v>202</v>
      </c>
      <c r="Q31" s="0" t="s">
        <v>203</v>
      </c>
      <c r="R31" s="0" t="s">
        <v>204</v>
      </c>
      <c r="S31" s="0" t="s">
        <v>205</v>
      </c>
      <c r="T31" s="0" t="s">
        <v>232</v>
      </c>
      <c r="U31" s="0" t="n">
        <v>0</v>
      </c>
      <c r="V31" s="0" t="n">
        <v>1</v>
      </c>
      <c r="W31" s="0" t="n">
        <v>0</v>
      </c>
      <c r="X31" s="0" t="n">
        <v>0</v>
      </c>
      <c r="Y31" s="0" t="n">
        <v>0</v>
      </c>
      <c r="Z31" s="0" t="n">
        <v>0</v>
      </c>
      <c r="AA31" s="0" t="n">
        <v>0</v>
      </c>
      <c r="AB31" s="0" t="n">
        <v>0</v>
      </c>
      <c r="AC31" s="0" t="n">
        <v>0</v>
      </c>
      <c r="AD31" s="0" t="n">
        <v>0</v>
      </c>
      <c r="AE31" s="0" t="n">
        <v>0</v>
      </c>
      <c r="AF31" s="0" t="n">
        <v>0</v>
      </c>
      <c r="AG31" s="0" t="n">
        <v>0</v>
      </c>
      <c r="AH31" s="0" t="n">
        <v>2</v>
      </c>
      <c r="AI31" s="0" t="n">
        <v>6</v>
      </c>
      <c r="AS31" s="0" t="s">
        <v>2451</v>
      </c>
      <c r="AT31" s="2" t="s">
        <v>2452</v>
      </c>
      <c r="AU31" s="0" t="n">
        <v>24.46</v>
      </c>
      <c r="AV31" s="0" t="s">
        <v>213</v>
      </c>
      <c r="EI31" s="0" t="s">
        <v>194</v>
      </c>
      <c r="EJ31" s="0" t="s">
        <v>194</v>
      </c>
      <c r="EK31" s="0" t="s">
        <v>194</v>
      </c>
      <c r="EL31" s="0" t="s">
        <v>194</v>
      </c>
      <c r="EM31" s="0" t="s">
        <v>194</v>
      </c>
      <c r="EN31" s="0" t="s">
        <v>192</v>
      </c>
      <c r="EO31" s="0" t="s">
        <v>2453</v>
      </c>
      <c r="EP31" s="2" t="s">
        <v>2454</v>
      </c>
      <c r="EQ31" s="0" t="s">
        <v>2252</v>
      </c>
      <c r="ET31" s="0" t="n">
        <v>186817516</v>
      </c>
      <c r="EU31" s="0" t="s">
        <v>2455</v>
      </c>
      <c r="EV31" s="1" t="n">
        <v>44826.4663078704</v>
      </c>
      <c r="EY31" s="0" t="s">
        <v>221</v>
      </c>
      <c r="EZ31" s="0" t="s">
        <v>222</v>
      </c>
      <c r="FB31" s="0" t="n">
        <v>30</v>
      </c>
    </row>
    <row r="32" customFormat="false" ht="14.5" hidden="false" customHeight="false" outlineLevel="0" collapsed="false">
      <c r="A32" s="1" t="n">
        <v>44826.349875625</v>
      </c>
      <c r="B32" s="1" t="n">
        <v>44826.3618217824</v>
      </c>
      <c r="C32" s="1" t="n">
        <v>44826</v>
      </c>
      <c r="D32" s="0" t="s">
        <v>380</v>
      </c>
      <c r="H32" s="0" t="s">
        <v>381</v>
      </c>
      <c r="I32" s="1" t="n">
        <v>44826</v>
      </c>
      <c r="J32" s="0" t="s">
        <v>2456</v>
      </c>
      <c r="K32" s="0" t="s">
        <v>2457</v>
      </c>
      <c r="L32" s="0" t="s">
        <v>2458</v>
      </c>
      <c r="M32" s="0" t="s">
        <v>2459</v>
      </c>
      <c r="N32" s="0" t="s">
        <v>1805</v>
      </c>
      <c r="O32" s="0" t="s">
        <v>201</v>
      </c>
      <c r="P32" s="0" t="s">
        <v>202</v>
      </c>
      <c r="Q32" s="0" t="s">
        <v>386</v>
      </c>
      <c r="R32" s="0" t="s">
        <v>387</v>
      </c>
      <c r="S32" s="0" t="s">
        <v>388</v>
      </c>
      <c r="T32" s="0" t="s">
        <v>210</v>
      </c>
      <c r="U32" s="0" t="n">
        <v>1</v>
      </c>
      <c r="V32" s="0" t="n">
        <v>0</v>
      </c>
      <c r="W32" s="0" t="n">
        <v>0</v>
      </c>
      <c r="X32" s="0" t="n">
        <v>0</v>
      </c>
      <c r="Y32" s="0" t="n">
        <v>0</v>
      </c>
      <c r="Z32" s="0" t="n">
        <v>0</v>
      </c>
      <c r="AA32" s="0" t="n">
        <v>0</v>
      </c>
      <c r="AB32" s="0" t="n">
        <v>0</v>
      </c>
      <c r="AC32" s="0" t="n">
        <v>0</v>
      </c>
      <c r="AD32" s="0" t="n">
        <v>0</v>
      </c>
      <c r="AE32" s="0" t="n">
        <v>0</v>
      </c>
      <c r="AF32" s="0" t="n">
        <v>0</v>
      </c>
      <c r="AG32" s="0" t="n">
        <v>0</v>
      </c>
      <c r="AH32" s="0" t="n">
        <v>1</v>
      </c>
      <c r="AI32" s="0" t="n">
        <v>7</v>
      </c>
      <c r="AJ32" s="0" t="s">
        <v>2460</v>
      </c>
      <c r="AK32" s="2" t="s">
        <v>2461</v>
      </c>
      <c r="AL32" s="0" t="n">
        <v>18.23</v>
      </c>
      <c r="AM32" s="0" t="s">
        <v>213</v>
      </c>
      <c r="AR32" s="0" t="s">
        <v>308</v>
      </c>
      <c r="EI32" s="0" t="s">
        <v>194</v>
      </c>
      <c r="EJ32" s="0" t="s">
        <v>194</v>
      </c>
      <c r="EK32" s="0" t="s">
        <v>194</v>
      </c>
      <c r="EL32" s="0" t="s">
        <v>194</v>
      </c>
      <c r="EM32" s="0" t="s">
        <v>194</v>
      </c>
      <c r="EN32" s="0" t="s">
        <v>394</v>
      </c>
      <c r="EO32" s="0" t="s">
        <v>2462</v>
      </c>
      <c r="EP32" s="2" t="s">
        <v>2463</v>
      </c>
      <c r="EQ32" s="0" t="s">
        <v>2252</v>
      </c>
      <c r="ET32" s="0" t="n">
        <v>186842462</v>
      </c>
      <c r="EU32" s="0" t="s">
        <v>2464</v>
      </c>
      <c r="EV32" s="1" t="n">
        <v>44826.5012731482</v>
      </c>
      <c r="EY32" s="0" t="s">
        <v>221</v>
      </c>
      <c r="EZ32" s="0" t="s">
        <v>222</v>
      </c>
      <c r="FB32" s="0" t="n">
        <v>31</v>
      </c>
    </row>
    <row r="33" customFormat="false" ht="14.5" hidden="false" customHeight="false" outlineLevel="0" collapsed="false">
      <c r="A33" s="1" t="n">
        <v>44826.3699025694</v>
      </c>
      <c r="B33" s="1" t="n">
        <v>44826.383927037</v>
      </c>
      <c r="C33" s="1" t="n">
        <v>44826</v>
      </c>
      <c r="D33" s="0" t="s">
        <v>380</v>
      </c>
      <c r="H33" s="0" t="s">
        <v>398</v>
      </c>
      <c r="I33" s="1" t="n">
        <v>44826</v>
      </c>
      <c r="J33" s="0" t="s">
        <v>639</v>
      </c>
      <c r="K33" s="0" t="s">
        <v>2457</v>
      </c>
      <c r="L33" s="0" t="s">
        <v>2465</v>
      </c>
      <c r="M33" s="0" t="s">
        <v>2466</v>
      </c>
      <c r="N33" s="0" t="s">
        <v>402</v>
      </c>
      <c r="O33" s="0" t="s">
        <v>201</v>
      </c>
      <c r="P33" s="0" t="s">
        <v>202</v>
      </c>
      <c r="Q33" s="0" t="s">
        <v>386</v>
      </c>
      <c r="R33" s="0" t="s">
        <v>387</v>
      </c>
      <c r="S33" s="0" t="s">
        <v>388</v>
      </c>
      <c r="T33" s="0" t="s">
        <v>210</v>
      </c>
      <c r="U33" s="0" t="n">
        <v>1</v>
      </c>
      <c r="V33" s="0" t="n">
        <v>0</v>
      </c>
      <c r="W33" s="0" t="n">
        <v>0</v>
      </c>
      <c r="X33" s="0" t="n">
        <v>0</v>
      </c>
      <c r="Y33" s="0" t="n">
        <v>0</v>
      </c>
      <c r="Z33" s="0" t="n">
        <v>0</v>
      </c>
      <c r="AA33" s="0" t="n">
        <v>0</v>
      </c>
      <c r="AB33" s="0" t="n">
        <v>0</v>
      </c>
      <c r="AC33" s="0" t="n">
        <v>0</v>
      </c>
      <c r="AD33" s="0" t="n">
        <v>0</v>
      </c>
      <c r="AE33" s="0" t="n">
        <v>0</v>
      </c>
      <c r="AF33" s="0" t="n">
        <v>0</v>
      </c>
      <c r="AG33" s="0" t="n">
        <v>0</v>
      </c>
      <c r="AH33" s="0" t="n">
        <v>2</v>
      </c>
      <c r="AI33" s="0" t="n">
        <v>5</v>
      </c>
      <c r="AJ33" s="0" t="s">
        <v>2467</v>
      </c>
      <c r="AK33" s="2" t="s">
        <v>2468</v>
      </c>
      <c r="AL33" s="0" t="n">
        <v>40.74</v>
      </c>
      <c r="AM33" s="0" t="s">
        <v>213</v>
      </c>
      <c r="AR33" s="0" t="s">
        <v>308</v>
      </c>
      <c r="EI33" s="0" t="s">
        <v>194</v>
      </c>
      <c r="EJ33" s="0" t="s">
        <v>194</v>
      </c>
      <c r="EK33" s="0" t="s">
        <v>194</v>
      </c>
      <c r="EL33" s="0" t="s">
        <v>194</v>
      </c>
      <c r="EM33" s="0" t="s">
        <v>194</v>
      </c>
      <c r="EN33" s="0" t="s">
        <v>394</v>
      </c>
      <c r="EO33" s="0" t="s">
        <v>2469</v>
      </c>
      <c r="EP33" s="2" t="s">
        <v>2470</v>
      </c>
      <c r="EQ33" s="0" t="s">
        <v>2252</v>
      </c>
      <c r="ET33" s="0" t="n">
        <v>186842482</v>
      </c>
      <c r="EU33" s="0" t="s">
        <v>2471</v>
      </c>
      <c r="EV33" s="1" t="n">
        <v>44826.5012847222</v>
      </c>
      <c r="EY33" s="0" t="s">
        <v>221</v>
      </c>
      <c r="EZ33" s="0" t="s">
        <v>222</v>
      </c>
      <c r="FB33" s="0" t="n">
        <v>32</v>
      </c>
    </row>
    <row r="34" customFormat="false" ht="14.5" hidden="false" customHeight="false" outlineLevel="0" collapsed="false">
      <c r="A34" s="1" t="n">
        <v>44826.3939774305</v>
      </c>
      <c r="B34" s="1" t="n">
        <v>44826.400657581</v>
      </c>
      <c r="C34" s="1" t="n">
        <v>44826</v>
      </c>
      <c r="D34" s="0" t="s">
        <v>380</v>
      </c>
      <c r="H34" s="0" t="s">
        <v>411</v>
      </c>
      <c r="I34" s="1" t="n">
        <v>44826</v>
      </c>
      <c r="J34" s="0" t="s">
        <v>1875</v>
      </c>
      <c r="K34" s="0" t="s">
        <v>2457</v>
      </c>
      <c r="L34" s="0" t="s">
        <v>2472</v>
      </c>
      <c r="M34" s="0" t="s">
        <v>2473</v>
      </c>
      <c r="N34" s="0" t="s">
        <v>1821</v>
      </c>
      <c r="O34" s="0" t="s">
        <v>201</v>
      </c>
      <c r="P34" s="0" t="s">
        <v>202</v>
      </c>
      <c r="Q34" s="0" t="s">
        <v>386</v>
      </c>
      <c r="R34" s="0" t="s">
        <v>387</v>
      </c>
      <c r="S34" s="0" t="s">
        <v>388</v>
      </c>
      <c r="T34" s="0" t="s">
        <v>422</v>
      </c>
      <c r="U34" s="0" t="n">
        <v>1</v>
      </c>
      <c r="V34" s="0" t="n">
        <v>1</v>
      </c>
      <c r="W34" s="0" t="n">
        <v>0</v>
      </c>
      <c r="X34" s="0" t="n">
        <v>0</v>
      </c>
      <c r="Y34" s="0" t="n">
        <v>0</v>
      </c>
      <c r="Z34" s="0" t="n">
        <v>0</v>
      </c>
      <c r="AA34" s="0" t="n">
        <v>0</v>
      </c>
      <c r="AB34" s="0" t="n">
        <v>0</v>
      </c>
      <c r="AC34" s="0" t="n">
        <v>0</v>
      </c>
      <c r="AD34" s="0" t="n">
        <v>0</v>
      </c>
      <c r="AE34" s="0" t="n">
        <v>0</v>
      </c>
      <c r="AF34" s="0" t="n">
        <v>0</v>
      </c>
      <c r="AG34" s="0" t="n">
        <v>0</v>
      </c>
      <c r="AH34" s="0" t="n">
        <v>2</v>
      </c>
      <c r="AI34" s="0" t="n">
        <v>9</v>
      </c>
      <c r="AJ34" s="0" t="s">
        <v>2474</v>
      </c>
      <c r="AK34" s="2" t="s">
        <v>2475</v>
      </c>
      <c r="AL34" s="0" t="n">
        <v>1.57</v>
      </c>
      <c r="AM34" s="0" t="s">
        <v>213</v>
      </c>
      <c r="AR34" s="0" t="s">
        <v>308</v>
      </c>
      <c r="AS34" s="0" t="s">
        <v>2476</v>
      </c>
      <c r="AT34" s="2" t="s">
        <v>2477</v>
      </c>
      <c r="AU34" s="0" t="n">
        <v>17.68</v>
      </c>
      <c r="AV34" s="0" t="s">
        <v>213</v>
      </c>
      <c r="BA34" s="0" t="s">
        <v>308</v>
      </c>
      <c r="EI34" s="0" t="s">
        <v>194</v>
      </c>
      <c r="EJ34" s="0" t="s">
        <v>194</v>
      </c>
      <c r="EK34" s="0" t="s">
        <v>194</v>
      </c>
      <c r="EL34" s="0" t="s">
        <v>194</v>
      </c>
      <c r="EM34" s="0" t="s">
        <v>194</v>
      </c>
      <c r="EN34" s="0" t="s">
        <v>394</v>
      </c>
      <c r="EO34" s="0" t="s">
        <v>2478</v>
      </c>
      <c r="EP34" s="2" t="s">
        <v>2479</v>
      </c>
      <c r="EQ34" s="0" t="s">
        <v>2252</v>
      </c>
      <c r="ET34" s="0" t="n">
        <v>186842507</v>
      </c>
      <c r="EU34" s="0" t="s">
        <v>2480</v>
      </c>
      <c r="EV34" s="1" t="n">
        <v>44826.5013194445</v>
      </c>
      <c r="EY34" s="0" t="s">
        <v>221</v>
      </c>
      <c r="EZ34" s="0" t="s">
        <v>222</v>
      </c>
      <c r="FB34" s="0" t="n">
        <v>33</v>
      </c>
    </row>
    <row r="35" customFormat="false" ht="14.5" hidden="false" customHeight="false" outlineLevel="0" collapsed="false">
      <c r="A35" s="1" t="n">
        <v>44826.4218630208</v>
      </c>
      <c r="B35" s="1" t="n">
        <v>44826.427876875</v>
      </c>
      <c r="C35" s="1" t="n">
        <v>44826</v>
      </c>
      <c r="D35" s="0" t="s">
        <v>380</v>
      </c>
      <c r="H35" s="0" t="s">
        <v>430</v>
      </c>
      <c r="I35" s="1" t="n">
        <v>44826</v>
      </c>
      <c r="J35" s="0" t="s">
        <v>1882</v>
      </c>
      <c r="K35" s="0" t="s">
        <v>2457</v>
      </c>
      <c r="L35" s="0" t="s">
        <v>2481</v>
      </c>
      <c r="M35" s="0" t="s">
        <v>2482</v>
      </c>
      <c r="N35" s="0" t="s">
        <v>1830</v>
      </c>
      <c r="O35" s="0" t="s">
        <v>201</v>
      </c>
      <c r="P35" s="0" t="s">
        <v>202</v>
      </c>
      <c r="Q35" s="0" t="s">
        <v>386</v>
      </c>
      <c r="R35" s="0" t="s">
        <v>387</v>
      </c>
      <c r="S35" s="0" t="s">
        <v>388</v>
      </c>
      <c r="T35" s="0" t="s">
        <v>210</v>
      </c>
      <c r="U35" s="0" t="n">
        <v>1</v>
      </c>
      <c r="V35" s="0" t="n">
        <v>0</v>
      </c>
      <c r="W35" s="0" t="n">
        <v>0</v>
      </c>
      <c r="X35" s="0" t="n">
        <v>0</v>
      </c>
      <c r="Y35" s="0" t="n">
        <v>0</v>
      </c>
      <c r="Z35" s="0" t="n">
        <v>0</v>
      </c>
      <c r="AA35" s="0" t="n">
        <v>0</v>
      </c>
      <c r="AB35" s="0" t="n">
        <v>0</v>
      </c>
      <c r="AC35" s="0" t="n">
        <v>0</v>
      </c>
      <c r="AD35" s="0" t="n">
        <v>0</v>
      </c>
      <c r="AE35" s="0" t="n">
        <v>0</v>
      </c>
      <c r="AF35" s="0" t="n">
        <v>0</v>
      </c>
      <c r="AG35" s="0" t="n">
        <v>0</v>
      </c>
      <c r="AH35" s="0" t="n">
        <v>2</v>
      </c>
      <c r="AI35" s="0" t="n">
        <v>6</v>
      </c>
      <c r="AJ35" s="0" t="s">
        <v>2483</v>
      </c>
      <c r="AK35" s="2" t="s">
        <v>2484</v>
      </c>
      <c r="AL35" s="0" t="n">
        <v>8.56</v>
      </c>
      <c r="AM35" s="0" t="s">
        <v>195</v>
      </c>
      <c r="AN35" s="0" t="s">
        <v>2485</v>
      </c>
      <c r="AO35" s="2" t="s">
        <v>2486</v>
      </c>
      <c r="AP35" s="0" t="n">
        <v>7.35</v>
      </c>
      <c r="AQ35" s="0" t="s">
        <v>194</v>
      </c>
      <c r="AR35" s="0" t="s">
        <v>308</v>
      </c>
      <c r="EI35" s="0" t="s">
        <v>194</v>
      </c>
      <c r="EJ35" s="0" t="s">
        <v>194</v>
      </c>
      <c r="EK35" s="0" t="s">
        <v>194</v>
      </c>
      <c r="EL35" s="0" t="s">
        <v>194</v>
      </c>
      <c r="EM35" s="0" t="s">
        <v>194</v>
      </c>
      <c r="EN35" s="0" t="s">
        <v>394</v>
      </c>
      <c r="EO35" s="0" t="s">
        <v>2487</v>
      </c>
      <c r="EP35" s="2" t="s">
        <v>2488</v>
      </c>
      <c r="EQ35" s="0" t="s">
        <v>2252</v>
      </c>
      <c r="ET35" s="0" t="n">
        <v>186842551</v>
      </c>
      <c r="EU35" s="0" t="s">
        <v>2489</v>
      </c>
      <c r="EV35" s="1" t="n">
        <v>44826.5013773148</v>
      </c>
      <c r="EY35" s="0" t="s">
        <v>221</v>
      </c>
      <c r="EZ35" s="0" t="s">
        <v>222</v>
      </c>
      <c r="FB35" s="0" t="n">
        <v>34</v>
      </c>
    </row>
    <row r="36" customFormat="false" ht="14.5" hidden="false" customHeight="false" outlineLevel="0" collapsed="false">
      <c r="A36" s="1" t="n">
        <v>44826.4830945023</v>
      </c>
      <c r="B36" s="1" t="n">
        <v>44826.4853973148</v>
      </c>
      <c r="C36" s="1" t="n">
        <v>44826</v>
      </c>
      <c r="D36" s="0" t="s">
        <v>380</v>
      </c>
      <c r="H36" s="0" t="s">
        <v>442</v>
      </c>
      <c r="I36" s="1" t="n">
        <v>44826</v>
      </c>
      <c r="J36" s="0" t="s">
        <v>2490</v>
      </c>
      <c r="K36" s="0" t="s">
        <v>2491</v>
      </c>
      <c r="L36" s="0" t="s">
        <v>2492</v>
      </c>
      <c r="M36" s="0" t="s">
        <v>2493</v>
      </c>
      <c r="N36" s="0" t="s">
        <v>446</v>
      </c>
      <c r="O36" s="0" t="s">
        <v>201</v>
      </c>
      <c r="P36" s="0" t="s">
        <v>202</v>
      </c>
      <c r="Q36" s="0" t="s">
        <v>386</v>
      </c>
      <c r="R36" s="0" t="s">
        <v>387</v>
      </c>
      <c r="S36" s="0" t="s">
        <v>388</v>
      </c>
      <c r="T36" s="0" t="s">
        <v>210</v>
      </c>
      <c r="U36" s="0" t="n">
        <v>1</v>
      </c>
      <c r="V36" s="0" t="n">
        <v>0</v>
      </c>
      <c r="W36" s="0" t="n">
        <v>0</v>
      </c>
      <c r="X36" s="0" t="n">
        <v>0</v>
      </c>
      <c r="Y36" s="0" t="n">
        <v>0</v>
      </c>
      <c r="Z36" s="0" t="n">
        <v>0</v>
      </c>
      <c r="AA36" s="0" t="n">
        <v>0</v>
      </c>
      <c r="AB36" s="0" t="n">
        <v>0</v>
      </c>
      <c r="AC36" s="0" t="n">
        <v>0</v>
      </c>
      <c r="AD36" s="0" t="n">
        <v>0</v>
      </c>
      <c r="AE36" s="0" t="n">
        <v>0</v>
      </c>
      <c r="AF36" s="0" t="n">
        <v>0</v>
      </c>
      <c r="AG36" s="0" t="n">
        <v>0</v>
      </c>
      <c r="AH36" s="0" t="n">
        <v>1</v>
      </c>
      <c r="AI36" s="0" t="n">
        <v>8</v>
      </c>
      <c r="AJ36" s="0" t="s">
        <v>2494</v>
      </c>
      <c r="AK36" s="2" t="s">
        <v>2495</v>
      </c>
      <c r="AL36" s="0" t="n">
        <v>5.72</v>
      </c>
      <c r="AM36" s="0" t="s">
        <v>195</v>
      </c>
      <c r="AN36" s="0" t="s">
        <v>2496</v>
      </c>
      <c r="AO36" s="2" t="s">
        <v>2497</v>
      </c>
      <c r="AP36" s="0" t="n">
        <v>15.56</v>
      </c>
      <c r="AQ36" s="0" t="s">
        <v>194</v>
      </c>
      <c r="AR36" s="0" t="s">
        <v>588</v>
      </c>
      <c r="EI36" s="0" t="s">
        <v>194</v>
      </c>
      <c r="EJ36" s="0" t="s">
        <v>194</v>
      </c>
      <c r="EK36" s="0" t="s">
        <v>194</v>
      </c>
      <c r="EL36" s="0" t="s">
        <v>194</v>
      </c>
      <c r="EM36" s="0" t="s">
        <v>194</v>
      </c>
      <c r="EN36" s="0" t="s">
        <v>394</v>
      </c>
      <c r="EO36" s="0" t="s">
        <v>2498</v>
      </c>
      <c r="EP36" s="2" t="s">
        <v>2499</v>
      </c>
      <c r="EQ36" s="0" t="s">
        <v>2252</v>
      </c>
      <c r="ET36" s="0" t="n">
        <v>186842583</v>
      </c>
      <c r="EU36" s="0" t="s">
        <v>2500</v>
      </c>
      <c r="EV36" s="1" t="n">
        <v>44826.501412037</v>
      </c>
      <c r="EY36" s="0" t="s">
        <v>221</v>
      </c>
      <c r="EZ36" s="0" t="s">
        <v>222</v>
      </c>
      <c r="FB36" s="0" t="n">
        <v>35</v>
      </c>
    </row>
    <row r="37" customFormat="false" ht="14.5" hidden="false" customHeight="false" outlineLevel="0" collapsed="false">
      <c r="A37" s="1" t="n">
        <v>44826.5002336806</v>
      </c>
      <c r="B37" s="1" t="n">
        <v>44826.5842569329</v>
      </c>
      <c r="C37" s="1" t="n">
        <v>44826</v>
      </c>
      <c r="D37" s="0" t="s">
        <v>380</v>
      </c>
      <c r="H37" s="0" t="s">
        <v>455</v>
      </c>
      <c r="I37" s="1" t="n">
        <v>44826</v>
      </c>
      <c r="J37" s="0" t="s">
        <v>1459</v>
      </c>
      <c r="K37" s="0" t="s">
        <v>1803</v>
      </c>
      <c r="L37" s="0" t="s">
        <v>2501</v>
      </c>
      <c r="M37" s="0" t="s">
        <v>2501</v>
      </c>
      <c r="N37" s="0" t="s">
        <v>1848</v>
      </c>
      <c r="O37" s="0" t="s">
        <v>201</v>
      </c>
      <c r="P37" s="0" t="s">
        <v>202</v>
      </c>
      <c r="Q37" s="0" t="s">
        <v>386</v>
      </c>
      <c r="R37" s="0" t="s">
        <v>387</v>
      </c>
      <c r="S37" s="0" t="s">
        <v>388</v>
      </c>
      <c r="T37" s="0" t="s">
        <v>210</v>
      </c>
      <c r="U37" s="0" t="n">
        <v>1</v>
      </c>
      <c r="V37" s="0" t="n">
        <v>0</v>
      </c>
      <c r="W37" s="0" t="n">
        <v>0</v>
      </c>
      <c r="X37" s="0" t="n">
        <v>0</v>
      </c>
      <c r="Y37" s="0" t="n">
        <v>0</v>
      </c>
      <c r="Z37" s="0" t="n">
        <v>0</v>
      </c>
      <c r="AA37" s="0" t="n">
        <v>0</v>
      </c>
      <c r="AB37" s="0" t="n">
        <v>0</v>
      </c>
      <c r="AC37" s="0" t="n">
        <v>0</v>
      </c>
      <c r="AD37" s="0" t="n">
        <v>0</v>
      </c>
      <c r="AE37" s="0" t="n">
        <v>0</v>
      </c>
      <c r="AF37" s="0" t="n">
        <v>0</v>
      </c>
      <c r="AG37" s="0" t="n">
        <v>0</v>
      </c>
      <c r="AH37" s="0" t="n">
        <v>2</v>
      </c>
      <c r="AI37" s="0" t="n">
        <v>4</v>
      </c>
      <c r="AJ37" s="0" t="s">
        <v>2502</v>
      </c>
      <c r="AK37" s="2" t="s">
        <v>2503</v>
      </c>
      <c r="AL37" s="0" t="n">
        <v>7.07</v>
      </c>
      <c r="AM37" s="0" t="s">
        <v>195</v>
      </c>
      <c r="AN37" s="0" t="s">
        <v>2504</v>
      </c>
      <c r="AO37" s="2" t="s">
        <v>2505</v>
      </c>
      <c r="AP37" s="0" t="n">
        <v>6.67</v>
      </c>
      <c r="AQ37" s="0" t="s">
        <v>194</v>
      </c>
      <c r="AR37" s="0" t="s">
        <v>308</v>
      </c>
      <c r="EI37" s="0" t="s">
        <v>194</v>
      </c>
      <c r="EJ37" s="0" t="s">
        <v>194</v>
      </c>
      <c r="EK37" s="0" t="s">
        <v>194</v>
      </c>
      <c r="EL37" s="0" t="s">
        <v>194</v>
      </c>
      <c r="EM37" s="0" t="s">
        <v>194</v>
      </c>
      <c r="EN37" s="0" t="s">
        <v>380</v>
      </c>
      <c r="EO37" s="0" t="s">
        <v>2506</v>
      </c>
      <c r="EP37" s="2" t="s">
        <v>2507</v>
      </c>
      <c r="EQ37" s="0" t="s">
        <v>2252</v>
      </c>
      <c r="ET37" s="0" t="n">
        <v>186842612</v>
      </c>
      <c r="EU37" s="0" t="s">
        <v>2508</v>
      </c>
      <c r="EV37" s="1" t="n">
        <v>44826.5014467593</v>
      </c>
      <c r="EY37" s="0" t="s">
        <v>221</v>
      </c>
      <c r="EZ37" s="0" t="s">
        <v>222</v>
      </c>
      <c r="FB37" s="0" t="n">
        <v>36</v>
      </c>
    </row>
    <row r="38" customFormat="false" ht="14.5" hidden="false" customHeight="false" outlineLevel="0" collapsed="false">
      <c r="A38" s="1" t="n">
        <v>44826.3601153935</v>
      </c>
      <c r="B38" s="1" t="n">
        <v>44826.36503125</v>
      </c>
      <c r="C38" s="1" t="n">
        <v>44826</v>
      </c>
      <c r="D38" s="0" t="s">
        <v>652</v>
      </c>
      <c r="H38" s="0" t="s">
        <v>653</v>
      </c>
      <c r="I38" s="1" t="n">
        <v>44826</v>
      </c>
      <c r="J38" s="0" t="s">
        <v>1077</v>
      </c>
      <c r="K38" s="0" t="s">
        <v>1907</v>
      </c>
      <c r="L38" s="0" t="s">
        <v>656</v>
      </c>
      <c r="M38" s="0" t="s">
        <v>657</v>
      </c>
      <c r="N38" s="0" t="s">
        <v>658</v>
      </c>
      <c r="O38" s="0" t="s">
        <v>201</v>
      </c>
      <c r="P38" s="0" t="s">
        <v>202</v>
      </c>
      <c r="Q38" s="0" t="s">
        <v>659</v>
      </c>
      <c r="R38" s="0" t="s">
        <v>660</v>
      </c>
      <c r="S38" s="0" t="s">
        <v>661</v>
      </c>
      <c r="T38" s="0" t="s">
        <v>210</v>
      </c>
      <c r="U38" s="0" t="n">
        <v>1</v>
      </c>
      <c r="V38" s="0" t="n">
        <v>0</v>
      </c>
      <c r="W38" s="0" t="n">
        <v>0</v>
      </c>
      <c r="X38" s="0" t="n">
        <v>0</v>
      </c>
      <c r="Y38" s="0" t="n">
        <v>0</v>
      </c>
      <c r="Z38" s="0" t="n">
        <v>0</v>
      </c>
      <c r="AA38" s="0" t="n">
        <v>0</v>
      </c>
      <c r="AB38" s="0" t="n">
        <v>0</v>
      </c>
      <c r="AC38" s="0" t="n">
        <v>0</v>
      </c>
      <c r="AD38" s="0" t="n">
        <v>0</v>
      </c>
      <c r="AE38" s="0" t="n">
        <v>0</v>
      </c>
      <c r="AF38" s="0" t="n">
        <v>0</v>
      </c>
      <c r="AG38" s="0" t="n">
        <v>0</v>
      </c>
      <c r="AH38" s="0" t="n">
        <v>1</v>
      </c>
      <c r="AI38" s="0" t="n">
        <v>2</v>
      </c>
      <c r="AJ38" s="0" t="s">
        <v>2509</v>
      </c>
      <c r="AK38" s="2" t="s">
        <v>2510</v>
      </c>
      <c r="AL38" s="0" t="n">
        <v>0.46</v>
      </c>
      <c r="AM38" s="0" t="s">
        <v>195</v>
      </c>
      <c r="AN38" s="0" t="s">
        <v>2511</v>
      </c>
      <c r="AO38" s="2" t="s">
        <v>2512</v>
      </c>
      <c r="AP38" s="0" t="n">
        <v>11.37</v>
      </c>
      <c r="AQ38" s="0" t="s">
        <v>194</v>
      </c>
      <c r="AR38" s="0" t="s">
        <v>1934</v>
      </c>
      <c r="EI38" s="0" t="s">
        <v>194</v>
      </c>
      <c r="EJ38" s="0" t="s">
        <v>194</v>
      </c>
      <c r="EK38" s="0" t="s">
        <v>194</v>
      </c>
      <c r="EL38" s="0" t="s">
        <v>194</v>
      </c>
      <c r="EM38" s="0" t="s">
        <v>194</v>
      </c>
      <c r="EN38" s="0" t="s">
        <v>670</v>
      </c>
      <c r="EO38" s="0" t="s">
        <v>2513</v>
      </c>
      <c r="EP38" s="2" t="s">
        <v>2514</v>
      </c>
      <c r="EQ38" s="0" t="s">
        <v>2252</v>
      </c>
      <c r="ET38" s="0" t="n">
        <v>186919270</v>
      </c>
      <c r="EU38" s="0" t="s">
        <v>2515</v>
      </c>
      <c r="EV38" s="1" t="n">
        <v>44826.6078935185</v>
      </c>
      <c r="EY38" s="0" t="s">
        <v>221</v>
      </c>
      <c r="EZ38" s="0" t="s">
        <v>222</v>
      </c>
      <c r="FB38" s="0" t="n">
        <v>37</v>
      </c>
    </row>
    <row r="39" customFormat="false" ht="14.5" hidden="false" customHeight="false" outlineLevel="0" collapsed="false">
      <c r="A39" s="1" t="n">
        <v>44826.3827046875</v>
      </c>
      <c r="B39" s="1" t="n">
        <v>44826.3913949768</v>
      </c>
      <c r="C39" s="1" t="n">
        <v>44826</v>
      </c>
      <c r="D39" s="0" t="s">
        <v>652</v>
      </c>
      <c r="H39" s="0" t="s">
        <v>674</v>
      </c>
      <c r="I39" s="1" t="n">
        <v>44826</v>
      </c>
      <c r="J39" s="0" t="s">
        <v>2290</v>
      </c>
      <c r="K39" s="0" t="s">
        <v>2516</v>
      </c>
      <c r="L39" s="0" t="s">
        <v>677</v>
      </c>
      <c r="M39" s="0" t="s">
        <v>1917</v>
      </c>
      <c r="N39" s="0" t="s">
        <v>679</v>
      </c>
      <c r="O39" s="0" t="s">
        <v>201</v>
      </c>
      <c r="P39" s="0" t="s">
        <v>202</v>
      </c>
      <c r="Q39" s="0" t="s">
        <v>659</v>
      </c>
      <c r="R39" s="0" t="s">
        <v>660</v>
      </c>
      <c r="S39" s="0" t="s">
        <v>661</v>
      </c>
      <c r="T39" s="0" t="s">
        <v>210</v>
      </c>
      <c r="U39" s="0" t="n">
        <v>1</v>
      </c>
      <c r="V39" s="0" t="n">
        <v>0</v>
      </c>
      <c r="W39" s="0" t="n">
        <v>0</v>
      </c>
      <c r="X39" s="0" t="n">
        <v>0</v>
      </c>
      <c r="Y39" s="0" t="n">
        <v>0</v>
      </c>
      <c r="Z39" s="0" t="n">
        <v>0</v>
      </c>
      <c r="AA39" s="0" t="n">
        <v>0</v>
      </c>
      <c r="AB39" s="0" t="n">
        <v>0</v>
      </c>
      <c r="AC39" s="0" t="n">
        <v>0</v>
      </c>
      <c r="AD39" s="0" t="n">
        <v>0</v>
      </c>
      <c r="AE39" s="0" t="n">
        <v>0</v>
      </c>
      <c r="AF39" s="0" t="n">
        <v>0</v>
      </c>
      <c r="AG39" s="0" t="n">
        <v>0</v>
      </c>
      <c r="AH39" s="0" t="n">
        <v>2</v>
      </c>
      <c r="AI39" s="0" t="n">
        <v>9</v>
      </c>
      <c r="AJ39" s="0" t="s">
        <v>2517</v>
      </c>
      <c r="AK39" s="2" t="s">
        <v>2518</v>
      </c>
      <c r="AL39" s="0" t="n">
        <v>2.755</v>
      </c>
      <c r="AM39" s="0" t="s">
        <v>195</v>
      </c>
      <c r="AN39" s="0" t="s">
        <v>2519</v>
      </c>
      <c r="AO39" s="2" t="s">
        <v>2520</v>
      </c>
      <c r="AP39" s="0" t="n">
        <v>13.78</v>
      </c>
      <c r="AQ39" s="0" t="s">
        <v>194</v>
      </c>
      <c r="AR39" s="0" t="s">
        <v>2521</v>
      </c>
      <c r="EI39" s="0" t="s">
        <v>194</v>
      </c>
      <c r="EJ39" s="0" t="s">
        <v>194</v>
      </c>
      <c r="EK39" s="0" t="s">
        <v>194</v>
      </c>
      <c r="EL39" s="0" t="s">
        <v>194</v>
      </c>
      <c r="EM39" s="0" t="s">
        <v>194</v>
      </c>
      <c r="EN39" s="0" t="s">
        <v>670</v>
      </c>
      <c r="EO39" s="0" t="s">
        <v>2522</v>
      </c>
      <c r="EP39" s="2" t="s">
        <v>2523</v>
      </c>
      <c r="EQ39" s="0" t="s">
        <v>2252</v>
      </c>
      <c r="ET39" s="0" t="n">
        <v>186919295</v>
      </c>
      <c r="EU39" s="0" t="s">
        <v>2524</v>
      </c>
      <c r="EV39" s="1" t="n">
        <v>44826.6079398148</v>
      </c>
      <c r="EY39" s="0" t="s">
        <v>221</v>
      </c>
      <c r="EZ39" s="0" t="s">
        <v>222</v>
      </c>
      <c r="FB39" s="0" t="n">
        <v>38</v>
      </c>
    </row>
    <row r="40" customFormat="false" ht="14.5" hidden="false" customHeight="false" outlineLevel="0" collapsed="false">
      <c r="A40" s="1" t="n">
        <v>44826.4043390278</v>
      </c>
      <c r="B40" s="1" t="n">
        <v>44826.4077602894</v>
      </c>
      <c r="C40" s="1" t="n">
        <v>44826</v>
      </c>
      <c r="D40" s="0" t="s">
        <v>652</v>
      </c>
      <c r="H40" s="0" t="s">
        <v>689</v>
      </c>
      <c r="I40" s="1" t="n">
        <v>44826</v>
      </c>
      <c r="J40" s="0" t="s">
        <v>2525</v>
      </c>
      <c r="K40" s="0" t="s">
        <v>2526</v>
      </c>
      <c r="L40" s="0" t="s">
        <v>1929</v>
      </c>
      <c r="M40" s="0" t="s">
        <v>1927</v>
      </c>
      <c r="N40" s="0" t="s">
        <v>693</v>
      </c>
      <c r="O40" s="0" t="s">
        <v>201</v>
      </c>
      <c r="P40" s="0" t="s">
        <v>202</v>
      </c>
      <c r="Q40" s="0" t="s">
        <v>659</v>
      </c>
      <c r="R40" s="0" t="s">
        <v>660</v>
      </c>
      <c r="S40" s="0" t="s">
        <v>661</v>
      </c>
      <c r="T40" s="0" t="s">
        <v>210</v>
      </c>
      <c r="U40" s="0" t="n">
        <v>1</v>
      </c>
      <c r="V40" s="0" t="n">
        <v>0</v>
      </c>
      <c r="W40" s="0" t="n">
        <v>0</v>
      </c>
      <c r="X40" s="0" t="n">
        <v>0</v>
      </c>
      <c r="Y40" s="0" t="n">
        <v>0</v>
      </c>
      <c r="Z40" s="0" t="n">
        <v>0</v>
      </c>
      <c r="AA40" s="0" t="n">
        <v>0</v>
      </c>
      <c r="AB40" s="0" t="n">
        <v>0</v>
      </c>
      <c r="AC40" s="0" t="n">
        <v>0</v>
      </c>
      <c r="AD40" s="0" t="n">
        <v>0</v>
      </c>
      <c r="AE40" s="0" t="n">
        <v>0</v>
      </c>
      <c r="AF40" s="0" t="n">
        <v>0</v>
      </c>
      <c r="AG40" s="0" t="n">
        <v>0</v>
      </c>
      <c r="AH40" s="0" t="n">
        <v>1</v>
      </c>
      <c r="AI40" s="0" t="n">
        <v>10</v>
      </c>
      <c r="AJ40" s="0" t="s">
        <v>2527</v>
      </c>
      <c r="AK40" s="2" t="s">
        <v>2528</v>
      </c>
      <c r="AL40" s="0" t="n">
        <v>6.105</v>
      </c>
      <c r="AM40" s="0" t="s">
        <v>195</v>
      </c>
      <c r="AN40" s="0" t="s">
        <v>2529</v>
      </c>
      <c r="AO40" s="2" t="s">
        <v>2530</v>
      </c>
      <c r="AP40" s="0" t="n">
        <v>11.2</v>
      </c>
      <c r="AQ40" s="0" t="s">
        <v>194</v>
      </c>
      <c r="AR40" s="0" t="s">
        <v>2521</v>
      </c>
      <c r="EI40" s="0" t="s">
        <v>194</v>
      </c>
      <c r="EJ40" s="0" t="s">
        <v>194</v>
      </c>
      <c r="EK40" s="0" t="s">
        <v>194</v>
      </c>
      <c r="EL40" s="0" t="s">
        <v>194</v>
      </c>
      <c r="EM40" s="0" t="s">
        <v>194</v>
      </c>
      <c r="EN40" s="0" t="s">
        <v>670</v>
      </c>
      <c r="EO40" s="0" t="s">
        <v>2531</v>
      </c>
      <c r="EP40" s="2" t="s">
        <v>2532</v>
      </c>
      <c r="EQ40" s="0" t="s">
        <v>2252</v>
      </c>
      <c r="ET40" s="0" t="n">
        <v>186919319</v>
      </c>
      <c r="EU40" s="0" t="s">
        <v>2533</v>
      </c>
      <c r="EV40" s="1" t="n">
        <v>44826.607974537</v>
      </c>
      <c r="EY40" s="0" t="s">
        <v>221</v>
      </c>
      <c r="EZ40" s="0" t="s">
        <v>222</v>
      </c>
      <c r="FB40" s="0" t="n">
        <v>39</v>
      </c>
    </row>
    <row r="41" customFormat="false" ht="14.5" hidden="false" customHeight="false" outlineLevel="0" collapsed="false">
      <c r="A41" s="1" t="n">
        <v>44826.4177745718</v>
      </c>
      <c r="B41" s="1" t="n">
        <v>44826.4275539931</v>
      </c>
      <c r="C41" s="1" t="n">
        <v>44826</v>
      </c>
      <c r="D41" s="0" t="s">
        <v>652</v>
      </c>
      <c r="H41" s="0" t="s">
        <v>705</v>
      </c>
      <c r="I41" s="1" t="n">
        <v>44826</v>
      </c>
      <c r="J41" s="0" t="s">
        <v>1712</v>
      </c>
      <c r="K41" s="0" t="s">
        <v>2526</v>
      </c>
      <c r="L41" s="0" t="s">
        <v>1940</v>
      </c>
      <c r="M41" s="0" t="s">
        <v>1938</v>
      </c>
      <c r="N41" s="0" t="s">
        <v>710</v>
      </c>
      <c r="O41" s="0" t="s">
        <v>201</v>
      </c>
      <c r="P41" s="0" t="s">
        <v>202</v>
      </c>
      <c r="Q41" s="0" t="s">
        <v>659</v>
      </c>
      <c r="R41" s="0" t="s">
        <v>660</v>
      </c>
      <c r="S41" s="0" t="s">
        <v>661</v>
      </c>
      <c r="T41" s="0" t="s">
        <v>210</v>
      </c>
      <c r="U41" s="0" t="n">
        <v>1</v>
      </c>
      <c r="V41" s="0" t="n">
        <v>0</v>
      </c>
      <c r="W41" s="0" t="n">
        <v>0</v>
      </c>
      <c r="X41" s="0" t="n">
        <v>0</v>
      </c>
      <c r="Y41" s="0" t="n">
        <v>0</v>
      </c>
      <c r="Z41" s="0" t="n">
        <v>0</v>
      </c>
      <c r="AA41" s="0" t="n">
        <v>0</v>
      </c>
      <c r="AB41" s="0" t="n">
        <v>0</v>
      </c>
      <c r="AC41" s="0" t="n">
        <v>0</v>
      </c>
      <c r="AD41" s="0" t="n">
        <v>0</v>
      </c>
      <c r="AE41" s="0" t="n">
        <v>0</v>
      </c>
      <c r="AF41" s="0" t="n">
        <v>0</v>
      </c>
      <c r="AG41" s="0" t="n">
        <v>0</v>
      </c>
      <c r="AH41" s="0" t="n">
        <v>1</v>
      </c>
      <c r="AI41" s="0" t="n">
        <v>7</v>
      </c>
      <c r="AJ41" s="0" t="s">
        <v>2534</v>
      </c>
      <c r="AK41" s="2" t="s">
        <v>2535</v>
      </c>
      <c r="AL41" s="0" t="n">
        <v>5.5</v>
      </c>
      <c r="AM41" s="0" t="s">
        <v>195</v>
      </c>
      <c r="AN41" s="0" t="s">
        <v>2536</v>
      </c>
      <c r="AO41" s="2" t="s">
        <v>2537</v>
      </c>
      <c r="AP41" s="0" t="n">
        <v>14.448</v>
      </c>
      <c r="AQ41" s="0" t="s">
        <v>194</v>
      </c>
      <c r="AR41" s="0" t="s">
        <v>2521</v>
      </c>
      <c r="EI41" s="0" t="s">
        <v>194</v>
      </c>
      <c r="EJ41" s="0" t="s">
        <v>194</v>
      </c>
      <c r="EK41" s="0" t="s">
        <v>194</v>
      </c>
      <c r="EL41" s="0" t="s">
        <v>194</v>
      </c>
      <c r="EM41" s="0" t="s">
        <v>194</v>
      </c>
      <c r="EN41" s="0" t="s">
        <v>670</v>
      </c>
      <c r="EO41" s="0" t="s">
        <v>2538</v>
      </c>
      <c r="EP41" s="2" t="s">
        <v>2539</v>
      </c>
      <c r="EQ41" s="0" t="s">
        <v>2252</v>
      </c>
      <c r="ET41" s="0" t="n">
        <v>186919374</v>
      </c>
      <c r="EU41" s="0" t="s">
        <v>2540</v>
      </c>
      <c r="EV41" s="1" t="n">
        <v>44826.6080787037</v>
      </c>
      <c r="EY41" s="0" t="s">
        <v>221</v>
      </c>
      <c r="EZ41" s="0" t="s">
        <v>222</v>
      </c>
      <c r="FB41" s="0" t="n">
        <v>40</v>
      </c>
    </row>
    <row r="42" customFormat="false" ht="14.5" hidden="false" customHeight="false" outlineLevel="0" collapsed="false">
      <c r="A42" s="1" t="n">
        <v>44826.4508964583</v>
      </c>
      <c r="B42" s="1" t="n">
        <v>44826.4548261921</v>
      </c>
      <c r="C42" s="1" t="n">
        <v>44826</v>
      </c>
      <c r="D42" s="0" t="s">
        <v>652</v>
      </c>
      <c r="H42" s="0" t="s">
        <v>722</v>
      </c>
      <c r="I42" s="1" t="n">
        <v>44826</v>
      </c>
      <c r="J42" s="0" t="s">
        <v>2541</v>
      </c>
      <c r="K42" s="0" t="s">
        <v>2526</v>
      </c>
      <c r="L42" s="0" t="s">
        <v>724</v>
      </c>
      <c r="M42" s="0" t="s">
        <v>1949</v>
      </c>
      <c r="N42" s="0" t="s">
        <v>726</v>
      </c>
      <c r="O42" s="0" t="s">
        <v>201</v>
      </c>
      <c r="P42" s="0" t="s">
        <v>202</v>
      </c>
      <c r="Q42" s="0" t="s">
        <v>659</v>
      </c>
      <c r="R42" s="0" t="s">
        <v>660</v>
      </c>
      <c r="S42" s="0" t="s">
        <v>661</v>
      </c>
      <c r="T42" s="0" t="s">
        <v>210</v>
      </c>
      <c r="U42" s="0" t="n">
        <v>1</v>
      </c>
      <c r="V42" s="0" t="n">
        <v>0</v>
      </c>
      <c r="W42" s="0" t="n">
        <v>0</v>
      </c>
      <c r="X42" s="0" t="n">
        <v>0</v>
      </c>
      <c r="Y42" s="0" t="n">
        <v>0</v>
      </c>
      <c r="Z42" s="0" t="n">
        <v>0</v>
      </c>
      <c r="AA42" s="0" t="n">
        <v>0</v>
      </c>
      <c r="AB42" s="0" t="n">
        <v>0</v>
      </c>
      <c r="AC42" s="0" t="n">
        <v>0</v>
      </c>
      <c r="AD42" s="0" t="n">
        <v>0</v>
      </c>
      <c r="AE42" s="0" t="n">
        <v>0</v>
      </c>
      <c r="AF42" s="0" t="n">
        <v>0</v>
      </c>
      <c r="AG42" s="0" t="n">
        <v>0</v>
      </c>
      <c r="AH42" s="0" t="n">
        <v>2</v>
      </c>
      <c r="AI42" s="0" t="n">
        <v>5</v>
      </c>
      <c r="AJ42" s="0" t="s">
        <v>2542</v>
      </c>
      <c r="AK42" s="2" t="s">
        <v>2543</v>
      </c>
      <c r="AL42" s="0" t="n">
        <v>4.21</v>
      </c>
      <c r="AM42" s="0" t="s">
        <v>195</v>
      </c>
      <c r="AN42" s="0" t="s">
        <v>2544</v>
      </c>
      <c r="AO42" s="2" t="s">
        <v>2545</v>
      </c>
      <c r="AP42" s="0" t="n">
        <v>8.735</v>
      </c>
      <c r="AQ42" s="0" t="s">
        <v>194</v>
      </c>
      <c r="AR42" s="0" t="s">
        <v>2521</v>
      </c>
      <c r="EI42" s="0" t="s">
        <v>194</v>
      </c>
      <c r="EJ42" s="0" t="s">
        <v>194</v>
      </c>
      <c r="EK42" s="0" t="s">
        <v>194</v>
      </c>
      <c r="EL42" s="0" t="s">
        <v>194</v>
      </c>
      <c r="EM42" s="0" t="s">
        <v>194</v>
      </c>
      <c r="EN42" s="0" t="s">
        <v>670</v>
      </c>
      <c r="EO42" s="0" t="s">
        <v>2546</v>
      </c>
      <c r="EP42" s="2" t="s">
        <v>2547</v>
      </c>
      <c r="EQ42" s="0" t="s">
        <v>2252</v>
      </c>
      <c r="ET42" s="0" t="n">
        <v>186919399</v>
      </c>
      <c r="EU42" s="0" t="s">
        <v>2548</v>
      </c>
      <c r="EV42" s="1" t="n">
        <v>44826.6081597222</v>
      </c>
      <c r="EY42" s="0" t="s">
        <v>221</v>
      </c>
      <c r="EZ42" s="0" t="s">
        <v>222</v>
      </c>
      <c r="FB42" s="0" t="n">
        <v>41</v>
      </c>
    </row>
    <row r="43" customFormat="false" ht="14.5" hidden="false" customHeight="false" outlineLevel="0" collapsed="false">
      <c r="A43" s="1" t="n">
        <v>44826.4647895602</v>
      </c>
      <c r="B43" s="1" t="n">
        <v>44826.4688246296</v>
      </c>
      <c r="C43" s="1" t="n">
        <v>44826</v>
      </c>
      <c r="D43" s="0" t="s">
        <v>652</v>
      </c>
      <c r="H43" s="0" t="s">
        <v>736</v>
      </c>
      <c r="I43" s="1" t="n">
        <v>44826</v>
      </c>
      <c r="J43" s="0" t="s">
        <v>2549</v>
      </c>
      <c r="K43" s="0" t="s">
        <v>2550</v>
      </c>
      <c r="L43" s="0" t="s">
        <v>1959</v>
      </c>
      <c r="M43" s="0" t="s">
        <v>739</v>
      </c>
      <c r="N43" s="0" t="s">
        <v>740</v>
      </c>
      <c r="O43" s="0" t="s">
        <v>201</v>
      </c>
      <c r="P43" s="0" t="s">
        <v>202</v>
      </c>
      <c r="Q43" s="0" t="s">
        <v>659</v>
      </c>
      <c r="R43" s="0" t="s">
        <v>660</v>
      </c>
      <c r="S43" s="0" t="s">
        <v>661</v>
      </c>
      <c r="T43" s="0" t="s">
        <v>210</v>
      </c>
      <c r="U43" s="0" t="n">
        <v>1</v>
      </c>
      <c r="V43" s="0" t="n">
        <v>0</v>
      </c>
      <c r="W43" s="0" t="n">
        <v>0</v>
      </c>
      <c r="X43" s="0" t="n">
        <v>0</v>
      </c>
      <c r="Y43" s="0" t="n">
        <v>0</v>
      </c>
      <c r="Z43" s="0" t="n">
        <v>0</v>
      </c>
      <c r="AA43" s="0" t="n">
        <v>0</v>
      </c>
      <c r="AB43" s="0" t="n">
        <v>0</v>
      </c>
      <c r="AC43" s="0" t="n">
        <v>0</v>
      </c>
      <c r="AD43" s="0" t="n">
        <v>0</v>
      </c>
      <c r="AE43" s="0" t="n">
        <v>0</v>
      </c>
      <c r="AF43" s="0" t="n">
        <v>0</v>
      </c>
      <c r="AG43" s="0" t="n">
        <v>0</v>
      </c>
      <c r="AH43" s="0" t="n">
        <v>1</v>
      </c>
      <c r="AI43" s="0" t="n">
        <v>2</v>
      </c>
      <c r="AJ43" s="0" t="s">
        <v>2551</v>
      </c>
      <c r="AK43" s="2" t="s">
        <v>2552</v>
      </c>
      <c r="AL43" s="0" t="n">
        <v>3.06</v>
      </c>
      <c r="AM43" s="0" t="s">
        <v>195</v>
      </c>
      <c r="AN43" s="0" t="s">
        <v>2553</v>
      </c>
      <c r="AO43" s="2" t="s">
        <v>2554</v>
      </c>
      <c r="AP43" s="0" t="n">
        <v>4.5</v>
      </c>
      <c r="AQ43" s="0" t="s">
        <v>194</v>
      </c>
      <c r="AR43" s="0" t="s">
        <v>2521</v>
      </c>
      <c r="EI43" s="0" t="s">
        <v>194</v>
      </c>
      <c r="EJ43" s="0" t="s">
        <v>194</v>
      </c>
      <c r="EK43" s="0" t="s">
        <v>194</v>
      </c>
      <c r="EL43" s="0" t="s">
        <v>194</v>
      </c>
      <c r="EM43" s="0" t="s">
        <v>194</v>
      </c>
      <c r="EN43" s="0" t="s">
        <v>670</v>
      </c>
      <c r="EO43" s="0" t="s">
        <v>2555</v>
      </c>
      <c r="EP43" s="2" t="s">
        <v>2556</v>
      </c>
      <c r="EQ43" s="0" t="s">
        <v>2252</v>
      </c>
      <c r="ET43" s="0" t="n">
        <v>186919409</v>
      </c>
      <c r="EU43" s="0" t="s">
        <v>2557</v>
      </c>
      <c r="EV43" s="1" t="n">
        <v>44826.6081944444</v>
      </c>
      <c r="EY43" s="0" t="s">
        <v>221</v>
      </c>
      <c r="EZ43" s="0" t="s">
        <v>222</v>
      </c>
      <c r="FB43" s="0" t="n">
        <v>42</v>
      </c>
    </row>
    <row r="44" customFormat="false" ht="14.5" hidden="false" customHeight="false" outlineLevel="0" collapsed="false">
      <c r="A44" s="1" t="n">
        <v>44826.3814657292</v>
      </c>
      <c r="B44" s="1" t="n">
        <v>44826.3850033912</v>
      </c>
      <c r="C44" s="1" t="n">
        <v>44826</v>
      </c>
      <c r="D44" s="0" t="s">
        <v>848</v>
      </c>
      <c r="H44" s="0" t="s">
        <v>932</v>
      </c>
      <c r="I44" s="1" t="n">
        <v>44826</v>
      </c>
      <c r="J44" s="0" t="s">
        <v>1813</v>
      </c>
      <c r="K44" s="0" t="s">
        <v>851</v>
      </c>
      <c r="L44" s="0" t="s">
        <v>934</v>
      </c>
      <c r="M44" s="0" t="s">
        <v>935</v>
      </c>
      <c r="N44" s="0" t="s">
        <v>889</v>
      </c>
      <c r="O44" s="0" t="s">
        <v>855</v>
      </c>
      <c r="P44" s="0" t="s">
        <v>856</v>
      </c>
      <c r="Q44" s="0" t="s">
        <v>857</v>
      </c>
      <c r="R44" s="0" t="s">
        <v>858</v>
      </c>
      <c r="S44" s="0" t="s">
        <v>859</v>
      </c>
      <c r="T44" s="0" t="s">
        <v>210</v>
      </c>
      <c r="U44" s="0" t="n">
        <v>1</v>
      </c>
      <c r="V44" s="0" t="n">
        <v>0</v>
      </c>
      <c r="W44" s="0" t="n">
        <v>0</v>
      </c>
      <c r="X44" s="0" t="n">
        <v>0</v>
      </c>
      <c r="Y44" s="0" t="n">
        <v>0</v>
      </c>
      <c r="Z44" s="0" t="n">
        <v>0</v>
      </c>
      <c r="AA44" s="0" t="n">
        <v>0</v>
      </c>
      <c r="AB44" s="0" t="n">
        <v>0</v>
      </c>
      <c r="AC44" s="0" t="n">
        <v>0</v>
      </c>
      <c r="AD44" s="0" t="n">
        <v>0</v>
      </c>
      <c r="AE44" s="0" t="n">
        <v>0</v>
      </c>
      <c r="AF44" s="0" t="n">
        <v>0</v>
      </c>
      <c r="AG44" s="0" t="n">
        <v>0</v>
      </c>
      <c r="AH44" s="0" t="n">
        <v>3</v>
      </c>
      <c r="AI44" s="0" t="n">
        <v>9</v>
      </c>
      <c r="AJ44" s="0" t="s">
        <v>2558</v>
      </c>
      <c r="AK44" s="2" t="s">
        <v>2559</v>
      </c>
      <c r="AL44" s="0" t="n">
        <v>53</v>
      </c>
      <c r="AM44" s="0" t="s">
        <v>213</v>
      </c>
      <c r="AR44" s="0" t="s">
        <v>2560</v>
      </c>
      <c r="EI44" s="0" t="s">
        <v>194</v>
      </c>
      <c r="EJ44" s="0" t="s">
        <v>194</v>
      </c>
      <c r="EK44" s="0" t="s">
        <v>194</v>
      </c>
      <c r="EL44" s="0" t="s">
        <v>194</v>
      </c>
      <c r="EM44" s="0" t="s">
        <v>194</v>
      </c>
      <c r="EN44" s="0" t="s">
        <v>865</v>
      </c>
      <c r="EO44" s="0" t="s">
        <v>2561</v>
      </c>
      <c r="EP44" s="2" t="s">
        <v>2562</v>
      </c>
      <c r="EQ44" s="0" t="s">
        <v>2252</v>
      </c>
      <c r="ET44" s="0" t="n">
        <v>186927024</v>
      </c>
      <c r="EU44" s="0" t="s">
        <v>2563</v>
      </c>
      <c r="EV44" s="1" t="n">
        <v>44826.6208912037</v>
      </c>
      <c r="EY44" s="0" t="s">
        <v>221</v>
      </c>
      <c r="EZ44" s="0" t="s">
        <v>222</v>
      </c>
      <c r="FB44" s="0" t="n">
        <v>43</v>
      </c>
    </row>
    <row r="45" customFormat="false" ht="14.5" hidden="false" customHeight="false" outlineLevel="0" collapsed="false">
      <c r="A45" s="1" t="n">
        <v>44826.4489547454</v>
      </c>
      <c r="B45" s="1" t="n">
        <v>44826.4547611921</v>
      </c>
      <c r="C45" s="1" t="n">
        <v>44826</v>
      </c>
      <c r="D45" s="0" t="s">
        <v>848</v>
      </c>
      <c r="H45" s="0" t="s">
        <v>902</v>
      </c>
      <c r="I45" s="1" t="n">
        <v>44826</v>
      </c>
      <c r="J45" s="0" t="s">
        <v>1719</v>
      </c>
      <c r="K45" s="0" t="s">
        <v>870</v>
      </c>
      <c r="L45" s="0" t="s">
        <v>904</v>
      </c>
      <c r="M45" s="0" t="s">
        <v>905</v>
      </c>
      <c r="N45" s="0" t="s">
        <v>906</v>
      </c>
      <c r="O45" s="0" t="s">
        <v>855</v>
      </c>
      <c r="P45" s="0" t="s">
        <v>856</v>
      </c>
      <c r="Q45" s="0" t="s">
        <v>857</v>
      </c>
      <c r="R45" s="0" t="s">
        <v>858</v>
      </c>
      <c r="S45" s="0" t="s">
        <v>859</v>
      </c>
      <c r="T45" s="0" t="s">
        <v>210</v>
      </c>
      <c r="U45" s="0" t="n">
        <v>1</v>
      </c>
      <c r="V45" s="0" t="n">
        <v>0</v>
      </c>
      <c r="W45" s="0" t="n">
        <v>0</v>
      </c>
      <c r="X45" s="0" t="n">
        <v>0</v>
      </c>
      <c r="Y45" s="0" t="n">
        <v>0</v>
      </c>
      <c r="Z45" s="0" t="n">
        <v>0</v>
      </c>
      <c r="AA45" s="0" t="n">
        <v>0</v>
      </c>
      <c r="AB45" s="0" t="n">
        <v>0</v>
      </c>
      <c r="AC45" s="0" t="n">
        <v>0</v>
      </c>
      <c r="AD45" s="0" t="n">
        <v>0</v>
      </c>
      <c r="AE45" s="0" t="n">
        <v>0</v>
      </c>
      <c r="AF45" s="0" t="n">
        <v>0</v>
      </c>
      <c r="AG45" s="0" t="n">
        <v>0</v>
      </c>
      <c r="AH45" s="0" t="n">
        <v>3</v>
      </c>
      <c r="AI45" s="0" t="n">
        <v>6</v>
      </c>
      <c r="AJ45" s="0" t="s">
        <v>2564</v>
      </c>
      <c r="AK45" s="2" t="s">
        <v>2565</v>
      </c>
      <c r="AL45" s="0" t="n">
        <v>48.7</v>
      </c>
      <c r="AM45" s="0" t="s">
        <v>195</v>
      </c>
      <c r="AN45" s="0" t="s">
        <v>2566</v>
      </c>
      <c r="AO45" s="2" t="s">
        <v>2567</v>
      </c>
      <c r="AP45" s="0" t="n">
        <v>68.8</v>
      </c>
      <c r="AQ45" s="0" t="s">
        <v>194</v>
      </c>
      <c r="AR45" s="0" t="s">
        <v>1981</v>
      </c>
      <c r="EI45" s="0" t="s">
        <v>194</v>
      </c>
      <c r="EJ45" s="0" t="s">
        <v>194</v>
      </c>
      <c r="EK45" s="0" t="s">
        <v>194</v>
      </c>
      <c r="EL45" s="0" t="s">
        <v>194</v>
      </c>
      <c r="EM45" s="0" t="s">
        <v>194</v>
      </c>
      <c r="EN45" s="0" t="s">
        <v>865</v>
      </c>
      <c r="EO45" s="0" t="s">
        <v>2568</v>
      </c>
      <c r="EP45" s="2" t="s">
        <v>2569</v>
      </c>
      <c r="EQ45" s="0" t="s">
        <v>2252</v>
      </c>
      <c r="ET45" s="0" t="n">
        <v>186928083</v>
      </c>
      <c r="EU45" s="0" t="s">
        <v>2570</v>
      </c>
      <c r="EV45" s="1" t="n">
        <v>44826.6223032407</v>
      </c>
      <c r="EY45" s="0" t="s">
        <v>221</v>
      </c>
      <c r="EZ45" s="0" t="s">
        <v>222</v>
      </c>
      <c r="FB45" s="0" t="n">
        <v>44</v>
      </c>
    </row>
    <row r="46" customFormat="false" ht="14.5" hidden="false" customHeight="false" outlineLevel="0" collapsed="false">
      <c r="A46" s="1" t="n">
        <v>44826.4000851389</v>
      </c>
      <c r="B46" s="1" t="n">
        <v>44826.4040132755</v>
      </c>
      <c r="C46" s="1" t="n">
        <v>44826</v>
      </c>
      <c r="D46" s="0" t="s">
        <v>848</v>
      </c>
      <c r="H46" s="0" t="s">
        <v>849</v>
      </c>
      <c r="I46" s="1" t="n">
        <v>44826</v>
      </c>
      <c r="J46" s="0" t="s">
        <v>399</v>
      </c>
      <c r="K46" s="0" t="s">
        <v>851</v>
      </c>
      <c r="L46" s="0" t="s">
        <v>852</v>
      </c>
      <c r="M46" s="0" t="s">
        <v>853</v>
      </c>
      <c r="N46" s="0" t="s">
        <v>854</v>
      </c>
      <c r="O46" s="0" t="s">
        <v>855</v>
      </c>
      <c r="P46" s="0" t="s">
        <v>856</v>
      </c>
      <c r="Q46" s="0" t="s">
        <v>857</v>
      </c>
      <c r="R46" s="0" t="s">
        <v>858</v>
      </c>
      <c r="S46" s="0" t="s">
        <v>859</v>
      </c>
      <c r="T46" s="0" t="s">
        <v>210</v>
      </c>
      <c r="U46" s="0" t="n">
        <v>1</v>
      </c>
      <c r="V46" s="0" t="n">
        <v>0</v>
      </c>
      <c r="W46" s="0" t="n">
        <v>0</v>
      </c>
      <c r="X46" s="0" t="n">
        <v>0</v>
      </c>
      <c r="Y46" s="0" t="n">
        <v>0</v>
      </c>
      <c r="Z46" s="0" t="n">
        <v>0</v>
      </c>
      <c r="AA46" s="0" t="n">
        <v>0</v>
      </c>
      <c r="AB46" s="0" t="n">
        <v>0</v>
      </c>
      <c r="AC46" s="0" t="n">
        <v>0</v>
      </c>
      <c r="AD46" s="0" t="n">
        <v>0</v>
      </c>
      <c r="AE46" s="0" t="n">
        <v>0</v>
      </c>
      <c r="AF46" s="0" t="n">
        <v>0</v>
      </c>
      <c r="AG46" s="0" t="n">
        <v>0</v>
      </c>
      <c r="AH46" s="0" t="n">
        <v>72</v>
      </c>
      <c r="AI46" s="0" t="n">
        <v>2</v>
      </c>
      <c r="AJ46" s="0" t="s">
        <v>2571</v>
      </c>
      <c r="AK46" s="2" t="s">
        <v>2572</v>
      </c>
      <c r="AL46" s="0" t="n">
        <v>72</v>
      </c>
      <c r="AM46" s="0" t="s">
        <v>213</v>
      </c>
      <c r="AR46" s="0" t="s">
        <v>1981</v>
      </c>
      <c r="EI46" s="0" t="s">
        <v>194</v>
      </c>
      <c r="EJ46" s="0" t="s">
        <v>194</v>
      </c>
      <c r="EK46" s="0" t="s">
        <v>194</v>
      </c>
      <c r="EL46" s="0" t="s">
        <v>194</v>
      </c>
      <c r="EM46" s="0" t="s">
        <v>194</v>
      </c>
      <c r="EN46" s="0" t="s">
        <v>865</v>
      </c>
      <c r="EO46" s="0" t="s">
        <v>2573</v>
      </c>
      <c r="EP46" s="2" t="s">
        <v>2574</v>
      </c>
      <c r="EQ46" s="0" t="s">
        <v>2252</v>
      </c>
      <c r="ET46" s="0" t="n">
        <v>186928414</v>
      </c>
      <c r="EU46" s="0" t="s">
        <v>2575</v>
      </c>
      <c r="EV46" s="1" t="n">
        <v>44826.6229513889</v>
      </c>
      <c r="EY46" s="0" t="s">
        <v>221</v>
      </c>
      <c r="EZ46" s="0" t="s">
        <v>222</v>
      </c>
      <c r="FB46" s="0" t="n">
        <v>45</v>
      </c>
    </row>
    <row r="47" customFormat="false" ht="14.5" hidden="false" customHeight="false" outlineLevel="0" collapsed="false">
      <c r="A47" s="1" t="n">
        <v>44826.4166588657</v>
      </c>
      <c r="B47" s="1" t="n">
        <v>44826.4186850579</v>
      </c>
      <c r="C47" s="1" t="n">
        <v>44826</v>
      </c>
      <c r="D47" s="0" t="s">
        <v>848</v>
      </c>
      <c r="H47" s="0" t="s">
        <v>869</v>
      </c>
      <c r="I47" s="1" t="n">
        <v>44826</v>
      </c>
      <c r="J47" s="0" t="s">
        <v>850</v>
      </c>
      <c r="K47" s="0" t="s">
        <v>851</v>
      </c>
      <c r="L47" s="0" t="s">
        <v>871</v>
      </c>
      <c r="M47" s="0" t="s">
        <v>872</v>
      </c>
      <c r="N47" s="0" t="s">
        <v>873</v>
      </c>
      <c r="O47" s="0" t="s">
        <v>855</v>
      </c>
      <c r="P47" s="0" t="s">
        <v>856</v>
      </c>
      <c r="Q47" s="0" t="s">
        <v>857</v>
      </c>
      <c r="R47" s="0" t="s">
        <v>858</v>
      </c>
      <c r="S47" s="0" t="s">
        <v>859</v>
      </c>
      <c r="T47" s="0" t="s">
        <v>210</v>
      </c>
      <c r="U47" s="0" t="n">
        <v>1</v>
      </c>
      <c r="V47" s="0" t="n">
        <v>0</v>
      </c>
      <c r="W47" s="0" t="n">
        <v>0</v>
      </c>
      <c r="X47" s="0" t="n">
        <v>0</v>
      </c>
      <c r="Y47" s="0" t="n">
        <v>0</v>
      </c>
      <c r="Z47" s="0" t="n">
        <v>0</v>
      </c>
      <c r="AA47" s="0" t="n">
        <v>0</v>
      </c>
      <c r="AB47" s="0" t="n">
        <v>0</v>
      </c>
      <c r="AC47" s="0" t="n">
        <v>0</v>
      </c>
      <c r="AD47" s="0" t="n">
        <v>0</v>
      </c>
      <c r="AE47" s="0" t="n">
        <v>0</v>
      </c>
      <c r="AF47" s="0" t="n">
        <v>0</v>
      </c>
      <c r="AG47" s="0" t="n">
        <v>0</v>
      </c>
      <c r="AH47" s="0" t="n">
        <v>2</v>
      </c>
      <c r="AI47" s="0" t="n">
        <v>7</v>
      </c>
      <c r="AJ47" s="0" t="s">
        <v>2576</v>
      </c>
      <c r="AK47" s="2" t="s">
        <v>2577</v>
      </c>
      <c r="AL47" s="0" t="n">
        <v>26</v>
      </c>
      <c r="AM47" s="0" t="s">
        <v>213</v>
      </c>
      <c r="AR47" s="0" t="s">
        <v>1981</v>
      </c>
      <c r="EI47" s="0" t="s">
        <v>194</v>
      </c>
      <c r="EJ47" s="0" t="s">
        <v>194</v>
      </c>
      <c r="EK47" s="0" t="s">
        <v>194</v>
      </c>
      <c r="EL47" s="0" t="s">
        <v>194</v>
      </c>
      <c r="EM47" s="0" t="s">
        <v>194</v>
      </c>
      <c r="EN47" s="0" t="s">
        <v>865</v>
      </c>
      <c r="EO47" s="0" t="s">
        <v>2578</v>
      </c>
      <c r="EP47" s="2" t="s">
        <v>2579</v>
      </c>
      <c r="EQ47" s="0" t="s">
        <v>2252</v>
      </c>
      <c r="ET47" s="0" t="n">
        <v>186928546</v>
      </c>
      <c r="EU47" s="0" t="s">
        <v>2580</v>
      </c>
      <c r="EV47" s="1" t="n">
        <v>44826.6231365741</v>
      </c>
      <c r="EY47" s="0" t="s">
        <v>221</v>
      </c>
      <c r="EZ47" s="0" t="s">
        <v>222</v>
      </c>
      <c r="FB47" s="0" t="n">
        <v>46</v>
      </c>
    </row>
    <row r="48" customFormat="false" ht="14.5" hidden="false" customHeight="false" outlineLevel="0" collapsed="false">
      <c r="A48" s="1" t="n">
        <v>44826.36716375</v>
      </c>
      <c r="B48" s="1" t="n">
        <v>44826.3813729745</v>
      </c>
      <c r="C48" s="1" t="n">
        <v>44826</v>
      </c>
      <c r="D48" s="0" t="s">
        <v>848</v>
      </c>
      <c r="H48" s="0" t="s">
        <v>917</v>
      </c>
      <c r="I48" s="1" t="n">
        <v>44826</v>
      </c>
      <c r="J48" s="0" t="s">
        <v>2581</v>
      </c>
      <c r="K48" s="0" t="s">
        <v>2582</v>
      </c>
      <c r="L48" s="0" t="s">
        <v>919</v>
      </c>
      <c r="M48" s="0" t="s">
        <v>2583</v>
      </c>
      <c r="N48" s="0" t="s">
        <v>921</v>
      </c>
      <c r="O48" s="0" t="s">
        <v>855</v>
      </c>
      <c r="P48" s="0" t="s">
        <v>856</v>
      </c>
      <c r="Q48" s="0" t="s">
        <v>857</v>
      </c>
      <c r="R48" s="0" t="s">
        <v>858</v>
      </c>
      <c r="S48" s="0" t="s">
        <v>859</v>
      </c>
      <c r="T48" s="0" t="s">
        <v>210</v>
      </c>
      <c r="U48" s="0" t="n">
        <v>1</v>
      </c>
      <c r="V48" s="0" t="n">
        <v>0</v>
      </c>
      <c r="W48" s="0" t="n">
        <v>0</v>
      </c>
      <c r="X48" s="0" t="n">
        <v>0</v>
      </c>
      <c r="Y48" s="0" t="n">
        <v>0</v>
      </c>
      <c r="Z48" s="0" t="n">
        <v>0</v>
      </c>
      <c r="AA48" s="0" t="n">
        <v>0</v>
      </c>
      <c r="AB48" s="0" t="n">
        <v>0</v>
      </c>
      <c r="AC48" s="0" t="n">
        <v>0</v>
      </c>
      <c r="AD48" s="0" t="n">
        <v>0</v>
      </c>
      <c r="AE48" s="0" t="n">
        <v>0</v>
      </c>
      <c r="AF48" s="0" t="n">
        <v>0</v>
      </c>
      <c r="AG48" s="0" t="n">
        <v>0</v>
      </c>
      <c r="AH48" s="0" t="n">
        <v>2</v>
      </c>
      <c r="AI48" s="0" t="n">
        <v>2</v>
      </c>
      <c r="AJ48" s="0" t="s">
        <v>2584</v>
      </c>
      <c r="AK48" s="2" t="s">
        <v>2585</v>
      </c>
      <c r="AL48" s="0" t="n">
        <v>38.3</v>
      </c>
      <c r="AM48" s="0" t="s">
        <v>213</v>
      </c>
      <c r="AR48" s="0" t="s">
        <v>1995</v>
      </c>
      <c r="EI48" s="0" t="s">
        <v>194</v>
      </c>
      <c r="EJ48" s="0" t="s">
        <v>194</v>
      </c>
      <c r="EK48" s="0" t="s">
        <v>194</v>
      </c>
      <c r="EL48" s="0" t="s">
        <v>194</v>
      </c>
      <c r="EM48" s="0" t="s">
        <v>194</v>
      </c>
      <c r="EN48" s="0" t="s">
        <v>2010</v>
      </c>
      <c r="EO48" s="0" t="s">
        <v>2586</v>
      </c>
      <c r="EP48" s="2" t="s">
        <v>2587</v>
      </c>
      <c r="EQ48" s="0" t="s">
        <v>2252</v>
      </c>
      <c r="ET48" s="0" t="n">
        <v>186928683</v>
      </c>
      <c r="EU48" s="0" t="s">
        <v>2588</v>
      </c>
      <c r="EV48" s="1" t="n">
        <v>44826.6233333333</v>
      </c>
      <c r="EY48" s="0" t="s">
        <v>221</v>
      </c>
      <c r="EZ48" s="0" t="s">
        <v>222</v>
      </c>
      <c r="FB48" s="0" t="n">
        <v>47</v>
      </c>
    </row>
    <row r="49" customFormat="false" ht="14.5" hidden="false" customHeight="false" outlineLevel="0" collapsed="false">
      <c r="A49" s="1" t="n">
        <v>44826.4285618403</v>
      </c>
      <c r="B49" s="1" t="n">
        <v>44826.4309107292</v>
      </c>
      <c r="C49" s="1" t="n">
        <v>44826</v>
      </c>
      <c r="D49" s="0" t="s">
        <v>848</v>
      </c>
      <c r="H49" s="0" t="s">
        <v>884</v>
      </c>
      <c r="I49" s="1" t="n">
        <v>44826</v>
      </c>
      <c r="J49" s="0" t="s">
        <v>2589</v>
      </c>
      <c r="K49" s="0" t="s">
        <v>851</v>
      </c>
      <c r="L49" s="0" t="s">
        <v>887</v>
      </c>
      <c r="M49" s="0" t="s">
        <v>888</v>
      </c>
      <c r="N49" s="0" t="s">
        <v>889</v>
      </c>
      <c r="O49" s="0" t="s">
        <v>855</v>
      </c>
      <c r="P49" s="0" t="s">
        <v>856</v>
      </c>
      <c r="Q49" s="0" t="s">
        <v>857</v>
      </c>
      <c r="R49" s="0" t="s">
        <v>858</v>
      </c>
      <c r="S49" s="0" t="s">
        <v>859</v>
      </c>
      <c r="T49" s="0" t="s">
        <v>210</v>
      </c>
      <c r="U49" s="0" t="n">
        <v>1</v>
      </c>
      <c r="V49" s="0" t="n">
        <v>0</v>
      </c>
      <c r="W49" s="0" t="n">
        <v>0</v>
      </c>
      <c r="X49" s="0" t="n">
        <v>0</v>
      </c>
      <c r="Y49" s="0" t="n">
        <v>0</v>
      </c>
      <c r="Z49" s="0" t="n">
        <v>0</v>
      </c>
      <c r="AA49" s="0" t="n">
        <v>0</v>
      </c>
      <c r="AB49" s="0" t="n">
        <v>0</v>
      </c>
      <c r="AC49" s="0" t="n">
        <v>0</v>
      </c>
      <c r="AD49" s="0" t="n">
        <v>0</v>
      </c>
      <c r="AE49" s="0" t="n">
        <v>0</v>
      </c>
      <c r="AF49" s="0" t="n">
        <v>0</v>
      </c>
      <c r="AG49" s="0" t="n">
        <v>0</v>
      </c>
      <c r="AH49" s="0" t="n">
        <v>2</v>
      </c>
      <c r="AI49" s="0" t="n">
        <v>2</v>
      </c>
      <c r="AJ49" s="0" t="s">
        <v>2590</v>
      </c>
      <c r="AK49" s="2" t="s">
        <v>2591</v>
      </c>
      <c r="AL49" s="0" t="n">
        <v>6.3</v>
      </c>
      <c r="AM49" s="0" t="s">
        <v>213</v>
      </c>
      <c r="AR49" s="0" t="s">
        <v>1981</v>
      </c>
      <c r="EI49" s="0" t="s">
        <v>194</v>
      </c>
      <c r="EJ49" s="0" t="s">
        <v>194</v>
      </c>
      <c r="EK49" s="0" t="s">
        <v>194</v>
      </c>
      <c r="EL49" s="0" t="s">
        <v>194</v>
      </c>
      <c r="EM49" s="0" t="s">
        <v>194</v>
      </c>
      <c r="EN49" s="0" t="s">
        <v>865</v>
      </c>
      <c r="EO49" s="0" t="s">
        <v>2592</v>
      </c>
      <c r="EP49" s="2" t="s">
        <v>2593</v>
      </c>
      <c r="EQ49" s="0" t="s">
        <v>2252</v>
      </c>
      <c r="ET49" s="0" t="n">
        <v>186928948</v>
      </c>
      <c r="EU49" s="0" t="s">
        <v>2594</v>
      </c>
      <c r="EV49" s="1" t="n">
        <v>44826.6237268519</v>
      </c>
      <c r="EY49" s="0" t="s">
        <v>221</v>
      </c>
      <c r="EZ49" s="0" t="s">
        <v>222</v>
      </c>
      <c r="FB49" s="0" t="n">
        <v>48</v>
      </c>
    </row>
    <row r="50" customFormat="false" ht="14.5" hidden="false" customHeight="false" outlineLevel="0" collapsed="false">
      <c r="A50" s="1" t="n">
        <v>44826.3481828125</v>
      </c>
      <c r="B50" s="1" t="n">
        <v>44826.741613287</v>
      </c>
      <c r="C50" s="1" t="n">
        <v>44826</v>
      </c>
      <c r="D50" s="0" t="s">
        <v>1304</v>
      </c>
      <c r="H50" s="0" t="s">
        <v>1385</v>
      </c>
      <c r="I50" s="1" t="n">
        <v>44826</v>
      </c>
      <c r="J50" s="0" t="s">
        <v>2595</v>
      </c>
      <c r="K50" s="0" t="s">
        <v>2596</v>
      </c>
      <c r="L50" s="0" t="s">
        <v>1388</v>
      </c>
      <c r="M50" s="0" t="s">
        <v>1388</v>
      </c>
      <c r="N50" s="0" t="s">
        <v>1389</v>
      </c>
      <c r="O50" s="0" t="s">
        <v>855</v>
      </c>
      <c r="P50" s="0" t="s">
        <v>856</v>
      </c>
      <c r="Q50" s="0" t="s">
        <v>1094</v>
      </c>
      <c r="R50" s="0" t="s">
        <v>1310</v>
      </c>
      <c r="S50" s="0" t="s">
        <v>1311</v>
      </c>
      <c r="T50" s="0" t="s">
        <v>210</v>
      </c>
      <c r="U50" s="0" t="n">
        <v>1</v>
      </c>
      <c r="V50" s="0" t="n">
        <v>0</v>
      </c>
      <c r="W50" s="0" t="n">
        <v>0</v>
      </c>
      <c r="X50" s="0" t="n">
        <v>0</v>
      </c>
      <c r="Y50" s="0" t="n">
        <v>0</v>
      </c>
      <c r="Z50" s="0" t="n">
        <v>0</v>
      </c>
      <c r="AA50" s="0" t="n">
        <v>0</v>
      </c>
      <c r="AB50" s="0" t="n">
        <v>0</v>
      </c>
      <c r="AC50" s="0" t="n">
        <v>0</v>
      </c>
      <c r="AD50" s="0" t="n">
        <v>0</v>
      </c>
      <c r="AE50" s="0" t="n">
        <v>0</v>
      </c>
      <c r="AF50" s="0" t="n">
        <v>0</v>
      </c>
      <c r="AG50" s="0" t="n">
        <v>0</v>
      </c>
      <c r="AH50" s="0" t="n">
        <v>2</v>
      </c>
      <c r="AI50" s="0" t="n">
        <v>5</v>
      </c>
      <c r="AJ50" s="0" t="s">
        <v>2597</v>
      </c>
      <c r="AK50" s="2" t="s">
        <v>2598</v>
      </c>
      <c r="AL50" s="0" t="n">
        <v>34.76</v>
      </c>
      <c r="AM50" s="0" t="s">
        <v>213</v>
      </c>
      <c r="AR50" s="0" t="s">
        <v>2599</v>
      </c>
      <c r="EI50" s="0" t="s">
        <v>194</v>
      </c>
      <c r="EJ50" s="0" t="s">
        <v>194</v>
      </c>
      <c r="EK50" s="0" t="s">
        <v>194</v>
      </c>
      <c r="EL50" s="0" t="s">
        <v>194</v>
      </c>
      <c r="EM50" s="0" t="s">
        <v>194</v>
      </c>
      <c r="EN50" s="0" t="s">
        <v>2198</v>
      </c>
      <c r="EO50" s="0" t="s">
        <v>2600</v>
      </c>
      <c r="EP50" s="2" t="s">
        <v>2601</v>
      </c>
      <c r="EQ50" s="0" t="s">
        <v>2252</v>
      </c>
      <c r="ET50" s="0" t="n">
        <v>186948949</v>
      </c>
      <c r="EU50" s="0" t="s">
        <v>2602</v>
      </c>
      <c r="EV50" s="1" t="n">
        <v>44826.6630439815</v>
      </c>
      <c r="EY50" s="0" t="s">
        <v>221</v>
      </c>
      <c r="EZ50" s="0" t="s">
        <v>222</v>
      </c>
      <c r="FB50" s="0" t="n">
        <v>49</v>
      </c>
    </row>
    <row r="51" customFormat="false" ht="14.5" hidden="false" customHeight="false" outlineLevel="0" collapsed="false">
      <c r="A51" s="1" t="n">
        <v>44826.3695066782</v>
      </c>
      <c r="B51" s="1" t="n">
        <v>44826.7454602315</v>
      </c>
      <c r="C51" s="1" t="n">
        <v>44826</v>
      </c>
      <c r="D51" s="0" t="s">
        <v>1304</v>
      </c>
      <c r="H51" s="0" t="s">
        <v>1305</v>
      </c>
      <c r="I51" s="1" t="n">
        <v>44826</v>
      </c>
      <c r="J51" s="0" t="s">
        <v>2033</v>
      </c>
      <c r="K51" s="0" t="s">
        <v>197</v>
      </c>
      <c r="L51" s="0" t="s">
        <v>1307</v>
      </c>
      <c r="M51" s="0" t="s">
        <v>2202</v>
      </c>
      <c r="N51" s="0" t="s">
        <v>1309</v>
      </c>
      <c r="O51" s="0" t="s">
        <v>855</v>
      </c>
      <c r="P51" s="0" t="s">
        <v>856</v>
      </c>
      <c r="Q51" s="0" t="s">
        <v>1094</v>
      </c>
      <c r="R51" s="0" t="s">
        <v>1310</v>
      </c>
      <c r="S51" s="0" t="s">
        <v>1311</v>
      </c>
      <c r="T51" s="0" t="s">
        <v>210</v>
      </c>
      <c r="U51" s="0" t="n">
        <v>1</v>
      </c>
      <c r="V51" s="0" t="n">
        <v>0</v>
      </c>
      <c r="W51" s="0" t="n">
        <v>0</v>
      </c>
      <c r="X51" s="0" t="n">
        <v>0</v>
      </c>
      <c r="Y51" s="0" t="n">
        <v>0</v>
      </c>
      <c r="Z51" s="0" t="n">
        <v>0</v>
      </c>
      <c r="AA51" s="0" t="n">
        <v>0</v>
      </c>
      <c r="AB51" s="0" t="n">
        <v>0</v>
      </c>
      <c r="AC51" s="0" t="n">
        <v>0</v>
      </c>
      <c r="AD51" s="0" t="n">
        <v>0</v>
      </c>
      <c r="AE51" s="0" t="n">
        <v>0</v>
      </c>
      <c r="AF51" s="0" t="n">
        <v>0</v>
      </c>
      <c r="AG51" s="0" t="n">
        <v>0</v>
      </c>
      <c r="AH51" s="0" t="n">
        <v>2</v>
      </c>
      <c r="AI51" s="0" t="n">
        <v>5</v>
      </c>
      <c r="AJ51" s="0" t="s">
        <v>2603</v>
      </c>
      <c r="AK51" s="2" t="s">
        <v>2604</v>
      </c>
      <c r="AL51" s="0" t="n">
        <v>58.095</v>
      </c>
      <c r="AM51" s="0" t="s">
        <v>213</v>
      </c>
      <c r="AR51" s="3" t="s">
        <v>2605</v>
      </c>
      <c r="EI51" s="0" t="s">
        <v>194</v>
      </c>
      <c r="EJ51" s="0" t="s">
        <v>194</v>
      </c>
      <c r="EK51" s="0" t="s">
        <v>194</v>
      </c>
      <c r="EL51" s="0" t="s">
        <v>194</v>
      </c>
      <c r="EM51" s="0" t="s">
        <v>194</v>
      </c>
      <c r="EN51" s="0" t="s">
        <v>2198</v>
      </c>
      <c r="EO51" s="0" t="s">
        <v>2606</v>
      </c>
      <c r="EP51" s="2" t="s">
        <v>2607</v>
      </c>
      <c r="EQ51" s="0" t="s">
        <v>2252</v>
      </c>
      <c r="ET51" s="0" t="n">
        <v>186948962</v>
      </c>
      <c r="EU51" s="0" t="s">
        <v>2608</v>
      </c>
      <c r="EV51" s="1" t="n">
        <v>44826.6630787037</v>
      </c>
      <c r="EY51" s="0" t="s">
        <v>221</v>
      </c>
      <c r="EZ51" s="0" t="s">
        <v>222</v>
      </c>
      <c r="FB51" s="0" t="n">
        <v>50</v>
      </c>
    </row>
    <row r="52" customFormat="false" ht="14.5" hidden="false" customHeight="false" outlineLevel="0" collapsed="false">
      <c r="A52" s="1" t="n">
        <v>44826.3974862037</v>
      </c>
      <c r="B52" s="1" t="n">
        <v>44826.7406406019</v>
      </c>
      <c r="C52" s="1" t="n">
        <v>44826</v>
      </c>
      <c r="D52" s="0" t="s">
        <v>1304</v>
      </c>
      <c r="H52" s="0" t="s">
        <v>1323</v>
      </c>
      <c r="I52" s="1" t="n">
        <v>44826</v>
      </c>
      <c r="J52" s="0" t="s">
        <v>2609</v>
      </c>
      <c r="K52" s="0" t="s">
        <v>2227</v>
      </c>
      <c r="L52" s="0" t="s">
        <v>2211</v>
      </c>
      <c r="M52" s="0" t="s">
        <v>2212</v>
      </c>
      <c r="N52" s="0" t="s">
        <v>1327</v>
      </c>
      <c r="O52" s="0" t="s">
        <v>855</v>
      </c>
      <c r="P52" s="0" t="s">
        <v>856</v>
      </c>
      <c r="Q52" s="0" t="s">
        <v>1094</v>
      </c>
      <c r="R52" s="0" t="s">
        <v>1310</v>
      </c>
      <c r="S52" s="0" t="s">
        <v>1311</v>
      </c>
      <c r="T52" s="0" t="s">
        <v>210</v>
      </c>
      <c r="U52" s="0" t="n">
        <v>1</v>
      </c>
      <c r="V52" s="0" t="n">
        <v>0</v>
      </c>
      <c r="W52" s="0" t="n">
        <v>0</v>
      </c>
      <c r="X52" s="0" t="n">
        <v>0</v>
      </c>
      <c r="Y52" s="0" t="n">
        <v>0</v>
      </c>
      <c r="Z52" s="0" t="n">
        <v>0</v>
      </c>
      <c r="AA52" s="0" t="n">
        <v>0</v>
      </c>
      <c r="AB52" s="0" t="n">
        <v>0</v>
      </c>
      <c r="AC52" s="0" t="n">
        <v>0</v>
      </c>
      <c r="AD52" s="0" t="n">
        <v>0</v>
      </c>
      <c r="AE52" s="0" t="n">
        <v>0</v>
      </c>
      <c r="AF52" s="0" t="n">
        <v>0</v>
      </c>
      <c r="AG52" s="0" t="n">
        <v>0</v>
      </c>
      <c r="AH52" s="0" t="n">
        <v>2</v>
      </c>
      <c r="AI52" s="0" t="n">
        <v>7</v>
      </c>
      <c r="AJ52" s="0" t="s">
        <v>2610</v>
      </c>
      <c r="AK52" s="2" t="s">
        <v>2611</v>
      </c>
      <c r="AL52" s="0" t="n">
        <v>13.78</v>
      </c>
      <c r="AM52" s="0" t="s">
        <v>195</v>
      </c>
      <c r="AN52" s="0" t="s">
        <v>2612</v>
      </c>
      <c r="AO52" s="2" t="s">
        <v>2613</v>
      </c>
      <c r="AP52" s="0" t="n">
        <v>9.475</v>
      </c>
      <c r="AQ52" s="0" t="s">
        <v>194</v>
      </c>
      <c r="AR52" s="3" t="s">
        <v>2614</v>
      </c>
      <c r="EI52" s="0" t="s">
        <v>194</v>
      </c>
      <c r="EJ52" s="0" t="s">
        <v>194</v>
      </c>
      <c r="EK52" s="0" t="s">
        <v>194</v>
      </c>
      <c r="EL52" s="0" t="s">
        <v>194</v>
      </c>
      <c r="EM52" s="0" t="s">
        <v>194</v>
      </c>
      <c r="EN52" s="0" t="s">
        <v>2198</v>
      </c>
      <c r="EO52" s="0" t="s">
        <v>2615</v>
      </c>
      <c r="EP52" s="2" t="s">
        <v>2616</v>
      </c>
      <c r="EQ52" s="0" t="s">
        <v>2252</v>
      </c>
      <c r="ET52" s="0" t="n">
        <v>186948975</v>
      </c>
      <c r="EU52" s="0" t="s">
        <v>2617</v>
      </c>
      <c r="EV52" s="1" t="n">
        <v>44826.6631134259</v>
      </c>
      <c r="EY52" s="0" t="s">
        <v>221</v>
      </c>
      <c r="EZ52" s="0" t="s">
        <v>222</v>
      </c>
      <c r="FB52" s="0" t="n">
        <v>51</v>
      </c>
    </row>
    <row r="53" customFormat="false" ht="14.5" hidden="false" customHeight="false" outlineLevel="0" collapsed="false">
      <c r="A53" s="1" t="n">
        <v>44826.4263931597</v>
      </c>
      <c r="B53" s="1" t="n">
        <v>44826.7447897338</v>
      </c>
      <c r="C53" s="1" t="n">
        <v>44826</v>
      </c>
      <c r="D53" s="0" t="s">
        <v>1304</v>
      </c>
      <c r="H53" s="0" t="s">
        <v>1354</v>
      </c>
      <c r="I53" s="1" t="n">
        <v>44826</v>
      </c>
      <c r="J53" s="0" t="s">
        <v>2618</v>
      </c>
      <c r="K53" s="0" t="s">
        <v>2227</v>
      </c>
      <c r="L53" s="0" t="s">
        <v>2619</v>
      </c>
      <c r="M53" s="0" t="s">
        <v>1342</v>
      </c>
      <c r="N53" s="0" t="s">
        <v>1343</v>
      </c>
      <c r="O53" s="0" t="s">
        <v>855</v>
      </c>
      <c r="P53" s="0" t="s">
        <v>856</v>
      </c>
      <c r="Q53" s="0" t="s">
        <v>1094</v>
      </c>
      <c r="R53" s="0" t="s">
        <v>1310</v>
      </c>
      <c r="S53" s="0" t="s">
        <v>1311</v>
      </c>
      <c r="T53" s="0" t="s">
        <v>210</v>
      </c>
      <c r="U53" s="0" t="n">
        <v>1</v>
      </c>
      <c r="V53" s="0" t="n">
        <v>0</v>
      </c>
      <c r="W53" s="0" t="n">
        <v>0</v>
      </c>
      <c r="X53" s="0" t="n">
        <v>0</v>
      </c>
      <c r="Y53" s="0" t="n">
        <v>0</v>
      </c>
      <c r="Z53" s="0" t="n">
        <v>0</v>
      </c>
      <c r="AA53" s="0" t="n">
        <v>0</v>
      </c>
      <c r="AB53" s="0" t="n">
        <v>0</v>
      </c>
      <c r="AC53" s="0" t="n">
        <v>0</v>
      </c>
      <c r="AD53" s="0" t="n">
        <v>0</v>
      </c>
      <c r="AE53" s="0" t="n">
        <v>0</v>
      </c>
      <c r="AF53" s="0" t="n">
        <v>0</v>
      </c>
      <c r="AG53" s="0" t="n">
        <v>0</v>
      </c>
      <c r="AH53" s="0" t="n">
        <v>2</v>
      </c>
      <c r="AI53" s="0" t="n">
        <v>7</v>
      </c>
      <c r="AJ53" s="0" t="s">
        <v>2620</v>
      </c>
      <c r="AK53" s="2" t="s">
        <v>2621</v>
      </c>
      <c r="AL53" s="0" t="n">
        <v>26.3</v>
      </c>
      <c r="AM53" s="0" t="s">
        <v>213</v>
      </c>
      <c r="AR53" s="0" t="s">
        <v>2232</v>
      </c>
      <c r="EI53" s="0" t="s">
        <v>194</v>
      </c>
      <c r="EJ53" s="0" t="s">
        <v>194</v>
      </c>
      <c r="EK53" s="0" t="s">
        <v>194</v>
      </c>
      <c r="EL53" s="0" t="s">
        <v>194</v>
      </c>
      <c r="EM53" s="0" t="s">
        <v>194</v>
      </c>
      <c r="EN53" s="0" t="s">
        <v>2198</v>
      </c>
      <c r="EO53" s="0" t="s">
        <v>2622</v>
      </c>
      <c r="EP53" s="2" t="s">
        <v>2623</v>
      </c>
      <c r="EQ53" s="0" t="s">
        <v>2252</v>
      </c>
      <c r="ET53" s="0" t="n">
        <v>186948988</v>
      </c>
      <c r="EU53" s="0" t="s">
        <v>2624</v>
      </c>
      <c r="EV53" s="1" t="n">
        <v>44826.6631481482</v>
      </c>
      <c r="EY53" s="0" t="s">
        <v>221</v>
      </c>
      <c r="EZ53" s="0" t="s">
        <v>222</v>
      </c>
      <c r="FB53" s="0" t="n">
        <v>52</v>
      </c>
    </row>
    <row r="54" customFormat="false" ht="14.5" hidden="false" customHeight="false" outlineLevel="0" collapsed="false">
      <c r="A54" s="1" t="n">
        <v>44826.4564632755</v>
      </c>
      <c r="B54" s="1" t="n">
        <v>44826.7394926389</v>
      </c>
      <c r="C54" s="1" t="n">
        <v>44826</v>
      </c>
      <c r="D54" s="0" t="s">
        <v>1304</v>
      </c>
      <c r="H54" s="0" t="s">
        <v>1354</v>
      </c>
      <c r="I54" s="1" t="n">
        <v>44826</v>
      </c>
      <c r="J54" s="0" t="s">
        <v>2625</v>
      </c>
      <c r="K54" s="0" t="s">
        <v>2626</v>
      </c>
      <c r="L54" s="0" t="s">
        <v>2228</v>
      </c>
      <c r="M54" s="0" t="s">
        <v>2229</v>
      </c>
      <c r="N54" s="0" t="s">
        <v>1359</v>
      </c>
      <c r="O54" s="0" t="s">
        <v>855</v>
      </c>
      <c r="P54" s="0" t="s">
        <v>856</v>
      </c>
      <c r="Q54" s="0" t="s">
        <v>1094</v>
      </c>
      <c r="R54" s="0" t="s">
        <v>1310</v>
      </c>
      <c r="S54" s="0" t="s">
        <v>1311</v>
      </c>
      <c r="T54" s="0" t="s">
        <v>210</v>
      </c>
      <c r="U54" s="0" t="n">
        <v>1</v>
      </c>
      <c r="V54" s="0" t="n">
        <v>0</v>
      </c>
      <c r="W54" s="0" t="n">
        <v>0</v>
      </c>
      <c r="X54" s="0" t="n">
        <v>0</v>
      </c>
      <c r="Y54" s="0" t="n">
        <v>0</v>
      </c>
      <c r="Z54" s="0" t="n">
        <v>0</v>
      </c>
      <c r="AA54" s="0" t="n">
        <v>0</v>
      </c>
      <c r="AB54" s="0" t="n">
        <v>0</v>
      </c>
      <c r="AC54" s="0" t="n">
        <v>0</v>
      </c>
      <c r="AD54" s="0" t="n">
        <v>0</v>
      </c>
      <c r="AE54" s="0" t="n">
        <v>0</v>
      </c>
      <c r="AF54" s="0" t="n">
        <v>0</v>
      </c>
      <c r="AG54" s="0" t="n">
        <v>0</v>
      </c>
      <c r="AH54" s="0" t="n">
        <v>2</v>
      </c>
      <c r="AI54" s="0" t="n">
        <v>9</v>
      </c>
      <c r="AJ54" s="0" t="s">
        <v>2627</v>
      </c>
      <c r="AK54" s="2" t="s">
        <v>2628</v>
      </c>
      <c r="AL54" s="0" t="n">
        <v>20.77</v>
      </c>
      <c r="AM54" s="0" t="s">
        <v>213</v>
      </c>
      <c r="AR54" s="0" t="s">
        <v>2232</v>
      </c>
      <c r="EI54" s="0" t="s">
        <v>194</v>
      </c>
      <c r="EJ54" s="0" t="s">
        <v>194</v>
      </c>
      <c r="EK54" s="0" t="s">
        <v>194</v>
      </c>
      <c r="EL54" s="0" t="s">
        <v>194</v>
      </c>
      <c r="EM54" s="0" t="s">
        <v>194</v>
      </c>
      <c r="EN54" s="0" t="s">
        <v>2198</v>
      </c>
      <c r="EO54" s="0" t="s">
        <v>2629</v>
      </c>
      <c r="EP54" s="2" t="s">
        <v>2630</v>
      </c>
      <c r="EQ54" s="0" t="s">
        <v>2252</v>
      </c>
      <c r="ET54" s="0" t="n">
        <v>186949008</v>
      </c>
      <c r="EU54" s="0" t="s">
        <v>2631</v>
      </c>
      <c r="EV54" s="1" t="n">
        <v>44826.6631944445</v>
      </c>
      <c r="EY54" s="0" t="s">
        <v>221</v>
      </c>
      <c r="EZ54" s="0" t="s">
        <v>222</v>
      </c>
      <c r="FB54" s="0" t="n">
        <v>53</v>
      </c>
    </row>
    <row r="55" customFormat="false" ht="14.5" hidden="false" customHeight="false" outlineLevel="0" collapsed="false">
      <c r="A55" s="1" t="n">
        <v>44826.4794165046</v>
      </c>
      <c r="B55" s="1" t="n">
        <v>44826.7439630556</v>
      </c>
      <c r="C55" s="1" t="n">
        <v>44826</v>
      </c>
      <c r="D55" s="0" t="s">
        <v>1304</v>
      </c>
      <c r="H55" s="0" t="s">
        <v>1370</v>
      </c>
      <c r="I55" s="1" t="n">
        <v>44826</v>
      </c>
      <c r="J55" s="0" t="s">
        <v>2632</v>
      </c>
      <c r="K55" s="0" t="s">
        <v>2227</v>
      </c>
      <c r="L55" s="0" t="s">
        <v>2237</v>
      </c>
      <c r="M55" s="0" t="s">
        <v>2236</v>
      </c>
      <c r="N55" s="0" t="s">
        <v>1374</v>
      </c>
      <c r="O55" s="0" t="s">
        <v>855</v>
      </c>
      <c r="P55" s="0" t="s">
        <v>856</v>
      </c>
      <c r="Q55" s="0" t="s">
        <v>1094</v>
      </c>
      <c r="R55" s="0" t="s">
        <v>1310</v>
      </c>
      <c r="S55" s="0" t="s">
        <v>1311</v>
      </c>
      <c r="T55" s="0" t="s">
        <v>210</v>
      </c>
      <c r="U55" s="0" t="n">
        <v>1</v>
      </c>
      <c r="V55" s="0" t="n">
        <v>0</v>
      </c>
      <c r="W55" s="0" t="n">
        <v>0</v>
      </c>
      <c r="X55" s="0" t="n">
        <v>0</v>
      </c>
      <c r="Y55" s="0" t="n">
        <v>0</v>
      </c>
      <c r="Z55" s="0" t="n">
        <v>0</v>
      </c>
      <c r="AA55" s="0" t="n">
        <v>0</v>
      </c>
      <c r="AB55" s="0" t="n">
        <v>0</v>
      </c>
      <c r="AC55" s="0" t="n">
        <v>0</v>
      </c>
      <c r="AD55" s="0" t="n">
        <v>0</v>
      </c>
      <c r="AE55" s="0" t="n">
        <v>0</v>
      </c>
      <c r="AF55" s="0" t="n">
        <v>0</v>
      </c>
      <c r="AG55" s="0" t="n">
        <v>0</v>
      </c>
      <c r="AH55" s="0" t="n">
        <v>2</v>
      </c>
      <c r="AI55" s="0" t="n">
        <v>2</v>
      </c>
      <c r="AJ55" s="0" t="s">
        <v>2633</v>
      </c>
      <c r="AK55" s="2" t="s">
        <v>2634</v>
      </c>
      <c r="AL55" s="0" t="n">
        <v>52.14</v>
      </c>
      <c r="AM55" s="0" t="s">
        <v>213</v>
      </c>
      <c r="AR55" s="3" t="s">
        <v>2635</v>
      </c>
      <c r="EI55" s="0" t="s">
        <v>194</v>
      </c>
      <c r="EJ55" s="0" t="s">
        <v>194</v>
      </c>
      <c r="EK55" s="0" t="s">
        <v>194</v>
      </c>
      <c r="EL55" s="0" t="s">
        <v>194</v>
      </c>
      <c r="EM55" s="0" t="s">
        <v>194</v>
      </c>
      <c r="EN55" s="0" t="s">
        <v>2198</v>
      </c>
      <c r="EO55" s="0" t="s">
        <v>2636</v>
      </c>
      <c r="EP55" s="2" t="s">
        <v>2637</v>
      </c>
      <c r="EQ55" s="0" t="s">
        <v>2252</v>
      </c>
      <c r="ET55" s="0" t="n">
        <v>186949022</v>
      </c>
      <c r="EU55" s="0" t="s">
        <v>2638</v>
      </c>
      <c r="EV55" s="1" t="n">
        <v>44826.6632175926</v>
      </c>
      <c r="EY55" s="0" t="s">
        <v>221</v>
      </c>
      <c r="EZ55" s="0" t="s">
        <v>222</v>
      </c>
      <c r="FB55" s="0" t="n">
        <v>54</v>
      </c>
    </row>
    <row r="56" customFormat="false" ht="14.5" hidden="false" customHeight="false" outlineLevel="0" collapsed="false">
      <c r="A56" s="1" t="n">
        <v>44826.3522396412</v>
      </c>
      <c r="B56" s="1" t="n">
        <v>44826.6464233681</v>
      </c>
      <c r="C56" s="1" t="n">
        <v>44826</v>
      </c>
      <c r="D56" s="0" t="s">
        <v>751</v>
      </c>
      <c r="H56" s="0" t="s">
        <v>752</v>
      </c>
      <c r="I56" s="1" t="n">
        <v>44826</v>
      </c>
      <c r="J56" s="0" t="s">
        <v>2639</v>
      </c>
      <c r="K56" s="0" t="s">
        <v>197</v>
      </c>
      <c r="L56" s="0" t="s">
        <v>754</v>
      </c>
      <c r="M56" s="0" t="s">
        <v>754</v>
      </c>
      <c r="N56" s="0" t="s">
        <v>755</v>
      </c>
      <c r="O56" s="0" t="s">
        <v>201</v>
      </c>
      <c r="P56" s="0" t="s">
        <v>202</v>
      </c>
      <c r="Q56" s="0" t="s">
        <v>756</v>
      </c>
      <c r="R56" s="0" t="s">
        <v>757</v>
      </c>
      <c r="S56" s="0" t="s">
        <v>758</v>
      </c>
      <c r="T56" s="0" t="s">
        <v>422</v>
      </c>
      <c r="U56" s="0" t="n">
        <v>1</v>
      </c>
      <c r="V56" s="0" t="n">
        <v>1</v>
      </c>
      <c r="W56" s="0" t="n">
        <v>0</v>
      </c>
      <c r="X56" s="0" t="n">
        <v>0</v>
      </c>
      <c r="Y56" s="0" t="n">
        <v>0</v>
      </c>
      <c r="Z56" s="0" t="n">
        <v>0</v>
      </c>
      <c r="AA56" s="0" t="n">
        <v>0</v>
      </c>
      <c r="AB56" s="0" t="n">
        <v>0</v>
      </c>
      <c r="AC56" s="0" t="n">
        <v>0</v>
      </c>
      <c r="AD56" s="0" t="n">
        <v>0</v>
      </c>
      <c r="AE56" s="0" t="n">
        <v>0</v>
      </c>
      <c r="AF56" s="0" t="n">
        <v>0</v>
      </c>
      <c r="AG56" s="0" t="n">
        <v>0</v>
      </c>
      <c r="AH56" s="0" t="n">
        <v>2</v>
      </c>
      <c r="AI56" s="0" t="n">
        <v>6</v>
      </c>
      <c r="AJ56" s="0" t="s">
        <v>2640</v>
      </c>
      <c r="AK56" s="2" t="s">
        <v>2641</v>
      </c>
      <c r="AL56" s="0" t="n">
        <v>3.294</v>
      </c>
      <c r="AM56" s="0" t="s">
        <v>213</v>
      </c>
      <c r="AR56" s="0" t="s">
        <v>2642</v>
      </c>
      <c r="AS56" s="0" t="s">
        <v>2643</v>
      </c>
      <c r="AT56" s="2" t="s">
        <v>2644</v>
      </c>
      <c r="AU56" s="0" t="n">
        <v>5.408</v>
      </c>
      <c r="AV56" s="0" t="s">
        <v>213</v>
      </c>
      <c r="BA56" s="0" t="s">
        <v>2645</v>
      </c>
      <c r="EI56" s="0" t="s">
        <v>194</v>
      </c>
      <c r="EJ56" s="0" t="s">
        <v>194</v>
      </c>
      <c r="EK56" s="0" t="s">
        <v>194</v>
      </c>
      <c r="EL56" s="0" t="s">
        <v>194</v>
      </c>
      <c r="EM56" s="0" t="s">
        <v>194</v>
      </c>
      <c r="EN56" s="0" t="s">
        <v>751</v>
      </c>
      <c r="EO56" s="0" t="s">
        <v>2646</v>
      </c>
      <c r="EP56" s="2" t="s">
        <v>2647</v>
      </c>
      <c r="EQ56" s="0" t="s">
        <v>2252</v>
      </c>
      <c r="ET56" s="0" t="n">
        <v>186949609</v>
      </c>
      <c r="EU56" s="0" t="s">
        <v>2648</v>
      </c>
      <c r="EV56" s="1" t="n">
        <v>44826.664375</v>
      </c>
      <c r="EY56" s="0" t="s">
        <v>221</v>
      </c>
      <c r="EZ56" s="0" t="s">
        <v>222</v>
      </c>
      <c r="FB56" s="0" t="n">
        <v>55</v>
      </c>
    </row>
    <row r="57" customFormat="false" ht="14.5" hidden="false" customHeight="false" outlineLevel="0" collapsed="false">
      <c r="A57" s="1" t="n">
        <v>44826.3724528819</v>
      </c>
      <c r="B57" s="1" t="n">
        <v>44826.568682338</v>
      </c>
      <c r="C57" s="1" t="n">
        <v>44826</v>
      </c>
      <c r="D57" s="0" t="s">
        <v>751</v>
      </c>
      <c r="H57" s="0" t="s">
        <v>776</v>
      </c>
      <c r="I57" s="1" t="n">
        <v>44826</v>
      </c>
      <c r="J57" s="0" t="s">
        <v>777</v>
      </c>
      <c r="K57" s="0" t="s">
        <v>197</v>
      </c>
      <c r="L57" s="0" t="s">
        <v>778</v>
      </c>
      <c r="M57" s="0" t="s">
        <v>779</v>
      </c>
      <c r="N57" s="0" t="s">
        <v>780</v>
      </c>
      <c r="O57" s="0" t="s">
        <v>201</v>
      </c>
      <c r="P57" s="0" t="s">
        <v>202</v>
      </c>
      <c r="Q57" s="0" t="s">
        <v>756</v>
      </c>
      <c r="R57" s="0" t="s">
        <v>757</v>
      </c>
      <c r="S57" s="0" t="s">
        <v>758</v>
      </c>
      <c r="T57" s="0" t="s">
        <v>210</v>
      </c>
      <c r="U57" s="0" t="n">
        <v>1</v>
      </c>
      <c r="V57" s="0" t="n">
        <v>0</v>
      </c>
      <c r="W57" s="0" t="n">
        <v>0</v>
      </c>
      <c r="X57" s="0" t="n">
        <v>0</v>
      </c>
      <c r="Y57" s="0" t="n">
        <v>0</v>
      </c>
      <c r="Z57" s="0" t="n">
        <v>0</v>
      </c>
      <c r="AA57" s="0" t="n">
        <v>0</v>
      </c>
      <c r="AB57" s="0" t="n">
        <v>0</v>
      </c>
      <c r="AC57" s="0" t="n">
        <v>0</v>
      </c>
      <c r="AD57" s="0" t="n">
        <v>0</v>
      </c>
      <c r="AE57" s="0" t="n">
        <v>0</v>
      </c>
      <c r="AF57" s="0" t="n">
        <v>0</v>
      </c>
      <c r="AG57" s="0" t="n">
        <v>0</v>
      </c>
      <c r="AH57" s="0" t="n">
        <v>2</v>
      </c>
      <c r="AI57" s="0" t="n">
        <v>8</v>
      </c>
      <c r="AJ57" s="0" t="s">
        <v>2649</v>
      </c>
      <c r="AK57" s="2" t="s">
        <v>2650</v>
      </c>
      <c r="AL57" s="0" t="n">
        <v>8.467</v>
      </c>
      <c r="AM57" s="0" t="s">
        <v>195</v>
      </c>
      <c r="AN57" s="0" t="s">
        <v>2651</v>
      </c>
      <c r="AO57" s="2" t="s">
        <v>2652</v>
      </c>
      <c r="AP57" s="0" t="n">
        <v>35.29</v>
      </c>
      <c r="AQ57" s="0" t="s">
        <v>194</v>
      </c>
      <c r="AR57" s="0" t="s">
        <v>2653</v>
      </c>
      <c r="EI57" s="0" t="s">
        <v>194</v>
      </c>
      <c r="EJ57" s="0" t="s">
        <v>194</v>
      </c>
      <c r="EK57" s="0" t="s">
        <v>194</v>
      </c>
      <c r="EL57" s="0" t="s">
        <v>194</v>
      </c>
      <c r="EM57" s="0" t="s">
        <v>194</v>
      </c>
      <c r="EN57" s="0" t="s">
        <v>751</v>
      </c>
      <c r="EO57" s="0" t="s">
        <v>2654</v>
      </c>
      <c r="EP57" s="2" t="s">
        <v>2655</v>
      </c>
      <c r="EQ57" s="0" t="s">
        <v>2252</v>
      </c>
      <c r="ET57" s="0" t="n">
        <v>186949659</v>
      </c>
      <c r="EU57" s="0" t="s">
        <v>2656</v>
      </c>
      <c r="EV57" s="1" t="n">
        <v>44826.6644675926</v>
      </c>
      <c r="EY57" s="0" t="s">
        <v>221</v>
      </c>
      <c r="EZ57" s="0" t="s">
        <v>222</v>
      </c>
      <c r="FB57" s="0" t="n">
        <v>56</v>
      </c>
    </row>
    <row r="58" customFormat="false" ht="14.5" hidden="false" customHeight="false" outlineLevel="0" collapsed="false">
      <c r="A58" s="1" t="n">
        <v>44826.3827079514</v>
      </c>
      <c r="B58" s="1" t="n">
        <v>44826.5690004282</v>
      </c>
      <c r="C58" s="1" t="n">
        <v>44826</v>
      </c>
      <c r="D58" s="0" t="s">
        <v>751</v>
      </c>
      <c r="H58" s="0" t="s">
        <v>792</v>
      </c>
      <c r="I58" s="1" t="n">
        <v>44826</v>
      </c>
      <c r="J58" s="0" t="s">
        <v>2111</v>
      </c>
      <c r="K58" s="0" t="s">
        <v>197</v>
      </c>
      <c r="L58" s="0" t="s">
        <v>794</v>
      </c>
      <c r="M58" s="0" t="s">
        <v>795</v>
      </c>
      <c r="N58" s="0" t="s">
        <v>796</v>
      </c>
      <c r="O58" s="0" t="s">
        <v>201</v>
      </c>
      <c r="P58" s="0" t="s">
        <v>202</v>
      </c>
      <c r="Q58" s="0" t="s">
        <v>756</v>
      </c>
      <c r="R58" s="0" t="s">
        <v>757</v>
      </c>
      <c r="S58" s="0" t="s">
        <v>758</v>
      </c>
      <c r="T58" s="0" t="s">
        <v>210</v>
      </c>
      <c r="U58" s="0" t="n">
        <v>1</v>
      </c>
      <c r="V58" s="0" t="n">
        <v>0</v>
      </c>
      <c r="W58" s="0" t="n">
        <v>0</v>
      </c>
      <c r="X58" s="0" t="n">
        <v>0</v>
      </c>
      <c r="Y58" s="0" t="n">
        <v>0</v>
      </c>
      <c r="Z58" s="0" t="n">
        <v>0</v>
      </c>
      <c r="AA58" s="0" t="n">
        <v>0</v>
      </c>
      <c r="AB58" s="0" t="n">
        <v>0</v>
      </c>
      <c r="AC58" s="0" t="n">
        <v>0</v>
      </c>
      <c r="AD58" s="0" t="n">
        <v>0</v>
      </c>
      <c r="AE58" s="0" t="n">
        <v>0</v>
      </c>
      <c r="AF58" s="0" t="n">
        <v>0</v>
      </c>
      <c r="AG58" s="0" t="n">
        <v>0</v>
      </c>
      <c r="AH58" s="0" t="n">
        <v>2</v>
      </c>
      <c r="AI58" s="0" t="n">
        <v>4</v>
      </c>
      <c r="AJ58" s="0" t="s">
        <v>2657</v>
      </c>
      <c r="AK58" s="2" t="s">
        <v>2658</v>
      </c>
      <c r="AL58" s="0" t="n">
        <v>24.73</v>
      </c>
      <c r="AM58" s="0" t="s">
        <v>213</v>
      </c>
      <c r="AR58" s="0" t="s">
        <v>308</v>
      </c>
      <c r="EI58" s="0" t="s">
        <v>194</v>
      </c>
      <c r="EJ58" s="0" t="s">
        <v>194</v>
      </c>
      <c r="EK58" s="0" t="s">
        <v>194</v>
      </c>
      <c r="EL58" s="0" t="s">
        <v>194</v>
      </c>
      <c r="EM58" s="0" t="s">
        <v>194</v>
      </c>
      <c r="EN58" s="0" t="s">
        <v>751</v>
      </c>
      <c r="EO58" s="0" t="s">
        <v>2659</v>
      </c>
      <c r="EP58" s="2" t="s">
        <v>2660</v>
      </c>
      <c r="EQ58" s="0" t="s">
        <v>2252</v>
      </c>
      <c r="ET58" s="0" t="n">
        <v>186949682</v>
      </c>
      <c r="EU58" s="0" t="s">
        <v>2661</v>
      </c>
      <c r="EV58" s="1" t="n">
        <v>44826.6645138889</v>
      </c>
      <c r="EY58" s="0" t="s">
        <v>221</v>
      </c>
      <c r="EZ58" s="0" t="s">
        <v>222</v>
      </c>
      <c r="FB58" s="0" t="n">
        <v>57</v>
      </c>
    </row>
    <row r="59" customFormat="false" ht="14.5" hidden="false" customHeight="false" outlineLevel="0" collapsed="false">
      <c r="A59" s="1" t="n">
        <v>44826.3931873843</v>
      </c>
      <c r="B59" s="1" t="n">
        <v>44826.5691416204</v>
      </c>
      <c r="C59" s="1" t="n">
        <v>44826</v>
      </c>
      <c r="D59" s="0" t="s">
        <v>751</v>
      </c>
      <c r="H59" s="0" t="s">
        <v>806</v>
      </c>
      <c r="I59" s="1" t="n">
        <v>44826</v>
      </c>
      <c r="J59" s="0" t="s">
        <v>2589</v>
      </c>
      <c r="K59" s="0" t="s">
        <v>197</v>
      </c>
      <c r="L59" s="0" t="s">
        <v>808</v>
      </c>
      <c r="M59" s="0" t="s">
        <v>808</v>
      </c>
      <c r="N59" s="0" t="s">
        <v>809</v>
      </c>
      <c r="O59" s="0" t="s">
        <v>201</v>
      </c>
      <c r="P59" s="0" t="s">
        <v>202</v>
      </c>
      <c r="Q59" s="0" t="s">
        <v>756</v>
      </c>
      <c r="R59" s="0" t="s">
        <v>757</v>
      </c>
      <c r="S59" s="0" t="s">
        <v>758</v>
      </c>
      <c r="T59" s="0" t="s">
        <v>210</v>
      </c>
      <c r="U59" s="0" t="n">
        <v>1</v>
      </c>
      <c r="V59" s="0" t="n">
        <v>0</v>
      </c>
      <c r="W59" s="0" t="n">
        <v>0</v>
      </c>
      <c r="X59" s="0" t="n">
        <v>0</v>
      </c>
      <c r="Y59" s="0" t="n">
        <v>0</v>
      </c>
      <c r="Z59" s="0" t="n">
        <v>0</v>
      </c>
      <c r="AA59" s="0" t="n">
        <v>0</v>
      </c>
      <c r="AB59" s="0" t="n">
        <v>0</v>
      </c>
      <c r="AC59" s="0" t="n">
        <v>0</v>
      </c>
      <c r="AD59" s="0" t="n">
        <v>0</v>
      </c>
      <c r="AE59" s="0" t="n">
        <v>0</v>
      </c>
      <c r="AF59" s="0" t="n">
        <v>0</v>
      </c>
      <c r="AG59" s="0" t="n">
        <v>0</v>
      </c>
      <c r="AH59" s="0" t="n">
        <v>2</v>
      </c>
      <c r="AI59" s="0" t="n">
        <v>6</v>
      </c>
      <c r="AJ59" s="0" t="s">
        <v>2662</v>
      </c>
      <c r="AK59" s="2" t="s">
        <v>2663</v>
      </c>
      <c r="AL59" s="0" t="n">
        <v>27.691</v>
      </c>
      <c r="AM59" s="0" t="s">
        <v>213</v>
      </c>
      <c r="AR59" s="0" t="s">
        <v>2664</v>
      </c>
      <c r="EI59" s="0" t="s">
        <v>194</v>
      </c>
      <c r="EJ59" s="0" t="s">
        <v>194</v>
      </c>
      <c r="EK59" s="0" t="s">
        <v>194</v>
      </c>
      <c r="EL59" s="0" t="s">
        <v>194</v>
      </c>
      <c r="EM59" s="0" t="s">
        <v>194</v>
      </c>
      <c r="EN59" s="0" t="s">
        <v>751</v>
      </c>
      <c r="EO59" s="0" t="s">
        <v>2665</v>
      </c>
      <c r="EP59" s="2" t="s">
        <v>2666</v>
      </c>
      <c r="EQ59" s="0" t="s">
        <v>2252</v>
      </c>
      <c r="ET59" s="0" t="n">
        <v>186949701</v>
      </c>
      <c r="EU59" s="0" t="s">
        <v>2667</v>
      </c>
      <c r="EV59" s="1" t="n">
        <v>44826.6645601852</v>
      </c>
      <c r="EY59" s="0" t="s">
        <v>221</v>
      </c>
      <c r="EZ59" s="0" t="s">
        <v>222</v>
      </c>
      <c r="FB59" s="0" t="n">
        <v>58</v>
      </c>
    </row>
    <row r="60" customFormat="false" ht="14.5" hidden="false" customHeight="false" outlineLevel="0" collapsed="false">
      <c r="A60" s="1" t="n">
        <v>44826.4086803819</v>
      </c>
      <c r="B60" s="1" t="n">
        <v>44826.5698109144</v>
      </c>
      <c r="C60" s="1" t="n">
        <v>44826</v>
      </c>
      <c r="D60" s="0" t="s">
        <v>751</v>
      </c>
      <c r="H60" s="0" t="s">
        <v>819</v>
      </c>
      <c r="I60" s="1" t="n">
        <v>44826</v>
      </c>
      <c r="J60" s="0" t="s">
        <v>2668</v>
      </c>
      <c r="K60" s="0" t="s">
        <v>197</v>
      </c>
      <c r="L60" s="0" t="s">
        <v>821</v>
      </c>
      <c r="M60" s="0" t="s">
        <v>822</v>
      </c>
      <c r="N60" s="0" t="s">
        <v>823</v>
      </c>
      <c r="O60" s="0" t="s">
        <v>201</v>
      </c>
      <c r="P60" s="0" t="s">
        <v>202</v>
      </c>
      <c r="Q60" s="0" t="s">
        <v>756</v>
      </c>
      <c r="R60" s="0" t="s">
        <v>757</v>
      </c>
      <c r="S60" s="0" t="s">
        <v>758</v>
      </c>
      <c r="T60" s="0" t="s">
        <v>210</v>
      </c>
      <c r="U60" s="0" t="n">
        <v>1</v>
      </c>
      <c r="V60" s="0" t="n">
        <v>0</v>
      </c>
      <c r="W60" s="0" t="n">
        <v>0</v>
      </c>
      <c r="X60" s="0" t="n">
        <v>0</v>
      </c>
      <c r="Y60" s="0" t="n">
        <v>0</v>
      </c>
      <c r="Z60" s="0" t="n">
        <v>0</v>
      </c>
      <c r="AA60" s="0" t="n">
        <v>0</v>
      </c>
      <c r="AB60" s="0" t="n">
        <v>0</v>
      </c>
      <c r="AC60" s="0" t="n">
        <v>0</v>
      </c>
      <c r="AD60" s="0" t="n">
        <v>0</v>
      </c>
      <c r="AE60" s="0" t="n">
        <v>0</v>
      </c>
      <c r="AF60" s="0" t="n">
        <v>0</v>
      </c>
      <c r="AG60" s="0" t="n">
        <v>0</v>
      </c>
      <c r="AH60" s="0" t="n">
        <v>1</v>
      </c>
      <c r="AI60" s="0" t="n">
        <v>5</v>
      </c>
      <c r="AJ60" s="0" t="s">
        <v>2669</v>
      </c>
      <c r="AK60" s="2" t="s">
        <v>2670</v>
      </c>
      <c r="AL60" s="0" t="n">
        <v>17.806</v>
      </c>
      <c r="AM60" s="0" t="s">
        <v>195</v>
      </c>
      <c r="AN60" s="0" t="s">
        <v>2671</v>
      </c>
      <c r="AO60" s="2" t="s">
        <v>2672</v>
      </c>
      <c r="AP60" s="0" t="n">
        <v>39.102</v>
      </c>
      <c r="AQ60" s="0" t="s">
        <v>194</v>
      </c>
      <c r="AR60" s="0" t="s">
        <v>308</v>
      </c>
      <c r="EI60" s="0" t="s">
        <v>194</v>
      </c>
      <c r="EJ60" s="0" t="s">
        <v>194</v>
      </c>
      <c r="EK60" s="0" t="s">
        <v>194</v>
      </c>
      <c r="EL60" s="0" t="s">
        <v>194</v>
      </c>
      <c r="EM60" s="0" t="s">
        <v>194</v>
      </c>
      <c r="EN60" s="0" t="s">
        <v>751</v>
      </c>
      <c r="EO60" s="0" t="s">
        <v>2673</v>
      </c>
      <c r="EP60" s="2" t="s">
        <v>2674</v>
      </c>
      <c r="EQ60" s="0" t="s">
        <v>2252</v>
      </c>
      <c r="ET60" s="0" t="n">
        <v>186949742</v>
      </c>
      <c r="EU60" s="0" t="s">
        <v>2675</v>
      </c>
      <c r="EV60" s="1" t="n">
        <v>44826.6646296296</v>
      </c>
      <c r="EY60" s="0" t="s">
        <v>221</v>
      </c>
      <c r="EZ60" s="0" t="s">
        <v>222</v>
      </c>
      <c r="FB60" s="0" t="n">
        <v>59</v>
      </c>
    </row>
    <row r="61" customFormat="false" ht="14.5" hidden="false" customHeight="false" outlineLevel="0" collapsed="false">
      <c r="A61" s="1" t="n">
        <v>44826.5613226505</v>
      </c>
      <c r="B61" s="1" t="n">
        <v>44826.6467456019</v>
      </c>
      <c r="C61" s="1" t="n">
        <v>44826</v>
      </c>
      <c r="D61" s="0" t="s">
        <v>751</v>
      </c>
      <c r="H61" s="0" t="s">
        <v>833</v>
      </c>
      <c r="I61" s="1" t="n">
        <v>44826</v>
      </c>
      <c r="J61" s="0" t="s">
        <v>2676</v>
      </c>
      <c r="K61" s="0" t="s">
        <v>197</v>
      </c>
      <c r="L61" s="0" t="s">
        <v>835</v>
      </c>
      <c r="M61" s="0" t="s">
        <v>2677</v>
      </c>
      <c r="N61" s="0" t="s">
        <v>837</v>
      </c>
      <c r="O61" s="0" t="s">
        <v>201</v>
      </c>
      <c r="P61" s="0" t="s">
        <v>202</v>
      </c>
      <c r="Q61" s="0" t="s">
        <v>756</v>
      </c>
      <c r="R61" s="0" t="s">
        <v>757</v>
      </c>
      <c r="S61" s="0" t="s">
        <v>758</v>
      </c>
      <c r="T61" s="0" t="s">
        <v>210</v>
      </c>
      <c r="U61" s="0" t="n">
        <v>1</v>
      </c>
      <c r="V61" s="0" t="n">
        <v>0</v>
      </c>
      <c r="W61" s="0" t="n">
        <v>0</v>
      </c>
      <c r="X61" s="0" t="n">
        <v>0</v>
      </c>
      <c r="Y61" s="0" t="n">
        <v>0</v>
      </c>
      <c r="Z61" s="0" t="n">
        <v>0</v>
      </c>
      <c r="AA61" s="0" t="n">
        <v>0</v>
      </c>
      <c r="AB61" s="0" t="n">
        <v>0</v>
      </c>
      <c r="AC61" s="0" t="n">
        <v>0</v>
      </c>
      <c r="AD61" s="0" t="n">
        <v>0</v>
      </c>
      <c r="AE61" s="0" t="n">
        <v>0</v>
      </c>
      <c r="AF61" s="0" t="n">
        <v>0</v>
      </c>
      <c r="AG61" s="0" t="n">
        <v>0</v>
      </c>
      <c r="AH61" s="0" t="n">
        <v>2</v>
      </c>
      <c r="AI61" s="0" t="n">
        <v>7</v>
      </c>
      <c r="AJ61" s="0" t="s">
        <v>2678</v>
      </c>
      <c r="AK61" s="2" t="s">
        <v>2679</v>
      </c>
      <c r="AL61" s="0" t="n">
        <v>13.28</v>
      </c>
      <c r="AM61" s="0" t="s">
        <v>195</v>
      </c>
      <c r="AN61" s="0" t="s">
        <v>2680</v>
      </c>
      <c r="AO61" s="2" t="s">
        <v>2681</v>
      </c>
      <c r="AP61" s="0" t="n">
        <v>29.347</v>
      </c>
      <c r="AQ61" s="0" t="s">
        <v>194</v>
      </c>
      <c r="AR61" s="0" t="s">
        <v>308</v>
      </c>
      <c r="EI61" s="0" t="s">
        <v>194</v>
      </c>
      <c r="EJ61" s="0" t="s">
        <v>194</v>
      </c>
      <c r="EK61" s="0" t="s">
        <v>194</v>
      </c>
      <c r="EL61" s="0" t="s">
        <v>194</v>
      </c>
      <c r="EM61" s="0" t="s">
        <v>194</v>
      </c>
      <c r="EN61" s="0" t="s">
        <v>751</v>
      </c>
      <c r="EO61" s="0" t="s">
        <v>2682</v>
      </c>
      <c r="EP61" s="2" t="s">
        <v>2683</v>
      </c>
      <c r="EQ61" s="0" t="s">
        <v>2252</v>
      </c>
      <c r="ET61" s="0" t="n">
        <v>186949791</v>
      </c>
      <c r="EU61" s="0" t="s">
        <v>2684</v>
      </c>
      <c r="EV61" s="1" t="n">
        <v>44826.6647222222</v>
      </c>
      <c r="EY61" s="0" t="s">
        <v>221</v>
      </c>
      <c r="EZ61" s="0" t="s">
        <v>222</v>
      </c>
      <c r="FB61" s="0" t="n">
        <v>60</v>
      </c>
    </row>
    <row r="62" customFormat="false" ht="14.5" hidden="false" customHeight="false" outlineLevel="0" collapsed="false">
      <c r="A62" s="1" t="n">
        <v>44826.3392261458</v>
      </c>
      <c r="B62" s="1" t="n">
        <v>44826.3465771644</v>
      </c>
      <c r="C62" s="1" t="n">
        <v>44826</v>
      </c>
      <c r="D62" s="0" t="s">
        <v>1088</v>
      </c>
      <c r="H62" s="0" t="s">
        <v>1159</v>
      </c>
      <c r="I62" s="1" t="n">
        <v>44826</v>
      </c>
      <c r="J62" s="0" t="s">
        <v>2015</v>
      </c>
      <c r="K62" s="0" t="s">
        <v>870</v>
      </c>
      <c r="L62" s="0" t="s">
        <v>1161</v>
      </c>
      <c r="M62" s="0" t="s">
        <v>2014</v>
      </c>
      <c r="N62" s="0" t="s">
        <v>1163</v>
      </c>
      <c r="O62" s="0" t="s">
        <v>855</v>
      </c>
      <c r="P62" s="0" t="s">
        <v>856</v>
      </c>
      <c r="Q62" s="0" t="s">
        <v>1094</v>
      </c>
      <c r="R62" s="0" t="s">
        <v>1095</v>
      </c>
      <c r="S62" s="0" t="s">
        <v>1096</v>
      </c>
      <c r="T62" s="0" t="s">
        <v>210</v>
      </c>
      <c r="U62" s="0" t="n">
        <v>1</v>
      </c>
      <c r="V62" s="0" t="n">
        <v>0</v>
      </c>
      <c r="W62" s="0" t="n">
        <v>0</v>
      </c>
      <c r="X62" s="0" t="n">
        <v>0</v>
      </c>
      <c r="Y62" s="0" t="n">
        <v>0</v>
      </c>
      <c r="Z62" s="0" t="n">
        <v>0</v>
      </c>
      <c r="AA62" s="0" t="n">
        <v>0</v>
      </c>
      <c r="AB62" s="0" t="n">
        <v>0</v>
      </c>
      <c r="AC62" s="0" t="n">
        <v>0</v>
      </c>
      <c r="AD62" s="0" t="n">
        <v>0</v>
      </c>
      <c r="AE62" s="0" t="n">
        <v>0</v>
      </c>
      <c r="AF62" s="0" t="n">
        <v>0</v>
      </c>
      <c r="AG62" s="0" t="n">
        <v>0</v>
      </c>
      <c r="AH62" s="0" t="n">
        <v>3</v>
      </c>
      <c r="AI62" s="0" t="n">
        <v>8</v>
      </c>
      <c r="AJ62" s="0" t="s">
        <v>2685</v>
      </c>
      <c r="AK62" s="2" t="s">
        <v>2686</v>
      </c>
      <c r="AL62" s="0" t="n">
        <v>1.88</v>
      </c>
      <c r="AM62" s="0" t="s">
        <v>195</v>
      </c>
      <c r="AN62" s="0" t="s">
        <v>2687</v>
      </c>
      <c r="AO62" s="2" t="s">
        <v>2688</v>
      </c>
      <c r="AP62" s="0" t="n">
        <v>6.978</v>
      </c>
      <c r="AQ62" s="0" t="s">
        <v>194</v>
      </c>
      <c r="AR62" s="3" t="s">
        <v>2689</v>
      </c>
      <c r="EI62" s="0" t="s">
        <v>194</v>
      </c>
      <c r="EJ62" s="0" t="s">
        <v>194</v>
      </c>
      <c r="EK62" s="0" t="s">
        <v>194</v>
      </c>
      <c r="EL62" s="0" t="s">
        <v>194</v>
      </c>
      <c r="EM62" s="0" t="s">
        <v>194</v>
      </c>
      <c r="EN62" s="0" t="s">
        <v>2020</v>
      </c>
      <c r="EO62" s="0" t="s">
        <v>2690</v>
      </c>
      <c r="EP62" s="2" t="s">
        <v>2691</v>
      </c>
      <c r="EQ62" s="0" t="s">
        <v>2252</v>
      </c>
      <c r="ET62" s="0" t="n">
        <v>186973624</v>
      </c>
      <c r="EU62" s="0" t="s">
        <v>2692</v>
      </c>
      <c r="EV62" s="1" t="n">
        <v>44826.7132060185</v>
      </c>
      <c r="EY62" s="0" t="s">
        <v>221</v>
      </c>
      <c r="EZ62" s="0" t="s">
        <v>222</v>
      </c>
      <c r="FB62" s="0" t="n">
        <v>61</v>
      </c>
    </row>
    <row r="63" customFormat="false" ht="14.5" hidden="false" customHeight="false" outlineLevel="0" collapsed="false">
      <c r="A63" s="1" t="n">
        <v>44826.3538210301</v>
      </c>
      <c r="B63" s="1" t="n">
        <v>44826.3599606597</v>
      </c>
      <c r="C63" s="1" t="n">
        <v>44826</v>
      </c>
      <c r="D63" s="0" t="s">
        <v>1088</v>
      </c>
      <c r="H63" s="0" t="s">
        <v>1172</v>
      </c>
      <c r="I63" s="1" t="n">
        <v>44826</v>
      </c>
      <c r="J63" s="0" t="s">
        <v>296</v>
      </c>
      <c r="K63" s="0" t="s">
        <v>870</v>
      </c>
      <c r="L63" s="0" t="s">
        <v>2693</v>
      </c>
      <c r="M63" s="0" t="s">
        <v>2694</v>
      </c>
      <c r="N63" s="0" t="s">
        <v>1176</v>
      </c>
      <c r="O63" s="0" t="s">
        <v>855</v>
      </c>
      <c r="P63" s="0" t="s">
        <v>856</v>
      </c>
      <c r="Q63" s="0" t="s">
        <v>1094</v>
      </c>
      <c r="R63" s="0" t="s">
        <v>1095</v>
      </c>
      <c r="S63" s="0" t="s">
        <v>1096</v>
      </c>
      <c r="T63" s="0" t="s">
        <v>210</v>
      </c>
      <c r="U63" s="0" t="n">
        <v>1</v>
      </c>
      <c r="V63" s="0" t="n">
        <v>0</v>
      </c>
      <c r="W63" s="0" t="n">
        <v>0</v>
      </c>
      <c r="X63" s="0" t="n">
        <v>0</v>
      </c>
      <c r="Y63" s="0" t="n">
        <v>0</v>
      </c>
      <c r="Z63" s="0" t="n">
        <v>0</v>
      </c>
      <c r="AA63" s="0" t="n">
        <v>0</v>
      </c>
      <c r="AB63" s="0" t="n">
        <v>0</v>
      </c>
      <c r="AC63" s="0" t="n">
        <v>0</v>
      </c>
      <c r="AD63" s="0" t="n">
        <v>0</v>
      </c>
      <c r="AE63" s="0" t="n">
        <v>0</v>
      </c>
      <c r="AF63" s="0" t="n">
        <v>0</v>
      </c>
      <c r="AG63" s="0" t="n">
        <v>0</v>
      </c>
      <c r="AH63" s="0" t="n">
        <v>2</v>
      </c>
      <c r="AI63" s="0" t="n">
        <v>2</v>
      </c>
      <c r="AJ63" s="0" t="s">
        <v>2695</v>
      </c>
      <c r="AK63" s="2" t="s">
        <v>2696</v>
      </c>
      <c r="AL63" s="0" t="n">
        <v>1.45</v>
      </c>
      <c r="AM63" s="0" t="s">
        <v>195</v>
      </c>
      <c r="AN63" s="0" t="s">
        <v>2697</v>
      </c>
      <c r="AO63" s="2" t="s">
        <v>2698</v>
      </c>
      <c r="AP63" s="0" t="n">
        <v>4.75</v>
      </c>
      <c r="AQ63" s="0" t="s">
        <v>194</v>
      </c>
      <c r="AR63" s="0" t="s">
        <v>2699</v>
      </c>
      <c r="EI63" s="0" t="s">
        <v>194</v>
      </c>
      <c r="EJ63" s="0" t="s">
        <v>194</v>
      </c>
      <c r="EK63" s="0" t="s">
        <v>194</v>
      </c>
      <c r="EL63" s="0" t="s">
        <v>194</v>
      </c>
      <c r="EM63" s="0" t="s">
        <v>194</v>
      </c>
      <c r="EN63" s="0" t="s">
        <v>2020</v>
      </c>
      <c r="EO63" s="0" t="s">
        <v>2700</v>
      </c>
      <c r="EP63" s="2" t="s">
        <v>2701</v>
      </c>
      <c r="EQ63" s="0" t="s">
        <v>2252</v>
      </c>
      <c r="ET63" s="0" t="n">
        <v>186973641</v>
      </c>
      <c r="EU63" s="0" t="s">
        <v>2702</v>
      </c>
      <c r="EV63" s="1" t="n">
        <v>44826.7132407407</v>
      </c>
      <c r="EY63" s="0" t="s">
        <v>221</v>
      </c>
      <c r="EZ63" s="0" t="s">
        <v>222</v>
      </c>
      <c r="FB63" s="0" t="n">
        <v>62</v>
      </c>
    </row>
    <row r="64" customFormat="false" ht="14.5" hidden="false" customHeight="false" outlineLevel="0" collapsed="false">
      <c r="A64" s="1" t="n">
        <v>44826.3698871181</v>
      </c>
      <c r="B64" s="1" t="n">
        <v>44826.3737133796</v>
      </c>
      <c r="C64" s="1" t="n">
        <v>44826</v>
      </c>
      <c r="D64" s="0" t="s">
        <v>1088</v>
      </c>
      <c r="H64" s="0" t="s">
        <v>1089</v>
      </c>
      <c r="I64" s="1" t="n">
        <v>44826</v>
      </c>
      <c r="J64" s="0" t="s">
        <v>382</v>
      </c>
      <c r="K64" s="0" t="s">
        <v>870</v>
      </c>
      <c r="L64" s="0" t="s">
        <v>1091</v>
      </c>
      <c r="M64" s="0" t="s">
        <v>1091</v>
      </c>
      <c r="N64" s="0" t="s">
        <v>1093</v>
      </c>
      <c r="O64" s="0" t="s">
        <v>855</v>
      </c>
      <c r="P64" s="0" t="s">
        <v>856</v>
      </c>
      <c r="Q64" s="0" t="s">
        <v>1094</v>
      </c>
      <c r="R64" s="0" t="s">
        <v>1095</v>
      </c>
      <c r="S64" s="0" t="s">
        <v>1096</v>
      </c>
      <c r="T64" s="0" t="s">
        <v>210</v>
      </c>
      <c r="U64" s="0" t="n">
        <v>1</v>
      </c>
      <c r="V64" s="0" t="n">
        <v>0</v>
      </c>
      <c r="W64" s="0" t="n">
        <v>0</v>
      </c>
      <c r="X64" s="0" t="n">
        <v>0</v>
      </c>
      <c r="Y64" s="0" t="n">
        <v>0</v>
      </c>
      <c r="Z64" s="0" t="n">
        <v>0</v>
      </c>
      <c r="AA64" s="0" t="n">
        <v>0</v>
      </c>
      <c r="AB64" s="0" t="n">
        <v>0</v>
      </c>
      <c r="AC64" s="0" t="n">
        <v>0</v>
      </c>
      <c r="AD64" s="0" t="n">
        <v>0</v>
      </c>
      <c r="AE64" s="0" t="n">
        <v>0</v>
      </c>
      <c r="AF64" s="0" t="n">
        <v>0</v>
      </c>
      <c r="AG64" s="0" t="n">
        <v>0</v>
      </c>
      <c r="AH64" s="0" t="n">
        <v>4</v>
      </c>
      <c r="AI64" s="0" t="n">
        <v>2</v>
      </c>
      <c r="AJ64" s="0" t="s">
        <v>2703</v>
      </c>
      <c r="AK64" s="2" t="s">
        <v>2704</v>
      </c>
      <c r="AL64" s="0" t="n">
        <v>2.335</v>
      </c>
      <c r="AM64" s="0" t="s">
        <v>213</v>
      </c>
      <c r="AR64" s="0" t="s">
        <v>323</v>
      </c>
      <c r="EI64" s="0" t="s">
        <v>194</v>
      </c>
      <c r="EJ64" s="0" t="s">
        <v>194</v>
      </c>
      <c r="EK64" s="0" t="s">
        <v>194</v>
      </c>
      <c r="EL64" s="0" t="s">
        <v>194</v>
      </c>
      <c r="EM64" s="0" t="s">
        <v>194</v>
      </c>
      <c r="EN64" s="0" t="s">
        <v>2020</v>
      </c>
      <c r="EO64" s="0" t="s">
        <v>2705</v>
      </c>
      <c r="EP64" s="2" t="s">
        <v>2706</v>
      </c>
      <c r="EQ64" s="0" t="s">
        <v>2252</v>
      </c>
      <c r="ET64" s="0" t="n">
        <v>186973655</v>
      </c>
      <c r="EU64" s="0" t="s">
        <v>2707</v>
      </c>
      <c r="EV64" s="1" t="n">
        <v>44826.7132638889</v>
      </c>
      <c r="EY64" s="0" t="s">
        <v>221</v>
      </c>
      <c r="EZ64" s="0" t="s">
        <v>222</v>
      </c>
      <c r="FB64" s="0" t="n">
        <v>63</v>
      </c>
    </row>
    <row r="65" customFormat="false" ht="14.5" hidden="false" customHeight="false" outlineLevel="0" collapsed="false">
      <c r="A65" s="1" t="n">
        <v>44826.3793184028</v>
      </c>
      <c r="B65" s="1" t="n">
        <v>44826.3840408681</v>
      </c>
      <c r="C65" s="1" t="n">
        <v>44826</v>
      </c>
      <c r="D65" s="0" t="s">
        <v>1088</v>
      </c>
      <c r="H65" s="0" t="s">
        <v>1119</v>
      </c>
      <c r="I65" s="1" t="n">
        <v>44826</v>
      </c>
      <c r="J65" s="0" t="s">
        <v>2708</v>
      </c>
      <c r="K65" s="0" t="s">
        <v>870</v>
      </c>
      <c r="L65" s="0" t="s">
        <v>2709</v>
      </c>
      <c r="M65" s="0" t="s">
        <v>2042</v>
      </c>
      <c r="N65" s="0" t="s">
        <v>1123</v>
      </c>
      <c r="O65" s="0" t="s">
        <v>855</v>
      </c>
      <c r="P65" s="0" t="s">
        <v>856</v>
      </c>
      <c r="Q65" s="0" t="s">
        <v>1094</v>
      </c>
      <c r="R65" s="0" t="s">
        <v>1095</v>
      </c>
      <c r="S65" s="0" t="s">
        <v>1096</v>
      </c>
      <c r="T65" s="0" t="s">
        <v>210</v>
      </c>
      <c r="U65" s="0" t="n">
        <v>1</v>
      </c>
      <c r="V65" s="0" t="n">
        <v>0</v>
      </c>
      <c r="W65" s="0" t="n">
        <v>0</v>
      </c>
      <c r="X65" s="0" t="n">
        <v>0</v>
      </c>
      <c r="Y65" s="0" t="n">
        <v>0</v>
      </c>
      <c r="Z65" s="0" t="n">
        <v>0</v>
      </c>
      <c r="AA65" s="0" t="n">
        <v>0</v>
      </c>
      <c r="AB65" s="0" t="n">
        <v>0</v>
      </c>
      <c r="AC65" s="0" t="n">
        <v>0</v>
      </c>
      <c r="AD65" s="0" t="n">
        <v>0</v>
      </c>
      <c r="AE65" s="0" t="n">
        <v>0</v>
      </c>
      <c r="AF65" s="0" t="n">
        <v>0</v>
      </c>
      <c r="AG65" s="0" t="n">
        <v>0</v>
      </c>
      <c r="AH65" s="0" t="n">
        <v>1</v>
      </c>
      <c r="AI65" s="0" t="n">
        <v>2</v>
      </c>
      <c r="AJ65" s="0" t="s">
        <v>2710</v>
      </c>
      <c r="AK65" s="2" t="s">
        <v>2711</v>
      </c>
      <c r="AL65" s="0" t="n">
        <v>10.22</v>
      </c>
      <c r="AM65" s="0" t="s">
        <v>195</v>
      </c>
      <c r="AN65" s="0" t="s">
        <v>2712</v>
      </c>
      <c r="AO65" s="2" t="s">
        <v>2713</v>
      </c>
      <c r="AP65" s="0" t="n">
        <v>2.6</v>
      </c>
      <c r="AQ65" s="0" t="s">
        <v>194</v>
      </c>
      <c r="AR65" s="0" t="s">
        <v>2699</v>
      </c>
      <c r="EI65" s="0" t="s">
        <v>194</v>
      </c>
      <c r="EJ65" s="0" t="s">
        <v>194</v>
      </c>
      <c r="EK65" s="0" t="s">
        <v>194</v>
      </c>
      <c r="EL65" s="0" t="s">
        <v>194</v>
      </c>
      <c r="EM65" s="0" t="s">
        <v>194</v>
      </c>
      <c r="EN65" s="0" t="s">
        <v>2020</v>
      </c>
      <c r="EO65" s="0" t="s">
        <v>2714</v>
      </c>
      <c r="EP65" s="2" t="s">
        <v>2715</v>
      </c>
      <c r="EQ65" s="0" t="s">
        <v>2252</v>
      </c>
      <c r="ET65" s="0" t="n">
        <v>186973673</v>
      </c>
      <c r="EU65" s="0" t="s">
        <v>2716</v>
      </c>
      <c r="EV65" s="1" t="n">
        <v>44826.713287037</v>
      </c>
      <c r="EY65" s="0" t="s">
        <v>221</v>
      </c>
      <c r="EZ65" s="0" t="s">
        <v>222</v>
      </c>
      <c r="FB65" s="0" t="n">
        <v>64</v>
      </c>
    </row>
    <row r="66" customFormat="false" ht="14.5" hidden="false" customHeight="false" outlineLevel="0" collapsed="false">
      <c r="A66" s="1" t="n">
        <v>44826.3877125463</v>
      </c>
      <c r="B66" s="1" t="n">
        <v>44826.3922580903</v>
      </c>
      <c r="C66" s="1" t="n">
        <v>44826</v>
      </c>
      <c r="D66" s="0" t="s">
        <v>1088</v>
      </c>
      <c r="H66" s="0" t="s">
        <v>1106</v>
      </c>
      <c r="I66" s="1" t="n">
        <v>44826</v>
      </c>
      <c r="J66" s="0" t="s">
        <v>2717</v>
      </c>
      <c r="K66" s="0" t="s">
        <v>870</v>
      </c>
      <c r="L66" s="0" t="s">
        <v>2718</v>
      </c>
      <c r="M66" s="0" t="s">
        <v>2719</v>
      </c>
      <c r="N66" s="0" t="s">
        <v>1109</v>
      </c>
      <c r="O66" s="0" t="s">
        <v>855</v>
      </c>
      <c r="P66" s="0" t="s">
        <v>856</v>
      </c>
      <c r="Q66" s="0" t="s">
        <v>1094</v>
      </c>
      <c r="R66" s="0" t="s">
        <v>1095</v>
      </c>
      <c r="S66" s="0" t="s">
        <v>1096</v>
      </c>
      <c r="T66" s="0" t="s">
        <v>210</v>
      </c>
      <c r="U66" s="0" t="n">
        <v>1</v>
      </c>
      <c r="V66" s="0" t="n">
        <v>0</v>
      </c>
      <c r="W66" s="0" t="n">
        <v>0</v>
      </c>
      <c r="X66" s="0" t="n">
        <v>0</v>
      </c>
      <c r="Y66" s="0" t="n">
        <v>0</v>
      </c>
      <c r="Z66" s="0" t="n">
        <v>0</v>
      </c>
      <c r="AA66" s="0" t="n">
        <v>0</v>
      </c>
      <c r="AB66" s="0" t="n">
        <v>0</v>
      </c>
      <c r="AC66" s="0" t="n">
        <v>0</v>
      </c>
      <c r="AD66" s="0" t="n">
        <v>0</v>
      </c>
      <c r="AE66" s="0" t="n">
        <v>0</v>
      </c>
      <c r="AF66" s="0" t="n">
        <v>0</v>
      </c>
      <c r="AG66" s="0" t="n">
        <v>0</v>
      </c>
      <c r="AH66" s="0" t="n">
        <v>2</v>
      </c>
      <c r="AI66" s="0" t="n">
        <v>7</v>
      </c>
      <c r="AJ66" s="0" t="s">
        <v>2720</v>
      </c>
      <c r="AK66" s="2" t="s">
        <v>2721</v>
      </c>
      <c r="AL66" s="0" t="n">
        <v>13.55</v>
      </c>
      <c r="AM66" s="0" t="s">
        <v>195</v>
      </c>
      <c r="AN66" s="0" t="s">
        <v>2722</v>
      </c>
      <c r="AO66" s="2" t="s">
        <v>2723</v>
      </c>
      <c r="AP66" s="0" t="n">
        <v>3.785</v>
      </c>
      <c r="AQ66" s="0" t="s">
        <v>194</v>
      </c>
      <c r="AR66" s="0" t="s">
        <v>2699</v>
      </c>
      <c r="EI66" s="0" t="s">
        <v>194</v>
      </c>
      <c r="EJ66" s="0" t="s">
        <v>194</v>
      </c>
      <c r="EK66" s="0" t="s">
        <v>194</v>
      </c>
      <c r="EL66" s="0" t="s">
        <v>194</v>
      </c>
      <c r="EM66" s="0" t="s">
        <v>194</v>
      </c>
      <c r="EN66" s="0" t="s">
        <v>2020</v>
      </c>
      <c r="EO66" s="0" t="s">
        <v>2724</v>
      </c>
      <c r="EP66" s="2" t="s">
        <v>2725</v>
      </c>
      <c r="EQ66" s="0" t="s">
        <v>2252</v>
      </c>
      <c r="ET66" s="0" t="n">
        <v>186973688</v>
      </c>
      <c r="EU66" s="0" t="s">
        <v>2726</v>
      </c>
      <c r="EV66" s="1" t="n">
        <v>44826.7133101852</v>
      </c>
      <c r="EY66" s="0" t="s">
        <v>221</v>
      </c>
      <c r="EZ66" s="0" t="s">
        <v>222</v>
      </c>
      <c r="FB66" s="0" t="n">
        <v>65</v>
      </c>
    </row>
    <row r="67" customFormat="false" ht="14.5" hidden="false" customHeight="false" outlineLevel="0" collapsed="false">
      <c r="A67" s="1" t="n">
        <v>44826.3988899884</v>
      </c>
      <c r="B67" s="1" t="n">
        <v>44826.402385463</v>
      </c>
      <c r="C67" s="1" t="n">
        <v>44826</v>
      </c>
      <c r="D67" s="0" t="s">
        <v>1088</v>
      </c>
      <c r="H67" s="0" t="s">
        <v>1132</v>
      </c>
      <c r="I67" s="1" t="n">
        <v>44826</v>
      </c>
      <c r="J67" s="0" t="s">
        <v>2609</v>
      </c>
      <c r="K67" s="0" t="s">
        <v>870</v>
      </c>
      <c r="L67" s="0" t="s">
        <v>2727</v>
      </c>
      <c r="M67" s="0" t="s">
        <v>1135</v>
      </c>
      <c r="N67" s="0" t="s">
        <v>2062</v>
      </c>
      <c r="O67" s="0" t="s">
        <v>855</v>
      </c>
      <c r="P67" s="0" t="s">
        <v>856</v>
      </c>
      <c r="Q67" s="0" t="s">
        <v>1094</v>
      </c>
      <c r="R67" s="0" t="s">
        <v>1095</v>
      </c>
      <c r="S67" s="0" t="s">
        <v>1096</v>
      </c>
      <c r="T67" s="0" t="s">
        <v>210</v>
      </c>
      <c r="U67" s="0" t="n">
        <v>1</v>
      </c>
      <c r="V67" s="0" t="n">
        <v>0</v>
      </c>
      <c r="W67" s="0" t="n">
        <v>0</v>
      </c>
      <c r="X67" s="0" t="n">
        <v>0</v>
      </c>
      <c r="Y67" s="0" t="n">
        <v>0</v>
      </c>
      <c r="Z67" s="0" t="n">
        <v>0</v>
      </c>
      <c r="AA67" s="0" t="n">
        <v>0</v>
      </c>
      <c r="AB67" s="0" t="n">
        <v>0</v>
      </c>
      <c r="AC67" s="0" t="n">
        <v>0</v>
      </c>
      <c r="AD67" s="0" t="n">
        <v>0</v>
      </c>
      <c r="AE67" s="0" t="n">
        <v>0</v>
      </c>
      <c r="AF67" s="0" t="n">
        <v>0</v>
      </c>
      <c r="AG67" s="0" t="n">
        <v>0</v>
      </c>
      <c r="AH67" s="0" t="n">
        <v>2</v>
      </c>
      <c r="AI67" s="0" t="n">
        <v>6</v>
      </c>
      <c r="AJ67" s="0" t="s">
        <v>2728</v>
      </c>
      <c r="AK67" s="2" t="s">
        <v>2729</v>
      </c>
      <c r="AL67" s="0" t="n">
        <v>6</v>
      </c>
      <c r="AM67" s="0" t="s">
        <v>195</v>
      </c>
      <c r="AN67" s="0" t="s">
        <v>2730</v>
      </c>
      <c r="AO67" s="2" t="s">
        <v>2731</v>
      </c>
      <c r="AP67" s="0" t="n">
        <v>3.355</v>
      </c>
      <c r="AQ67" s="0" t="s">
        <v>194</v>
      </c>
      <c r="AR67" s="0" t="s">
        <v>2699</v>
      </c>
      <c r="EI67" s="0" t="s">
        <v>194</v>
      </c>
      <c r="EJ67" s="0" t="s">
        <v>194</v>
      </c>
      <c r="EK67" s="0" t="s">
        <v>194</v>
      </c>
      <c r="EL67" s="0" t="s">
        <v>194</v>
      </c>
      <c r="EM67" s="0" t="s">
        <v>194</v>
      </c>
      <c r="EN67" s="0" t="s">
        <v>2020</v>
      </c>
      <c r="EO67" s="0" t="s">
        <v>2732</v>
      </c>
      <c r="EP67" s="2" t="s">
        <v>2733</v>
      </c>
      <c r="EQ67" s="0" t="s">
        <v>2252</v>
      </c>
      <c r="ET67" s="0" t="n">
        <v>186973699</v>
      </c>
      <c r="EU67" s="0" t="s">
        <v>2734</v>
      </c>
      <c r="EV67" s="1" t="n">
        <v>44826.7133449074</v>
      </c>
      <c r="EY67" s="0" t="s">
        <v>221</v>
      </c>
      <c r="EZ67" s="0" t="s">
        <v>222</v>
      </c>
      <c r="FB67" s="0" t="n">
        <v>66</v>
      </c>
    </row>
    <row r="68" customFormat="false" ht="14.5" hidden="false" customHeight="false" outlineLevel="0" collapsed="false">
      <c r="A68" s="1" t="n">
        <v>44826.3720598148</v>
      </c>
      <c r="B68" s="1" t="n">
        <v>44826.3793045949</v>
      </c>
      <c r="C68" s="1" t="n">
        <v>44826</v>
      </c>
      <c r="D68" s="0" t="s">
        <v>1401</v>
      </c>
      <c r="H68" s="0" t="s">
        <v>1402</v>
      </c>
      <c r="I68" s="1" t="n">
        <v>44826</v>
      </c>
      <c r="J68" s="0" t="s">
        <v>2735</v>
      </c>
      <c r="K68" s="0" t="s">
        <v>197</v>
      </c>
      <c r="L68" s="0" t="s">
        <v>2736</v>
      </c>
      <c r="M68" s="0" t="s">
        <v>1405</v>
      </c>
      <c r="N68" s="0" t="s">
        <v>1406</v>
      </c>
      <c r="O68" s="0" t="s">
        <v>855</v>
      </c>
      <c r="P68" s="0" t="s">
        <v>856</v>
      </c>
      <c r="Q68" s="0" t="s">
        <v>857</v>
      </c>
      <c r="R68" s="0" t="s">
        <v>890</v>
      </c>
      <c r="S68" s="0" t="s">
        <v>891</v>
      </c>
      <c r="T68" s="0" t="s">
        <v>210</v>
      </c>
      <c r="U68" s="0" t="n">
        <v>1</v>
      </c>
      <c r="V68" s="0" t="n">
        <v>0</v>
      </c>
      <c r="W68" s="0" t="n">
        <v>0</v>
      </c>
      <c r="X68" s="0" t="n">
        <v>0</v>
      </c>
      <c r="Y68" s="0" t="n">
        <v>0</v>
      </c>
      <c r="Z68" s="0" t="n">
        <v>0</v>
      </c>
      <c r="AA68" s="0" t="n">
        <v>0</v>
      </c>
      <c r="AB68" s="0" t="n">
        <v>0</v>
      </c>
      <c r="AC68" s="0" t="n">
        <v>0</v>
      </c>
      <c r="AD68" s="0" t="n">
        <v>0</v>
      </c>
      <c r="AE68" s="0" t="n">
        <v>0</v>
      </c>
      <c r="AF68" s="0" t="n">
        <v>0</v>
      </c>
      <c r="AG68" s="0" t="n">
        <v>0</v>
      </c>
      <c r="AH68" s="0" t="n">
        <v>2</v>
      </c>
      <c r="AI68" s="0" t="n">
        <v>6</v>
      </c>
      <c r="AJ68" s="0" t="s">
        <v>2737</v>
      </c>
      <c r="AK68" s="2" t="s">
        <v>2738</v>
      </c>
      <c r="AL68" s="0" t="n">
        <v>26.74</v>
      </c>
      <c r="AM68" s="0" t="s">
        <v>195</v>
      </c>
      <c r="AN68" s="0" t="s">
        <v>2739</v>
      </c>
      <c r="AO68" s="2" t="s">
        <v>2740</v>
      </c>
      <c r="AP68" s="0" t="n">
        <v>31.3</v>
      </c>
      <c r="AQ68" s="0" t="s">
        <v>194</v>
      </c>
      <c r="AR68" s="0" t="s">
        <v>2741</v>
      </c>
      <c r="EI68" s="0" t="s">
        <v>194</v>
      </c>
      <c r="EJ68" s="0" t="s">
        <v>194</v>
      </c>
      <c r="EK68" s="0" t="s">
        <v>194</v>
      </c>
      <c r="EL68" s="0" t="s">
        <v>194</v>
      </c>
      <c r="EM68" s="0" t="s">
        <v>194</v>
      </c>
      <c r="EN68" s="0" t="s">
        <v>1413</v>
      </c>
      <c r="EO68" s="0" t="s">
        <v>2742</v>
      </c>
      <c r="EP68" s="2" t="s">
        <v>2743</v>
      </c>
      <c r="EQ68" s="0" t="s">
        <v>2252</v>
      </c>
      <c r="ET68" s="0" t="n">
        <v>187011485</v>
      </c>
      <c r="EU68" s="0" t="s">
        <v>2744</v>
      </c>
      <c r="EV68" s="1" t="n">
        <v>44826.8176041667</v>
      </c>
      <c r="EY68" s="0" t="s">
        <v>221</v>
      </c>
      <c r="EZ68" s="0" t="s">
        <v>222</v>
      </c>
      <c r="FB68" s="0" t="n">
        <v>67</v>
      </c>
    </row>
    <row r="69" customFormat="false" ht="14.5" hidden="false" customHeight="false" outlineLevel="0" collapsed="false">
      <c r="A69" s="1" t="n">
        <v>44826.3994295139</v>
      </c>
      <c r="B69" s="1" t="n">
        <v>44826.4038237153</v>
      </c>
      <c r="C69" s="1" t="n">
        <v>44826</v>
      </c>
      <c r="D69" s="0" t="s">
        <v>1401</v>
      </c>
      <c r="H69" s="0" t="s">
        <v>1417</v>
      </c>
      <c r="I69" s="1" t="n">
        <v>44826</v>
      </c>
      <c r="J69" s="0" t="s">
        <v>2609</v>
      </c>
      <c r="K69" s="0" t="s">
        <v>197</v>
      </c>
      <c r="L69" s="0" t="s">
        <v>1419</v>
      </c>
      <c r="M69" s="0" t="s">
        <v>1419</v>
      </c>
      <c r="N69" s="0" t="s">
        <v>1420</v>
      </c>
      <c r="O69" s="0" t="s">
        <v>855</v>
      </c>
      <c r="P69" s="0" t="s">
        <v>856</v>
      </c>
      <c r="Q69" s="0" t="s">
        <v>857</v>
      </c>
      <c r="R69" s="0" t="s">
        <v>890</v>
      </c>
      <c r="S69" s="0" t="s">
        <v>891</v>
      </c>
      <c r="T69" s="0" t="s">
        <v>210</v>
      </c>
      <c r="U69" s="0" t="n">
        <v>1</v>
      </c>
      <c r="V69" s="0" t="n">
        <v>0</v>
      </c>
      <c r="W69" s="0" t="n">
        <v>0</v>
      </c>
      <c r="X69" s="0" t="n">
        <v>0</v>
      </c>
      <c r="Y69" s="0" t="n">
        <v>0</v>
      </c>
      <c r="Z69" s="0" t="n">
        <v>0</v>
      </c>
      <c r="AA69" s="0" t="n">
        <v>0</v>
      </c>
      <c r="AB69" s="0" t="n">
        <v>0</v>
      </c>
      <c r="AC69" s="0" t="n">
        <v>0</v>
      </c>
      <c r="AD69" s="0" t="n">
        <v>0</v>
      </c>
      <c r="AE69" s="0" t="n">
        <v>0</v>
      </c>
      <c r="AF69" s="0" t="n">
        <v>0</v>
      </c>
      <c r="AG69" s="0" t="n">
        <v>0</v>
      </c>
      <c r="AH69" s="0" t="n">
        <v>2</v>
      </c>
      <c r="AI69" s="0" t="n">
        <v>6</v>
      </c>
      <c r="AJ69" s="0" t="s">
        <v>2745</v>
      </c>
      <c r="AK69" s="2" t="s">
        <v>2746</v>
      </c>
      <c r="AL69" s="0" t="n">
        <v>36.92</v>
      </c>
      <c r="AM69" s="0" t="s">
        <v>213</v>
      </c>
      <c r="AR69" s="0" t="s">
        <v>2747</v>
      </c>
      <c r="EI69" s="0" t="s">
        <v>194</v>
      </c>
      <c r="EJ69" s="0" t="s">
        <v>194</v>
      </c>
      <c r="EK69" s="0" t="s">
        <v>194</v>
      </c>
      <c r="EL69" s="0" t="s">
        <v>194</v>
      </c>
      <c r="EM69" s="0" t="s">
        <v>194</v>
      </c>
      <c r="EN69" s="0" t="s">
        <v>1413</v>
      </c>
      <c r="EO69" s="0" t="s">
        <v>2748</v>
      </c>
      <c r="EP69" s="2" t="s">
        <v>2749</v>
      </c>
      <c r="EQ69" s="0" t="s">
        <v>2252</v>
      </c>
      <c r="ET69" s="0" t="n">
        <v>187011502</v>
      </c>
      <c r="EU69" s="0" t="s">
        <v>2750</v>
      </c>
      <c r="EV69" s="1" t="n">
        <v>44826.8176388889</v>
      </c>
      <c r="EY69" s="0" t="s">
        <v>221</v>
      </c>
      <c r="EZ69" s="0" t="s">
        <v>222</v>
      </c>
      <c r="FB69" s="0" t="n">
        <v>68</v>
      </c>
    </row>
    <row r="70" customFormat="false" ht="14.5" hidden="false" customHeight="false" outlineLevel="0" collapsed="false">
      <c r="A70" s="1" t="n">
        <v>44826.418156412</v>
      </c>
      <c r="B70" s="1" t="n">
        <v>44826.4235991319</v>
      </c>
      <c r="C70" s="1" t="n">
        <v>44826</v>
      </c>
      <c r="D70" s="0" t="s">
        <v>1401</v>
      </c>
      <c r="H70" s="0" t="s">
        <v>1430</v>
      </c>
      <c r="I70" s="1" t="n">
        <v>44826</v>
      </c>
      <c r="J70" s="0" t="s">
        <v>2751</v>
      </c>
      <c r="K70" s="0" t="s">
        <v>197</v>
      </c>
      <c r="L70" s="0" t="s">
        <v>1432</v>
      </c>
      <c r="M70" s="0" t="s">
        <v>1433</v>
      </c>
      <c r="N70" s="0" t="s">
        <v>1434</v>
      </c>
      <c r="O70" s="0" t="s">
        <v>855</v>
      </c>
      <c r="P70" s="0" t="s">
        <v>856</v>
      </c>
      <c r="Q70" s="0" t="s">
        <v>857</v>
      </c>
      <c r="R70" s="0" t="s">
        <v>890</v>
      </c>
      <c r="S70" s="0" t="s">
        <v>891</v>
      </c>
      <c r="T70" s="0" t="s">
        <v>210</v>
      </c>
      <c r="U70" s="0" t="n">
        <v>1</v>
      </c>
      <c r="V70" s="0" t="n">
        <v>0</v>
      </c>
      <c r="W70" s="0" t="n">
        <v>0</v>
      </c>
      <c r="X70" s="0" t="n">
        <v>0</v>
      </c>
      <c r="Y70" s="0" t="n">
        <v>0</v>
      </c>
      <c r="Z70" s="0" t="n">
        <v>0</v>
      </c>
      <c r="AA70" s="0" t="n">
        <v>0</v>
      </c>
      <c r="AB70" s="0" t="n">
        <v>0</v>
      </c>
      <c r="AC70" s="0" t="n">
        <v>0</v>
      </c>
      <c r="AD70" s="0" t="n">
        <v>0</v>
      </c>
      <c r="AE70" s="0" t="n">
        <v>0</v>
      </c>
      <c r="AF70" s="0" t="n">
        <v>0</v>
      </c>
      <c r="AG70" s="0" t="n">
        <v>0</v>
      </c>
      <c r="AH70" s="0" t="n">
        <v>3</v>
      </c>
      <c r="AI70" s="0" t="n">
        <v>3</v>
      </c>
      <c r="AJ70" s="0" t="s">
        <v>2752</v>
      </c>
      <c r="AK70" s="2" t="s">
        <v>2753</v>
      </c>
      <c r="AL70" s="0" t="n">
        <v>27.93</v>
      </c>
      <c r="AM70" s="0" t="s">
        <v>213</v>
      </c>
      <c r="AR70" s="0" t="s">
        <v>2754</v>
      </c>
      <c r="EI70" s="0" t="s">
        <v>194</v>
      </c>
      <c r="EJ70" s="0" t="s">
        <v>194</v>
      </c>
      <c r="EK70" s="0" t="s">
        <v>194</v>
      </c>
      <c r="EL70" s="0" t="s">
        <v>194</v>
      </c>
      <c r="EM70" s="0" t="s">
        <v>194</v>
      </c>
      <c r="EN70" s="0" t="s">
        <v>1413</v>
      </c>
      <c r="EO70" s="0" t="s">
        <v>2755</v>
      </c>
      <c r="EP70" s="2" t="s">
        <v>2756</v>
      </c>
      <c r="EQ70" s="0" t="s">
        <v>2252</v>
      </c>
      <c r="ET70" s="0" t="n">
        <v>187011515</v>
      </c>
      <c r="EU70" s="0" t="s">
        <v>2757</v>
      </c>
      <c r="EV70" s="1" t="n">
        <v>44826.8176736111</v>
      </c>
      <c r="EY70" s="0" t="s">
        <v>221</v>
      </c>
      <c r="EZ70" s="0" t="s">
        <v>222</v>
      </c>
      <c r="FB70" s="0" t="n">
        <v>69</v>
      </c>
    </row>
    <row r="71" customFormat="false" ht="14.5" hidden="false" customHeight="false" outlineLevel="0" collapsed="false">
      <c r="A71" s="1" t="n">
        <v>44826.4420304051</v>
      </c>
      <c r="B71" s="1" t="n">
        <v>44826.4462324074</v>
      </c>
      <c r="C71" s="1" t="n">
        <v>44826</v>
      </c>
      <c r="D71" s="0" t="s">
        <v>1401</v>
      </c>
      <c r="H71" s="0" t="s">
        <v>1444</v>
      </c>
      <c r="I71" s="1" t="n">
        <v>44826</v>
      </c>
      <c r="J71" s="0" t="s">
        <v>1340</v>
      </c>
      <c r="K71" s="0" t="s">
        <v>197</v>
      </c>
      <c r="L71" s="0" t="s">
        <v>1446</v>
      </c>
      <c r="M71" s="0" t="s">
        <v>1447</v>
      </c>
      <c r="N71" s="0" t="s">
        <v>1448</v>
      </c>
      <c r="O71" s="0" t="s">
        <v>855</v>
      </c>
      <c r="P71" s="0" t="s">
        <v>856</v>
      </c>
      <c r="Q71" s="0" t="s">
        <v>857</v>
      </c>
      <c r="R71" s="0" t="s">
        <v>890</v>
      </c>
      <c r="S71" s="0" t="s">
        <v>891</v>
      </c>
      <c r="T71" s="0" t="s">
        <v>210</v>
      </c>
      <c r="U71" s="0" t="n">
        <v>1</v>
      </c>
      <c r="V71" s="0" t="n">
        <v>0</v>
      </c>
      <c r="W71" s="0" t="n">
        <v>0</v>
      </c>
      <c r="X71" s="0" t="n">
        <v>0</v>
      </c>
      <c r="Y71" s="0" t="n">
        <v>0</v>
      </c>
      <c r="Z71" s="0" t="n">
        <v>0</v>
      </c>
      <c r="AA71" s="0" t="n">
        <v>0</v>
      </c>
      <c r="AB71" s="0" t="n">
        <v>0</v>
      </c>
      <c r="AC71" s="0" t="n">
        <v>0</v>
      </c>
      <c r="AD71" s="0" t="n">
        <v>0</v>
      </c>
      <c r="AE71" s="0" t="n">
        <v>0</v>
      </c>
      <c r="AF71" s="0" t="n">
        <v>0</v>
      </c>
      <c r="AG71" s="0" t="n">
        <v>0</v>
      </c>
      <c r="AH71" s="0" t="n">
        <v>2</v>
      </c>
      <c r="AI71" s="0" t="n">
        <v>5</v>
      </c>
      <c r="AJ71" s="0" t="s">
        <v>2758</v>
      </c>
      <c r="AK71" s="2" t="s">
        <v>2759</v>
      </c>
      <c r="AL71" s="0" t="n">
        <v>97.97</v>
      </c>
      <c r="AM71" s="0" t="s">
        <v>213</v>
      </c>
      <c r="AR71" s="0" t="s">
        <v>2760</v>
      </c>
      <c r="EI71" s="0" t="s">
        <v>194</v>
      </c>
      <c r="EJ71" s="0" t="s">
        <v>194</v>
      </c>
      <c r="EK71" s="0" t="s">
        <v>194</v>
      </c>
      <c r="EL71" s="0" t="s">
        <v>194</v>
      </c>
      <c r="EM71" s="0" t="s">
        <v>194</v>
      </c>
      <c r="EN71" s="0" t="s">
        <v>1413</v>
      </c>
      <c r="EO71" s="0" t="s">
        <v>2761</v>
      </c>
      <c r="EP71" s="2" t="s">
        <v>2762</v>
      </c>
      <c r="EQ71" s="0" t="s">
        <v>2252</v>
      </c>
      <c r="ET71" s="0" t="n">
        <v>187011526</v>
      </c>
      <c r="EU71" s="0" t="s">
        <v>2763</v>
      </c>
      <c r="EV71" s="1" t="n">
        <v>44826.8177083333</v>
      </c>
      <c r="EY71" s="0" t="s">
        <v>221</v>
      </c>
      <c r="EZ71" s="0" t="s">
        <v>222</v>
      </c>
      <c r="FB71" s="0" t="n">
        <v>70</v>
      </c>
    </row>
    <row r="72" customFormat="false" ht="14.5" hidden="false" customHeight="false" outlineLevel="0" collapsed="false">
      <c r="A72" s="1" t="n">
        <v>44826.4594368403</v>
      </c>
      <c r="B72" s="1" t="n">
        <v>44826.4635493056</v>
      </c>
      <c r="C72" s="1" t="n">
        <v>44826</v>
      </c>
      <c r="D72" s="0" t="s">
        <v>1401</v>
      </c>
      <c r="H72" s="0" t="s">
        <v>1458</v>
      </c>
      <c r="I72" s="1" t="n">
        <v>44826</v>
      </c>
      <c r="J72" s="0" t="s">
        <v>1976</v>
      </c>
      <c r="K72" s="0" t="s">
        <v>2764</v>
      </c>
      <c r="L72" s="0" t="s">
        <v>2135</v>
      </c>
      <c r="M72" s="0" t="s">
        <v>1461</v>
      </c>
      <c r="N72" s="0" t="s">
        <v>1462</v>
      </c>
      <c r="O72" s="0" t="s">
        <v>855</v>
      </c>
      <c r="P72" s="0" t="s">
        <v>856</v>
      </c>
      <c r="Q72" s="0" t="s">
        <v>857</v>
      </c>
      <c r="R72" s="0" t="s">
        <v>890</v>
      </c>
      <c r="S72" s="0" t="s">
        <v>891</v>
      </c>
      <c r="T72" s="0" t="s">
        <v>210</v>
      </c>
      <c r="U72" s="0" t="n">
        <v>1</v>
      </c>
      <c r="V72" s="0" t="n">
        <v>0</v>
      </c>
      <c r="W72" s="0" t="n">
        <v>0</v>
      </c>
      <c r="X72" s="0" t="n">
        <v>0</v>
      </c>
      <c r="Y72" s="0" t="n">
        <v>0</v>
      </c>
      <c r="Z72" s="0" t="n">
        <v>0</v>
      </c>
      <c r="AA72" s="0" t="n">
        <v>0</v>
      </c>
      <c r="AB72" s="0" t="n">
        <v>0</v>
      </c>
      <c r="AC72" s="0" t="n">
        <v>0</v>
      </c>
      <c r="AD72" s="0" t="n">
        <v>0</v>
      </c>
      <c r="AE72" s="0" t="n">
        <v>0</v>
      </c>
      <c r="AF72" s="0" t="n">
        <v>0</v>
      </c>
      <c r="AG72" s="0" t="n">
        <v>0</v>
      </c>
      <c r="AH72" s="0" t="n">
        <v>2</v>
      </c>
      <c r="AI72" s="0" t="n">
        <v>3</v>
      </c>
      <c r="AJ72" s="0" t="s">
        <v>2765</v>
      </c>
      <c r="AK72" s="2" t="s">
        <v>2766</v>
      </c>
      <c r="AL72" s="0" t="n">
        <v>51.18</v>
      </c>
      <c r="AM72" s="0" t="s">
        <v>213</v>
      </c>
      <c r="AR72" s="0" t="s">
        <v>2767</v>
      </c>
      <c r="EI72" s="0" t="s">
        <v>194</v>
      </c>
      <c r="EJ72" s="0" t="s">
        <v>194</v>
      </c>
      <c r="EK72" s="0" t="s">
        <v>194</v>
      </c>
      <c r="EL72" s="0" t="s">
        <v>194</v>
      </c>
      <c r="EM72" s="0" t="s">
        <v>194</v>
      </c>
      <c r="EN72" s="0" t="s">
        <v>1413</v>
      </c>
      <c r="EO72" s="0" t="s">
        <v>2768</v>
      </c>
      <c r="EP72" s="2" t="s">
        <v>2769</v>
      </c>
      <c r="EQ72" s="0" t="s">
        <v>2252</v>
      </c>
      <c r="ET72" s="0" t="n">
        <v>187011541</v>
      </c>
      <c r="EU72" s="0" t="s">
        <v>2770</v>
      </c>
      <c r="EV72" s="1" t="n">
        <v>44826.8177314815</v>
      </c>
      <c r="EY72" s="0" t="s">
        <v>221</v>
      </c>
      <c r="EZ72" s="0" t="s">
        <v>222</v>
      </c>
      <c r="FB72" s="0" t="n">
        <v>71</v>
      </c>
    </row>
    <row r="73" customFormat="false" ht="14.5" hidden="false" customHeight="false" outlineLevel="0" collapsed="false">
      <c r="A73" s="1" t="n">
        <v>44826.4757023611</v>
      </c>
      <c r="B73" s="1" t="n">
        <v>44826.4802808218</v>
      </c>
      <c r="C73" s="1" t="n">
        <v>44826</v>
      </c>
      <c r="D73" s="0" t="s">
        <v>1401</v>
      </c>
      <c r="H73" s="0" t="s">
        <v>1475</v>
      </c>
      <c r="I73" s="1" t="n">
        <v>44826</v>
      </c>
      <c r="J73" s="0" t="s">
        <v>2431</v>
      </c>
      <c r="K73" s="0" t="s">
        <v>2771</v>
      </c>
      <c r="L73" s="0" t="s">
        <v>1476</v>
      </c>
      <c r="M73" s="3" t="s">
        <v>2772</v>
      </c>
      <c r="N73" s="0" t="s">
        <v>1478</v>
      </c>
      <c r="O73" s="0" t="s">
        <v>855</v>
      </c>
      <c r="P73" s="0" t="s">
        <v>856</v>
      </c>
      <c r="Q73" s="0" t="s">
        <v>857</v>
      </c>
      <c r="R73" s="0" t="s">
        <v>890</v>
      </c>
      <c r="S73" s="0" t="s">
        <v>891</v>
      </c>
      <c r="T73" s="0" t="s">
        <v>210</v>
      </c>
      <c r="U73" s="0" t="n">
        <v>1</v>
      </c>
      <c r="V73" s="0" t="n">
        <v>0</v>
      </c>
      <c r="W73" s="0" t="n">
        <v>0</v>
      </c>
      <c r="X73" s="0" t="n">
        <v>0</v>
      </c>
      <c r="Y73" s="0" t="n">
        <v>0</v>
      </c>
      <c r="Z73" s="0" t="n">
        <v>0</v>
      </c>
      <c r="AA73" s="0" t="n">
        <v>0</v>
      </c>
      <c r="AB73" s="0" t="n">
        <v>0</v>
      </c>
      <c r="AC73" s="0" t="n">
        <v>0</v>
      </c>
      <c r="AD73" s="0" t="n">
        <v>0</v>
      </c>
      <c r="AE73" s="0" t="n">
        <v>0</v>
      </c>
      <c r="AF73" s="0" t="n">
        <v>0</v>
      </c>
      <c r="AG73" s="0" t="n">
        <v>0</v>
      </c>
      <c r="AH73" s="0" t="n">
        <v>2</v>
      </c>
      <c r="AI73" s="0" t="n">
        <v>4</v>
      </c>
      <c r="AJ73" s="0" t="s">
        <v>2773</v>
      </c>
      <c r="AK73" s="2" t="s">
        <v>2774</v>
      </c>
      <c r="AL73" s="0" t="n">
        <v>48.5</v>
      </c>
      <c r="AM73" s="0" t="s">
        <v>213</v>
      </c>
      <c r="AR73" s="0" t="s">
        <v>2775</v>
      </c>
      <c r="EI73" s="0" t="s">
        <v>194</v>
      </c>
      <c r="EJ73" s="0" t="s">
        <v>194</v>
      </c>
      <c r="EK73" s="0" t="s">
        <v>194</v>
      </c>
      <c r="EL73" s="0" t="s">
        <v>194</v>
      </c>
      <c r="EM73" s="0" t="s">
        <v>194</v>
      </c>
      <c r="EN73" s="0" t="s">
        <v>1413</v>
      </c>
      <c r="EO73" s="0" t="s">
        <v>2776</v>
      </c>
      <c r="EP73" s="2" t="s">
        <v>2777</v>
      </c>
      <c r="EQ73" s="0" t="s">
        <v>2252</v>
      </c>
      <c r="ET73" s="0" t="n">
        <v>187011556</v>
      </c>
      <c r="EU73" s="0" t="s">
        <v>2778</v>
      </c>
      <c r="EV73" s="1" t="n">
        <v>44826.8177662037</v>
      </c>
      <c r="EY73" s="0" t="s">
        <v>221</v>
      </c>
      <c r="EZ73" s="0" t="s">
        <v>222</v>
      </c>
      <c r="FB73" s="0" t="n">
        <v>72</v>
      </c>
    </row>
    <row r="74" customFormat="false" ht="14.5" hidden="false" customHeight="false" outlineLevel="0" collapsed="false">
      <c r="A74" s="1" t="n">
        <v>44826.3980753588</v>
      </c>
      <c r="B74" s="1" t="n">
        <v>44826.4043733796</v>
      </c>
      <c r="C74" s="1" t="n">
        <v>44826</v>
      </c>
      <c r="D74" s="0" t="s">
        <v>946</v>
      </c>
      <c r="H74" s="0" t="s">
        <v>997</v>
      </c>
      <c r="I74" s="1" t="n">
        <v>44826</v>
      </c>
      <c r="J74" s="0" t="s">
        <v>793</v>
      </c>
      <c r="K74" s="0" t="s">
        <v>968</v>
      </c>
      <c r="L74" s="0" t="s">
        <v>999</v>
      </c>
      <c r="M74" s="0" t="s">
        <v>2779</v>
      </c>
      <c r="N74" s="0" t="s">
        <v>1001</v>
      </c>
      <c r="O74" s="0" t="s">
        <v>855</v>
      </c>
      <c r="P74" s="0" t="s">
        <v>856</v>
      </c>
      <c r="Q74" s="0" t="s">
        <v>952</v>
      </c>
      <c r="R74" s="0" t="s">
        <v>953</v>
      </c>
      <c r="S74" s="0" t="s">
        <v>954</v>
      </c>
      <c r="T74" s="0" t="s">
        <v>210</v>
      </c>
      <c r="U74" s="0" t="n">
        <v>1</v>
      </c>
      <c r="V74" s="0" t="n">
        <v>0</v>
      </c>
      <c r="W74" s="0" t="n">
        <v>0</v>
      </c>
      <c r="X74" s="0" t="n">
        <v>0</v>
      </c>
      <c r="Y74" s="0" t="n">
        <v>0</v>
      </c>
      <c r="Z74" s="0" t="n">
        <v>0</v>
      </c>
      <c r="AA74" s="0" t="n">
        <v>0</v>
      </c>
      <c r="AB74" s="0" t="n">
        <v>0</v>
      </c>
      <c r="AC74" s="0" t="n">
        <v>0</v>
      </c>
      <c r="AD74" s="0" t="n">
        <v>0</v>
      </c>
      <c r="AE74" s="0" t="n">
        <v>0</v>
      </c>
      <c r="AF74" s="0" t="n">
        <v>0</v>
      </c>
      <c r="AG74" s="0" t="n">
        <v>0</v>
      </c>
      <c r="AH74" s="0" t="n">
        <v>2</v>
      </c>
      <c r="AI74" s="0" t="n">
        <v>6</v>
      </c>
      <c r="AJ74" s="0" t="s">
        <v>2780</v>
      </c>
      <c r="AK74" s="2" t="s">
        <v>2781</v>
      </c>
      <c r="AL74" s="0" t="n">
        <v>15</v>
      </c>
      <c r="AM74" s="0" t="s">
        <v>213</v>
      </c>
      <c r="AR74" s="0" t="s">
        <v>588</v>
      </c>
      <c r="EI74" s="0" t="s">
        <v>194</v>
      </c>
      <c r="EJ74" s="0" t="s">
        <v>194</v>
      </c>
      <c r="EK74" s="0" t="s">
        <v>194</v>
      </c>
      <c r="EL74" s="0" t="s">
        <v>194</v>
      </c>
      <c r="EM74" s="0" t="s">
        <v>194</v>
      </c>
      <c r="EN74" s="0" t="s">
        <v>962</v>
      </c>
      <c r="EO74" s="0" t="s">
        <v>2782</v>
      </c>
      <c r="EP74" s="2" t="s">
        <v>2783</v>
      </c>
      <c r="EQ74" s="0" t="s">
        <v>2252</v>
      </c>
      <c r="ET74" s="0" t="n">
        <v>187012206</v>
      </c>
      <c r="EU74" s="0" t="s">
        <v>2784</v>
      </c>
      <c r="EV74" s="1" t="n">
        <v>44826.8199189815</v>
      </c>
      <c r="EY74" s="0" t="s">
        <v>221</v>
      </c>
      <c r="EZ74" s="0" t="s">
        <v>222</v>
      </c>
      <c r="FB74" s="0" t="n">
        <v>73</v>
      </c>
    </row>
    <row r="75" customFormat="false" ht="14.5" hidden="false" customHeight="false" outlineLevel="0" collapsed="false">
      <c r="A75" s="1" t="n">
        <v>44826.4082849074</v>
      </c>
      <c r="B75" s="1" t="n">
        <v>44826.4148471991</v>
      </c>
      <c r="C75" s="1" t="n">
        <v>44826</v>
      </c>
      <c r="D75" s="0" t="s">
        <v>946</v>
      </c>
      <c r="H75" s="0" t="s">
        <v>1012</v>
      </c>
      <c r="I75" s="1" t="n">
        <v>44826</v>
      </c>
      <c r="J75" s="0" t="s">
        <v>2785</v>
      </c>
      <c r="K75" s="0" t="s">
        <v>968</v>
      </c>
      <c r="L75" s="0" t="s">
        <v>1013</v>
      </c>
      <c r="M75" s="0" t="s">
        <v>1014</v>
      </c>
      <c r="N75" s="0" t="s">
        <v>1015</v>
      </c>
      <c r="O75" s="0" t="s">
        <v>855</v>
      </c>
      <c r="P75" s="0" t="s">
        <v>856</v>
      </c>
      <c r="Q75" s="0" t="s">
        <v>952</v>
      </c>
      <c r="R75" s="0" t="s">
        <v>953</v>
      </c>
      <c r="S75" s="0" t="s">
        <v>954</v>
      </c>
      <c r="T75" s="0" t="s">
        <v>210</v>
      </c>
      <c r="U75" s="0" t="n">
        <v>1</v>
      </c>
      <c r="V75" s="0" t="n">
        <v>0</v>
      </c>
      <c r="W75" s="0" t="n">
        <v>0</v>
      </c>
      <c r="X75" s="0" t="n">
        <v>0</v>
      </c>
      <c r="Y75" s="0" t="n">
        <v>0</v>
      </c>
      <c r="Z75" s="0" t="n">
        <v>0</v>
      </c>
      <c r="AA75" s="0" t="n">
        <v>0</v>
      </c>
      <c r="AB75" s="0" t="n">
        <v>0</v>
      </c>
      <c r="AC75" s="0" t="n">
        <v>0</v>
      </c>
      <c r="AD75" s="0" t="n">
        <v>0</v>
      </c>
      <c r="AE75" s="0" t="n">
        <v>0</v>
      </c>
      <c r="AF75" s="0" t="n">
        <v>0</v>
      </c>
      <c r="AG75" s="0" t="n">
        <v>0</v>
      </c>
      <c r="AH75" s="0" t="n">
        <v>3</v>
      </c>
      <c r="AI75" s="0" t="n">
        <v>6</v>
      </c>
      <c r="AJ75" s="0" t="s">
        <v>2786</v>
      </c>
      <c r="AK75" s="2" t="s">
        <v>2787</v>
      </c>
      <c r="AL75" s="0" t="n">
        <v>15.15</v>
      </c>
      <c r="AM75" s="0" t="s">
        <v>195</v>
      </c>
      <c r="AN75" s="0" t="s">
        <v>2788</v>
      </c>
      <c r="AO75" s="2" t="s">
        <v>2789</v>
      </c>
      <c r="AP75" s="0" t="n">
        <v>6.7</v>
      </c>
      <c r="AQ75" s="0" t="s">
        <v>194</v>
      </c>
      <c r="AR75" s="0" t="s">
        <v>588</v>
      </c>
      <c r="EI75" s="0" t="s">
        <v>194</v>
      </c>
      <c r="EJ75" s="0" t="s">
        <v>194</v>
      </c>
      <c r="EK75" s="0" t="s">
        <v>194</v>
      </c>
      <c r="EL75" s="0" t="s">
        <v>194</v>
      </c>
      <c r="EM75" s="0" t="s">
        <v>194</v>
      </c>
      <c r="EN75" s="0" t="s">
        <v>962</v>
      </c>
      <c r="EO75" s="0" t="s">
        <v>2790</v>
      </c>
      <c r="EP75" s="2" t="s">
        <v>2791</v>
      </c>
      <c r="EQ75" s="0" t="s">
        <v>2252</v>
      </c>
      <c r="ET75" s="0" t="n">
        <v>187012225</v>
      </c>
      <c r="EU75" s="0" t="s">
        <v>2792</v>
      </c>
      <c r="EV75" s="1" t="n">
        <v>44826.8199537037</v>
      </c>
      <c r="EY75" s="0" t="s">
        <v>221</v>
      </c>
      <c r="EZ75" s="0" t="s">
        <v>222</v>
      </c>
      <c r="FB75" s="0" t="n">
        <v>74</v>
      </c>
    </row>
    <row r="76" customFormat="false" ht="14.5" hidden="false" customHeight="false" outlineLevel="0" collapsed="false">
      <c r="A76" s="1" t="n">
        <v>44826.4187987847</v>
      </c>
      <c r="B76" s="1" t="n">
        <v>44826.4288685069</v>
      </c>
      <c r="C76" s="1" t="n">
        <v>44826</v>
      </c>
      <c r="D76" s="0" t="s">
        <v>946</v>
      </c>
      <c r="H76" s="0" t="s">
        <v>1026</v>
      </c>
      <c r="I76" s="1" t="n">
        <v>44826</v>
      </c>
      <c r="J76" s="0" t="s">
        <v>1992</v>
      </c>
      <c r="K76" s="0" t="s">
        <v>968</v>
      </c>
      <c r="L76" s="0" t="s">
        <v>2793</v>
      </c>
      <c r="M76" s="0" t="s">
        <v>1029</v>
      </c>
      <c r="N76" s="0" t="s">
        <v>1030</v>
      </c>
      <c r="O76" s="0" t="s">
        <v>855</v>
      </c>
      <c r="P76" s="0" t="s">
        <v>856</v>
      </c>
      <c r="Q76" s="0" t="s">
        <v>952</v>
      </c>
      <c r="R76" s="0" t="s">
        <v>953</v>
      </c>
      <c r="S76" s="0" t="s">
        <v>954</v>
      </c>
      <c r="T76" s="0" t="s">
        <v>210</v>
      </c>
      <c r="U76" s="0" t="n">
        <v>1</v>
      </c>
      <c r="V76" s="0" t="n">
        <v>0</v>
      </c>
      <c r="W76" s="0" t="n">
        <v>0</v>
      </c>
      <c r="X76" s="0" t="n">
        <v>0</v>
      </c>
      <c r="Y76" s="0" t="n">
        <v>0</v>
      </c>
      <c r="Z76" s="0" t="n">
        <v>0</v>
      </c>
      <c r="AA76" s="0" t="n">
        <v>0</v>
      </c>
      <c r="AB76" s="0" t="n">
        <v>0</v>
      </c>
      <c r="AC76" s="0" t="n">
        <v>0</v>
      </c>
      <c r="AD76" s="0" t="n">
        <v>0</v>
      </c>
      <c r="AE76" s="0" t="n">
        <v>0</v>
      </c>
      <c r="AF76" s="0" t="n">
        <v>0</v>
      </c>
      <c r="AG76" s="0" t="n">
        <v>0</v>
      </c>
      <c r="AH76" s="0" t="n">
        <v>3</v>
      </c>
      <c r="AI76" s="0" t="n">
        <v>8</v>
      </c>
      <c r="AJ76" s="0" t="s">
        <v>2794</v>
      </c>
      <c r="AK76" s="2" t="s">
        <v>2795</v>
      </c>
      <c r="AL76" s="0" t="n">
        <v>15.42</v>
      </c>
      <c r="AM76" s="0" t="s">
        <v>195</v>
      </c>
      <c r="AN76" s="0" t="s">
        <v>2796</v>
      </c>
      <c r="AO76" s="2" t="s">
        <v>2797</v>
      </c>
      <c r="AP76" s="0" t="n">
        <v>9.82</v>
      </c>
      <c r="AQ76" s="0" t="s">
        <v>194</v>
      </c>
      <c r="AR76" s="0" t="s">
        <v>588</v>
      </c>
      <c r="EI76" s="0" t="s">
        <v>194</v>
      </c>
      <c r="EJ76" s="0" t="s">
        <v>194</v>
      </c>
      <c r="EK76" s="0" t="s">
        <v>194</v>
      </c>
      <c r="EL76" s="0" t="s">
        <v>194</v>
      </c>
      <c r="EM76" s="0" t="s">
        <v>194</v>
      </c>
      <c r="EN76" s="0" t="s">
        <v>962</v>
      </c>
      <c r="EO76" s="0" t="s">
        <v>2798</v>
      </c>
      <c r="EP76" s="2" t="s">
        <v>2799</v>
      </c>
      <c r="EQ76" s="0" t="s">
        <v>2252</v>
      </c>
      <c r="ET76" s="0" t="n">
        <v>187012236</v>
      </c>
      <c r="EU76" s="0" t="s">
        <v>2800</v>
      </c>
      <c r="EV76" s="1" t="n">
        <v>44826.8199884259</v>
      </c>
      <c r="EY76" s="0" t="s">
        <v>221</v>
      </c>
      <c r="EZ76" s="0" t="s">
        <v>222</v>
      </c>
      <c r="FB76" s="0" t="n">
        <v>75</v>
      </c>
    </row>
    <row r="77" customFormat="false" ht="14.5" hidden="false" customHeight="false" outlineLevel="0" collapsed="false">
      <c r="A77" s="1" t="n">
        <v>44826.4392305903</v>
      </c>
      <c r="B77" s="1" t="n">
        <v>44826.4443391204</v>
      </c>
      <c r="C77" s="1" t="n">
        <v>44826</v>
      </c>
      <c r="D77" s="0" t="s">
        <v>946</v>
      </c>
      <c r="H77" s="0" t="s">
        <v>966</v>
      </c>
      <c r="I77" s="1" t="n">
        <v>44826</v>
      </c>
      <c r="J77" s="0" t="s">
        <v>2307</v>
      </c>
      <c r="K77" s="0" t="s">
        <v>968</v>
      </c>
      <c r="L77" s="0" t="s">
        <v>969</v>
      </c>
      <c r="M77" s="0" t="s">
        <v>970</v>
      </c>
      <c r="N77" s="0" t="s">
        <v>971</v>
      </c>
      <c r="O77" s="0" t="s">
        <v>855</v>
      </c>
      <c r="P77" s="0" t="s">
        <v>856</v>
      </c>
      <c r="Q77" s="0" t="s">
        <v>952</v>
      </c>
      <c r="R77" s="0" t="s">
        <v>953</v>
      </c>
      <c r="S77" s="0" t="s">
        <v>954</v>
      </c>
      <c r="T77" s="0" t="s">
        <v>210</v>
      </c>
      <c r="U77" s="0" t="n">
        <v>1</v>
      </c>
      <c r="V77" s="0" t="n">
        <v>0</v>
      </c>
      <c r="W77" s="0" t="n">
        <v>0</v>
      </c>
      <c r="X77" s="0" t="n">
        <v>0</v>
      </c>
      <c r="Y77" s="0" t="n">
        <v>0</v>
      </c>
      <c r="Z77" s="0" t="n">
        <v>0</v>
      </c>
      <c r="AA77" s="0" t="n">
        <v>0</v>
      </c>
      <c r="AB77" s="0" t="n">
        <v>0</v>
      </c>
      <c r="AC77" s="0" t="n">
        <v>0</v>
      </c>
      <c r="AD77" s="0" t="n">
        <v>0</v>
      </c>
      <c r="AE77" s="0" t="n">
        <v>0</v>
      </c>
      <c r="AF77" s="0" t="n">
        <v>0</v>
      </c>
      <c r="AG77" s="0" t="n">
        <v>0</v>
      </c>
      <c r="AH77" s="0" t="n">
        <v>2</v>
      </c>
      <c r="AI77" s="0" t="n">
        <v>6</v>
      </c>
      <c r="AJ77" s="0" t="s">
        <v>2801</v>
      </c>
      <c r="AK77" s="2" t="s">
        <v>2802</v>
      </c>
      <c r="AL77" s="0" t="n">
        <v>25.45</v>
      </c>
      <c r="AM77" s="0" t="s">
        <v>213</v>
      </c>
      <c r="AR77" s="0" t="s">
        <v>588</v>
      </c>
      <c r="EI77" s="0" t="s">
        <v>194</v>
      </c>
      <c r="EJ77" s="0" t="s">
        <v>194</v>
      </c>
      <c r="EK77" s="0" t="s">
        <v>194</v>
      </c>
      <c r="EL77" s="0" t="s">
        <v>194</v>
      </c>
      <c r="EM77" s="0" t="s">
        <v>194</v>
      </c>
      <c r="EN77" s="0" t="s">
        <v>2803</v>
      </c>
      <c r="EO77" s="0" t="s">
        <v>2804</v>
      </c>
      <c r="EP77" s="2" t="s">
        <v>2805</v>
      </c>
      <c r="EQ77" s="0" t="s">
        <v>2252</v>
      </c>
      <c r="ET77" s="0" t="n">
        <v>187012244</v>
      </c>
      <c r="EU77" s="0" t="s">
        <v>2806</v>
      </c>
      <c r="EV77" s="1" t="n">
        <v>44826.8200115741</v>
      </c>
      <c r="EY77" s="0" t="s">
        <v>221</v>
      </c>
      <c r="EZ77" s="0" t="s">
        <v>222</v>
      </c>
      <c r="FB77" s="0" t="n">
        <v>76</v>
      </c>
    </row>
    <row r="78" customFormat="false" ht="14.5" hidden="false" customHeight="false" outlineLevel="0" collapsed="false">
      <c r="A78" s="1" t="n">
        <v>44826.3483070833</v>
      </c>
      <c r="B78" s="1" t="n">
        <v>44826.3557331713</v>
      </c>
      <c r="C78" s="1" t="n">
        <v>44826</v>
      </c>
      <c r="D78" s="0" t="s">
        <v>946</v>
      </c>
      <c r="H78" s="0" t="s">
        <v>947</v>
      </c>
      <c r="I78" s="1" t="n">
        <v>44826</v>
      </c>
      <c r="J78" s="0" t="s">
        <v>1684</v>
      </c>
      <c r="K78" s="0" t="s">
        <v>968</v>
      </c>
      <c r="L78" s="0" t="s">
        <v>949</v>
      </c>
      <c r="M78" s="0" t="s">
        <v>950</v>
      </c>
      <c r="N78" s="0" t="s">
        <v>2807</v>
      </c>
      <c r="O78" s="0" t="s">
        <v>855</v>
      </c>
      <c r="P78" s="0" t="s">
        <v>856</v>
      </c>
      <c r="Q78" s="0" t="s">
        <v>952</v>
      </c>
      <c r="R78" s="0" t="s">
        <v>953</v>
      </c>
      <c r="S78" s="0" t="s">
        <v>954</v>
      </c>
      <c r="T78" s="0" t="s">
        <v>210</v>
      </c>
      <c r="U78" s="0" t="n">
        <v>1</v>
      </c>
      <c r="V78" s="0" t="n">
        <v>0</v>
      </c>
      <c r="W78" s="0" t="n">
        <v>0</v>
      </c>
      <c r="X78" s="0" t="n">
        <v>0</v>
      </c>
      <c r="Y78" s="0" t="n">
        <v>0</v>
      </c>
      <c r="Z78" s="0" t="n">
        <v>0</v>
      </c>
      <c r="AA78" s="0" t="n">
        <v>0</v>
      </c>
      <c r="AB78" s="0" t="n">
        <v>0</v>
      </c>
      <c r="AC78" s="0" t="n">
        <v>0</v>
      </c>
      <c r="AD78" s="0" t="n">
        <v>0</v>
      </c>
      <c r="AE78" s="0" t="n">
        <v>0</v>
      </c>
      <c r="AF78" s="0" t="n">
        <v>0</v>
      </c>
      <c r="AG78" s="0" t="n">
        <v>0</v>
      </c>
      <c r="AH78" s="0" t="n">
        <v>2</v>
      </c>
      <c r="AI78" s="0" t="n">
        <v>5</v>
      </c>
      <c r="AJ78" s="0" t="s">
        <v>2808</v>
      </c>
      <c r="AK78" s="2" t="s">
        <v>2809</v>
      </c>
      <c r="AL78" s="0" t="n">
        <v>26.44</v>
      </c>
      <c r="AM78" s="0" t="s">
        <v>213</v>
      </c>
      <c r="AR78" s="0" t="s">
        <v>588</v>
      </c>
      <c r="EI78" s="0" t="s">
        <v>194</v>
      </c>
      <c r="EJ78" s="0" t="s">
        <v>194</v>
      </c>
      <c r="EK78" s="0" t="s">
        <v>194</v>
      </c>
      <c r="EL78" s="0" t="s">
        <v>194</v>
      </c>
      <c r="EM78" s="0" t="s">
        <v>194</v>
      </c>
      <c r="EN78" s="0" t="s">
        <v>962</v>
      </c>
      <c r="EO78" s="0" t="s">
        <v>2810</v>
      </c>
      <c r="EP78" s="2" t="s">
        <v>2811</v>
      </c>
      <c r="EQ78" s="0" t="s">
        <v>2252</v>
      </c>
      <c r="ET78" s="0" t="n">
        <v>187012337</v>
      </c>
      <c r="EU78" s="0" t="s">
        <v>2812</v>
      </c>
      <c r="EV78" s="1" t="n">
        <v>44826.8203240741</v>
      </c>
      <c r="EY78" s="0" t="s">
        <v>221</v>
      </c>
      <c r="EZ78" s="0" t="s">
        <v>222</v>
      </c>
      <c r="FB78" s="0" t="n">
        <v>77</v>
      </c>
    </row>
    <row r="79" customFormat="false" ht="14.5" hidden="false" customHeight="false" outlineLevel="0" collapsed="false">
      <c r="A79" s="1" t="n">
        <v>44826.3887695255</v>
      </c>
      <c r="B79" s="1" t="n">
        <v>44826.3936642708</v>
      </c>
      <c r="C79" s="1" t="n">
        <v>44826</v>
      </c>
      <c r="D79" s="0" t="s">
        <v>946</v>
      </c>
      <c r="H79" s="0" t="s">
        <v>983</v>
      </c>
      <c r="I79" s="1" t="n">
        <v>44826</v>
      </c>
      <c r="J79" s="0" t="s">
        <v>675</v>
      </c>
      <c r="K79" s="0" t="s">
        <v>968</v>
      </c>
      <c r="L79" s="0" t="s">
        <v>985</v>
      </c>
      <c r="M79" s="0" t="s">
        <v>986</v>
      </c>
      <c r="N79" s="0" t="s">
        <v>987</v>
      </c>
      <c r="O79" s="0" t="s">
        <v>855</v>
      </c>
      <c r="P79" s="0" t="s">
        <v>856</v>
      </c>
      <c r="Q79" s="0" t="s">
        <v>952</v>
      </c>
      <c r="R79" s="0" t="s">
        <v>953</v>
      </c>
      <c r="S79" s="0" t="s">
        <v>954</v>
      </c>
      <c r="T79" s="0" t="s">
        <v>210</v>
      </c>
      <c r="U79" s="0" t="n">
        <v>1</v>
      </c>
      <c r="V79" s="0" t="n">
        <v>0</v>
      </c>
      <c r="W79" s="0" t="n">
        <v>0</v>
      </c>
      <c r="X79" s="0" t="n">
        <v>0</v>
      </c>
      <c r="Y79" s="0" t="n">
        <v>0</v>
      </c>
      <c r="Z79" s="0" t="n">
        <v>0</v>
      </c>
      <c r="AA79" s="0" t="n">
        <v>0</v>
      </c>
      <c r="AB79" s="0" t="n">
        <v>0</v>
      </c>
      <c r="AC79" s="0" t="n">
        <v>0</v>
      </c>
      <c r="AD79" s="0" t="n">
        <v>0</v>
      </c>
      <c r="AE79" s="0" t="n">
        <v>0</v>
      </c>
      <c r="AF79" s="0" t="n">
        <v>0</v>
      </c>
      <c r="AG79" s="0" t="n">
        <v>0</v>
      </c>
      <c r="AH79" s="0" t="n">
        <v>1</v>
      </c>
      <c r="AI79" s="0" t="n">
        <v>4</v>
      </c>
      <c r="AJ79" s="0" t="s">
        <v>2813</v>
      </c>
      <c r="AK79" s="2" t="s">
        <v>2814</v>
      </c>
      <c r="AL79" s="0" t="n">
        <v>8</v>
      </c>
      <c r="AM79" s="0" t="s">
        <v>213</v>
      </c>
      <c r="AR79" s="0" t="s">
        <v>588</v>
      </c>
      <c r="EI79" s="0" t="s">
        <v>194</v>
      </c>
      <c r="EJ79" s="0" t="s">
        <v>194</v>
      </c>
      <c r="EK79" s="0" t="s">
        <v>194</v>
      </c>
      <c r="EL79" s="0" t="s">
        <v>194</v>
      </c>
      <c r="EM79" s="0" t="s">
        <v>194</v>
      </c>
      <c r="EN79" s="0" t="s">
        <v>962</v>
      </c>
      <c r="EO79" s="0" t="s">
        <v>2815</v>
      </c>
      <c r="EP79" s="2" t="s">
        <v>2816</v>
      </c>
      <c r="EQ79" s="0" t="s">
        <v>2252</v>
      </c>
      <c r="ET79" s="0" t="n">
        <v>187012351</v>
      </c>
      <c r="EU79" s="0" t="s">
        <v>2817</v>
      </c>
      <c r="EV79" s="1" t="n">
        <v>44826.8203587963</v>
      </c>
      <c r="EY79" s="0" t="s">
        <v>221</v>
      </c>
      <c r="EZ79" s="0" t="s">
        <v>222</v>
      </c>
      <c r="FB79" s="0" t="n">
        <v>78</v>
      </c>
    </row>
    <row r="80" customFormat="false" ht="14.5" hidden="false" customHeight="false" outlineLevel="0" collapsed="false">
      <c r="A80" s="1" t="n">
        <v>44826.3591937384</v>
      </c>
      <c r="B80" s="1" t="n">
        <v>44826.366195625</v>
      </c>
      <c r="C80" s="1" t="n">
        <v>44826</v>
      </c>
      <c r="D80" s="0" t="s">
        <v>592</v>
      </c>
      <c r="H80" s="0" t="s">
        <v>1041</v>
      </c>
      <c r="I80" s="1" t="n">
        <v>44826</v>
      </c>
      <c r="J80" s="0" t="s">
        <v>2254</v>
      </c>
      <c r="K80" s="0" t="s">
        <v>1043</v>
      </c>
      <c r="L80" s="0" t="s">
        <v>2150</v>
      </c>
      <c r="M80" s="0" t="s">
        <v>2150</v>
      </c>
      <c r="N80" s="0" t="s">
        <v>1045</v>
      </c>
      <c r="O80" s="0" t="s">
        <v>855</v>
      </c>
      <c r="P80" s="0" t="s">
        <v>856</v>
      </c>
      <c r="Q80" s="0" t="s">
        <v>857</v>
      </c>
      <c r="R80" s="0" t="s">
        <v>890</v>
      </c>
      <c r="S80" s="0" t="s">
        <v>1046</v>
      </c>
      <c r="T80" s="0" t="s">
        <v>210</v>
      </c>
      <c r="U80" s="0" t="n">
        <v>1</v>
      </c>
      <c r="V80" s="0" t="n">
        <v>0</v>
      </c>
      <c r="W80" s="0" t="n">
        <v>0</v>
      </c>
      <c r="X80" s="0" t="n">
        <v>0</v>
      </c>
      <c r="Y80" s="0" t="n">
        <v>0</v>
      </c>
      <c r="Z80" s="0" t="n">
        <v>0</v>
      </c>
      <c r="AA80" s="0" t="n">
        <v>0</v>
      </c>
      <c r="AB80" s="0" t="n">
        <v>0</v>
      </c>
      <c r="AC80" s="0" t="n">
        <v>0</v>
      </c>
      <c r="AD80" s="0" t="n">
        <v>0</v>
      </c>
      <c r="AE80" s="0" t="n">
        <v>0</v>
      </c>
      <c r="AF80" s="0" t="n">
        <v>0</v>
      </c>
      <c r="AG80" s="0" t="n">
        <v>0</v>
      </c>
      <c r="AH80" s="0" t="n">
        <v>2</v>
      </c>
      <c r="AI80" s="0" t="n">
        <v>8</v>
      </c>
      <c r="AJ80" s="0" t="s">
        <v>2818</v>
      </c>
      <c r="AK80" s="2" t="s">
        <v>2819</v>
      </c>
      <c r="AL80" s="0" t="n">
        <v>9.54</v>
      </c>
      <c r="AM80" s="0" t="s">
        <v>213</v>
      </c>
      <c r="AR80" s="0" t="s">
        <v>2820</v>
      </c>
      <c r="EI80" s="0" t="s">
        <v>194</v>
      </c>
      <c r="EJ80" s="0" t="s">
        <v>194</v>
      </c>
      <c r="EK80" s="0" t="s">
        <v>194</v>
      </c>
      <c r="EL80" s="0" t="s">
        <v>194</v>
      </c>
      <c r="EM80" s="0" t="s">
        <v>194</v>
      </c>
      <c r="EN80" s="0" t="s">
        <v>1058</v>
      </c>
      <c r="EO80" s="0" t="s">
        <v>2821</v>
      </c>
      <c r="EP80" s="2" t="s">
        <v>2822</v>
      </c>
      <c r="EQ80" s="0" t="s">
        <v>2252</v>
      </c>
      <c r="ET80" s="0" t="n">
        <v>187068506</v>
      </c>
      <c r="EU80" s="0" t="s">
        <v>2823</v>
      </c>
      <c r="EV80" s="1" t="n">
        <v>44827.2012615741</v>
      </c>
      <c r="EY80" s="0" t="s">
        <v>221</v>
      </c>
      <c r="EZ80" s="0" t="s">
        <v>222</v>
      </c>
      <c r="FB80" s="0" t="n">
        <v>79</v>
      </c>
    </row>
    <row r="81" customFormat="false" ht="14.5" hidden="false" customHeight="false" outlineLevel="0" collapsed="false">
      <c r="A81" s="1" t="n">
        <v>44826.3784621065</v>
      </c>
      <c r="B81" s="1" t="n">
        <v>44826.384352037</v>
      </c>
      <c r="C81" s="1" t="n">
        <v>44826</v>
      </c>
      <c r="D81" s="0" t="s">
        <v>592</v>
      </c>
      <c r="H81" s="0" t="s">
        <v>1062</v>
      </c>
      <c r="I81" s="1" t="n">
        <v>44826</v>
      </c>
      <c r="J81" s="0" t="s">
        <v>2824</v>
      </c>
      <c r="K81" s="0" t="s">
        <v>1043</v>
      </c>
      <c r="L81" s="0" t="s">
        <v>2159</v>
      </c>
      <c r="M81" s="0" t="s">
        <v>2159</v>
      </c>
      <c r="N81" s="0" t="s">
        <v>1065</v>
      </c>
      <c r="O81" s="0" t="s">
        <v>855</v>
      </c>
      <c r="P81" s="0" t="s">
        <v>856</v>
      </c>
      <c r="Q81" s="0" t="s">
        <v>857</v>
      </c>
      <c r="R81" s="0" t="s">
        <v>890</v>
      </c>
      <c r="S81" s="0" t="s">
        <v>1046</v>
      </c>
      <c r="T81" s="0" t="s">
        <v>210</v>
      </c>
      <c r="U81" s="0" t="n">
        <v>1</v>
      </c>
      <c r="V81" s="0" t="n">
        <v>0</v>
      </c>
      <c r="W81" s="0" t="n">
        <v>0</v>
      </c>
      <c r="X81" s="0" t="n">
        <v>0</v>
      </c>
      <c r="Y81" s="0" t="n">
        <v>0</v>
      </c>
      <c r="Z81" s="0" t="n">
        <v>0</v>
      </c>
      <c r="AA81" s="0" t="n">
        <v>0</v>
      </c>
      <c r="AB81" s="0" t="n">
        <v>0</v>
      </c>
      <c r="AC81" s="0" t="n">
        <v>0</v>
      </c>
      <c r="AD81" s="0" t="n">
        <v>0</v>
      </c>
      <c r="AE81" s="0" t="n">
        <v>0</v>
      </c>
      <c r="AF81" s="0" t="n">
        <v>0</v>
      </c>
      <c r="AG81" s="0" t="n">
        <v>0</v>
      </c>
      <c r="AH81" s="0" t="n">
        <v>2</v>
      </c>
      <c r="AI81" s="0" t="n">
        <v>5</v>
      </c>
      <c r="AJ81" s="0" t="s">
        <v>2825</v>
      </c>
      <c r="AK81" s="2" t="s">
        <v>2826</v>
      </c>
      <c r="AL81" s="0" t="n">
        <v>11.83</v>
      </c>
      <c r="AM81" s="0" t="s">
        <v>213</v>
      </c>
      <c r="AR81" s="0" t="s">
        <v>2827</v>
      </c>
      <c r="EI81" s="0" t="s">
        <v>194</v>
      </c>
      <c r="EJ81" s="0" t="s">
        <v>194</v>
      </c>
      <c r="EK81" s="0" t="s">
        <v>194</v>
      </c>
      <c r="EL81" s="0" t="s">
        <v>194</v>
      </c>
      <c r="EM81" s="0" t="s">
        <v>194</v>
      </c>
      <c r="EN81" s="0" t="s">
        <v>1058</v>
      </c>
      <c r="EO81" s="0" t="s">
        <v>2828</v>
      </c>
      <c r="EP81" s="2" t="s">
        <v>2829</v>
      </c>
      <c r="EQ81" s="0" t="s">
        <v>2252</v>
      </c>
      <c r="ET81" s="0" t="n">
        <v>187068508</v>
      </c>
      <c r="EU81" s="0" t="s">
        <v>2830</v>
      </c>
      <c r="EV81" s="1" t="n">
        <v>44827.2012847222</v>
      </c>
      <c r="EY81" s="0" t="s">
        <v>221</v>
      </c>
      <c r="EZ81" s="0" t="s">
        <v>222</v>
      </c>
      <c r="FB81" s="0" t="n">
        <v>80</v>
      </c>
    </row>
    <row r="82" customFormat="false" ht="14.5" hidden="false" customHeight="false" outlineLevel="0" collapsed="false">
      <c r="A82" s="1" t="n">
        <v>44826.3935859722</v>
      </c>
      <c r="B82" s="1" t="n">
        <v>44826.399702963</v>
      </c>
      <c r="C82" s="1" t="n">
        <v>44826</v>
      </c>
      <c r="D82" s="0" t="s">
        <v>592</v>
      </c>
      <c r="H82" s="0" t="s">
        <v>1076</v>
      </c>
      <c r="I82" s="1" t="n">
        <v>44826</v>
      </c>
      <c r="J82" s="0" t="s">
        <v>1875</v>
      </c>
      <c r="K82" s="0" t="s">
        <v>1043</v>
      </c>
      <c r="L82" s="0" t="s">
        <v>2165</v>
      </c>
      <c r="M82" s="0" t="s">
        <v>2165</v>
      </c>
      <c r="N82" s="0" t="s">
        <v>1079</v>
      </c>
      <c r="O82" s="0" t="s">
        <v>855</v>
      </c>
      <c r="P82" s="0" t="s">
        <v>856</v>
      </c>
      <c r="Q82" s="0" t="s">
        <v>857</v>
      </c>
      <c r="R82" s="0" t="s">
        <v>890</v>
      </c>
      <c r="S82" s="0" t="s">
        <v>1046</v>
      </c>
      <c r="T82" s="0" t="s">
        <v>210</v>
      </c>
      <c r="U82" s="0" t="n">
        <v>1</v>
      </c>
      <c r="V82" s="0" t="n">
        <v>0</v>
      </c>
      <c r="W82" s="0" t="n">
        <v>0</v>
      </c>
      <c r="X82" s="0" t="n">
        <v>0</v>
      </c>
      <c r="Y82" s="0" t="n">
        <v>0</v>
      </c>
      <c r="Z82" s="0" t="n">
        <v>0</v>
      </c>
      <c r="AA82" s="0" t="n">
        <v>0</v>
      </c>
      <c r="AB82" s="0" t="n">
        <v>0</v>
      </c>
      <c r="AC82" s="0" t="n">
        <v>0</v>
      </c>
      <c r="AD82" s="0" t="n">
        <v>0</v>
      </c>
      <c r="AE82" s="0" t="n">
        <v>0</v>
      </c>
      <c r="AF82" s="0" t="n">
        <v>0</v>
      </c>
      <c r="AG82" s="0" t="n">
        <v>0</v>
      </c>
      <c r="AH82" s="0" t="n">
        <v>2</v>
      </c>
      <c r="AI82" s="0" t="n">
        <v>4</v>
      </c>
      <c r="AJ82" s="0" t="s">
        <v>2831</v>
      </c>
      <c r="AK82" s="2" t="s">
        <v>2832</v>
      </c>
      <c r="AL82" s="0" t="n">
        <v>14.23</v>
      </c>
      <c r="AM82" s="0" t="s">
        <v>213</v>
      </c>
      <c r="AR82" s="0" t="s">
        <v>2833</v>
      </c>
      <c r="EI82" s="0" t="s">
        <v>194</v>
      </c>
      <c r="EJ82" s="0" t="s">
        <v>194</v>
      </c>
      <c r="EK82" s="0" t="s">
        <v>194</v>
      </c>
      <c r="EL82" s="0" t="s">
        <v>194</v>
      </c>
      <c r="EM82" s="0" t="s">
        <v>194</v>
      </c>
      <c r="EN82" s="0" t="s">
        <v>1058</v>
      </c>
      <c r="EO82" s="0" t="s">
        <v>2834</v>
      </c>
      <c r="EP82" s="2" t="s">
        <v>2835</v>
      </c>
      <c r="EQ82" s="0" t="s">
        <v>2252</v>
      </c>
      <c r="ET82" s="0" t="n">
        <v>187068511</v>
      </c>
      <c r="EU82" s="0" t="s">
        <v>2836</v>
      </c>
      <c r="EV82" s="1" t="n">
        <v>44827.2013078704</v>
      </c>
      <c r="EY82" s="0" t="s">
        <v>221</v>
      </c>
      <c r="EZ82" s="0" t="s">
        <v>222</v>
      </c>
      <c r="FB82" s="0" t="n">
        <v>81</v>
      </c>
    </row>
    <row r="83" customFormat="false" ht="14.5" hidden="false" customHeight="false" outlineLevel="0" collapsed="false">
      <c r="A83" s="1" t="n">
        <v>44826.4036312037</v>
      </c>
      <c r="B83" s="1" t="n">
        <v>44826.4088433218</v>
      </c>
      <c r="C83" s="1" t="n">
        <v>44826</v>
      </c>
      <c r="D83" s="0" t="s">
        <v>592</v>
      </c>
      <c r="H83" s="0" t="s">
        <v>1145</v>
      </c>
      <c r="I83" s="1" t="n">
        <v>44826</v>
      </c>
      <c r="J83" s="0" t="s">
        <v>2837</v>
      </c>
      <c r="K83" s="0" t="s">
        <v>1043</v>
      </c>
      <c r="L83" s="0" t="s">
        <v>2838</v>
      </c>
      <c r="M83" s="0" t="s">
        <v>2174</v>
      </c>
      <c r="N83" s="0" t="s">
        <v>1148</v>
      </c>
      <c r="O83" s="0" t="s">
        <v>855</v>
      </c>
      <c r="P83" s="0" t="s">
        <v>856</v>
      </c>
      <c r="Q83" s="0" t="s">
        <v>857</v>
      </c>
      <c r="R83" s="0" t="s">
        <v>890</v>
      </c>
      <c r="S83" s="0" t="s">
        <v>1046</v>
      </c>
      <c r="T83" s="0" t="s">
        <v>210</v>
      </c>
      <c r="U83" s="0" t="n">
        <v>1</v>
      </c>
      <c r="V83" s="0" t="n">
        <v>0</v>
      </c>
      <c r="W83" s="0" t="n">
        <v>0</v>
      </c>
      <c r="X83" s="0" t="n">
        <v>0</v>
      </c>
      <c r="Y83" s="0" t="n">
        <v>0</v>
      </c>
      <c r="Z83" s="0" t="n">
        <v>0</v>
      </c>
      <c r="AA83" s="0" t="n">
        <v>0</v>
      </c>
      <c r="AB83" s="0" t="n">
        <v>0</v>
      </c>
      <c r="AC83" s="0" t="n">
        <v>0</v>
      </c>
      <c r="AD83" s="0" t="n">
        <v>0</v>
      </c>
      <c r="AE83" s="0" t="n">
        <v>0</v>
      </c>
      <c r="AF83" s="0" t="n">
        <v>0</v>
      </c>
      <c r="AG83" s="0" t="n">
        <v>0</v>
      </c>
      <c r="AH83" s="0" t="n">
        <v>2</v>
      </c>
      <c r="AI83" s="0" t="n">
        <v>5</v>
      </c>
      <c r="AJ83" s="0" t="s">
        <v>2839</v>
      </c>
      <c r="AK83" s="2" t="s">
        <v>2840</v>
      </c>
      <c r="AL83" s="0" t="n">
        <v>22.25</v>
      </c>
      <c r="AM83" s="0" t="s">
        <v>213</v>
      </c>
      <c r="AR83" s="0" t="s">
        <v>308</v>
      </c>
      <c r="EI83" s="0" t="s">
        <v>194</v>
      </c>
      <c r="EJ83" s="0" t="s">
        <v>194</v>
      </c>
      <c r="EK83" s="0" t="s">
        <v>194</v>
      </c>
      <c r="EL83" s="0" t="s">
        <v>194</v>
      </c>
      <c r="EM83" s="0" t="s">
        <v>194</v>
      </c>
      <c r="EN83" s="0" t="s">
        <v>1058</v>
      </c>
      <c r="EO83" s="0" t="s">
        <v>2841</v>
      </c>
      <c r="EP83" s="2" t="s">
        <v>2842</v>
      </c>
      <c r="EQ83" s="0" t="s">
        <v>2252</v>
      </c>
      <c r="ET83" s="0" t="n">
        <v>187068512</v>
      </c>
      <c r="EU83" s="0" t="s">
        <v>2843</v>
      </c>
      <c r="EV83" s="1" t="n">
        <v>44827.2013194444</v>
      </c>
      <c r="EY83" s="0" t="s">
        <v>221</v>
      </c>
      <c r="EZ83" s="0" t="s">
        <v>222</v>
      </c>
      <c r="FB83" s="0" t="n">
        <v>82</v>
      </c>
    </row>
    <row r="84" customFormat="false" ht="14.5" hidden="false" customHeight="false" outlineLevel="0" collapsed="false">
      <c r="A84" s="1" t="n">
        <v>44826.4175157523</v>
      </c>
      <c r="B84" s="1" t="n">
        <v>44826.4298881713</v>
      </c>
      <c r="C84" s="1" t="n">
        <v>44826</v>
      </c>
      <c r="D84" s="0" t="s">
        <v>592</v>
      </c>
      <c r="H84" s="0" t="s">
        <v>1185</v>
      </c>
      <c r="I84" s="1" t="n">
        <v>44826</v>
      </c>
      <c r="J84" s="0" t="s">
        <v>2751</v>
      </c>
      <c r="K84" s="0" t="s">
        <v>2172</v>
      </c>
      <c r="L84" s="0" t="s">
        <v>1187</v>
      </c>
      <c r="M84" s="0" t="s">
        <v>2181</v>
      </c>
      <c r="N84" s="0" t="s">
        <v>1188</v>
      </c>
      <c r="O84" s="0" t="s">
        <v>855</v>
      </c>
      <c r="P84" s="0" t="s">
        <v>856</v>
      </c>
      <c r="Q84" s="0" t="s">
        <v>857</v>
      </c>
      <c r="R84" s="0" t="s">
        <v>890</v>
      </c>
      <c r="S84" s="0" t="s">
        <v>1046</v>
      </c>
      <c r="T84" s="0" t="s">
        <v>210</v>
      </c>
      <c r="U84" s="0" t="n">
        <v>1</v>
      </c>
      <c r="V84" s="0" t="n">
        <v>0</v>
      </c>
      <c r="W84" s="0" t="n">
        <v>0</v>
      </c>
      <c r="X84" s="0" t="n">
        <v>0</v>
      </c>
      <c r="Y84" s="0" t="n">
        <v>0</v>
      </c>
      <c r="Z84" s="0" t="n">
        <v>0</v>
      </c>
      <c r="AA84" s="0" t="n">
        <v>0</v>
      </c>
      <c r="AB84" s="0" t="n">
        <v>0</v>
      </c>
      <c r="AC84" s="0" t="n">
        <v>0</v>
      </c>
      <c r="AD84" s="0" t="n">
        <v>0</v>
      </c>
      <c r="AE84" s="0" t="n">
        <v>0</v>
      </c>
      <c r="AF84" s="0" t="n">
        <v>0</v>
      </c>
      <c r="AG84" s="0" t="n">
        <v>0</v>
      </c>
      <c r="AH84" s="0" t="n">
        <v>2</v>
      </c>
      <c r="AI84" s="0" t="n">
        <v>6</v>
      </c>
      <c r="AJ84" s="0" t="s">
        <v>2844</v>
      </c>
      <c r="AK84" s="2" t="s">
        <v>2845</v>
      </c>
      <c r="AL84" s="0" t="n">
        <v>5.7</v>
      </c>
      <c r="AM84" s="0" t="s">
        <v>213</v>
      </c>
      <c r="AR84" s="0" t="s">
        <v>308</v>
      </c>
      <c r="EI84" s="0" t="s">
        <v>194</v>
      </c>
      <c r="EJ84" s="0" t="s">
        <v>194</v>
      </c>
      <c r="EK84" s="0" t="s">
        <v>194</v>
      </c>
      <c r="EL84" s="0" t="s">
        <v>194</v>
      </c>
      <c r="EM84" s="0" t="s">
        <v>194</v>
      </c>
      <c r="EN84" s="0" t="s">
        <v>1058</v>
      </c>
      <c r="EO84" s="0" t="s">
        <v>2846</v>
      </c>
      <c r="EP84" s="2" t="s">
        <v>2847</v>
      </c>
      <c r="EQ84" s="0" t="s">
        <v>2252</v>
      </c>
      <c r="ET84" s="0" t="n">
        <v>187068516</v>
      </c>
      <c r="EU84" s="0" t="s">
        <v>2848</v>
      </c>
      <c r="EV84" s="1" t="n">
        <v>44827.2013310185</v>
      </c>
      <c r="EY84" s="0" t="s">
        <v>221</v>
      </c>
      <c r="EZ84" s="0" t="s">
        <v>222</v>
      </c>
      <c r="FB84" s="0" t="n">
        <v>83</v>
      </c>
    </row>
    <row r="85" customFormat="false" ht="14.5" hidden="false" customHeight="false" outlineLevel="0" collapsed="false">
      <c r="A85" s="1" t="n">
        <v>44826.4299627778</v>
      </c>
      <c r="B85" s="1" t="n">
        <v>44827.2844940394</v>
      </c>
      <c r="C85" s="1" t="n">
        <v>44826</v>
      </c>
      <c r="D85" s="0" t="s">
        <v>592</v>
      </c>
      <c r="H85" s="0" t="s">
        <v>1197</v>
      </c>
      <c r="I85" s="1" t="n">
        <v>44826</v>
      </c>
      <c r="J85" s="0" t="s">
        <v>2277</v>
      </c>
      <c r="K85" s="0" t="s">
        <v>1043</v>
      </c>
      <c r="L85" s="0" t="s">
        <v>1200</v>
      </c>
      <c r="M85" s="0" t="s">
        <v>1200</v>
      </c>
      <c r="N85" s="0" t="s">
        <v>1201</v>
      </c>
      <c r="O85" s="0" t="s">
        <v>855</v>
      </c>
      <c r="P85" s="0" t="s">
        <v>856</v>
      </c>
      <c r="Q85" s="0" t="s">
        <v>857</v>
      </c>
      <c r="R85" s="0" t="s">
        <v>890</v>
      </c>
      <c r="S85" s="0" t="s">
        <v>1046</v>
      </c>
      <c r="T85" s="0" t="s">
        <v>210</v>
      </c>
      <c r="U85" s="0" t="n">
        <v>1</v>
      </c>
      <c r="V85" s="0" t="n">
        <v>0</v>
      </c>
      <c r="W85" s="0" t="n">
        <v>0</v>
      </c>
      <c r="X85" s="0" t="n">
        <v>0</v>
      </c>
      <c r="Y85" s="0" t="n">
        <v>0</v>
      </c>
      <c r="Z85" s="0" t="n">
        <v>0</v>
      </c>
      <c r="AA85" s="0" t="n">
        <v>0</v>
      </c>
      <c r="AB85" s="0" t="n">
        <v>0</v>
      </c>
      <c r="AC85" s="0" t="n">
        <v>0</v>
      </c>
      <c r="AD85" s="0" t="n">
        <v>0</v>
      </c>
      <c r="AE85" s="0" t="n">
        <v>0</v>
      </c>
      <c r="AF85" s="0" t="n">
        <v>0</v>
      </c>
      <c r="AG85" s="0" t="n">
        <v>0</v>
      </c>
      <c r="AH85" s="0" t="n">
        <v>2</v>
      </c>
      <c r="AI85" s="0" t="n">
        <v>3</v>
      </c>
      <c r="AJ85" s="0" t="s">
        <v>2849</v>
      </c>
      <c r="AK85" s="2" t="s">
        <v>2850</v>
      </c>
      <c r="AL85" s="0" t="n">
        <v>2.345</v>
      </c>
      <c r="AM85" s="0" t="s">
        <v>195</v>
      </c>
      <c r="AN85" s="0" t="s">
        <v>2851</v>
      </c>
      <c r="AO85" s="2" t="s">
        <v>2852</v>
      </c>
      <c r="AP85" s="0" t="n">
        <v>3.15</v>
      </c>
      <c r="AQ85" s="0" t="s">
        <v>194</v>
      </c>
      <c r="AR85" s="0" t="s">
        <v>2853</v>
      </c>
      <c r="EI85" s="0" t="s">
        <v>194</v>
      </c>
      <c r="EJ85" s="0" t="s">
        <v>194</v>
      </c>
      <c r="EK85" s="0" t="s">
        <v>194</v>
      </c>
      <c r="EL85" s="0" t="s">
        <v>194</v>
      </c>
      <c r="EM85" s="0" t="s">
        <v>194</v>
      </c>
      <c r="EN85" s="0" t="s">
        <v>2854</v>
      </c>
      <c r="EO85" s="0" t="s">
        <v>2855</v>
      </c>
      <c r="EP85" s="2" t="s">
        <v>2856</v>
      </c>
      <c r="EQ85" s="0" t="s">
        <v>2252</v>
      </c>
      <c r="ET85" s="0" t="n">
        <v>187068520</v>
      </c>
      <c r="EU85" s="0" t="s">
        <v>2857</v>
      </c>
      <c r="EV85" s="1" t="n">
        <v>44827.2013541667</v>
      </c>
      <c r="EY85" s="0" t="s">
        <v>221</v>
      </c>
      <c r="EZ85" s="0" t="s">
        <v>222</v>
      </c>
      <c r="FB85" s="0" t="n">
        <v>84</v>
      </c>
    </row>
  </sheetData>
  <hyperlinks>
    <hyperlink ref="AK2" r:id="rId1" display="https://kc.kobotoolbox.org/media/original?media_file=co2rwanda_rpp%2Fattachments%2F19d4161bf4224041afc095e1e3aefa87%2F9b7e6e16-1508-4b0c-b3d4-f34f3c24d076%2F1663827250758.jpg"/>
    <hyperlink ref="EP2" r:id="rId2" display="https://kc.kobotoolbox.org/media/original?media_file=co2rwanda_rpp%2Fattachments%2F19d4161bf4224041afc095e1e3aefa87%2F9b7e6e16-1508-4b0c-b3d4-f34f3c24d076%2F1663827960582.jpg"/>
    <hyperlink ref="AK3" r:id="rId3" display="https://kc.kobotoolbox.org/media/original?media_file=co2rwanda_rpp%2Fattachments%2F19d4161bf4224041afc095e1e3aefa87%2Fb1d7fe48-fa8d-442f-b780-59f49ee19a94%2F1663829204410.jpg"/>
    <hyperlink ref="EP3" r:id="rId4" display="https://kc.kobotoolbox.org/media/original?media_file=co2rwanda_rpp%2Fattachments%2F19d4161bf4224041afc095e1e3aefa87%2Fb1d7fe48-fa8d-442f-b780-59f49ee19a94%2F1663829247362.jpg"/>
    <hyperlink ref="AK4" r:id="rId5" display="https://kc.kobotoolbox.org/media/original?media_file=co2rwanda_rpp%2Fattachments%2F19d4161bf4224041afc095e1e3aefa87%2Feb22e845-62af-4716-8ffa-921a6b176ced%2F1663830863460.jpg"/>
    <hyperlink ref="EP4" r:id="rId6" display="https://kc.kobotoolbox.org/media/original?media_file=co2rwanda_rpp%2Fattachments%2F19d4161bf4224041afc095e1e3aefa87%2Feb22e845-62af-4716-8ffa-921a6b176ced%2F1663830898518.jpg"/>
    <hyperlink ref="AK5" r:id="rId7" display="https://kc.kobotoolbox.org/media/original?media_file=co2rwanda_rpp%2Fattachments%2F19d4161bf4224041afc095e1e3aefa87%2Fba81e144-b295-423b-b0eb-8dc0a772938c%2F1663832485937.jpg"/>
    <hyperlink ref="EP5" r:id="rId8" display="https://kc.kobotoolbox.org/media/original?media_file=co2rwanda_rpp%2Fattachments%2F19d4161bf4224041afc095e1e3aefa87%2Fba81e144-b295-423b-b0eb-8dc0a772938c%2F1663832523150.jpg"/>
    <hyperlink ref="AK6" r:id="rId9" display="https://kc.kobotoolbox.org/media/original?media_file=co2rwanda_rpp%2Fattachments%2F19d4161bf4224041afc095e1e3aefa87%2F28d33cf9-0a5f-42d2-a44d-cb50ecab852d%2F1663834343278.jpg"/>
    <hyperlink ref="EP6" r:id="rId10" display="https://kc.kobotoolbox.org/media/original?media_file=co2rwanda_rpp%2Fattachments%2F19d4161bf4224041afc095e1e3aefa87%2F28d33cf9-0a5f-42d2-a44d-cb50ecab852d%2F1663834435240.jpg"/>
    <hyperlink ref="AK7" r:id="rId11" display="https://kc.kobotoolbox.org/media/original?media_file=co2rwanda_rpp%2Fattachments%2F19d4161bf4224041afc095e1e3aefa87%2F57ebce68-34c9-478b-83f0-603205f5dfe3%2F1663835656344.jpg"/>
    <hyperlink ref="EP7" r:id="rId12" display="https://kc.kobotoolbox.org/media/original?media_file=co2rwanda_rpp%2Fattachments%2F19d4161bf4224041afc095e1e3aefa87%2F57ebce68-34c9-478b-83f0-603205f5dfe3%2F1663835718074.jpg"/>
    <hyperlink ref="AK8" r:id="rId13" display="https://kc.kobotoolbox.org/media/original?media_file=co2rwanda_rpp%2Fattachments%2F19d4161bf4224041afc095e1e3aefa87%2Fe3072c59-3b1a-4f64-ab6a-dc58acd3a971%2F1663829291214.jpg"/>
    <hyperlink ref="EP8" r:id="rId14" display="https://kc.kobotoolbox.org/media/original?media_file=co2rwanda_rpp%2Fattachments%2F19d4161bf4224041afc095e1e3aefa87%2Fe3072c59-3b1a-4f64-ab6a-dc58acd3a971%2F1663829636525.jpg"/>
    <hyperlink ref="AK9" r:id="rId15" display="https://kc.kobotoolbox.org/media/original?media_file=co2rwanda_rpp%2Fattachments%2F19d4161bf4224041afc095e1e3aefa87%2F7832662f-0ca0-4f8e-8cbe-06545d2c58ad%2F1663830821434.jpg"/>
    <hyperlink ref="EP9" r:id="rId16" display="https://kc.kobotoolbox.org/media/original?media_file=co2rwanda_rpp%2Fattachments%2F19d4161bf4224041afc095e1e3aefa87%2F7832662f-0ca0-4f8e-8cbe-06545d2c58ad%2F1663831249250.jpg"/>
    <hyperlink ref="AK10" r:id="rId17" display="https://kc.kobotoolbox.org/media/original?media_file=co2rwanda_rpp%2Fattachments%2F19d4161bf4224041afc095e1e3aefa87%2F1910a6c9-00b8-4909-90d3-2bb72bc0b8e4%2F1663832415069.jpg"/>
    <hyperlink ref="EP10" r:id="rId18" display="https://kc.kobotoolbox.org/media/original?media_file=co2rwanda_rpp%2Fattachments%2F19d4161bf4224041afc095e1e3aefa87%2F1910a6c9-00b8-4909-90d3-2bb72bc0b8e4%2F1663832795987.jpg"/>
    <hyperlink ref="AK11" r:id="rId19" display="https://kc.kobotoolbox.org/media/original?media_file=co2rwanda_rpp%2Fattachments%2F19d4161bf4224041afc095e1e3aefa87%2Febc16b79-6c12-4d1c-9142-25ed69d83e25%2F1663834624465.jpg"/>
    <hyperlink ref="EP11" r:id="rId20" display="https://kc.kobotoolbox.org/media/original?media_file=co2rwanda_rpp%2Fattachments%2F19d4161bf4224041afc095e1e3aefa87%2Febc16b79-6c12-4d1c-9142-25ed69d83e25%2F1663834655227.jpg"/>
    <hyperlink ref="AK12" r:id="rId21" display="https://kc.kobotoolbox.org/media/original?media_file=co2rwanda_rpp%2Fattachments%2F19d4161bf4224041afc095e1e3aefa87%2F33203426-d0b4-4bf0-ac2e-9bbe61319574%2F1663835899732.jpg"/>
    <hyperlink ref="EP12" r:id="rId22" display="https://kc.kobotoolbox.org/media/original?media_file=co2rwanda_rpp%2Fattachments%2F19d4161bf4224041afc095e1e3aefa87%2F33203426-d0b4-4bf0-ac2e-9bbe61319574%2F1663836177829.jpg"/>
    <hyperlink ref="AK13" r:id="rId23" display="https://kc.kobotoolbox.org/media/original?media_file=co2rwanda_rpp%2Fattachments%2F19d4161bf4224041afc095e1e3aefa87%2F08a43417-0e1b-40d4-812f-dbec75d395ab%2F1663836963808.jpg"/>
    <hyperlink ref="EP13" r:id="rId24" display="https://kc.kobotoolbox.org/media/original?media_file=co2rwanda_rpp%2Fattachments%2F19d4161bf4224041afc095e1e3aefa87%2F08a43417-0e1b-40d4-812f-dbec75d395ab%2F1663837020112.jpg"/>
    <hyperlink ref="AK14" r:id="rId25" display="https://kc.kobotoolbox.org/media/original?media_file=co2rwanda_rpp%2Fattachments%2F19d4161bf4224041afc095e1e3aefa87%2Fe53d3736-9c8e-42da-853b-387577da5738%2F1663824030350.jpg"/>
    <hyperlink ref="EP14" r:id="rId26" display="https://kc.kobotoolbox.org/media/original?media_file=co2rwanda_rpp%2Fattachments%2F19d4161bf4224041afc095e1e3aefa87%2Fe53d3736-9c8e-42da-853b-387577da5738%2F1663779455044.jpg"/>
    <hyperlink ref="AK15" r:id="rId27" display="https://kc.kobotoolbox.org/media/original?media_file=co2rwanda_rpp%2Fattachments%2F19d4161bf4224041afc095e1e3aefa87%2F1e3c4e54-9bb8-46c2-9ef8-64412c1951a2%2F1663827731908.jpg"/>
    <hyperlink ref="EP15" r:id="rId28" display="https://kc.kobotoolbox.org/media/original?media_file=co2rwanda_rpp%2Fattachments%2F19d4161bf4224041afc095e1e3aefa87%2F1e3c4e54-9bb8-46c2-9ef8-64412c1951a2%2F1663779839857.jpg"/>
    <hyperlink ref="AK16" r:id="rId29" display="https://kc.kobotoolbox.org/media/original?media_file=co2rwanda_rpp%2Fattachments%2F19d4161bf4224041afc095e1e3aefa87%2Feb0beb64-ff8c-4650-8f8d-76bbef3232f0%2F1663829269462.jpg"/>
    <hyperlink ref="EP16" r:id="rId30" display="https://kc.kobotoolbox.org/media/original?media_file=co2rwanda_rpp%2Fattachments%2F19d4161bf4224041afc095e1e3aefa87%2Feb0beb64-ff8c-4650-8f8d-76bbef3232f0%2F1663780280977.jpg"/>
    <hyperlink ref="AK17" r:id="rId31" display="https://kc.kobotoolbox.org/media/original?media_file=co2rwanda_rpp%2Fattachments%2F19d4161bf4224041afc095e1e3aefa87%2F6929cd95-0451-4c85-a0f2-d75ffcc4b50a%2F1663830538965.jpg"/>
    <hyperlink ref="AO17" r:id="rId32" display="https://kc.kobotoolbox.org/media/original?media_file=co2rwanda_rpp%2Fattachments%2F19d4161bf4224041afc095e1e3aefa87%2F6929cd95-0451-4c85-a0f2-d75ffcc4b50a%2F1663830556405.jpg"/>
    <hyperlink ref="EP17" r:id="rId33" display="https://kc.kobotoolbox.org/media/original?media_file=co2rwanda_rpp%2Fattachments%2F19d4161bf4224041afc095e1e3aefa87%2F6929cd95-0451-4c85-a0f2-d75ffcc4b50a%2F1663781545444.jpg"/>
    <hyperlink ref="AK18" r:id="rId34" display="https://kc.kobotoolbox.org/media/original?media_file=co2rwanda_rpp%2Fattachments%2F19d4161bf4224041afc095e1e3aefa87%2Ff6a3e9a7-c30a-4251-b597-09763a1485bd%2F1663832900508.jpg"/>
    <hyperlink ref="EP18" r:id="rId35" display="https://kc.kobotoolbox.org/media/original?media_file=co2rwanda_rpp%2Fattachments%2F19d4161bf4224041afc095e1e3aefa87%2Ff6a3e9a7-c30a-4251-b597-09763a1485bd%2F1663782316915.jpg"/>
    <hyperlink ref="AK19" r:id="rId36" display="https://kc.kobotoolbox.org/media/original?media_file=co2rwanda_rpp%2Fattachments%2F19d4161bf4224041afc095e1e3aefa87%2F4cc8f7e8-3644-4792-86ab-098a3eeda101%2F1663834149878.jpg"/>
    <hyperlink ref="EP19" r:id="rId37" display="https://kc.kobotoolbox.org/media/original?media_file=co2rwanda_rpp%2Fattachments%2F19d4161bf4224041afc095e1e3aefa87%2F4cc8f7e8-3644-4792-86ab-098a3eeda101%2F1663785798169.jpg"/>
    <hyperlink ref="AK20" r:id="rId38" display="https://kc.kobotoolbox.org/media/original?media_file=co2rwanda_rpp%2Fattachments%2F19d4161bf4224041afc095e1e3aefa87%2F361524b2-b186-489d-bbc3-629b4b5373ef%2F1663827088392.jpg"/>
    <hyperlink ref="AO20" r:id="rId39" display="https://kc.kobotoolbox.org/media/original?media_file=co2rwanda_rpp%2Fattachments%2F19d4161bf4224041afc095e1e3aefa87%2F361524b2-b186-489d-bbc3-629b4b5373ef%2F1663827734588.jpg"/>
    <hyperlink ref="EP20" r:id="rId40" display="https://kc.kobotoolbox.org/media/original?media_file=co2rwanda_rpp%2Fattachments%2F19d4161bf4224041afc095e1e3aefa87%2F361524b2-b186-489d-bbc3-629b4b5373ef%2F1663828237399.jpg"/>
    <hyperlink ref="AK21" r:id="rId41" display="https://kc.kobotoolbox.org/media/original?media_file=co2rwanda_rpp%2Fattachments%2F19d4161bf4224041afc095e1e3aefa87%2F4a0ac8c3-4eab-485a-a10e-9cb99b250418%2F1663829400198.jpg"/>
    <hyperlink ref="AO21" r:id="rId42" display="https://kc.kobotoolbox.org/media/original?media_file=co2rwanda_rpp%2Fattachments%2F19d4161bf4224041afc095e1e3aefa87%2F4a0ac8c3-4eab-485a-a10e-9cb99b250418%2F1663829564842.jpg"/>
    <hyperlink ref="EP21" r:id="rId43" display="https://kc.kobotoolbox.org/media/original?media_file=co2rwanda_rpp%2Fattachments%2F19d4161bf4224041afc095e1e3aefa87%2F4a0ac8c3-4eab-485a-a10e-9cb99b250418%2F1663830289150.jpg"/>
    <hyperlink ref="AK22" r:id="rId44" display="https://kc.kobotoolbox.org/media/original?media_file=co2rwanda_rpp%2Fattachments%2F19d4161bf4224041afc095e1e3aefa87%2Fa3b78281-2e7b-4ef7-a439-9a9f50e5c125%2F1663831807210.jpg"/>
    <hyperlink ref="AO22" r:id="rId45" display="https://kc.kobotoolbox.org/media/original?media_file=co2rwanda_rpp%2Fattachments%2F19d4161bf4224041afc095e1e3aefa87%2Fa3b78281-2e7b-4ef7-a439-9a9f50e5c125%2F1663831916018.jpg"/>
    <hyperlink ref="EP22" r:id="rId46" display="https://kc.kobotoolbox.org/media/original?media_file=co2rwanda_rpp%2Fattachments%2F19d4161bf4224041afc095e1e3aefa87%2Fa3b78281-2e7b-4ef7-a439-9a9f50e5c125%2F1663832371527.jpg"/>
    <hyperlink ref="AK23" r:id="rId47" display="https://kc.kobotoolbox.org/media/original?media_file=co2rwanda_rpp%2Fattachments%2F19d4161bf4224041afc095e1e3aefa87%2F9dbc0fde-68b3-4f86-8d13-b0d0ee6f2055%2F1663833628548.jpg"/>
    <hyperlink ref="AO23" r:id="rId48" display="https://kc.kobotoolbox.org/media/original?media_file=co2rwanda_rpp%2Fattachments%2F19d4161bf4224041afc095e1e3aefa87%2F9dbc0fde-68b3-4f86-8d13-b0d0ee6f2055%2F1663833719913.jpg"/>
    <hyperlink ref="EP23" r:id="rId49" display="https://kc.kobotoolbox.org/media/original?media_file=co2rwanda_rpp%2Fattachments%2F19d4161bf4224041afc095e1e3aefa87%2F9dbc0fde-68b3-4f86-8d13-b0d0ee6f2055%2F1663834045664.jpg"/>
    <hyperlink ref="AK24" r:id="rId50" display="https://kc.kobotoolbox.org/media/original?media_file=co2rwanda_rpp%2Fattachments%2F19d4161bf4224041afc095e1e3aefa87%2Fbc6314a4-64b6-4f1b-9cce-aa1a51dd76a7%2F1663838356675.jpg"/>
    <hyperlink ref="AO24" r:id="rId51" display="https://kc.kobotoolbox.org/media/original?media_file=co2rwanda_rpp%2Fattachments%2F19d4161bf4224041afc095e1e3aefa87%2Fbc6314a4-64b6-4f1b-9cce-aa1a51dd76a7%2F1663838396105.jpg"/>
    <hyperlink ref="EP24" r:id="rId52" display="https://kc.kobotoolbox.org/media/original?media_file=co2rwanda_rpp%2Fattachments%2F19d4161bf4224041afc095e1e3aefa87%2Fbc6314a4-64b6-4f1b-9cce-aa1a51dd76a7%2F1663838861674.jpg"/>
    <hyperlink ref="AK25" r:id="rId53" display="https://kc.kobotoolbox.org/media/original?media_file=co2rwanda_rpp%2Fattachments%2F19d4161bf4224041afc095e1e3aefa87%2F75cc8a30-cb38-46ec-a1c0-a837dfa26687%2F1663834913586.jpg"/>
    <hyperlink ref="AO25" r:id="rId54" display="https://kc.kobotoolbox.org/media/original?media_file=co2rwanda_rpp%2Fattachments%2F19d4161bf4224041afc095e1e3aefa87%2F75cc8a30-cb38-46ec-a1c0-a837dfa26687%2F1663835007056.jpg"/>
    <hyperlink ref="EP25" r:id="rId55" display="https://kc.kobotoolbox.org/media/original?media_file=co2rwanda_rpp%2Fattachments%2F19d4161bf4224041afc095e1e3aefa87%2F75cc8a30-cb38-46ec-a1c0-a837dfa26687%2F1663835363850.jpg"/>
    <hyperlink ref="AK26" r:id="rId56" display="https://kc.kobotoolbox.org/media/original?media_file=co2rwanda_rpp%2Fattachments%2F19d4161bf4224041afc095e1e3aefa87%2F285f8a5c-e31e-4ab8-89f3-c701ccd211e3%2F1663833563382.jpg"/>
    <hyperlink ref="AO26" r:id="rId57" display="https://kc.kobotoolbox.org/media/original?media_file=co2rwanda_rpp%2Fattachments%2F19d4161bf4224041afc095e1e3aefa87%2F285f8a5c-e31e-4ab8-89f3-c701ccd211e3%2F1663833032430.jpg"/>
    <hyperlink ref="EP26" r:id="rId58" display="https://kc.kobotoolbox.org/media/original?media_file=co2rwanda_rpp%2Fattachments%2F19d4161bf4224041afc095e1e3aefa87%2F285f8a5c-e31e-4ab8-89f3-c701ccd211e3%2F1663833509282.jpg"/>
    <hyperlink ref="AT27" r:id="rId59" display="https://kc.kobotoolbox.org/media/original?media_file=co2rwanda_rpp%2Fattachments%2F19d4161bf4224041afc095e1e3aefa87%2F45e00a09-5d46-421b-a825-f013c6f20136%2F1663834667198.jpg"/>
    <hyperlink ref="EP27" r:id="rId60" display="https://kc.kobotoolbox.org/media/original?media_file=co2rwanda_rpp%2Fattachments%2F19d4161bf4224041afc095e1e3aefa87%2F45e00a09-5d46-421b-a825-f013c6f20136%2F1663834771184.jpg"/>
    <hyperlink ref="AK28" r:id="rId61" display="https://kc.kobotoolbox.org/media/original?media_file=co2rwanda_rpp%2Fattachments%2F19d4161bf4224041afc095e1e3aefa87%2F2184447c-59cb-46e7-82c1-df7531909fe0%2F1663836167541.jpg"/>
    <hyperlink ref="EP28" r:id="rId62" display="https://kc.kobotoolbox.org/media/original?media_file=co2rwanda_rpp%2Fattachments%2F19d4161bf4224041afc095e1e3aefa87%2F2184447c-59cb-46e7-82c1-df7531909fe0%2F1663836221318.jpg"/>
    <hyperlink ref="AT29" r:id="rId63" display="https://kc.kobotoolbox.org/media/original?media_file=co2rwanda_rpp%2Fattachments%2F19d4161bf4224041afc095e1e3aefa87%2F05513078-922f-4b41-9458-c90c51bfa70a%2F1663838001608.jpg"/>
    <hyperlink ref="EP29" r:id="rId64" display="https://kc.kobotoolbox.org/media/original?media_file=co2rwanda_rpp%2Fattachments%2F19d4161bf4224041afc095e1e3aefa87%2F05513078-922f-4b41-9458-c90c51bfa70a%2F1663838062246.jpg"/>
    <hyperlink ref="AK30" r:id="rId65" display="https://kc.kobotoolbox.org/media/original?media_file=co2rwanda_rpp%2Fattachments%2F19d4161bf4224041afc095e1e3aefa87%2F66d6d9e2-f78d-446d-bf43-223f48b23994%2F1663839977012.jpg"/>
    <hyperlink ref="AO30" r:id="rId66" display="https://kc.kobotoolbox.org/media/original?media_file=co2rwanda_rpp%2Fattachments%2F19d4161bf4224041afc095e1e3aefa87%2F66d6d9e2-f78d-446d-bf43-223f48b23994%2F1663840028060.jpg"/>
    <hyperlink ref="EP30" r:id="rId67" display="https://kc.kobotoolbox.org/media/original?media_file=co2rwanda_rpp%2Fattachments%2F19d4161bf4224041afc095e1e3aefa87%2F66d6d9e2-f78d-446d-bf43-223f48b23994%2F1663840113966.jpg"/>
    <hyperlink ref="AT31" r:id="rId68" display="https://kc.kobotoolbox.org/media/original?media_file=co2rwanda_rpp%2Fattachments%2F19d4161bf4224041afc095e1e3aefa87%2F81034834-ac90-4cae-aade-a1ffc98b8dfd%2F1663842091834.jpg"/>
    <hyperlink ref="EP31" r:id="rId69" display="https://kc.kobotoolbox.org/media/original?media_file=co2rwanda_rpp%2Fattachments%2F19d4161bf4224041afc095e1e3aefa87%2F81034834-ac90-4cae-aade-a1ffc98b8dfd%2F1663842140097.jpg"/>
    <hyperlink ref="AK32" r:id="rId70" display="https://kc.kobotoolbox.org/media/original?media_file=co2rwanda_rpp%2Fattachments%2F19d4161bf4224041afc095e1e3aefa87%2Fc0c77494-e78e-4335-be1c-8bace1cd3815%2F1663828004264.jpg"/>
    <hyperlink ref="EP32" r:id="rId71" display="https://kc.kobotoolbox.org/media/original?media_file=co2rwanda_rpp%2Fattachments%2F19d4161bf4224041afc095e1e3aefa87%2Fc0c77494-e78e-4335-be1c-8bace1cd3815%2F1663828830826.jpg"/>
    <hyperlink ref="AK33" r:id="rId72" display="https://kc.kobotoolbox.org/media/original?media_file=co2rwanda_rpp%2Fattachments%2F19d4161bf4224041afc095e1e3aefa87%2F87b4a1d7-ec57-4220-8a9a-e30f65e47bde%2F1663830592576.jpg"/>
    <hyperlink ref="EP33" r:id="rId73" display="https://kc.kobotoolbox.org/media/original?media_file=co2rwanda_rpp%2Fattachments%2F19d4161bf4224041afc095e1e3aefa87%2F87b4a1d7-ec57-4220-8a9a-e30f65e47bde%2F1663830767357.jpg"/>
    <hyperlink ref="AK34" r:id="rId74" display="https://kc.kobotoolbox.org/media/original?media_file=co2rwanda_rpp%2Fattachments%2F19d4161bf4224041afc095e1e3aefa87%2F3a609746-812e-423f-93ba-1522951fc7a1%2F1663831791231.jpg"/>
    <hyperlink ref="AT34" r:id="rId75" display="https://kc.kobotoolbox.org/media/original?media_file=co2rwanda_rpp%2Fattachments%2F19d4161bf4224041afc095e1e3aefa87%2F3a609746-812e-423f-93ba-1522951fc7a1%2F1663832174129.jpg"/>
    <hyperlink ref="EP34" r:id="rId76" display="https://kc.kobotoolbox.org/media/original?media_file=co2rwanda_rpp%2Fattachments%2F19d4161bf4224041afc095e1e3aefa87%2F3a609746-812e-423f-93ba-1522951fc7a1%2F1663832213740.jpg"/>
    <hyperlink ref="AK35" r:id="rId77" display="https://kc.kobotoolbox.org/media/original?media_file=co2rwanda_rpp%2Fattachments%2F19d4161bf4224041afc095e1e3aefa87%2F6d9b9f1c-b4cc-4152-8da9-c0786197d6ba%2F1663834352746.jpg"/>
    <hyperlink ref="AO35" r:id="rId78" display="https://kc.kobotoolbox.org/media/original?media_file=co2rwanda_rpp%2Fattachments%2F19d4161bf4224041afc095e1e3aefa87%2F6d9b9f1c-b4cc-4152-8da9-c0786197d6ba%2F1663834414902.jpg"/>
    <hyperlink ref="EP35" r:id="rId79" display="https://kc.kobotoolbox.org/media/original?media_file=co2rwanda_rpp%2Fattachments%2F19d4161bf4224041afc095e1e3aefa87%2F6d9b9f1c-b4cc-4152-8da9-c0786197d6ba%2F1663834565773.jpg"/>
    <hyperlink ref="AK36" r:id="rId80" display="https://kc.kobotoolbox.org/media/original?media_file=co2rwanda_rpp%2Fattachments%2F19d4161bf4224041afc095e1e3aefa87%2Fc72eb4e5-24da-4c2f-970d-a580c32e21b8%2F1663839431114.jpg"/>
    <hyperlink ref="AO36" r:id="rId81" display="https://kc.kobotoolbox.org/media/original?media_file=co2rwanda_rpp%2Fattachments%2F19d4161bf4224041afc095e1e3aefa87%2Fc72eb4e5-24da-4c2f-970d-a580c32e21b8%2F1663839453551.jpg"/>
    <hyperlink ref="EP36" r:id="rId82" display="https://kc.kobotoolbox.org/media/original?media_file=co2rwanda_rpp%2Fattachments%2F19d4161bf4224041afc095e1e3aefa87%2Fc72eb4e5-24da-4c2f-970d-a580c32e21b8%2F1663839514774.jpg"/>
    <hyperlink ref="AK37" r:id="rId83" display="https://kc.kobotoolbox.org/media/original?media_file=co2rwanda_rpp%2Fattachments%2F19d4161bf4224041afc095e1e3aefa87%2Fba6d6700-d63d-4eef-bb56-eec6468c66df%2F1663840955228.jpg"/>
    <hyperlink ref="AO37" r:id="rId84" display="https://kc.kobotoolbox.org/media/original?media_file=co2rwanda_rpp%2Fattachments%2F19d4161bf4224041afc095e1e3aefa87%2Fba6d6700-d63d-4eef-bb56-eec6468c66df%2F1663840970591.jpg"/>
    <hyperlink ref="EP37" r:id="rId85" display="https://kc.kobotoolbox.org/media/original?media_file=co2rwanda_rpp%2Fattachments%2F19d4161bf4224041afc095e1e3aefa87%2Fba6d6700-d63d-4eef-bb56-eec6468c66df%2F1663841009930.jpg"/>
    <hyperlink ref="AK38" r:id="rId86" display="https://kc.kobotoolbox.org/media/original?media_file=co2rwanda_rpp%2Fattachments%2F19d4161bf4224041afc095e1e3aefa87%2F1960189e-12e1-4f6b-adba-602c7760f123%2F1663828919161.jpg"/>
    <hyperlink ref="AO38" r:id="rId87" display="https://kc.kobotoolbox.org/media/original?media_file=co2rwanda_rpp%2Fattachments%2F19d4161bf4224041afc095e1e3aefa87%2F1960189e-12e1-4f6b-adba-602c7760f123%2F1663829029907.jpg"/>
    <hyperlink ref="EP38" r:id="rId88" display="https://kc.kobotoolbox.org/media/original?media_file=co2rwanda_rpp%2Fattachments%2F19d4161bf4224041afc095e1e3aefa87%2F1960189e-12e1-4f6b-adba-602c7760f123%2F1663829135104.jpg"/>
    <hyperlink ref="AK39" r:id="rId89" display="https://kc.kobotoolbox.org/media/original?media_file=co2rwanda_rpp%2Fattachments%2F19d4161bf4224041afc095e1e3aefa87%2F71be1904-f4b8-4130-93c0-133af40ac7c0%2F1663830824345.jpg"/>
    <hyperlink ref="AO39" r:id="rId90" display="https://kc.kobotoolbox.org/media/original?media_file=co2rwanda_rpp%2Fattachments%2F19d4161bf4224041afc095e1e3aefa87%2F71be1904-f4b8-4130-93c0-133af40ac7c0%2F1663830913025.jpg"/>
    <hyperlink ref="EP39" r:id="rId91" display="https://kc.kobotoolbox.org/media/original?media_file=co2rwanda_rpp%2Fattachments%2F19d4161bf4224041afc095e1e3aefa87%2F71be1904-f4b8-4130-93c0-133af40ac7c0%2F1663831413781.jpg"/>
    <hyperlink ref="AK40" r:id="rId92" display="https://kc.kobotoolbox.org/media/original?media_file=co2rwanda_rpp%2Fattachments%2F19d4161bf4224041afc095e1e3aefa87%2Fdcf03f16-86a6-4a1c-a7c0-508cf36f857d%2F1663832680204.jpg"/>
    <hyperlink ref="AO40" r:id="rId93" display="https://kc.kobotoolbox.org/media/original?media_file=co2rwanda_rpp%2Fattachments%2F19d4161bf4224041afc095e1e3aefa87%2Fdcf03f16-86a6-4a1c-a7c0-508cf36f857d%2F1663832723628.jpg"/>
    <hyperlink ref="EP40" r:id="rId94" display="https://kc.kobotoolbox.org/media/original?media_file=co2rwanda_rpp%2Fattachments%2F19d4161bf4224041afc095e1e3aefa87%2Fdcf03f16-86a6-4a1c-a7c0-508cf36f857d%2F1663832827846.jpg"/>
    <hyperlink ref="AK41" r:id="rId95" display="https://kc.kobotoolbox.org/media/original?media_file=co2rwanda_rpp%2Fattachments%2F19d4161bf4224041afc095e1e3aefa87%2Ffe82ff36-dd22-4e91-b9bf-72588264ac07%2F1663834067456.jpg"/>
    <hyperlink ref="AO41" r:id="rId96" display="https://kc.kobotoolbox.org/media/original?media_file=co2rwanda_rpp%2Fattachments%2F19d4161bf4224041afc095e1e3aefa87%2Ffe82ff36-dd22-4e91-b9bf-72588264ac07%2F1663834500053.jpg"/>
    <hyperlink ref="EP41" r:id="rId97" display="https://kc.kobotoolbox.org/media/original?media_file=co2rwanda_rpp%2Fattachments%2F19d4161bf4224041afc095e1e3aefa87%2Ffe82ff36-dd22-4e91-b9bf-72588264ac07%2F1663834537848.jpg"/>
    <hyperlink ref="AK42" r:id="rId98" display="https://kc.kobotoolbox.org/media/original?media_file=co2rwanda_rpp%2Fattachments%2F19d4161bf4224041afc095e1e3aefa87%2F221e909e-bf1d-4f0a-ad34-ff4f16ebe30f%2F1663836716507.jpg"/>
    <hyperlink ref="AO42" r:id="rId99" display="https://kc.kobotoolbox.org/media/original?media_file=co2rwanda_rpp%2Fattachments%2F19d4161bf4224041afc095e1e3aefa87%2F221e909e-bf1d-4f0a-ad34-ff4f16ebe30f%2F1663836791463.jpg"/>
    <hyperlink ref="EP42" r:id="rId100" display="https://kc.kobotoolbox.org/media/original?media_file=co2rwanda_rpp%2Fattachments%2F19d4161bf4224041afc095e1e3aefa87%2F221e909e-bf1d-4f0a-ad34-ff4f16ebe30f%2F1663836894218.jpg"/>
    <hyperlink ref="AK43" r:id="rId101" display="https://kc.kobotoolbox.org/media/original?media_file=co2rwanda_rpp%2Fattachments%2F19d4161bf4224041afc095e1e3aefa87%2F265901ae-9458-4be8-be66-bdee76393c57%2F1663837887851.jpg"/>
    <hyperlink ref="AO43" r:id="rId102" display="https://kc.kobotoolbox.org/media/original?media_file=co2rwanda_rpp%2Fattachments%2F19d4161bf4224041afc095e1e3aefa87%2F265901ae-9458-4be8-be66-bdee76393c57%2F1663837999257.jpg"/>
    <hyperlink ref="EP43" r:id="rId103" display="https://kc.kobotoolbox.org/media/original?media_file=co2rwanda_rpp%2Fattachments%2F19d4161bf4224041afc095e1e3aefa87%2F265901ae-9458-4be8-be66-bdee76393c57%2F1663838103165.jpg"/>
    <hyperlink ref="AK44" r:id="rId104" display="https://kc.kobotoolbox.org/media/original?media_file=co2rwanda_rpp%2Fattachments%2F19d4161bf4224041afc095e1e3aefa87%2F8553e3c9-d254-44a2-9cd1-3d81d30f690b%2F1663830765198.jpg"/>
    <hyperlink ref="EP44" r:id="rId105" display="https://kc.kobotoolbox.org/media/original?media_file=co2rwanda_rpp%2Fattachments%2F19d4161bf4224041afc095e1e3aefa87%2F8553e3c9-d254-44a2-9cd1-3d81d30f690b%2F1663830860527.jpg"/>
    <hyperlink ref="AK45" r:id="rId106" display="https://kc.kobotoolbox.org/media/original?media_file=co2rwanda_rpp%2Fattachments%2F19d4161bf4224041afc095e1e3aefa87%2F2322b47a-f54d-43b9-84c6-f42e66b2e032%2F1663836634548.jpg"/>
    <hyperlink ref="AO45" r:id="rId107" display="https://kc.kobotoolbox.org/media/original?media_file=co2rwanda_rpp%2Fattachments%2F19d4161bf4224041afc095e1e3aefa87%2F2322b47a-f54d-43b9-84c6-f42e66b2e032%2F1663836775479.jpg"/>
    <hyperlink ref="EP45" r:id="rId108" display="https://kc.kobotoolbox.org/media/original?media_file=co2rwanda_rpp%2Fattachments%2F19d4161bf4224041afc095e1e3aefa87%2F2322b47a-f54d-43b9-84c6-f42e66b2e032%2F1663836854144.jpg"/>
    <hyperlink ref="AK46" r:id="rId109" display="https://kc.kobotoolbox.org/media/original?media_file=co2rwanda_rpp%2Fattachments%2F19d4161bf4224041afc095e1e3aefa87%2F4094cec7-4b1a-4c3a-a8bb-29a4a6b79f4b%2F1663832451207.jpg"/>
    <hyperlink ref="EP46" r:id="rId110" display="https://kc.kobotoolbox.org/media/original?media_file=co2rwanda_rpp%2Fattachments%2F19d4161bf4224041afc095e1e3aefa87%2F4094cec7-4b1a-4c3a-a8bb-29a4a6b79f4b%2F1663832503107.jpg"/>
    <hyperlink ref="AK47" r:id="rId111" display="https://kc.kobotoolbox.org/media/original?media_file=co2rwanda_rpp%2Fattachments%2F19d4161bf4224041afc095e1e3aefa87%2F631328c9-2744-47dc-b1e0-d44e23e03034%2F1663833725809.jpg"/>
    <hyperlink ref="EP47" r:id="rId112" display="https://kc.kobotoolbox.org/media/original?media_file=co2rwanda_rpp%2Fattachments%2F19d4161bf4224041afc095e1e3aefa87%2F631328c9-2744-47dc-b1e0-d44e23e03034%2F1663833767655.jpg"/>
    <hyperlink ref="AK48" r:id="rId113" display="https://kc.kobotoolbox.org/media/original?media_file=co2rwanda_rpp%2Fattachments%2F19d4161bf4224041afc095e1e3aefa87%2F59f0cce1-2b81-495b-ae21-ebabab368f3d%2F1663829845488.jpg"/>
    <hyperlink ref="EP48" r:id="rId114" display="https://kc.kobotoolbox.org/media/original?media_file=co2rwanda_rpp%2Fattachments%2F19d4161bf4224041afc095e1e3aefa87%2F59f0cce1-2b81-495b-ae21-ebabab368f3d%2F1663829908302.jpg"/>
    <hyperlink ref="AK49" r:id="rId115" display="https://kc.kobotoolbox.org/media/original?media_file=co2rwanda_rpp%2Fattachments%2F19d4161bf4224041afc095e1e3aefa87%2Fafd15b67-df48-425a-820c-5540ed893539%2F1663834773348.jpg"/>
    <hyperlink ref="EP49" r:id="rId116" display="https://kc.kobotoolbox.org/media/original?media_file=co2rwanda_rpp%2Fattachments%2F19d4161bf4224041afc095e1e3aefa87%2Fafd15b67-df48-425a-820c-5540ed893539%2F1663834826150.jpg"/>
    <hyperlink ref="AK50" r:id="rId117" display="https://kc.kobotoolbox.org/media/original?media_file=co2rwanda_rpp%2Fattachments%2F19d4161bf4224041afc095e1e3aefa87%2F2a64bacf-cb4d-4a71-a0e6-7cd23e5b9c0d%2F1663827935902.jpg"/>
    <hyperlink ref="EP50" r:id="rId118" display="https://kc.kobotoolbox.org/media/original?media_file=co2rwanda_rpp%2Fattachments%2F19d4161bf4224041afc095e1e3aefa87%2F2a64bacf-cb4d-4a71-a0e6-7cd23e5b9c0d%2F1663828879942.jpg"/>
    <hyperlink ref="AK51" r:id="rId119" display="https://kc.kobotoolbox.org/media/original?media_file=co2rwanda_rpp%2Fattachments%2F19d4161bf4224041afc095e1e3aefa87%2F8f8e2db0-ee3d-4fb9-9ceb-12a6b835dc3c%2F1663829795023.jpg"/>
    <hyperlink ref="EP51" r:id="rId120" display="https://kc.kobotoolbox.org/media/original?media_file=co2rwanda_rpp%2Fattachments%2F19d4161bf4224041afc095e1e3aefa87%2F8f8e2db0-ee3d-4fb9-9ceb-12a6b835dc3c%2F1663831502851.jpg"/>
    <hyperlink ref="AK52" r:id="rId121" display="https://kc.kobotoolbox.org/media/original?media_file=co2rwanda_rpp%2Fattachments%2F19d4161bf4224041afc095e1e3aefa87%2F1cc5bd73-2b1f-44c4-99ec-379bde7a13c2%2F1663832283590.jpg"/>
    <hyperlink ref="AO52" r:id="rId122" display="https://kc.kobotoolbox.org/media/original?media_file=co2rwanda_rpp%2Fattachments%2F19d4161bf4224041afc095e1e3aefa87%2F1cc5bd73-2b1f-44c4-99ec-379bde7a13c2%2F1663832313769.jpg"/>
    <hyperlink ref="EP52" r:id="rId123" display="https://kc.kobotoolbox.org/media/original?media_file=co2rwanda_rpp%2Fattachments%2F19d4161bf4224041afc095e1e3aefa87%2F1cc5bd73-2b1f-44c4-99ec-379bde7a13c2%2F1663833462884.jpg"/>
    <hyperlink ref="AK53" r:id="rId124" display="https://kc.kobotoolbox.org/media/original?media_file=co2rwanda_rpp%2Fattachments%2F19d4161bf4224041afc095e1e3aefa87%2Fe498b5dd-56f5-47b1-91e1-f68b89919052%2F1663835068672.jpg"/>
    <hyperlink ref="EP53" r:id="rId125" display="https://kc.kobotoolbox.org/media/original?media_file=co2rwanda_rpp%2Fattachments%2F19d4161bf4224041afc095e1e3aefa87%2Fe498b5dd-56f5-47b1-91e1-f68b89919052%2F1663835688811.jpg"/>
    <hyperlink ref="AK54" r:id="rId126" display="https://kc.kobotoolbox.org/media/original?media_file=co2rwanda_rpp%2Fattachments%2F19d4161bf4224041afc095e1e3aefa87%2Fb195c085-a142-4f0e-b3a4-b104ae424f81%2F1663837512510.jpg"/>
    <hyperlink ref="EP54" r:id="rId127" display="https://kc.kobotoolbox.org/media/original?media_file=co2rwanda_rpp%2Fattachments%2F19d4161bf4224041afc095e1e3aefa87%2Fb195c085-a142-4f0e-b3a4-b104ae424f81%2F1663837584224.jpg"/>
    <hyperlink ref="AK55" r:id="rId128" display="https://kc.kobotoolbox.org/media/original?media_file=co2rwanda_rpp%2Fattachments%2F19d4161bf4224041afc095e1e3aefa87%2Fda69a2e4-fbb0-4c43-9870-b72d0703c7d1%2F1663839456675.jpg"/>
    <hyperlink ref="EP55" r:id="rId129" display="https://kc.kobotoolbox.org/media/original?media_file=co2rwanda_rpp%2Fattachments%2F19d4161bf4224041afc095e1e3aefa87%2Fda69a2e4-fbb0-4c43-9870-b72d0703c7d1%2F1663839542142.jpg"/>
    <hyperlink ref="AK56" r:id="rId130" display="https://kc.kobotoolbox.org/media/original?media_file=co2rwanda_rpp%2Fattachments%2F19d4161bf4224041afc095e1e3aefa87%2Ff34500af-f755-4d88-949d-a79368647431%2F1663828344442.jpg"/>
    <hyperlink ref="AT56" r:id="rId131" display="https://kc.kobotoolbox.org/media/original?media_file=co2rwanda_rpp%2Fattachments%2F19d4161bf4224041afc095e1e3aefa87%2Ff34500af-f755-4d88-949d-a79368647431%2F1663828758164.jpg"/>
    <hyperlink ref="EP56" r:id="rId132" display="https://kc.kobotoolbox.org/media/original?media_file=co2rwanda_rpp%2Fattachments%2F19d4161bf4224041afc095e1e3aefa87%2Ff34500af-f755-4d88-949d-a79368647431%2F1663828816367.jpg"/>
    <hyperlink ref="AK57" r:id="rId133" display="https://kc.kobotoolbox.org/media/original?media_file=co2rwanda_rpp%2Fattachments%2F19d4161bf4224041afc095e1e3aefa87%2Fb513d2da-a22e-4843-974d-206d5ec5953d%2F1663830119408.jpg"/>
    <hyperlink ref="AO57" r:id="rId134" display="https://kc.kobotoolbox.org/media/original?media_file=co2rwanda_rpp%2Fattachments%2F19d4161bf4224041afc095e1e3aefa87%2Fb513d2da-a22e-4843-974d-206d5ec5953d%2F1663830014417.heic"/>
    <hyperlink ref="EP57" r:id="rId135" display="https://kc.kobotoolbox.org/media/original?media_file=co2rwanda_rpp%2Fattachments%2F19d4161bf4224041afc095e1e3aefa87%2Fb513d2da-a22e-4843-974d-206d5ec5953d%2F1663830234606.jpg"/>
    <hyperlink ref="AK58" r:id="rId136" display="https://kc.kobotoolbox.org/media/original?media_file=co2rwanda_rpp%2Fattachments%2F19d4161bf4224041afc095e1e3aefa87%2F426bc829-b90a-48b4-a803-ce5bb8917cdc%2F1663830814586.jpg"/>
    <hyperlink ref="EP58" r:id="rId137" display="https://kc.kobotoolbox.org/media/original?media_file=co2rwanda_rpp%2Fattachments%2F19d4161bf4224041afc095e1e3aefa87%2F426bc829-b90a-48b4-a803-ce5bb8917cdc%2F1663830893665.jpg"/>
    <hyperlink ref="AK59" r:id="rId138" display="https://kc.kobotoolbox.org/media/original?media_file=co2rwanda_rpp%2Fattachments%2F19d4161bf4224041afc095e1e3aefa87%2F555a7eda-28da-4cd4-b81d-a01968e94890%2F1663831829159.jpg"/>
    <hyperlink ref="EP59" r:id="rId139" display="https://kc.kobotoolbox.org/media/original?media_file=co2rwanda_rpp%2Fattachments%2F19d4161bf4224041afc095e1e3aefa87%2F555a7eda-28da-4cd4-b81d-a01968e94890%2F1663831938635.jpg"/>
    <hyperlink ref="AK60" r:id="rId140" display="https://kc.kobotoolbox.org/media/original?media_file=co2rwanda_rpp%2Fattachments%2F19d4161bf4224041afc095e1e3aefa87%2Fee8007f1-e642-427d-a4c1-f2c719c12874%2F1663833137600.jpg"/>
    <hyperlink ref="AO60" r:id="rId141" display="https://kc.kobotoolbox.org/media/original?media_file=co2rwanda_rpp%2Fattachments%2F19d4161bf4224041afc095e1e3aefa87%2Fee8007f1-e642-427d-a4c1-f2c719c12874%2F1663833167592.jpg"/>
    <hyperlink ref="EP60" r:id="rId142" display="https://kc.kobotoolbox.org/media/original?media_file=co2rwanda_rpp%2Fattachments%2F19d4161bf4224041afc095e1e3aefa87%2Fee8007f1-e642-427d-a4c1-f2c719c12874%2F1663833296963.jpg"/>
    <hyperlink ref="AK61" r:id="rId143" display="https://kc.kobotoolbox.org/media/original?media_file=co2rwanda_rpp%2Fattachments%2F19d4161bf4224041afc095e1e3aefa87%2F2363bd2b-5e60-450c-a94c-d6c114acf872%2F1663852367808.jpg"/>
    <hyperlink ref="AO61" r:id="rId144" display="https://kc.kobotoolbox.org/media/original?media_file=co2rwanda_rpp%2Fattachments%2F19d4161bf4224041afc095e1e3aefa87%2F2363bd2b-5e60-450c-a94c-d6c114acf872%2F1663846321740.jpg"/>
    <hyperlink ref="EP61" r:id="rId145" display="https://kc.kobotoolbox.org/media/original?media_file=co2rwanda_rpp%2Fattachments%2F19d4161bf4224041afc095e1e3aefa87%2F2363bd2b-5e60-450c-a94c-d6c114acf872%2F1663846556231.jpg"/>
    <hyperlink ref="AK62" r:id="rId146" display="https://kc.kobotoolbox.org/media/original?media_file=co2rwanda_rpp%2Fattachments%2F19d4161bf4224041afc095e1e3aefa87%2Fb7687b03-a616-4534-bd31-3d8f51d3e353%2F1663827111848.jpg"/>
    <hyperlink ref="AO62" r:id="rId147" display="https://kc.kobotoolbox.org/media/original?media_file=co2rwanda_rpp%2Fattachments%2F19d4161bf4224041afc095e1e3aefa87%2Fb7687b03-a616-4534-bd31-3d8f51d3e353%2F1663827478306.jpg"/>
    <hyperlink ref="EP62" r:id="rId148" display="https://kc.kobotoolbox.org/media/original?media_file=co2rwanda_rpp%2Fattachments%2F19d4161bf4224041afc095e1e3aefa87%2Fb7687b03-a616-4534-bd31-3d8f51d3e353%2F1663827539588.jpg"/>
    <hyperlink ref="AK63" r:id="rId149" display="https://kc.kobotoolbox.org/media/original?media_file=co2rwanda_rpp%2Fattachments%2F19d4161bf4224041afc095e1e3aefa87%2Fa0c32409-e221-4ff8-b88e-77afa4e2e998%2F1663828366305.jpg"/>
    <hyperlink ref="AO63" r:id="rId150" display="https://kc.kobotoolbox.org/media/original?media_file=co2rwanda_rpp%2Fattachments%2F19d4161bf4224041afc095e1e3aefa87%2Fa0c32409-e221-4ff8-b88e-77afa4e2e998%2F1663828479618.jpg"/>
    <hyperlink ref="EP63" r:id="rId151" display="https://kc.kobotoolbox.org/media/original?media_file=co2rwanda_rpp%2Fattachments%2F19d4161bf4224041afc095e1e3aefa87%2Fa0c32409-e221-4ff8-b88e-77afa4e2e998%2F1663828696985.jpg"/>
    <hyperlink ref="AK64" r:id="rId152" display="https://kc.kobotoolbox.org/media/original?media_file=co2rwanda_rpp%2Fattachments%2F19d4161bf4224041afc095e1e3aefa87%2Ffb456609-5cdf-4f05-9bec-913d507e7d10%2F1663829805813.jpg"/>
    <hyperlink ref="EP64" r:id="rId153" display="https://kc.kobotoolbox.org/media/original?media_file=co2rwanda_rpp%2Fattachments%2F19d4161bf4224041afc095e1e3aefa87%2Ffb456609-5cdf-4f05-9bec-913d507e7d10%2F1663829883673.jpg"/>
    <hyperlink ref="AK65" r:id="rId154" display="https://kc.kobotoolbox.org/media/original?media_file=co2rwanda_rpp%2Fattachments%2F19d4161bf4224041afc095e1e3aefa87%2F4ef92f1d-d9b3-4351-93de-4de9e50965f0%2F1663830596090.jpg"/>
    <hyperlink ref="AO65" r:id="rId155" display="https://kc.kobotoolbox.org/media/original?media_file=co2rwanda_rpp%2Fattachments%2F19d4161bf4224041afc095e1e3aefa87%2F4ef92f1d-d9b3-4351-93de-4de9e50965f0%2F1663830684475.jpg"/>
    <hyperlink ref="EP65" r:id="rId156" display="https://kc.kobotoolbox.org/media/original?media_file=co2rwanda_rpp%2Fattachments%2F19d4161bf4224041afc095e1e3aefa87%2F4ef92f1d-d9b3-4351-93de-4de9e50965f0%2F1663830777196.jpg"/>
    <hyperlink ref="AK66" r:id="rId157" display="https://kc.kobotoolbox.org/media/original?media_file=co2rwanda_rpp%2Fattachments%2F19d4161bf4224041afc095e1e3aefa87%2F41cc346b-5215-4fd1-8db4-eb48252072a6%2F1663831335220.jpg"/>
    <hyperlink ref="AO66" r:id="rId158" display="https://kc.kobotoolbox.org/media/original?media_file=co2rwanda_rpp%2Fattachments%2F19d4161bf4224041afc095e1e3aefa87%2F41cc346b-5215-4fd1-8db4-eb48252072a6%2F1663831400807.jpg"/>
    <hyperlink ref="EP66" r:id="rId159" display="https://kc.kobotoolbox.org/media/original?media_file=co2rwanda_rpp%2Fattachments%2F19d4161bf4224041afc095e1e3aefa87%2F41cc346b-5215-4fd1-8db4-eb48252072a6%2F1663831486792.jpg"/>
    <hyperlink ref="AK67" r:id="rId160" display="https://kc.kobotoolbox.org/media/original?media_file=co2rwanda_rpp%2Fattachments%2F19d4161bf4224041afc095e1e3aefa87%2F9ff8b43f-f75f-43b9-837e-b5fcaef1b081%2F1663832221837.jpg"/>
    <hyperlink ref="AO67" r:id="rId161" display="https://kc.kobotoolbox.org/media/original?media_file=co2rwanda_rpp%2Fattachments%2F19d4161bf4224041afc095e1e3aefa87%2F9ff8b43f-f75f-43b9-837e-b5fcaef1b081%2F1663832253960.jpg"/>
    <hyperlink ref="EP67" r:id="rId162" display="https://kc.kobotoolbox.org/media/original?media_file=co2rwanda_rpp%2Fattachments%2F19d4161bf4224041afc095e1e3aefa87%2F9ff8b43f-f75f-43b9-837e-b5fcaef1b081%2F1663832361782.jpg"/>
    <hyperlink ref="AK68" r:id="rId163" display="https://kc.kobotoolbox.org/media/original?media_file=co2rwanda_rpp%2Fattachments%2F19d4161bf4224041afc095e1e3aefa87%2F17a0db76-bf14-486a-9490-4e5db00d73e8%2F1663830020606.jpg"/>
    <hyperlink ref="AO68" r:id="rId164" display="https://kc.kobotoolbox.org/media/original?media_file=co2rwanda_rpp%2Fattachments%2F19d4161bf4224041afc095e1e3aefa87%2F17a0db76-bf14-486a-9490-4e5db00d73e8%2F1663830095030.jpg"/>
    <hyperlink ref="EP68" r:id="rId165" display="https://kc.kobotoolbox.org/media/original?media_file=co2rwanda_rpp%2Fattachments%2F19d4161bf4224041afc095e1e3aefa87%2F17a0db76-bf14-486a-9490-4e5db00d73e8%2F1663830366585.jpg"/>
    <hyperlink ref="AK69" r:id="rId166" display="https://kc.kobotoolbox.org/media/original?media_file=co2rwanda_rpp%2Fattachments%2F19d4161bf4224041afc095e1e3aefa87%2F4cbf3477-c146-43aa-9978-31faa72da9f7%2F1663832293472.jpg"/>
    <hyperlink ref="EP69" r:id="rId167" display="https://kc.kobotoolbox.org/media/original?media_file=co2rwanda_rpp%2Fattachments%2F19d4161bf4224041afc095e1e3aefa87%2F4cbf3477-c146-43aa-9978-31faa72da9f7%2F1663832485884.jpg"/>
    <hyperlink ref="AK70" r:id="rId168" display="https://kc.kobotoolbox.org/media/original?media_file=co2rwanda_rpp%2Fattachments%2F19d4161bf4224041afc095e1e3aefa87%2F4c0536be-e507-4175-8060-432389fb4b1f%2F1663833956443.jpg"/>
    <hyperlink ref="EP70" r:id="rId169" display="https://kc.kobotoolbox.org/media/original?media_file=co2rwanda_rpp%2Fattachments%2F19d4161bf4224041afc095e1e3aefa87%2F4c0536be-e507-4175-8060-432389fb4b1f%2F1663834194736.jpg"/>
    <hyperlink ref="AK71" r:id="rId170" display="https://kc.kobotoolbox.org/media/original?media_file=co2rwanda_rpp%2Fattachments%2F19d4161bf4224041afc095e1e3aefa87%2F0735a497-7a1c-4593-b374-fe4d19d2997f%2F1663835984504.jpg"/>
    <hyperlink ref="EP71" r:id="rId171" display="https://kc.kobotoolbox.org/media/original?media_file=co2rwanda_rpp%2Fattachments%2F19d4161bf4224041afc095e1e3aefa87%2F0735a497-7a1c-4593-b374-fe4d19d2997f%2F1663836150263.jpg"/>
    <hyperlink ref="AK72" r:id="rId172" display="https://kc.kobotoolbox.org/media/original?media_file=co2rwanda_rpp%2Fattachments%2F19d4161bf4224041afc095e1e3aefa87%2F3d497aae-67ce-410d-8c4b-cca0d9476322%2F1663837471747.jpg"/>
    <hyperlink ref="EP72" r:id="rId173" display="https://kc.kobotoolbox.org/media/original?media_file=co2rwanda_rpp%2Fattachments%2F19d4161bf4224041afc095e1e3aefa87%2F3d497aae-67ce-410d-8c4b-cca0d9476322%2F1663837645549.jpg"/>
    <hyperlink ref="AK73" r:id="rId174" display="https://kc.kobotoolbox.org/media/original?media_file=co2rwanda_rpp%2Fattachments%2F19d4161bf4224041afc095e1e3aefa87%2F8033bf73-8a7b-4e3f-85e1-4269918f87f4%2F1663839053755.jpg"/>
    <hyperlink ref="EP73" r:id="rId175" display="https://kc.kobotoolbox.org/media/original?media_file=co2rwanda_rpp%2Fattachments%2F19d4161bf4224041afc095e1e3aefa87%2F8033bf73-8a7b-4e3f-85e1-4269918f87f4%2F1663839093061.jpg"/>
    <hyperlink ref="AK74" r:id="rId176" display="https://kc.kobotoolbox.org/media/original?media_file=co2rwanda_rpp%2Fattachments%2F19d4161bf4224041afc095e1e3aefa87%2F9b37cbba-44fb-4a35-a2e2-154d57416aab%2F1663832483597.jpg"/>
    <hyperlink ref="EP74" r:id="rId177" display="https://kc.kobotoolbox.org/media/original?media_file=co2rwanda_rpp%2Fattachments%2F19d4161bf4224041afc095e1e3aefa87%2F9b37cbba-44fb-4a35-a2e2-154d57416aab%2F1663832534936.jpg"/>
    <hyperlink ref="AK75" r:id="rId178" display="https://kc.kobotoolbox.org/media/original?media_file=co2rwanda_rpp%2Fattachments%2F19d4161bf4224041afc095e1e3aefa87%2F21c1fff6-3ec7-4afb-bc3a-e0798a08bd80%2F1663833006087.jpg"/>
    <hyperlink ref="AO75" r:id="rId179" display="https://kc.kobotoolbox.org/media/original?media_file=co2rwanda_rpp%2Fattachments%2F19d4161bf4224041afc095e1e3aefa87%2F21c1fff6-3ec7-4afb-bc3a-e0798a08bd80%2F1663833281081.jpg"/>
    <hyperlink ref="EP75" r:id="rId180" display="https://kc.kobotoolbox.org/media/original?media_file=co2rwanda_rpp%2Fattachments%2F19d4161bf4224041afc095e1e3aefa87%2F21c1fff6-3ec7-4afb-bc3a-e0798a08bd80%2F1663833439347.jpg"/>
    <hyperlink ref="AK76" r:id="rId181" display="https://kc.kobotoolbox.org/media/original?media_file=co2rwanda_rpp%2Fattachments%2F19d4161bf4224041afc095e1e3aefa87%2Fa87a92f6-2de8-41cd-ad51-c57e56251645%2F1663834003301.jpg"/>
    <hyperlink ref="AO76" r:id="rId182" display="https://kc.kobotoolbox.org/media/original?media_file=co2rwanda_rpp%2Fattachments%2F19d4161bf4224041afc095e1e3aefa87%2Fa87a92f6-2de8-41cd-ad51-c57e56251645%2F1663834612581.jpg"/>
    <hyperlink ref="EP76" r:id="rId183" display="https://kc.kobotoolbox.org/media/original?media_file=co2rwanda_rpp%2Fattachments%2F19d4161bf4224041afc095e1e3aefa87%2Fa87a92f6-2de8-41cd-ad51-c57e56251645%2F1663834649395.jpg"/>
    <hyperlink ref="AK77" r:id="rId184" display="https://kc.kobotoolbox.org/media/original?media_file=co2rwanda_rpp%2Fattachments%2F19d4161bf4224041afc095e1e3aefa87%2Fd69d6314-a1f5-4b30-9658-88478d65bde9%2F1663835957201.jpg"/>
    <hyperlink ref="EP77" r:id="rId185" display="https://kc.kobotoolbox.org/media/original?media_file=co2rwanda_rpp%2Fattachments%2F19d4161bf4224041afc095e1e3aefa87%2Fd69d6314-a1f5-4b30-9658-88478d65bde9%2F1663835988321.jpg"/>
    <hyperlink ref="AK78" r:id="rId186" display="https://kc.kobotoolbox.org/media/original?media_file=co2rwanda_rpp%2Fattachments%2F19d4161bf4224041afc095e1e3aefa87%2F64f13baf-9554-4395-b8fb-56ed7e1e4b0b%2F1663828287606.jpg"/>
    <hyperlink ref="EP78" r:id="rId187" display="https://kc.kobotoolbox.org/media/original?media_file=co2rwanda_rpp%2Fattachments%2F19d4161bf4224041afc095e1e3aefa87%2F64f13baf-9554-4395-b8fb-56ed7e1e4b0b%2F1663828332546.jpg"/>
    <hyperlink ref="AK79" r:id="rId188" display="https://kc.kobotoolbox.org/media/original?media_file=co2rwanda_rpp%2Fattachments%2F19d4161bf4224041afc095e1e3aefa87%2F53bd4710-668e-4e96-b005-5dc839a6c2e9%2F1663831323315.jpg"/>
    <hyperlink ref="EP79" r:id="rId189" display="https://kc.kobotoolbox.org/media/original?media_file=co2rwanda_rpp%2Fattachments%2F19d4161bf4224041afc095e1e3aefa87%2F53bd4710-668e-4e96-b005-5dc839a6c2e9%2F1663831609165.jpg"/>
    <hyperlink ref="AK80" r:id="rId190" display="https://kc.kobotoolbox.org/media/original?media_file=co2rwanda_rpp%2Fattachments%2F19d4161bf4224041afc095e1e3aefa87%2F0d56f8fc-652c-4947-b983-7ee09e1ba492%2F1663828985203.jpg"/>
    <hyperlink ref="EP80" r:id="rId191" display="https://kc.kobotoolbox.org/media/original?media_file=co2rwanda_rpp%2Fattachments%2F19d4161bf4224041afc095e1e3aefa87%2F0d56f8fc-652c-4947-b983-7ee09e1ba492%2F1663829218412.jpg"/>
    <hyperlink ref="AK81" r:id="rId192" display="https://kc.kobotoolbox.org/media/original?media_file=co2rwanda_rpp%2Fattachments%2F19d4161bf4224041afc095e1e3aefa87%2F483db64e-7c2b-48f4-b6a7-edf70a3b6dcc%2F1663830504884.jpg"/>
    <hyperlink ref="EP81" r:id="rId193" display="https://kc.kobotoolbox.org/media/original?media_file=co2rwanda_rpp%2Fattachments%2F19d4161bf4224041afc095e1e3aefa87%2F483db64e-7c2b-48f4-b6a7-edf70a3b6dcc%2F1663830616480.jpg"/>
    <hyperlink ref="AK82" r:id="rId194" display="https://kc.kobotoolbox.org/media/original?media_file=co2rwanda_rpp%2Fattachments%2F19d4161bf4224041afc095e1e3aefa87%2Fc7572fbb-dffd-44b0-a7b0-595fb8731335%2F1663831788989.jpg"/>
    <hyperlink ref="EP82" r:id="rId195" display="https://kc.kobotoolbox.org/media/original?media_file=co2rwanda_rpp%2Fattachments%2F19d4161bf4224041afc095e1e3aefa87%2Fc7572fbb-dffd-44b0-a7b0-595fb8731335%2F1663832054415.jpg"/>
    <hyperlink ref="AK83" r:id="rId196" display="https://kc.kobotoolbox.org/media/original?media_file=co2rwanda_rpp%2Fattachments%2F19d4161bf4224041afc095e1e3aefa87%2F1534fd0a-5dd9-4036-ba26-a8e244e7af7d%2F1663832841588.jpg"/>
    <hyperlink ref="EP83" r:id="rId197" display="https://kc.kobotoolbox.org/media/original?media_file=co2rwanda_rpp%2Fattachments%2F19d4161bf4224041afc095e1e3aefa87%2F1534fd0a-5dd9-4036-ba26-a8e244e7af7d%2F1663832920675.jpg"/>
    <hyperlink ref="AK84" r:id="rId198" display="https://kc.kobotoolbox.org/media/original?media_file=co2rwanda_rpp%2Fattachments%2F19d4161bf4224041afc095e1e3aefa87%2F18e11db4-9fd0-4153-9b42-71cb931866aa%2F1663833908439.jpg"/>
    <hyperlink ref="EP84" r:id="rId199" display="https://kc.kobotoolbox.org/media/original?media_file=co2rwanda_rpp%2Fattachments%2F19d4161bf4224041afc095e1e3aefa87%2F18e11db4-9fd0-4153-9b42-71cb931866aa%2F1663833931178.jpg"/>
    <hyperlink ref="AK85" r:id="rId200" display="https://kc.kobotoolbox.org/media/original?media_file=co2rwanda_rpp%2Fattachments%2F19d4161bf4224041afc095e1e3aefa87%2F0677f294-f230-4f3c-82e0-db8f3d5e7634%2F1663834996305.jpg"/>
    <hyperlink ref="AO85" r:id="rId201" display="https://kc.kobotoolbox.org/media/original?media_file=co2rwanda_rpp%2Fattachments%2F19d4161bf4224041afc095e1e3aefa87%2F0677f294-f230-4f3c-82e0-db8f3d5e7634%2F1663835039508.jpg"/>
    <hyperlink ref="EP85" r:id="rId202" display="https://kc.kobotoolbox.org/media/original?media_file=co2rwanda_rpp%2Fattachments%2F19d4161bf4224041afc095e1e3aefa87%2F0677f294-f230-4f3c-82e0-db8f3d5e7634%2F1663908578002.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C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sheetData>
    <row r="1" customFormat="false" ht="14.5" hidden="false" customHeight="false" outlineLevel="0" collapsed="false">
      <c r="A1" s="0" t="s">
        <v>0</v>
      </c>
      <c r="B1" s="0" t="s">
        <v>1</v>
      </c>
      <c r="C1" s="0" t="s">
        <v>2</v>
      </c>
      <c r="D1" s="0" t="s">
        <v>1488</v>
      </c>
      <c r="E1" s="0" t="s">
        <v>1490</v>
      </c>
      <c r="F1" s="0" t="s">
        <v>1491</v>
      </c>
      <c r="G1" s="0" t="s">
        <v>1492</v>
      </c>
      <c r="H1" s="0" t="s">
        <v>7</v>
      </c>
      <c r="I1" s="0" t="s">
        <v>16</v>
      </c>
      <c r="J1" s="0" t="s">
        <v>17</v>
      </c>
      <c r="K1" s="0" t="s">
        <v>18</v>
      </c>
      <c r="L1" s="0" t="s">
        <v>1493</v>
      </c>
      <c r="M1" s="0" t="s">
        <v>21</v>
      </c>
      <c r="N1" s="0" t="s">
        <v>22</v>
      </c>
      <c r="O1" s="0" t="s">
        <v>23</v>
      </c>
      <c r="P1" s="0" t="s">
        <v>24</v>
      </c>
      <c r="Q1" s="0" t="s">
        <v>25</v>
      </c>
      <c r="R1" s="0" t="s">
        <v>26</v>
      </c>
      <c r="S1" s="0" t="s">
        <v>27</v>
      </c>
      <c r="T1" s="0" t="s">
        <v>1494</v>
      </c>
      <c r="U1" s="0" t="s">
        <v>1495</v>
      </c>
      <c r="V1" s="0" t="s">
        <v>1496</v>
      </c>
      <c r="W1" s="0" t="s">
        <v>1497</v>
      </c>
      <c r="X1" s="0" t="s">
        <v>1498</v>
      </c>
      <c r="Y1" s="0" t="s">
        <v>1499</v>
      </c>
      <c r="Z1" s="0" t="s">
        <v>1500</v>
      </c>
      <c r="AA1" s="0" t="s">
        <v>1501</v>
      </c>
      <c r="AB1" s="0" t="s">
        <v>1502</v>
      </c>
      <c r="AC1" s="0" t="s">
        <v>1503</v>
      </c>
      <c r="AD1" s="0" t="s">
        <v>1504</v>
      </c>
      <c r="AE1" s="0" t="s">
        <v>1505</v>
      </c>
      <c r="AF1" s="0" t="s">
        <v>1506</v>
      </c>
      <c r="AG1" s="0" t="s">
        <v>1507</v>
      </c>
      <c r="AH1" s="0" t="s">
        <v>1508</v>
      </c>
      <c r="AI1" s="0" t="s">
        <v>1509</v>
      </c>
      <c r="AJ1" s="0" t="s">
        <v>81</v>
      </c>
      <c r="AK1" s="0" t="s">
        <v>82</v>
      </c>
      <c r="AL1" s="0" t="s">
        <v>1510</v>
      </c>
      <c r="AM1" s="0" t="s">
        <v>83</v>
      </c>
      <c r="AN1" s="0" t="s">
        <v>1511</v>
      </c>
      <c r="AO1" s="0" t="s">
        <v>1512</v>
      </c>
      <c r="AP1" s="0" t="s">
        <v>1513</v>
      </c>
      <c r="AQ1" s="0" t="s">
        <v>1514</v>
      </c>
      <c r="AR1" s="0" t="s">
        <v>86</v>
      </c>
      <c r="AS1" s="0" t="s">
        <v>91</v>
      </c>
      <c r="AT1" s="0" t="s">
        <v>92</v>
      </c>
      <c r="AU1" s="0" t="s">
        <v>1515</v>
      </c>
      <c r="AV1" s="0" t="s">
        <v>83</v>
      </c>
      <c r="AW1" s="0" t="s">
        <v>1516</v>
      </c>
      <c r="AX1" s="0" t="s">
        <v>1517</v>
      </c>
      <c r="AY1" s="0" t="s">
        <v>1518</v>
      </c>
      <c r="AZ1" s="0" t="s">
        <v>1519</v>
      </c>
      <c r="BA1" s="0" t="s">
        <v>86</v>
      </c>
      <c r="BB1" s="0" t="s">
        <v>1520</v>
      </c>
      <c r="BC1" s="0" t="s">
        <v>1521</v>
      </c>
      <c r="BD1" s="0" t="s">
        <v>1524</v>
      </c>
      <c r="BE1" s="0" t="s">
        <v>83</v>
      </c>
      <c r="BF1" s="0" t="s">
        <v>1522</v>
      </c>
      <c r="BG1" s="0" t="s">
        <v>1523</v>
      </c>
      <c r="BH1" s="0" t="s">
        <v>1525</v>
      </c>
      <c r="BI1" s="0" t="s">
        <v>1526</v>
      </c>
      <c r="BJ1" s="0" t="s">
        <v>86</v>
      </c>
      <c r="BK1" s="0" t="s">
        <v>1527</v>
      </c>
      <c r="BL1" s="0" t="s">
        <v>1528</v>
      </c>
      <c r="BM1" s="0" t="s">
        <v>1529</v>
      </c>
      <c r="BN1" s="0" t="s">
        <v>83</v>
      </c>
      <c r="BO1" s="0" t="s">
        <v>1530</v>
      </c>
      <c r="BP1" s="0" t="s">
        <v>1531</v>
      </c>
      <c r="BQ1" s="0" t="s">
        <v>1532</v>
      </c>
      <c r="BR1" s="0" t="s">
        <v>1533</v>
      </c>
      <c r="BS1" s="0" t="s">
        <v>86</v>
      </c>
      <c r="BT1" s="0" t="s">
        <v>1534</v>
      </c>
      <c r="BU1" s="0" t="s">
        <v>1535</v>
      </c>
      <c r="BV1" s="0" t="s">
        <v>1536</v>
      </c>
      <c r="BW1" s="0" t="s">
        <v>83</v>
      </c>
      <c r="BX1" s="0" t="s">
        <v>1537</v>
      </c>
      <c r="BY1" s="0" t="s">
        <v>1538</v>
      </c>
      <c r="BZ1" s="0" t="s">
        <v>1539</v>
      </c>
      <c r="CA1" s="0" t="s">
        <v>1540</v>
      </c>
      <c r="CB1" s="0" t="s">
        <v>86</v>
      </c>
      <c r="CC1" s="0" t="s">
        <v>121</v>
      </c>
      <c r="CD1" s="0" t="s">
        <v>122</v>
      </c>
      <c r="CE1" s="0" t="s">
        <v>1541</v>
      </c>
      <c r="CF1" s="0" t="s">
        <v>83</v>
      </c>
      <c r="CG1" s="0" t="s">
        <v>1542</v>
      </c>
      <c r="CH1" s="0" t="s">
        <v>1543</v>
      </c>
      <c r="CI1" s="0" t="s">
        <v>1544</v>
      </c>
      <c r="CJ1" s="0" t="s">
        <v>1545</v>
      </c>
      <c r="CK1" s="0" t="s">
        <v>86</v>
      </c>
      <c r="CL1" s="0" t="s">
        <v>129</v>
      </c>
      <c r="CM1" s="0" t="s">
        <v>130</v>
      </c>
      <c r="CN1" s="0" t="s">
        <v>1546</v>
      </c>
      <c r="CO1" s="0" t="s">
        <v>83</v>
      </c>
      <c r="CP1" s="0" t="s">
        <v>1547</v>
      </c>
      <c r="CQ1" s="0" t="s">
        <v>1548</v>
      </c>
      <c r="CR1" s="0" t="s">
        <v>1549</v>
      </c>
      <c r="CS1" s="0" t="s">
        <v>1550</v>
      </c>
      <c r="CT1" s="0" t="s">
        <v>86</v>
      </c>
      <c r="CU1" s="0" t="s">
        <v>137</v>
      </c>
      <c r="CV1" s="0" t="s">
        <v>138</v>
      </c>
      <c r="CW1" s="0" t="s">
        <v>1551</v>
      </c>
      <c r="CX1" s="0" t="s">
        <v>83</v>
      </c>
      <c r="CY1" s="0" t="s">
        <v>1552</v>
      </c>
      <c r="CZ1" s="0" t="s">
        <v>1553</v>
      </c>
      <c r="DA1" s="0" t="s">
        <v>1554</v>
      </c>
      <c r="DB1" s="0" t="s">
        <v>1555</v>
      </c>
      <c r="DC1" s="0" t="s">
        <v>86</v>
      </c>
      <c r="DD1" s="0" t="s">
        <v>145</v>
      </c>
      <c r="DE1" s="0" t="s">
        <v>146</v>
      </c>
      <c r="DF1" s="0" t="s">
        <v>1556</v>
      </c>
      <c r="DG1" s="0" t="s">
        <v>83</v>
      </c>
      <c r="DH1" s="0" t="s">
        <v>1557</v>
      </c>
      <c r="DI1" s="0" t="s">
        <v>1558</v>
      </c>
      <c r="DJ1" s="0" t="s">
        <v>1559</v>
      </c>
      <c r="DK1" s="0" t="s">
        <v>1560</v>
      </c>
      <c r="DL1" s="0" t="s">
        <v>86</v>
      </c>
      <c r="DM1" s="0" t="s">
        <v>153</v>
      </c>
      <c r="DN1" s="0" t="s">
        <v>154</v>
      </c>
      <c r="DO1" s="0" t="s">
        <v>1561</v>
      </c>
      <c r="DP1" s="0" t="s">
        <v>83</v>
      </c>
      <c r="DQ1" s="0" t="s">
        <v>1562</v>
      </c>
      <c r="DR1" s="0" t="s">
        <v>1563</v>
      </c>
      <c r="DS1" s="0" t="s">
        <v>1564</v>
      </c>
      <c r="DT1" s="0" t="s">
        <v>1565</v>
      </c>
      <c r="DU1" s="0" t="s">
        <v>86</v>
      </c>
      <c r="DV1" s="0" t="s">
        <v>157</v>
      </c>
      <c r="DW1" s="0" t="s">
        <v>158</v>
      </c>
      <c r="DX1" s="0" t="s">
        <v>1566</v>
      </c>
      <c r="DY1" s="0" t="s">
        <v>1567</v>
      </c>
      <c r="DZ1" s="0" t="s">
        <v>162</v>
      </c>
      <c r="EA1" s="0" t="s">
        <v>167</v>
      </c>
      <c r="EB1" s="0" t="s">
        <v>168</v>
      </c>
      <c r="EC1" s="0" t="s">
        <v>1568</v>
      </c>
      <c r="ED1" s="0" t="s">
        <v>83</v>
      </c>
      <c r="EE1" s="0" t="s">
        <v>1569</v>
      </c>
      <c r="EF1" s="0" t="s">
        <v>1570</v>
      </c>
      <c r="EG1" s="0" t="s">
        <v>1571</v>
      </c>
      <c r="EH1" s="0" t="s">
        <v>1572</v>
      </c>
      <c r="EI1" s="0" t="s">
        <v>86</v>
      </c>
      <c r="EJ1" s="0" t="s">
        <v>1573</v>
      </c>
      <c r="EK1" s="0" t="s">
        <v>1574</v>
      </c>
      <c r="EL1" s="0" t="s">
        <v>1575</v>
      </c>
      <c r="EM1" s="0" t="s">
        <v>1576</v>
      </c>
      <c r="EN1" s="0" t="s">
        <v>1577</v>
      </c>
      <c r="EO1" s="0" t="s">
        <v>173</v>
      </c>
      <c r="EP1" s="0" t="s">
        <v>174</v>
      </c>
      <c r="EQ1" s="0" t="s">
        <v>175</v>
      </c>
      <c r="ER1" s="0" t="s">
        <v>176</v>
      </c>
      <c r="ES1" s="0" t="s">
        <v>177</v>
      </c>
      <c r="ET1" s="0" t="s">
        <v>179</v>
      </c>
      <c r="EU1" s="0" t="s">
        <v>183</v>
      </c>
      <c r="EV1" s="0" t="s">
        <v>184</v>
      </c>
      <c r="EW1" s="0" t="s">
        <v>185</v>
      </c>
      <c r="EX1" s="0" t="s">
        <v>186</v>
      </c>
      <c r="EY1" s="0" t="s">
        <v>187</v>
      </c>
      <c r="EZ1" s="0" t="s">
        <v>188</v>
      </c>
      <c r="FA1" s="0" t="s">
        <v>189</v>
      </c>
      <c r="FB1" s="0" t="s">
        <v>190</v>
      </c>
      <c r="FC1" s="0" t="s">
        <v>191</v>
      </c>
    </row>
    <row r="2" customFormat="false" ht="14.5" hidden="false" customHeight="false" outlineLevel="0" collapsed="false">
      <c r="A2" s="1" t="n">
        <v>44827.4337070602</v>
      </c>
      <c r="B2" s="1" t="n">
        <v>44827.4402395023</v>
      </c>
      <c r="C2" s="1" t="n">
        <v>44827</v>
      </c>
      <c r="D2" s="0" t="s">
        <v>486</v>
      </c>
      <c r="H2" s="0" t="s">
        <v>608</v>
      </c>
      <c r="I2" s="1" t="n">
        <v>44827</v>
      </c>
      <c r="J2" s="0" t="s">
        <v>2858</v>
      </c>
      <c r="K2" s="0" t="s">
        <v>197</v>
      </c>
      <c r="L2" s="0" t="s">
        <v>2859</v>
      </c>
      <c r="M2" s="0" t="s">
        <v>611</v>
      </c>
      <c r="N2" s="0" t="s">
        <v>612</v>
      </c>
      <c r="O2" s="0" t="s">
        <v>201</v>
      </c>
      <c r="P2" s="0" t="s">
        <v>202</v>
      </c>
      <c r="Q2" s="0" t="s">
        <v>300</v>
      </c>
      <c r="R2" s="0" t="s">
        <v>548</v>
      </c>
      <c r="S2" s="0" t="s">
        <v>549</v>
      </c>
      <c r="T2" s="0" t="s">
        <v>210</v>
      </c>
      <c r="U2" s="0" t="n">
        <v>1</v>
      </c>
      <c r="V2" s="0" t="n">
        <v>0</v>
      </c>
      <c r="W2" s="0" t="n">
        <v>0</v>
      </c>
      <c r="X2" s="0" t="n">
        <v>0</v>
      </c>
      <c r="Y2" s="0" t="n">
        <v>0</v>
      </c>
      <c r="Z2" s="0" t="n">
        <v>0</v>
      </c>
      <c r="AA2" s="0" t="n">
        <v>0</v>
      </c>
      <c r="AB2" s="0" t="n">
        <v>0</v>
      </c>
      <c r="AC2" s="0" t="n">
        <v>0</v>
      </c>
      <c r="AD2" s="0" t="n">
        <v>0</v>
      </c>
      <c r="AE2" s="0" t="n">
        <v>0</v>
      </c>
      <c r="AF2" s="0" t="n">
        <v>0</v>
      </c>
      <c r="AG2" s="0" t="n">
        <v>0</v>
      </c>
      <c r="AH2" s="0" t="n">
        <v>1</v>
      </c>
      <c r="AI2" s="0" t="n">
        <v>9</v>
      </c>
      <c r="AJ2" s="0" t="s">
        <v>2860</v>
      </c>
      <c r="AK2" s="2" t="s">
        <v>2861</v>
      </c>
      <c r="AL2" s="0" t="n">
        <v>23.28</v>
      </c>
      <c r="AM2" s="0" t="s">
        <v>213</v>
      </c>
      <c r="AR2" s="0" t="s">
        <v>588</v>
      </c>
      <c r="EJ2" s="0" t="s">
        <v>194</v>
      </c>
      <c r="EK2" s="0" t="s">
        <v>194</v>
      </c>
      <c r="EL2" s="0" t="s">
        <v>194</v>
      </c>
      <c r="EM2" s="0" t="s">
        <v>194</v>
      </c>
      <c r="EN2" s="0" t="s">
        <v>194</v>
      </c>
      <c r="EO2" s="0" t="s">
        <v>557</v>
      </c>
      <c r="EP2" s="0" t="s">
        <v>2862</v>
      </c>
      <c r="EQ2" s="2" t="s">
        <v>2863</v>
      </c>
      <c r="ER2" s="0" t="s">
        <v>2864</v>
      </c>
      <c r="ES2" s="0" t="s">
        <v>2865</v>
      </c>
      <c r="EU2" s="0" t="n">
        <v>187115532</v>
      </c>
      <c r="EV2" s="0" t="s">
        <v>2866</v>
      </c>
      <c r="EW2" s="1" t="n">
        <v>44827.3880324074</v>
      </c>
      <c r="EZ2" s="0" t="s">
        <v>221</v>
      </c>
      <c r="FA2" s="0" t="s">
        <v>222</v>
      </c>
      <c r="FC2" s="0" t="n">
        <v>1</v>
      </c>
    </row>
    <row r="3" customFormat="false" ht="14.5" hidden="false" customHeight="false" outlineLevel="0" collapsed="false">
      <c r="A3" s="1" t="n">
        <v>44827.4462349769</v>
      </c>
      <c r="B3" s="1" t="n">
        <v>44827.4514843403</v>
      </c>
      <c r="C3" s="1" t="n">
        <v>44827</v>
      </c>
      <c r="D3" s="0" t="s">
        <v>486</v>
      </c>
      <c r="H3" s="0" t="s">
        <v>621</v>
      </c>
      <c r="I3" s="1" t="n">
        <v>44827</v>
      </c>
      <c r="J3" s="0" t="s">
        <v>2867</v>
      </c>
      <c r="K3" s="0" t="s">
        <v>968</v>
      </c>
      <c r="L3" s="0" t="s">
        <v>2868</v>
      </c>
      <c r="M3" s="0" t="s">
        <v>624</v>
      </c>
      <c r="N3" s="0" t="s">
        <v>625</v>
      </c>
      <c r="O3" s="0" t="s">
        <v>201</v>
      </c>
      <c r="P3" s="0" t="s">
        <v>202</v>
      </c>
      <c r="Q3" s="0" t="s">
        <v>300</v>
      </c>
      <c r="R3" s="0" t="s">
        <v>548</v>
      </c>
      <c r="S3" s="0" t="s">
        <v>549</v>
      </c>
      <c r="T3" s="0" t="s">
        <v>210</v>
      </c>
      <c r="U3" s="0" t="n">
        <v>1</v>
      </c>
      <c r="V3" s="0" t="n">
        <v>0</v>
      </c>
      <c r="W3" s="0" t="n">
        <v>0</v>
      </c>
      <c r="X3" s="0" t="n">
        <v>0</v>
      </c>
      <c r="Y3" s="0" t="n">
        <v>0</v>
      </c>
      <c r="Z3" s="0" t="n">
        <v>0</v>
      </c>
      <c r="AA3" s="0" t="n">
        <v>0</v>
      </c>
      <c r="AB3" s="0" t="n">
        <v>0</v>
      </c>
      <c r="AC3" s="0" t="n">
        <v>0</v>
      </c>
      <c r="AD3" s="0" t="n">
        <v>0</v>
      </c>
      <c r="AE3" s="0" t="n">
        <v>0</v>
      </c>
      <c r="AF3" s="0" t="n">
        <v>0</v>
      </c>
      <c r="AG3" s="0" t="n">
        <v>0</v>
      </c>
      <c r="AH3" s="0" t="n">
        <v>2</v>
      </c>
      <c r="AI3" s="0" t="n">
        <v>5</v>
      </c>
      <c r="AJ3" s="0" t="s">
        <v>2869</v>
      </c>
      <c r="AK3" s="2" t="s">
        <v>2870</v>
      </c>
      <c r="AL3" s="0" t="n">
        <v>9.275</v>
      </c>
      <c r="AM3" s="0" t="s">
        <v>213</v>
      </c>
      <c r="AR3" s="0" t="s">
        <v>308</v>
      </c>
      <c r="EJ3" s="0" t="s">
        <v>194</v>
      </c>
      <c r="EK3" s="0" t="s">
        <v>194</v>
      </c>
      <c r="EL3" s="0" t="s">
        <v>194</v>
      </c>
      <c r="EM3" s="0" t="s">
        <v>194</v>
      </c>
      <c r="EN3" s="0" t="s">
        <v>194</v>
      </c>
      <c r="EO3" s="0" t="s">
        <v>557</v>
      </c>
      <c r="EP3" s="0" t="s">
        <v>2871</v>
      </c>
      <c r="EQ3" s="2" t="s">
        <v>2872</v>
      </c>
      <c r="ER3" s="0" t="s">
        <v>2864</v>
      </c>
      <c r="ES3" s="0" t="s">
        <v>2865</v>
      </c>
      <c r="EU3" s="0" t="n">
        <v>187115545</v>
      </c>
      <c r="EV3" s="0" t="s">
        <v>2873</v>
      </c>
      <c r="EW3" s="1" t="n">
        <v>44827.3880671296</v>
      </c>
      <c r="EZ3" s="0" t="s">
        <v>221</v>
      </c>
      <c r="FA3" s="0" t="s">
        <v>222</v>
      </c>
      <c r="FC3" s="0" t="n">
        <v>2</v>
      </c>
    </row>
    <row r="4" customFormat="false" ht="14.5" hidden="false" customHeight="false" outlineLevel="0" collapsed="false">
      <c r="A4" s="1" t="n">
        <v>44827.3621615741</v>
      </c>
      <c r="B4" s="1" t="n">
        <v>44827.3691106482</v>
      </c>
      <c r="C4" s="1" t="n">
        <v>44827</v>
      </c>
      <c r="D4" s="0" t="s">
        <v>486</v>
      </c>
      <c r="H4" s="0" t="s">
        <v>543</v>
      </c>
      <c r="I4" s="1" t="n">
        <v>44827</v>
      </c>
      <c r="J4" s="0" t="s">
        <v>2874</v>
      </c>
      <c r="K4" s="0" t="s">
        <v>197</v>
      </c>
      <c r="L4" s="0" t="s">
        <v>2247</v>
      </c>
      <c r="M4" s="0" t="s">
        <v>2875</v>
      </c>
      <c r="N4" s="0" t="s">
        <v>547</v>
      </c>
      <c r="O4" s="0" t="s">
        <v>201</v>
      </c>
      <c r="P4" s="0" t="s">
        <v>202</v>
      </c>
      <c r="Q4" s="0" t="s">
        <v>300</v>
      </c>
      <c r="R4" s="0" t="s">
        <v>548</v>
      </c>
      <c r="S4" s="0" t="s">
        <v>549</v>
      </c>
      <c r="T4" s="0" t="s">
        <v>210</v>
      </c>
      <c r="U4" s="0" t="n">
        <v>1</v>
      </c>
      <c r="V4" s="0" t="n">
        <v>0</v>
      </c>
      <c r="W4" s="0" t="n">
        <v>0</v>
      </c>
      <c r="X4" s="0" t="n">
        <v>0</v>
      </c>
      <c r="Y4" s="0" t="n">
        <v>0</v>
      </c>
      <c r="Z4" s="0" t="n">
        <v>0</v>
      </c>
      <c r="AA4" s="0" t="n">
        <v>0</v>
      </c>
      <c r="AB4" s="0" t="n">
        <v>0</v>
      </c>
      <c r="AC4" s="0" t="n">
        <v>0</v>
      </c>
      <c r="AD4" s="0" t="n">
        <v>0</v>
      </c>
      <c r="AE4" s="0" t="n">
        <v>0</v>
      </c>
      <c r="AF4" s="0" t="n">
        <v>0</v>
      </c>
      <c r="AG4" s="0" t="n">
        <v>0</v>
      </c>
      <c r="AH4" s="0" t="n">
        <v>1</v>
      </c>
      <c r="AI4" s="0" t="n">
        <v>5</v>
      </c>
      <c r="AJ4" s="0" t="s">
        <v>2876</v>
      </c>
      <c r="AK4" s="2" t="s">
        <v>2877</v>
      </c>
      <c r="AL4" s="0" t="n">
        <v>15.745</v>
      </c>
      <c r="AM4" s="0" t="s">
        <v>213</v>
      </c>
      <c r="AR4" s="0" t="s">
        <v>308</v>
      </c>
      <c r="EJ4" s="0" t="s">
        <v>194</v>
      </c>
      <c r="EK4" s="0" t="s">
        <v>194</v>
      </c>
      <c r="EL4" s="0" t="s">
        <v>194</v>
      </c>
      <c r="EM4" s="0" t="s">
        <v>194</v>
      </c>
      <c r="EN4" s="0" t="s">
        <v>194</v>
      </c>
      <c r="EO4" s="0" t="s">
        <v>557</v>
      </c>
      <c r="EP4" s="0" t="s">
        <v>2878</v>
      </c>
      <c r="EQ4" s="2" t="s">
        <v>2879</v>
      </c>
      <c r="ER4" s="0" t="s">
        <v>2864</v>
      </c>
      <c r="ES4" s="0" t="s">
        <v>2865</v>
      </c>
      <c r="EU4" s="0" t="n">
        <v>187115720</v>
      </c>
      <c r="EV4" s="0" t="s">
        <v>2880</v>
      </c>
      <c r="EW4" s="1" t="n">
        <v>44827.3885069444</v>
      </c>
      <c r="EZ4" s="0" t="s">
        <v>221</v>
      </c>
      <c r="FA4" s="0" t="s">
        <v>222</v>
      </c>
      <c r="FC4" s="0" t="n">
        <v>3</v>
      </c>
    </row>
    <row r="5" customFormat="false" ht="14.5" hidden="false" customHeight="false" outlineLevel="0" collapsed="false">
      <c r="A5" s="1" t="n">
        <v>44827.3756881829</v>
      </c>
      <c r="B5" s="1" t="n">
        <v>44827.3806681597</v>
      </c>
      <c r="C5" s="1" t="n">
        <v>44827</v>
      </c>
      <c r="D5" s="0" t="s">
        <v>486</v>
      </c>
      <c r="H5" s="0" t="s">
        <v>561</v>
      </c>
      <c r="I5" s="1" t="n">
        <v>44827</v>
      </c>
      <c r="J5" s="0" t="s">
        <v>2881</v>
      </c>
      <c r="K5" s="0" t="s">
        <v>968</v>
      </c>
      <c r="L5" s="0" t="s">
        <v>563</v>
      </c>
      <c r="M5" s="0" t="s">
        <v>1691</v>
      </c>
      <c r="N5" s="0" t="s">
        <v>565</v>
      </c>
      <c r="O5" s="0" t="s">
        <v>201</v>
      </c>
      <c r="P5" s="0" t="s">
        <v>202</v>
      </c>
      <c r="Q5" s="0" t="s">
        <v>300</v>
      </c>
      <c r="R5" s="0" t="s">
        <v>548</v>
      </c>
      <c r="S5" s="0" t="s">
        <v>549</v>
      </c>
      <c r="T5" s="0" t="s">
        <v>210</v>
      </c>
      <c r="U5" s="0" t="n">
        <v>1</v>
      </c>
      <c r="V5" s="0" t="n">
        <v>0</v>
      </c>
      <c r="W5" s="0" t="n">
        <v>0</v>
      </c>
      <c r="X5" s="0" t="n">
        <v>0</v>
      </c>
      <c r="Y5" s="0" t="n">
        <v>0</v>
      </c>
      <c r="Z5" s="0" t="n">
        <v>0</v>
      </c>
      <c r="AA5" s="0" t="n">
        <v>0</v>
      </c>
      <c r="AB5" s="0" t="n">
        <v>0</v>
      </c>
      <c r="AC5" s="0" t="n">
        <v>0</v>
      </c>
      <c r="AD5" s="0" t="n">
        <v>0</v>
      </c>
      <c r="AE5" s="0" t="n">
        <v>0</v>
      </c>
      <c r="AF5" s="0" t="n">
        <v>0</v>
      </c>
      <c r="AG5" s="0" t="n">
        <v>0</v>
      </c>
      <c r="AH5" s="0" t="n">
        <v>2</v>
      </c>
      <c r="AI5" s="0" t="n">
        <v>4</v>
      </c>
      <c r="AJ5" s="0" t="s">
        <v>2882</v>
      </c>
      <c r="AK5" s="2" t="s">
        <v>2883</v>
      </c>
      <c r="AL5" s="0" t="n">
        <v>19.814</v>
      </c>
      <c r="AM5" s="0" t="s">
        <v>213</v>
      </c>
      <c r="AR5" s="0" t="s">
        <v>588</v>
      </c>
      <c r="EJ5" s="0" t="s">
        <v>194</v>
      </c>
      <c r="EK5" s="0" t="s">
        <v>194</v>
      </c>
      <c r="EL5" s="0" t="s">
        <v>194</v>
      </c>
      <c r="EM5" s="0" t="s">
        <v>194</v>
      </c>
      <c r="EN5" s="0" t="s">
        <v>194</v>
      </c>
      <c r="EO5" s="0" t="s">
        <v>557</v>
      </c>
      <c r="EP5" s="0" t="s">
        <v>2884</v>
      </c>
      <c r="EQ5" s="2" t="s">
        <v>2885</v>
      </c>
      <c r="ER5" s="0" t="s">
        <v>2864</v>
      </c>
      <c r="ES5" s="0" t="s">
        <v>2865</v>
      </c>
      <c r="EU5" s="0" t="n">
        <v>187115759</v>
      </c>
      <c r="EV5" s="0" t="s">
        <v>2886</v>
      </c>
      <c r="EW5" s="1" t="n">
        <v>44827.3885763889</v>
      </c>
      <c r="EZ5" s="0" t="s">
        <v>221</v>
      </c>
      <c r="FA5" s="0" t="s">
        <v>222</v>
      </c>
      <c r="FC5" s="0" t="n">
        <v>4</v>
      </c>
    </row>
    <row r="6" customFormat="false" ht="14.5" hidden="false" customHeight="false" outlineLevel="0" collapsed="false">
      <c r="A6" s="1" t="n">
        <v>44827.3915411574</v>
      </c>
      <c r="B6" s="1" t="n">
        <v>44827.3980361458</v>
      </c>
      <c r="C6" s="1" t="n">
        <v>44827</v>
      </c>
      <c r="D6" s="0" t="s">
        <v>486</v>
      </c>
      <c r="H6" s="0" t="s">
        <v>576</v>
      </c>
      <c r="I6" s="1" t="n">
        <v>44827</v>
      </c>
      <c r="J6" s="0" t="s">
        <v>2051</v>
      </c>
      <c r="K6" s="0" t="s">
        <v>968</v>
      </c>
      <c r="L6" s="0" t="s">
        <v>2260</v>
      </c>
      <c r="M6" s="0" t="s">
        <v>579</v>
      </c>
      <c r="N6" s="0" t="s">
        <v>580</v>
      </c>
      <c r="O6" s="0" t="s">
        <v>201</v>
      </c>
      <c r="P6" s="0" t="s">
        <v>202</v>
      </c>
      <c r="Q6" s="0" t="s">
        <v>300</v>
      </c>
      <c r="R6" s="0" t="s">
        <v>548</v>
      </c>
      <c r="S6" s="0" t="s">
        <v>549</v>
      </c>
      <c r="T6" s="0" t="s">
        <v>210</v>
      </c>
      <c r="U6" s="0" t="n">
        <v>1</v>
      </c>
      <c r="V6" s="0" t="n">
        <v>0</v>
      </c>
      <c r="W6" s="0" t="n">
        <v>0</v>
      </c>
      <c r="X6" s="0" t="n">
        <v>0</v>
      </c>
      <c r="Y6" s="0" t="n">
        <v>0</v>
      </c>
      <c r="Z6" s="0" t="n">
        <v>0</v>
      </c>
      <c r="AA6" s="0" t="n">
        <v>0</v>
      </c>
      <c r="AB6" s="0" t="n">
        <v>0</v>
      </c>
      <c r="AC6" s="0" t="n">
        <v>0</v>
      </c>
      <c r="AD6" s="0" t="n">
        <v>0</v>
      </c>
      <c r="AE6" s="0" t="n">
        <v>0</v>
      </c>
      <c r="AF6" s="0" t="n">
        <v>0</v>
      </c>
      <c r="AG6" s="0" t="n">
        <v>0</v>
      </c>
      <c r="AH6" s="0" t="n">
        <v>2</v>
      </c>
      <c r="AI6" s="0" t="n">
        <v>5</v>
      </c>
      <c r="AJ6" s="0" t="s">
        <v>2887</v>
      </c>
      <c r="AK6" s="2" t="s">
        <v>2888</v>
      </c>
      <c r="AL6" s="0" t="n">
        <v>18.42</v>
      </c>
      <c r="AM6" s="0" t="s">
        <v>213</v>
      </c>
      <c r="AR6" s="0" t="s">
        <v>588</v>
      </c>
      <c r="EJ6" s="0" t="s">
        <v>194</v>
      </c>
      <c r="EK6" s="0" t="s">
        <v>194</v>
      </c>
      <c r="EL6" s="0" t="s">
        <v>194</v>
      </c>
      <c r="EM6" s="0" t="s">
        <v>194</v>
      </c>
      <c r="EN6" s="0" t="s">
        <v>194</v>
      </c>
      <c r="EO6" s="0" t="s">
        <v>557</v>
      </c>
      <c r="EP6" s="0" t="s">
        <v>2889</v>
      </c>
      <c r="EQ6" s="2" t="s">
        <v>2890</v>
      </c>
      <c r="ER6" s="0" t="s">
        <v>2864</v>
      </c>
      <c r="ES6" s="0" t="s">
        <v>2865</v>
      </c>
      <c r="EU6" s="0" t="n">
        <v>187115775</v>
      </c>
      <c r="EV6" s="0" t="s">
        <v>2891</v>
      </c>
      <c r="EW6" s="1" t="n">
        <v>44827.3886111111</v>
      </c>
      <c r="EZ6" s="0" t="s">
        <v>221</v>
      </c>
      <c r="FA6" s="0" t="s">
        <v>222</v>
      </c>
      <c r="FC6" s="0" t="n">
        <v>5</v>
      </c>
    </row>
    <row r="7" customFormat="false" ht="14.5" hidden="false" customHeight="false" outlineLevel="0" collapsed="false">
      <c r="A7" s="1" t="n">
        <v>44827.408486412</v>
      </c>
      <c r="B7" s="1" t="n">
        <v>44827.4176219907</v>
      </c>
      <c r="C7" s="1" t="n">
        <v>44827</v>
      </c>
      <c r="D7" s="0" t="s">
        <v>486</v>
      </c>
      <c r="H7" s="0" t="s">
        <v>593</v>
      </c>
      <c r="I7" s="1" t="n">
        <v>44827</v>
      </c>
      <c r="J7" s="0" t="s">
        <v>2892</v>
      </c>
      <c r="K7" s="0" t="s">
        <v>968</v>
      </c>
      <c r="L7" s="0" t="s">
        <v>595</v>
      </c>
      <c r="M7" s="0" t="s">
        <v>596</v>
      </c>
      <c r="N7" s="0" t="s">
        <v>597</v>
      </c>
      <c r="O7" s="0" t="s">
        <v>201</v>
      </c>
      <c r="P7" s="0" t="s">
        <v>202</v>
      </c>
      <c r="Q7" s="0" t="s">
        <v>300</v>
      </c>
      <c r="R7" s="0" t="s">
        <v>548</v>
      </c>
      <c r="S7" s="0" t="s">
        <v>549</v>
      </c>
      <c r="T7" s="0" t="s">
        <v>210</v>
      </c>
      <c r="U7" s="0" t="n">
        <v>1</v>
      </c>
      <c r="V7" s="0" t="n">
        <v>0</v>
      </c>
      <c r="W7" s="0" t="n">
        <v>0</v>
      </c>
      <c r="X7" s="0" t="n">
        <v>0</v>
      </c>
      <c r="Y7" s="0" t="n">
        <v>0</v>
      </c>
      <c r="Z7" s="0" t="n">
        <v>0</v>
      </c>
      <c r="AA7" s="0" t="n">
        <v>0</v>
      </c>
      <c r="AB7" s="0" t="n">
        <v>0</v>
      </c>
      <c r="AC7" s="0" t="n">
        <v>0</v>
      </c>
      <c r="AD7" s="0" t="n">
        <v>0</v>
      </c>
      <c r="AE7" s="0" t="n">
        <v>0</v>
      </c>
      <c r="AF7" s="0" t="n">
        <v>0</v>
      </c>
      <c r="AG7" s="0" t="n">
        <v>0</v>
      </c>
      <c r="AH7" s="0" t="n">
        <v>2</v>
      </c>
      <c r="AI7" s="0" t="n">
        <v>5</v>
      </c>
      <c r="AJ7" s="0" t="s">
        <v>2893</v>
      </c>
      <c r="AK7" s="2" t="s">
        <v>2894</v>
      </c>
      <c r="AL7" s="0" t="n">
        <v>20.85</v>
      </c>
      <c r="AM7" s="0" t="s">
        <v>213</v>
      </c>
      <c r="AR7" s="0" t="s">
        <v>588</v>
      </c>
      <c r="EJ7" s="0" t="s">
        <v>194</v>
      </c>
      <c r="EK7" s="0" t="s">
        <v>194</v>
      </c>
      <c r="EL7" s="0" t="s">
        <v>194</v>
      </c>
      <c r="EM7" s="0" t="s">
        <v>194</v>
      </c>
      <c r="EN7" s="0" t="s">
        <v>194</v>
      </c>
      <c r="EO7" s="0" t="s">
        <v>557</v>
      </c>
      <c r="EP7" s="0" t="s">
        <v>2895</v>
      </c>
      <c r="EQ7" s="2" t="s">
        <v>2896</v>
      </c>
      <c r="ER7" s="0" t="s">
        <v>2864</v>
      </c>
      <c r="ES7" s="0" t="s">
        <v>2865</v>
      </c>
      <c r="EU7" s="0" t="n">
        <v>187115841</v>
      </c>
      <c r="EV7" s="0" t="s">
        <v>2897</v>
      </c>
      <c r="EW7" s="1" t="n">
        <v>44827.3886921296</v>
      </c>
      <c r="EZ7" s="0" t="s">
        <v>221</v>
      </c>
      <c r="FA7" s="0" t="s">
        <v>222</v>
      </c>
      <c r="FC7" s="0" t="n">
        <v>6</v>
      </c>
    </row>
    <row r="8" customFormat="false" ht="14.5" hidden="false" customHeight="false" outlineLevel="0" collapsed="false">
      <c r="A8" s="1" t="n">
        <v>44826.5206009259</v>
      </c>
      <c r="B8" s="1" t="n">
        <v>44827.3794999537</v>
      </c>
      <c r="C8" s="1" t="n">
        <v>44826</v>
      </c>
      <c r="D8" s="0" t="s">
        <v>467</v>
      </c>
      <c r="H8" s="0" t="s">
        <v>638</v>
      </c>
      <c r="I8" s="1" t="n">
        <v>44827</v>
      </c>
      <c r="J8" s="0" t="s">
        <v>639</v>
      </c>
      <c r="K8" s="0" t="s">
        <v>470</v>
      </c>
      <c r="L8" s="0" t="s">
        <v>640</v>
      </c>
      <c r="M8" s="0" t="s">
        <v>640</v>
      </c>
      <c r="N8" s="0" t="s">
        <v>641</v>
      </c>
      <c r="O8" s="0" t="s">
        <v>201</v>
      </c>
      <c r="P8" s="0" t="s">
        <v>202</v>
      </c>
      <c r="Q8" s="0" t="s">
        <v>473</v>
      </c>
      <c r="R8" s="0" t="s">
        <v>474</v>
      </c>
      <c r="S8" s="0" t="s">
        <v>475</v>
      </c>
      <c r="T8" s="0" t="s">
        <v>210</v>
      </c>
      <c r="U8" s="0" t="n">
        <v>1</v>
      </c>
      <c r="V8" s="0" t="n">
        <v>0</v>
      </c>
      <c r="W8" s="0" t="n">
        <v>0</v>
      </c>
      <c r="X8" s="0" t="n">
        <v>0</v>
      </c>
      <c r="Y8" s="0" t="n">
        <v>0</v>
      </c>
      <c r="Z8" s="0" t="n">
        <v>0</v>
      </c>
      <c r="AA8" s="0" t="n">
        <v>0</v>
      </c>
      <c r="AB8" s="0" t="n">
        <v>0</v>
      </c>
      <c r="AC8" s="0" t="n">
        <v>0</v>
      </c>
      <c r="AD8" s="0" t="n">
        <v>0</v>
      </c>
      <c r="AE8" s="0" t="n">
        <v>0</v>
      </c>
      <c r="AF8" s="0" t="n">
        <v>0</v>
      </c>
      <c r="AG8" s="0" t="n">
        <v>0</v>
      </c>
      <c r="AH8" s="0" t="n">
        <v>2</v>
      </c>
      <c r="AI8" s="0" t="n">
        <v>3</v>
      </c>
      <c r="AJ8" s="0" t="s">
        <v>2898</v>
      </c>
      <c r="AK8" s="2" t="s">
        <v>2899</v>
      </c>
      <c r="AL8" s="0" t="n">
        <v>4.325</v>
      </c>
      <c r="AM8" s="0" t="s">
        <v>195</v>
      </c>
      <c r="AN8" s="0" t="s">
        <v>2900</v>
      </c>
      <c r="AO8" s="2" t="s">
        <v>2901</v>
      </c>
      <c r="AP8" s="0" t="n">
        <v>7.27</v>
      </c>
      <c r="AQ8" s="0" t="s">
        <v>194</v>
      </c>
      <c r="AR8" s="0" t="s">
        <v>2902</v>
      </c>
      <c r="EJ8" s="0" t="s">
        <v>194</v>
      </c>
      <c r="EK8" s="0" t="s">
        <v>194</v>
      </c>
      <c r="EL8" s="0" t="s">
        <v>194</v>
      </c>
      <c r="EM8" s="0" t="s">
        <v>194</v>
      </c>
      <c r="EN8" s="0" t="s">
        <v>194</v>
      </c>
      <c r="EO8" s="0" t="s">
        <v>482</v>
      </c>
      <c r="EP8" s="0" t="s">
        <v>2903</v>
      </c>
      <c r="EQ8" s="2" t="s">
        <v>2904</v>
      </c>
      <c r="ER8" s="0" t="s">
        <v>2864</v>
      </c>
      <c r="ES8" s="0" t="s">
        <v>2865</v>
      </c>
      <c r="EU8" s="0" t="n">
        <v>187136928</v>
      </c>
      <c r="EV8" s="0" t="s">
        <v>2905</v>
      </c>
      <c r="EW8" s="1" t="n">
        <v>44827.4326736111</v>
      </c>
      <c r="EZ8" s="0" t="s">
        <v>221</v>
      </c>
      <c r="FA8" s="0" t="s">
        <v>222</v>
      </c>
      <c r="FC8" s="0" t="n">
        <v>7</v>
      </c>
    </row>
    <row r="9" customFormat="false" ht="14.5" hidden="false" customHeight="false" outlineLevel="0" collapsed="false">
      <c r="A9" s="1" t="n">
        <v>44826.5241197454</v>
      </c>
      <c r="B9" s="1" t="n">
        <v>44827.4099051736</v>
      </c>
      <c r="C9" s="1" t="n">
        <v>44826</v>
      </c>
      <c r="D9" s="0" t="s">
        <v>467</v>
      </c>
      <c r="H9" s="0" t="s">
        <v>529</v>
      </c>
      <c r="I9" s="1" t="n">
        <v>44827</v>
      </c>
      <c r="J9" s="0" t="s">
        <v>530</v>
      </c>
      <c r="K9" s="0" t="s">
        <v>470</v>
      </c>
      <c r="L9" s="0" t="s">
        <v>2906</v>
      </c>
      <c r="M9" s="0" t="s">
        <v>532</v>
      </c>
      <c r="N9" s="0" t="s">
        <v>533</v>
      </c>
      <c r="O9" s="0" t="s">
        <v>201</v>
      </c>
      <c r="P9" s="0" t="s">
        <v>202</v>
      </c>
      <c r="Q9" s="0" t="s">
        <v>473</v>
      </c>
      <c r="R9" s="0" t="s">
        <v>474</v>
      </c>
      <c r="S9" s="0" t="s">
        <v>475</v>
      </c>
      <c r="T9" s="0" t="s">
        <v>210</v>
      </c>
      <c r="U9" s="0" t="n">
        <v>1</v>
      </c>
      <c r="V9" s="0" t="n">
        <v>0</v>
      </c>
      <c r="W9" s="0" t="n">
        <v>0</v>
      </c>
      <c r="X9" s="0" t="n">
        <v>0</v>
      </c>
      <c r="Y9" s="0" t="n">
        <v>0</v>
      </c>
      <c r="Z9" s="0" t="n">
        <v>0</v>
      </c>
      <c r="AA9" s="0" t="n">
        <v>0</v>
      </c>
      <c r="AB9" s="0" t="n">
        <v>0</v>
      </c>
      <c r="AC9" s="0" t="n">
        <v>0</v>
      </c>
      <c r="AD9" s="0" t="n">
        <v>0</v>
      </c>
      <c r="AE9" s="0" t="n">
        <v>0</v>
      </c>
      <c r="AF9" s="0" t="n">
        <v>0</v>
      </c>
      <c r="AG9" s="0" t="n">
        <v>0</v>
      </c>
      <c r="AH9" s="0" t="n">
        <v>3</v>
      </c>
      <c r="AI9" s="0" t="n">
        <v>4</v>
      </c>
      <c r="AJ9" s="0" t="s">
        <v>2907</v>
      </c>
      <c r="AK9" s="2" t="s">
        <v>2908</v>
      </c>
      <c r="AL9" s="0" t="n">
        <v>5.41</v>
      </c>
      <c r="AM9" s="0" t="s">
        <v>213</v>
      </c>
      <c r="AR9" s="0" t="s">
        <v>2909</v>
      </c>
      <c r="EJ9" s="0" t="s">
        <v>194</v>
      </c>
      <c r="EK9" s="0" t="s">
        <v>194</v>
      </c>
      <c r="EL9" s="0" t="s">
        <v>194</v>
      </c>
      <c r="EM9" s="0" t="s">
        <v>194</v>
      </c>
      <c r="EN9" s="0" t="s">
        <v>194</v>
      </c>
      <c r="EO9" s="0" t="s">
        <v>482</v>
      </c>
      <c r="EP9" s="0" t="s">
        <v>2910</v>
      </c>
      <c r="EQ9" s="2" t="s">
        <v>2911</v>
      </c>
      <c r="ER9" s="0" t="s">
        <v>2864</v>
      </c>
      <c r="ES9" s="0" t="s">
        <v>2865</v>
      </c>
      <c r="EU9" s="0" t="n">
        <v>187137136</v>
      </c>
      <c r="EV9" s="0" t="s">
        <v>2912</v>
      </c>
      <c r="EW9" s="1" t="n">
        <v>44827.4329398148</v>
      </c>
      <c r="EZ9" s="0" t="s">
        <v>221</v>
      </c>
      <c r="FA9" s="0" t="s">
        <v>222</v>
      </c>
      <c r="FC9" s="0" t="n">
        <v>8</v>
      </c>
    </row>
    <row r="10" customFormat="false" ht="14.5" hidden="false" customHeight="false" outlineLevel="0" collapsed="false">
      <c r="A10" s="1" t="n">
        <v>44826.5260155903</v>
      </c>
      <c r="B10" s="1" t="n">
        <v>44827.4449443287</v>
      </c>
      <c r="C10" s="1" t="n">
        <v>44826</v>
      </c>
      <c r="D10" s="0" t="s">
        <v>467</v>
      </c>
      <c r="H10" s="0" t="s">
        <v>468</v>
      </c>
      <c r="I10" s="1" t="n">
        <v>44827</v>
      </c>
      <c r="J10" s="0" t="s">
        <v>469</v>
      </c>
      <c r="K10" s="0" t="s">
        <v>470</v>
      </c>
      <c r="L10" s="0" t="s">
        <v>471</v>
      </c>
      <c r="M10" s="0" t="s">
        <v>471</v>
      </c>
      <c r="N10" s="0" t="s">
        <v>472</v>
      </c>
      <c r="O10" s="0" t="s">
        <v>201</v>
      </c>
      <c r="P10" s="0" t="s">
        <v>202</v>
      </c>
      <c r="Q10" s="0" t="s">
        <v>473</v>
      </c>
      <c r="R10" s="0" t="s">
        <v>474</v>
      </c>
      <c r="S10" s="0" t="s">
        <v>475</v>
      </c>
      <c r="T10" s="0" t="s">
        <v>210</v>
      </c>
      <c r="U10" s="0" t="n">
        <v>1</v>
      </c>
      <c r="V10" s="0" t="n">
        <v>0</v>
      </c>
      <c r="W10" s="0" t="n">
        <v>0</v>
      </c>
      <c r="X10" s="0" t="n">
        <v>0</v>
      </c>
      <c r="Y10" s="0" t="n">
        <v>0</v>
      </c>
      <c r="Z10" s="0" t="n">
        <v>0</v>
      </c>
      <c r="AA10" s="0" t="n">
        <v>0</v>
      </c>
      <c r="AB10" s="0" t="n">
        <v>0</v>
      </c>
      <c r="AC10" s="0" t="n">
        <v>0</v>
      </c>
      <c r="AD10" s="0" t="n">
        <v>0</v>
      </c>
      <c r="AE10" s="0" t="n">
        <v>0</v>
      </c>
      <c r="AF10" s="0" t="n">
        <v>0</v>
      </c>
      <c r="AG10" s="0" t="n">
        <v>0</v>
      </c>
      <c r="AH10" s="0" t="n">
        <v>2</v>
      </c>
      <c r="AI10" s="0" t="n">
        <v>6</v>
      </c>
      <c r="AJ10" s="0" t="s">
        <v>2913</v>
      </c>
      <c r="AK10" s="2" t="s">
        <v>2914</v>
      </c>
      <c r="AL10" s="0" t="n">
        <v>21.87</v>
      </c>
      <c r="AM10" s="0" t="s">
        <v>213</v>
      </c>
      <c r="AR10" s="0" t="s">
        <v>2915</v>
      </c>
      <c r="EJ10" s="0" t="s">
        <v>194</v>
      </c>
      <c r="EK10" s="0" t="s">
        <v>194</v>
      </c>
      <c r="EL10" s="0" t="s">
        <v>194</v>
      </c>
      <c r="EM10" s="0" t="s">
        <v>194</v>
      </c>
      <c r="EN10" s="0" t="s">
        <v>194</v>
      </c>
      <c r="EO10" s="0" t="s">
        <v>482</v>
      </c>
      <c r="EP10" s="0" t="s">
        <v>2916</v>
      </c>
      <c r="EQ10" s="2" t="s">
        <v>2917</v>
      </c>
      <c r="ER10" s="0" t="s">
        <v>2864</v>
      </c>
      <c r="ES10" s="0" t="s">
        <v>2865</v>
      </c>
      <c r="EU10" s="0" t="n">
        <v>187137223</v>
      </c>
      <c r="EV10" s="0" t="s">
        <v>2918</v>
      </c>
      <c r="EW10" s="1" t="n">
        <v>44827.4330439815</v>
      </c>
      <c r="EZ10" s="0" t="s">
        <v>221</v>
      </c>
      <c r="FA10" s="0" t="s">
        <v>222</v>
      </c>
      <c r="FC10" s="0" t="n">
        <v>9</v>
      </c>
    </row>
    <row r="11" customFormat="false" ht="14.5" hidden="false" customHeight="false" outlineLevel="0" collapsed="false">
      <c r="A11" s="1" t="n">
        <v>44826.5312526736</v>
      </c>
      <c r="B11" s="1" t="n">
        <v>44827.4720625231</v>
      </c>
      <c r="C11" s="1" t="n">
        <v>44826</v>
      </c>
      <c r="D11" s="0" t="s">
        <v>467</v>
      </c>
      <c r="H11" s="0" t="s">
        <v>517</v>
      </c>
      <c r="I11" s="1" t="n">
        <v>44827</v>
      </c>
      <c r="J11" s="0" t="s">
        <v>240</v>
      </c>
      <c r="K11" s="0" t="s">
        <v>470</v>
      </c>
      <c r="L11" s="0" t="s">
        <v>518</v>
      </c>
      <c r="M11" s="0" t="s">
        <v>518</v>
      </c>
      <c r="N11" s="0" t="s">
        <v>519</v>
      </c>
      <c r="O11" s="0" t="s">
        <v>201</v>
      </c>
      <c r="P11" s="0" t="s">
        <v>202</v>
      </c>
      <c r="Q11" s="0" t="s">
        <v>473</v>
      </c>
      <c r="R11" s="0" t="s">
        <v>474</v>
      </c>
      <c r="S11" s="0" t="s">
        <v>475</v>
      </c>
      <c r="T11" s="0" t="s">
        <v>210</v>
      </c>
      <c r="U11" s="0" t="n">
        <v>1</v>
      </c>
      <c r="V11" s="0" t="n">
        <v>0</v>
      </c>
      <c r="W11" s="0" t="n">
        <v>0</v>
      </c>
      <c r="X11" s="0" t="n">
        <v>0</v>
      </c>
      <c r="Y11" s="0" t="n">
        <v>0</v>
      </c>
      <c r="Z11" s="0" t="n">
        <v>0</v>
      </c>
      <c r="AA11" s="0" t="n">
        <v>0</v>
      </c>
      <c r="AB11" s="0" t="n">
        <v>0</v>
      </c>
      <c r="AC11" s="0" t="n">
        <v>0</v>
      </c>
      <c r="AD11" s="0" t="n">
        <v>0</v>
      </c>
      <c r="AE11" s="0" t="n">
        <v>0</v>
      </c>
      <c r="AF11" s="0" t="n">
        <v>0</v>
      </c>
      <c r="AG11" s="0" t="n">
        <v>0</v>
      </c>
      <c r="AH11" s="0" t="n">
        <v>3</v>
      </c>
      <c r="AI11" s="0" t="n">
        <v>3</v>
      </c>
      <c r="AJ11" s="0" t="s">
        <v>2919</v>
      </c>
      <c r="AK11" s="2" t="s">
        <v>2920</v>
      </c>
      <c r="AL11" s="0" t="n">
        <v>42.31</v>
      </c>
      <c r="AM11" s="0" t="s">
        <v>213</v>
      </c>
      <c r="AR11" s="0" t="s">
        <v>2921</v>
      </c>
      <c r="EJ11" s="0" t="s">
        <v>194</v>
      </c>
      <c r="EK11" s="0" t="s">
        <v>194</v>
      </c>
      <c r="EL11" s="0" t="s">
        <v>194</v>
      </c>
      <c r="EM11" s="0" t="s">
        <v>194</v>
      </c>
      <c r="EN11" s="0" t="s">
        <v>194</v>
      </c>
      <c r="EO11" s="0" t="s">
        <v>648</v>
      </c>
      <c r="EP11" s="0" t="s">
        <v>2922</v>
      </c>
      <c r="EQ11" s="2" t="s">
        <v>2923</v>
      </c>
      <c r="ER11" s="0" t="s">
        <v>2864</v>
      </c>
      <c r="ES11" s="0" t="s">
        <v>2865</v>
      </c>
      <c r="EU11" s="0" t="n">
        <v>187137295</v>
      </c>
      <c r="EV11" s="0" t="s">
        <v>2924</v>
      </c>
      <c r="EW11" s="1" t="n">
        <v>44827.4331481482</v>
      </c>
      <c r="EZ11" s="0" t="s">
        <v>221</v>
      </c>
      <c r="FA11" s="0" t="s">
        <v>222</v>
      </c>
      <c r="FC11" s="0" t="n">
        <v>10</v>
      </c>
    </row>
    <row r="12" customFormat="false" ht="14.5" hidden="false" customHeight="false" outlineLevel="0" collapsed="false">
      <c r="A12" s="1" t="n">
        <v>44826.5328888194</v>
      </c>
      <c r="B12" s="1" t="n">
        <v>44827.4877860648</v>
      </c>
      <c r="C12" s="1" t="n">
        <v>44826</v>
      </c>
      <c r="D12" s="0" t="s">
        <v>467</v>
      </c>
      <c r="H12" s="0" t="s">
        <v>487</v>
      </c>
      <c r="I12" s="1" t="n">
        <v>44827</v>
      </c>
      <c r="J12" s="0" t="s">
        <v>488</v>
      </c>
      <c r="K12" s="0" t="s">
        <v>470</v>
      </c>
      <c r="L12" s="0" t="s">
        <v>489</v>
      </c>
      <c r="M12" s="0" t="s">
        <v>489</v>
      </c>
      <c r="N12" s="0" t="s">
        <v>490</v>
      </c>
      <c r="O12" s="0" t="s">
        <v>201</v>
      </c>
      <c r="P12" s="0" t="s">
        <v>202</v>
      </c>
      <c r="Q12" s="0" t="s">
        <v>473</v>
      </c>
      <c r="R12" s="0" t="s">
        <v>474</v>
      </c>
      <c r="S12" s="0" t="s">
        <v>475</v>
      </c>
      <c r="T12" s="0" t="s">
        <v>210</v>
      </c>
      <c r="U12" s="0" t="n">
        <v>1</v>
      </c>
      <c r="V12" s="0" t="n">
        <v>0</v>
      </c>
      <c r="W12" s="0" t="n">
        <v>0</v>
      </c>
      <c r="X12" s="0" t="n">
        <v>0</v>
      </c>
      <c r="Y12" s="0" t="n">
        <v>0</v>
      </c>
      <c r="Z12" s="0" t="n">
        <v>0</v>
      </c>
      <c r="AA12" s="0" t="n">
        <v>0</v>
      </c>
      <c r="AB12" s="0" t="n">
        <v>0</v>
      </c>
      <c r="AC12" s="0" t="n">
        <v>0</v>
      </c>
      <c r="AD12" s="0" t="n">
        <v>0</v>
      </c>
      <c r="AE12" s="0" t="n">
        <v>0</v>
      </c>
      <c r="AF12" s="0" t="n">
        <v>0</v>
      </c>
      <c r="AG12" s="0" t="n">
        <v>0</v>
      </c>
      <c r="AH12" s="0" t="n">
        <v>4</v>
      </c>
      <c r="AI12" s="0" t="n">
        <v>5</v>
      </c>
      <c r="AJ12" s="0" t="s">
        <v>2925</v>
      </c>
      <c r="AK12" s="2" t="s">
        <v>2926</v>
      </c>
      <c r="AL12" s="0" t="n">
        <v>25.665</v>
      </c>
      <c r="AM12" s="0" t="s">
        <v>213</v>
      </c>
      <c r="AR12" s="0" t="s">
        <v>2927</v>
      </c>
      <c r="EJ12" s="0" t="s">
        <v>194</v>
      </c>
      <c r="EK12" s="0" t="s">
        <v>194</v>
      </c>
      <c r="EL12" s="0" t="s">
        <v>194</v>
      </c>
      <c r="EM12" s="0" t="s">
        <v>194</v>
      </c>
      <c r="EN12" s="0" t="s">
        <v>194</v>
      </c>
      <c r="EO12" s="0" t="s">
        <v>482</v>
      </c>
      <c r="EP12" s="0" t="s">
        <v>2928</v>
      </c>
      <c r="EQ12" s="2" t="s">
        <v>2929</v>
      </c>
      <c r="ER12" s="0" t="s">
        <v>2864</v>
      </c>
      <c r="ES12" s="0" t="s">
        <v>2865</v>
      </c>
      <c r="EU12" s="0" t="n">
        <v>187137338</v>
      </c>
      <c r="EV12" s="0" t="s">
        <v>2930</v>
      </c>
      <c r="EW12" s="1" t="n">
        <v>44827.4332407407</v>
      </c>
      <c r="EZ12" s="0" t="s">
        <v>221</v>
      </c>
      <c r="FA12" s="0" t="s">
        <v>222</v>
      </c>
      <c r="FC12" s="0" t="n">
        <v>11</v>
      </c>
    </row>
    <row r="13" customFormat="false" ht="14.5" hidden="false" customHeight="false" outlineLevel="0" collapsed="false">
      <c r="A13" s="1" t="n">
        <v>44826.5345386458</v>
      </c>
      <c r="B13" s="1" t="n">
        <v>44827.5151186111</v>
      </c>
      <c r="C13" s="1" t="n">
        <v>44826</v>
      </c>
      <c r="D13" s="0" t="s">
        <v>467</v>
      </c>
      <c r="H13" s="0" t="s">
        <v>500</v>
      </c>
      <c r="I13" s="1" t="n">
        <v>44827</v>
      </c>
      <c r="J13" s="0" t="s">
        <v>1667</v>
      </c>
      <c r="K13" s="0" t="s">
        <v>470</v>
      </c>
      <c r="L13" s="0" t="s">
        <v>1668</v>
      </c>
      <c r="M13" s="0" t="s">
        <v>503</v>
      </c>
      <c r="N13" s="0" t="s">
        <v>504</v>
      </c>
      <c r="O13" s="0" t="s">
        <v>201</v>
      </c>
      <c r="P13" s="0" t="s">
        <v>202</v>
      </c>
      <c r="Q13" s="0" t="s">
        <v>473</v>
      </c>
      <c r="R13" s="0" t="s">
        <v>474</v>
      </c>
      <c r="S13" s="0" t="s">
        <v>475</v>
      </c>
      <c r="T13" s="0" t="s">
        <v>210</v>
      </c>
      <c r="U13" s="0" t="n">
        <v>1</v>
      </c>
      <c r="V13" s="0" t="n">
        <v>0</v>
      </c>
      <c r="W13" s="0" t="n">
        <v>0</v>
      </c>
      <c r="X13" s="0" t="n">
        <v>0</v>
      </c>
      <c r="Y13" s="0" t="n">
        <v>0</v>
      </c>
      <c r="Z13" s="0" t="n">
        <v>0</v>
      </c>
      <c r="AA13" s="0" t="n">
        <v>0</v>
      </c>
      <c r="AB13" s="0" t="n">
        <v>0</v>
      </c>
      <c r="AC13" s="0" t="n">
        <v>0</v>
      </c>
      <c r="AD13" s="0" t="n">
        <v>0</v>
      </c>
      <c r="AE13" s="0" t="n">
        <v>0</v>
      </c>
      <c r="AF13" s="0" t="n">
        <v>0</v>
      </c>
      <c r="AG13" s="0" t="n">
        <v>0</v>
      </c>
      <c r="AH13" s="0" t="n">
        <v>5</v>
      </c>
      <c r="AI13" s="0" t="n">
        <v>8</v>
      </c>
      <c r="AJ13" s="0" t="s">
        <v>2931</v>
      </c>
      <c r="AK13" s="2" t="s">
        <v>2932</v>
      </c>
      <c r="AL13" s="0" t="n">
        <v>156.093</v>
      </c>
      <c r="AM13" s="0" t="s">
        <v>213</v>
      </c>
      <c r="AR13" s="0" t="s">
        <v>2933</v>
      </c>
      <c r="EJ13" s="0" t="s">
        <v>194</v>
      </c>
      <c r="EK13" s="0" t="s">
        <v>194</v>
      </c>
      <c r="EL13" s="0" t="s">
        <v>194</v>
      </c>
      <c r="EM13" s="0" t="s">
        <v>194</v>
      </c>
      <c r="EN13" s="0" t="s">
        <v>194</v>
      </c>
      <c r="EO13" s="0" t="s">
        <v>482</v>
      </c>
      <c r="EP13" s="0" t="s">
        <v>2934</v>
      </c>
      <c r="EQ13" s="2" t="s">
        <v>2935</v>
      </c>
      <c r="ER13" s="0" t="s">
        <v>2864</v>
      </c>
      <c r="ES13" s="0" t="s">
        <v>2865</v>
      </c>
      <c r="EU13" s="0" t="n">
        <v>187137368</v>
      </c>
      <c r="EV13" s="0" t="s">
        <v>2936</v>
      </c>
      <c r="EW13" s="1" t="n">
        <v>44827.4333333333</v>
      </c>
      <c r="EZ13" s="0" t="s">
        <v>221</v>
      </c>
      <c r="FA13" s="0" t="s">
        <v>222</v>
      </c>
      <c r="FC13" s="0" t="n">
        <v>12</v>
      </c>
    </row>
    <row r="14" customFormat="false" ht="14.5" hidden="false" customHeight="false" outlineLevel="0" collapsed="false">
      <c r="A14" s="1" t="n">
        <v>44827.3506451042</v>
      </c>
      <c r="B14" s="1" t="n">
        <v>44827.5900659491</v>
      </c>
      <c r="C14" s="1" t="n">
        <v>44827</v>
      </c>
      <c r="D14" s="0" t="s">
        <v>380</v>
      </c>
      <c r="H14" s="0" t="s">
        <v>381</v>
      </c>
      <c r="I14" s="1" t="n">
        <v>44827</v>
      </c>
      <c r="J14" s="0" t="s">
        <v>2024</v>
      </c>
      <c r="K14" s="0" t="s">
        <v>2937</v>
      </c>
      <c r="L14" s="0" t="s">
        <v>2458</v>
      </c>
      <c r="M14" s="0" t="s">
        <v>385</v>
      </c>
      <c r="N14" s="0" t="s">
        <v>1805</v>
      </c>
      <c r="O14" s="0" t="s">
        <v>201</v>
      </c>
      <c r="P14" s="0" t="s">
        <v>202</v>
      </c>
      <c r="Q14" s="0" t="s">
        <v>386</v>
      </c>
      <c r="R14" s="0" t="s">
        <v>387</v>
      </c>
      <c r="S14" s="0" t="s">
        <v>388</v>
      </c>
      <c r="T14" s="0" t="s">
        <v>210</v>
      </c>
      <c r="U14" s="0" t="n">
        <v>1</v>
      </c>
      <c r="V14" s="0" t="n">
        <v>0</v>
      </c>
      <c r="W14" s="0" t="n">
        <v>0</v>
      </c>
      <c r="X14" s="0" t="n">
        <v>0</v>
      </c>
      <c r="Y14" s="0" t="n">
        <v>0</v>
      </c>
      <c r="Z14" s="0" t="n">
        <v>0</v>
      </c>
      <c r="AA14" s="0" t="n">
        <v>0</v>
      </c>
      <c r="AB14" s="0" t="n">
        <v>0</v>
      </c>
      <c r="AC14" s="0" t="n">
        <v>0</v>
      </c>
      <c r="AD14" s="0" t="n">
        <v>0</v>
      </c>
      <c r="AE14" s="0" t="n">
        <v>0</v>
      </c>
      <c r="AF14" s="0" t="n">
        <v>0</v>
      </c>
      <c r="AG14" s="0" t="n">
        <v>0</v>
      </c>
      <c r="AH14" s="0" t="n">
        <v>1</v>
      </c>
      <c r="AI14" s="0" t="n">
        <v>7</v>
      </c>
      <c r="AJ14" s="0" t="s">
        <v>2938</v>
      </c>
      <c r="AK14" s="2" t="s">
        <v>2939</v>
      </c>
      <c r="AL14" s="0" t="n">
        <v>10.8</v>
      </c>
      <c r="AM14" s="0" t="s">
        <v>195</v>
      </c>
      <c r="AN14" s="0" t="s">
        <v>2940</v>
      </c>
      <c r="AO14" s="2" t="s">
        <v>2941</v>
      </c>
      <c r="AP14" s="0" t="n">
        <v>8.09</v>
      </c>
      <c r="AQ14" s="0" t="s">
        <v>194</v>
      </c>
      <c r="AR14" s="0" t="s">
        <v>308</v>
      </c>
      <c r="EJ14" s="0" t="s">
        <v>194</v>
      </c>
      <c r="EK14" s="0" t="s">
        <v>194</v>
      </c>
      <c r="EL14" s="0" t="s">
        <v>194</v>
      </c>
      <c r="EM14" s="0" t="s">
        <v>194</v>
      </c>
      <c r="EN14" s="0" t="s">
        <v>194</v>
      </c>
      <c r="EO14" s="0" t="s">
        <v>380</v>
      </c>
      <c r="EP14" s="0" t="s">
        <v>2942</v>
      </c>
      <c r="EQ14" s="2" t="s">
        <v>2943</v>
      </c>
      <c r="ER14" s="0" t="s">
        <v>2864</v>
      </c>
      <c r="ES14" s="0" t="s">
        <v>2865</v>
      </c>
      <c r="EU14" s="0" t="n">
        <v>187183487</v>
      </c>
      <c r="EV14" s="0" t="s">
        <v>2944</v>
      </c>
      <c r="EW14" s="1" t="n">
        <v>44827.5114814815</v>
      </c>
      <c r="EZ14" s="0" t="s">
        <v>221</v>
      </c>
      <c r="FA14" s="0" t="s">
        <v>222</v>
      </c>
      <c r="FC14" s="0" t="n">
        <v>13</v>
      </c>
    </row>
    <row r="15" customFormat="false" ht="14.5" hidden="false" customHeight="false" outlineLevel="0" collapsed="false">
      <c r="A15" s="1" t="n">
        <v>44827.3699456597</v>
      </c>
      <c r="B15" s="1" t="n">
        <v>44827.5922767014</v>
      </c>
      <c r="C15" s="1" t="n">
        <v>44827</v>
      </c>
      <c r="D15" s="0" t="s">
        <v>380</v>
      </c>
      <c r="H15" s="0" t="s">
        <v>398</v>
      </c>
      <c r="I15" s="1" t="n">
        <v>44827</v>
      </c>
      <c r="J15" s="0" t="s">
        <v>382</v>
      </c>
      <c r="K15" s="0" t="s">
        <v>2937</v>
      </c>
      <c r="L15" s="0" t="s">
        <v>400</v>
      </c>
      <c r="M15" s="0" t="s">
        <v>401</v>
      </c>
      <c r="N15" s="0" t="s">
        <v>402</v>
      </c>
      <c r="O15" s="0" t="s">
        <v>201</v>
      </c>
      <c r="P15" s="0" t="s">
        <v>202</v>
      </c>
      <c r="Q15" s="0" t="s">
        <v>386</v>
      </c>
      <c r="R15" s="0" t="s">
        <v>387</v>
      </c>
      <c r="S15" s="0" t="s">
        <v>388</v>
      </c>
      <c r="T15" s="0" t="s">
        <v>210</v>
      </c>
      <c r="U15" s="0" t="n">
        <v>1</v>
      </c>
      <c r="V15" s="0" t="n">
        <v>0</v>
      </c>
      <c r="W15" s="0" t="n">
        <v>0</v>
      </c>
      <c r="X15" s="0" t="n">
        <v>0</v>
      </c>
      <c r="Y15" s="0" t="n">
        <v>0</v>
      </c>
      <c r="Z15" s="0" t="n">
        <v>0</v>
      </c>
      <c r="AA15" s="0" t="n">
        <v>0</v>
      </c>
      <c r="AB15" s="0" t="n">
        <v>0</v>
      </c>
      <c r="AC15" s="0" t="n">
        <v>0</v>
      </c>
      <c r="AD15" s="0" t="n">
        <v>0</v>
      </c>
      <c r="AE15" s="0" t="n">
        <v>0</v>
      </c>
      <c r="AF15" s="0" t="n">
        <v>0</v>
      </c>
      <c r="AG15" s="0" t="n">
        <v>0</v>
      </c>
      <c r="AH15" s="0" t="n">
        <v>2</v>
      </c>
      <c r="AI15" s="0" t="n">
        <v>5</v>
      </c>
      <c r="AJ15" s="0" t="s">
        <v>2945</v>
      </c>
      <c r="AK15" s="2" t="s">
        <v>2946</v>
      </c>
      <c r="AL15" s="0" t="n">
        <v>35.17</v>
      </c>
      <c r="AM15" s="0" t="s">
        <v>213</v>
      </c>
      <c r="AR15" s="0" t="s">
        <v>308</v>
      </c>
      <c r="EJ15" s="0" t="s">
        <v>194</v>
      </c>
      <c r="EK15" s="0" t="s">
        <v>194</v>
      </c>
      <c r="EL15" s="0" t="s">
        <v>194</v>
      </c>
      <c r="EM15" s="0" t="s">
        <v>194</v>
      </c>
      <c r="EN15" s="0" t="s">
        <v>194</v>
      </c>
      <c r="EO15" s="0" t="s">
        <v>380</v>
      </c>
      <c r="EP15" s="0" t="s">
        <v>2947</v>
      </c>
      <c r="EQ15" s="2" t="s">
        <v>2948</v>
      </c>
      <c r="ER15" s="0" t="s">
        <v>2864</v>
      </c>
      <c r="ES15" s="0" t="s">
        <v>2865</v>
      </c>
      <c r="EU15" s="0" t="n">
        <v>187183523</v>
      </c>
      <c r="EV15" s="0" t="s">
        <v>2949</v>
      </c>
      <c r="EW15" s="1" t="n">
        <v>44827.5115277778</v>
      </c>
      <c r="EZ15" s="0" t="s">
        <v>221</v>
      </c>
      <c r="FA15" s="0" t="s">
        <v>222</v>
      </c>
      <c r="FC15" s="0" t="n">
        <v>14</v>
      </c>
    </row>
    <row r="16" customFormat="false" ht="14.5" hidden="false" customHeight="false" outlineLevel="0" collapsed="false">
      <c r="A16" s="1" t="n">
        <v>44827.3938871759</v>
      </c>
      <c r="B16" s="1" t="n">
        <v>44827.5941781597</v>
      </c>
      <c r="C16" s="1" t="n">
        <v>44827</v>
      </c>
      <c r="D16" s="0" t="s">
        <v>380</v>
      </c>
      <c r="H16" s="0" t="s">
        <v>411</v>
      </c>
      <c r="I16" s="1" t="n">
        <v>44827</v>
      </c>
      <c r="J16" s="0" t="s">
        <v>1875</v>
      </c>
      <c r="K16" s="0" t="s">
        <v>2937</v>
      </c>
      <c r="L16" s="0" t="s">
        <v>414</v>
      </c>
      <c r="M16" s="0" t="s">
        <v>1819</v>
      </c>
      <c r="N16" s="0" t="s">
        <v>1821</v>
      </c>
      <c r="O16" s="0" t="s">
        <v>201</v>
      </c>
      <c r="P16" s="0" t="s">
        <v>202</v>
      </c>
      <c r="Q16" s="0" t="s">
        <v>386</v>
      </c>
      <c r="R16" s="0" t="s">
        <v>387</v>
      </c>
      <c r="S16" s="0" t="s">
        <v>388</v>
      </c>
      <c r="T16" s="0" t="s">
        <v>422</v>
      </c>
      <c r="U16" s="0" t="n">
        <v>1</v>
      </c>
      <c r="V16" s="0" t="n">
        <v>1</v>
      </c>
      <c r="W16" s="0" t="n">
        <v>0</v>
      </c>
      <c r="X16" s="0" t="n">
        <v>0</v>
      </c>
      <c r="Y16" s="0" t="n">
        <v>0</v>
      </c>
      <c r="Z16" s="0" t="n">
        <v>0</v>
      </c>
      <c r="AA16" s="0" t="n">
        <v>0</v>
      </c>
      <c r="AB16" s="0" t="n">
        <v>0</v>
      </c>
      <c r="AC16" s="0" t="n">
        <v>0</v>
      </c>
      <c r="AD16" s="0" t="n">
        <v>0</v>
      </c>
      <c r="AE16" s="0" t="n">
        <v>0</v>
      </c>
      <c r="AF16" s="0" t="n">
        <v>0</v>
      </c>
      <c r="AG16" s="0" t="n">
        <v>0</v>
      </c>
      <c r="AH16" s="0" t="n">
        <v>2</v>
      </c>
      <c r="AI16" s="0" t="n">
        <v>9</v>
      </c>
      <c r="AJ16" s="0" t="s">
        <v>2950</v>
      </c>
      <c r="AK16" s="2" t="s">
        <v>2951</v>
      </c>
      <c r="AL16" s="0" t="n">
        <v>1.57</v>
      </c>
      <c r="AM16" s="0" t="s">
        <v>213</v>
      </c>
      <c r="AR16" s="0" t="s">
        <v>2952</v>
      </c>
      <c r="AS16" s="0" t="s">
        <v>2953</v>
      </c>
      <c r="AT16" s="2" t="s">
        <v>2954</v>
      </c>
      <c r="AU16" s="0" t="n">
        <v>15.46</v>
      </c>
      <c r="AV16" s="0" t="s">
        <v>213</v>
      </c>
      <c r="BA16" s="0" t="s">
        <v>308</v>
      </c>
      <c r="EJ16" s="0" t="s">
        <v>194</v>
      </c>
      <c r="EK16" s="0" t="s">
        <v>194</v>
      </c>
      <c r="EL16" s="0" t="s">
        <v>194</v>
      </c>
      <c r="EM16" s="0" t="s">
        <v>194</v>
      </c>
      <c r="EN16" s="0" t="s">
        <v>194</v>
      </c>
      <c r="EO16" s="0" t="s">
        <v>380</v>
      </c>
      <c r="EP16" s="0" t="s">
        <v>2955</v>
      </c>
      <c r="EQ16" s="2" t="s">
        <v>2956</v>
      </c>
      <c r="ER16" s="0" t="s">
        <v>2864</v>
      </c>
      <c r="ES16" s="0" t="s">
        <v>2865</v>
      </c>
      <c r="EU16" s="0" t="n">
        <v>187183728</v>
      </c>
      <c r="EV16" s="0" t="s">
        <v>2957</v>
      </c>
      <c r="EW16" s="1" t="n">
        <v>44827.5118634259</v>
      </c>
      <c r="EZ16" s="0" t="s">
        <v>221</v>
      </c>
      <c r="FA16" s="0" t="s">
        <v>222</v>
      </c>
      <c r="FC16" s="0" t="n">
        <v>15</v>
      </c>
    </row>
    <row r="17" customFormat="false" ht="14.5" hidden="false" customHeight="false" outlineLevel="0" collapsed="false">
      <c r="A17" s="1" t="n">
        <v>44827.4067662384</v>
      </c>
      <c r="B17" s="1" t="n">
        <v>44827.5909727546</v>
      </c>
      <c r="C17" s="1" t="n">
        <v>44827</v>
      </c>
      <c r="D17" s="0" t="s">
        <v>380</v>
      </c>
      <c r="H17" s="0" t="s">
        <v>430</v>
      </c>
      <c r="I17" s="1" t="n">
        <v>44827</v>
      </c>
      <c r="J17" s="0" t="s">
        <v>2958</v>
      </c>
      <c r="K17" s="0" t="s">
        <v>2937</v>
      </c>
      <c r="L17" s="0" t="s">
        <v>432</v>
      </c>
      <c r="M17" s="0" t="s">
        <v>2959</v>
      </c>
      <c r="N17" s="0" t="s">
        <v>1830</v>
      </c>
      <c r="O17" s="0" t="s">
        <v>201</v>
      </c>
      <c r="P17" s="0" t="s">
        <v>202</v>
      </c>
      <c r="Q17" s="0" t="s">
        <v>386</v>
      </c>
      <c r="R17" s="0" t="s">
        <v>387</v>
      </c>
      <c r="S17" s="0" t="s">
        <v>388</v>
      </c>
      <c r="T17" s="0" t="s">
        <v>210</v>
      </c>
      <c r="U17" s="0" t="n">
        <v>1</v>
      </c>
      <c r="V17" s="0" t="n">
        <v>0</v>
      </c>
      <c r="W17" s="0" t="n">
        <v>0</v>
      </c>
      <c r="X17" s="0" t="n">
        <v>0</v>
      </c>
      <c r="Y17" s="0" t="n">
        <v>0</v>
      </c>
      <c r="Z17" s="0" t="n">
        <v>0</v>
      </c>
      <c r="AA17" s="0" t="n">
        <v>0</v>
      </c>
      <c r="AB17" s="0" t="n">
        <v>0</v>
      </c>
      <c r="AC17" s="0" t="n">
        <v>0</v>
      </c>
      <c r="AD17" s="0" t="n">
        <v>0</v>
      </c>
      <c r="AE17" s="0" t="n">
        <v>0</v>
      </c>
      <c r="AF17" s="0" t="n">
        <v>0</v>
      </c>
      <c r="AG17" s="0" t="n">
        <v>0</v>
      </c>
      <c r="AH17" s="0" t="n">
        <v>2</v>
      </c>
      <c r="AI17" s="0" t="n">
        <v>6</v>
      </c>
      <c r="AJ17" s="0" t="s">
        <v>2960</v>
      </c>
      <c r="AK17" s="2" t="s">
        <v>2961</v>
      </c>
      <c r="AL17" s="0" t="n">
        <v>0.14</v>
      </c>
      <c r="AM17" s="0" t="s">
        <v>195</v>
      </c>
      <c r="AN17" s="0" t="s">
        <v>2962</v>
      </c>
      <c r="AO17" s="2" t="s">
        <v>2963</v>
      </c>
      <c r="AP17" s="0" t="n">
        <v>9.5</v>
      </c>
      <c r="AQ17" s="0" t="s">
        <v>194</v>
      </c>
      <c r="AR17" s="0" t="s">
        <v>308</v>
      </c>
      <c r="EJ17" s="0" t="s">
        <v>194</v>
      </c>
      <c r="EK17" s="0" t="s">
        <v>194</v>
      </c>
      <c r="EL17" s="0" t="s">
        <v>194</v>
      </c>
      <c r="EM17" s="0" t="s">
        <v>194</v>
      </c>
      <c r="EN17" s="0" t="s">
        <v>194</v>
      </c>
      <c r="EO17" s="0" t="s">
        <v>380</v>
      </c>
      <c r="EP17" s="0" t="s">
        <v>2964</v>
      </c>
      <c r="EQ17" s="2" t="s">
        <v>2965</v>
      </c>
      <c r="ER17" s="0" t="s">
        <v>2864</v>
      </c>
      <c r="ES17" s="0" t="s">
        <v>2865</v>
      </c>
      <c r="EU17" s="0" t="n">
        <v>187183763</v>
      </c>
      <c r="EV17" s="0" t="s">
        <v>2966</v>
      </c>
      <c r="EW17" s="1" t="n">
        <v>44827.5119328704</v>
      </c>
      <c r="EZ17" s="0" t="s">
        <v>221</v>
      </c>
      <c r="FA17" s="0" t="s">
        <v>222</v>
      </c>
      <c r="FC17" s="0" t="n">
        <v>16</v>
      </c>
    </row>
    <row r="18" customFormat="false" ht="14.5" hidden="false" customHeight="false" outlineLevel="0" collapsed="false">
      <c r="A18" s="1" t="n">
        <v>44827.4298758912</v>
      </c>
      <c r="B18" s="1" t="n">
        <v>44827.5916924421</v>
      </c>
      <c r="C18" s="1" t="n">
        <v>44827</v>
      </c>
      <c r="D18" s="0" t="s">
        <v>380</v>
      </c>
      <c r="H18" s="0" t="s">
        <v>442</v>
      </c>
      <c r="I18" s="1" t="n">
        <v>44827</v>
      </c>
      <c r="J18" s="0" t="s">
        <v>594</v>
      </c>
      <c r="K18" s="0" t="s">
        <v>2937</v>
      </c>
      <c r="L18" s="0" t="s">
        <v>444</v>
      </c>
      <c r="M18" s="0" t="s">
        <v>445</v>
      </c>
      <c r="N18" s="0" t="s">
        <v>446</v>
      </c>
      <c r="O18" s="0" t="s">
        <v>201</v>
      </c>
      <c r="P18" s="0" t="s">
        <v>202</v>
      </c>
      <c r="Q18" s="0" t="s">
        <v>386</v>
      </c>
      <c r="R18" s="0" t="s">
        <v>387</v>
      </c>
      <c r="S18" s="0" t="s">
        <v>388</v>
      </c>
      <c r="T18" s="0" t="s">
        <v>210</v>
      </c>
      <c r="U18" s="0" t="n">
        <v>1</v>
      </c>
      <c r="V18" s="0" t="n">
        <v>0</v>
      </c>
      <c r="W18" s="0" t="n">
        <v>0</v>
      </c>
      <c r="X18" s="0" t="n">
        <v>0</v>
      </c>
      <c r="Y18" s="0" t="n">
        <v>0</v>
      </c>
      <c r="Z18" s="0" t="n">
        <v>0</v>
      </c>
      <c r="AA18" s="0" t="n">
        <v>0</v>
      </c>
      <c r="AB18" s="0" t="n">
        <v>0</v>
      </c>
      <c r="AC18" s="0" t="n">
        <v>0</v>
      </c>
      <c r="AD18" s="0" t="n">
        <v>0</v>
      </c>
      <c r="AE18" s="0" t="n">
        <v>0</v>
      </c>
      <c r="AF18" s="0" t="n">
        <v>0</v>
      </c>
      <c r="AG18" s="0" t="n">
        <v>0</v>
      </c>
      <c r="AH18" s="0" t="n">
        <v>1</v>
      </c>
      <c r="AI18" s="0" t="n">
        <v>8</v>
      </c>
      <c r="AJ18" s="0" t="s">
        <v>2967</v>
      </c>
      <c r="AK18" s="2" t="s">
        <v>2968</v>
      </c>
      <c r="AL18" s="0" t="n">
        <v>2.64</v>
      </c>
      <c r="AM18" s="0" t="s">
        <v>195</v>
      </c>
      <c r="AN18" s="0" t="s">
        <v>2969</v>
      </c>
      <c r="AO18" s="2" t="s">
        <v>2970</v>
      </c>
      <c r="AP18" s="0" t="n">
        <v>13.32</v>
      </c>
      <c r="AQ18" s="0" t="s">
        <v>194</v>
      </c>
      <c r="AR18" s="0" t="s">
        <v>308</v>
      </c>
      <c r="EJ18" s="0" t="s">
        <v>194</v>
      </c>
      <c r="EK18" s="0" t="s">
        <v>194</v>
      </c>
      <c r="EL18" s="0" t="s">
        <v>194</v>
      </c>
      <c r="EM18" s="0" t="s">
        <v>194</v>
      </c>
      <c r="EN18" s="0" t="s">
        <v>194</v>
      </c>
      <c r="EO18" s="0" t="s">
        <v>380</v>
      </c>
      <c r="EP18" s="0" t="s">
        <v>2971</v>
      </c>
      <c r="EQ18" s="2" t="s">
        <v>2972</v>
      </c>
      <c r="ER18" s="0" t="s">
        <v>2864</v>
      </c>
      <c r="ES18" s="0" t="s">
        <v>2865</v>
      </c>
      <c r="EU18" s="0" t="n">
        <v>187183777</v>
      </c>
      <c r="EV18" s="0" t="s">
        <v>2973</v>
      </c>
      <c r="EW18" s="1" t="n">
        <v>44827.5119560185</v>
      </c>
      <c r="EZ18" s="0" t="s">
        <v>221</v>
      </c>
      <c r="FA18" s="0" t="s">
        <v>222</v>
      </c>
      <c r="FC18" s="0" t="n">
        <v>17</v>
      </c>
    </row>
    <row r="19" customFormat="false" ht="14.5" hidden="false" customHeight="false" outlineLevel="0" collapsed="false">
      <c r="A19" s="1" t="n">
        <v>44827.4495921412</v>
      </c>
      <c r="B19" s="1" t="n">
        <v>44827.5927320834</v>
      </c>
      <c r="C19" s="1" t="n">
        <v>44827</v>
      </c>
      <c r="D19" s="0" t="s">
        <v>380</v>
      </c>
      <c r="H19" s="0" t="s">
        <v>455</v>
      </c>
      <c r="I19" s="1" t="n">
        <v>44827</v>
      </c>
      <c r="J19" s="0" t="s">
        <v>1719</v>
      </c>
      <c r="K19" s="0" t="s">
        <v>2937</v>
      </c>
      <c r="L19" s="0" t="s">
        <v>1847</v>
      </c>
      <c r="M19" s="0" t="s">
        <v>2974</v>
      </c>
      <c r="N19" s="0" t="s">
        <v>2975</v>
      </c>
      <c r="O19" s="0" t="s">
        <v>201</v>
      </c>
      <c r="P19" s="0" t="s">
        <v>202</v>
      </c>
      <c r="Q19" s="0" t="s">
        <v>386</v>
      </c>
      <c r="R19" s="0" t="s">
        <v>387</v>
      </c>
      <c r="S19" s="0" t="s">
        <v>388</v>
      </c>
      <c r="T19" s="0" t="s">
        <v>210</v>
      </c>
      <c r="U19" s="0" t="n">
        <v>1</v>
      </c>
      <c r="V19" s="0" t="n">
        <v>0</v>
      </c>
      <c r="W19" s="0" t="n">
        <v>0</v>
      </c>
      <c r="X19" s="0" t="n">
        <v>0</v>
      </c>
      <c r="Y19" s="0" t="n">
        <v>0</v>
      </c>
      <c r="Z19" s="0" t="n">
        <v>0</v>
      </c>
      <c r="AA19" s="0" t="n">
        <v>0</v>
      </c>
      <c r="AB19" s="0" t="n">
        <v>0</v>
      </c>
      <c r="AC19" s="0" t="n">
        <v>0</v>
      </c>
      <c r="AD19" s="0" t="n">
        <v>0</v>
      </c>
      <c r="AE19" s="0" t="n">
        <v>0</v>
      </c>
      <c r="AF19" s="0" t="n">
        <v>0</v>
      </c>
      <c r="AG19" s="0" t="n">
        <v>0</v>
      </c>
      <c r="AH19" s="0" t="n">
        <v>2</v>
      </c>
      <c r="AI19" s="0" t="n">
        <v>4</v>
      </c>
      <c r="AJ19" s="0" t="s">
        <v>2976</v>
      </c>
      <c r="AK19" s="2" t="s">
        <v>2977</v>
      </c>
      <c r="AL19" s="0" t="n">
        <v>4.57</v>
      </c>
      <c r="AM19" s="0" t="s">
        <v>195</v>
      </c>
      <c r="AN19" s="0" t="s">
        <v>2978</v>
      </c>
      <c r="AO19" s="2" t="s">
        <v>2979</v>
      </c>
      <c r="AP19" s="0" t="n">
        <v>5.78</v>
      </c>
      <c r="AQ19" s="0" t="s">
        <v>194</v>
      </c>
      <c r="AR19" s="0" t="s">
        <v>308</v>
      </c>
      <c r="EJ19" s="0" t="s">
        <v>194</v>
      </c>
      <c r="EK19" s="0" t="s">
        <v>194</v>
      </c>
      <c r="EL19" s="0" t="s">
        <v>194</v>
      </c>
      <c r="EM19" s="0" t="s">
        <v>194</v>
      </c>
      <c r="EN19" s="0" t="s">
        <v>194</v>
      </c>
      <c r="EO19" s="0" t="s">
        <v>380</v>
      </c>
      <c r="EP19" s="0" t="s">
        <v>2980</v>
      </c>
      <c r="EQ19" s="2" t="s">
        <v>2981</v>
      </c>
      <c r="ER19" s="0" t="s">
        <v>2864</v>
      </c>
      <c r="ES19" s="0" t="s">
        <v>2865</v>
      </c>
      <c r="EU19" s="0" t="n">
        <v>187183787</v>
      </c>
      <c r="EV19" s="0" t="s">
        <v>2982</v>
      </c>
      <c r="EW19" s="1" t="n">
        <v>44827.5119907407</v>
      </c>
      <c r="EZ19" s="0" t="s">
        <v>221</v>
      </c>
      <c r="FA19" s="0" t="s">
        <v>222</v>
      </c>
      <c r="FC19" s="0" t="n">
        <v>18</v>
      </c>
    </row>
    <row r="20" customFormat="false" ht="14.5" hidden="false" customHeight="false" outlineLevel="0" collapsed="false">
      <c r="A20" s="1" t="n">
        <v>44827.3554930208</v>
      </c>
      <c r="B20" s="1" t="n">
        <v>44827.3604898611</v>
      </c>
      <c r="C20" s="1" t="n">
        <v>44827</v>
      </c>
      <c r="D20" s="0" t="s">
        <v>652</v>
      </c>
      <c r="H20" s="0" t="s">
        <v>653</v>
      </c>
      <c r="I20" s="1" t="n">
        <v>44827</v>
      </c>
      <c r="J20" s="0" t="s">
        <v>2983</v>
      </c>
      <c r="K20" s="0" t="s">
        <v>2516</v>
      </c>
      <c r="L20" s="0" t="s">
        <v>1908</v>
      </c>
      <c r="M20" s="0" t="s">
        <v>1905</v>
      </c>
      <c r="N20" s="0" t="s">
        <v>658</v>
      </c>
      <c r="O20" s="0" t="s">
        <v>201</v>
      </c>
      <c r="P20" s="0" t="s">
        <v>202</v>
      </c>
      <c r="Q20" s="0" t="s">
        <v>659</v>
      </c>
      <c r="R20" s="0" t="s">
        <v>660</v>
      </c>
      <c r="S20" s="0" t="s">
        <v>661</v>
      </c>
      <c r="T20" s="0" t="s">
        <v>210</v>
      </c>
      <c r="U20" s="0" t="n">
        <v>1</v>
      </c>
      <c r="V20" s="0" t="n">
        <v>0</v>
      </c>
      <c r="W20" s="0" t="n">
        <v>0</v>
      </c>
      <c r="X20" s="0" t="n">
        <v>0</v>
      </c>
      <c r="Y20" s="0" t="n">
        <v>0</v>
      </c>
      <c r="Z20" s="0" t="n">
        <v>0</v>
      </c>
      <c r="AA20" s="0" t="n">
        <v>0</v>
      </c>
      <c r="AB20" s="0" t="n">
        <v>0</v>
      </c>
      <c r="AC20" s="0" t="n">
        <v>0</v>
      </c>
      <c r="AD20" s="0" t="n">
        <v>0</v>
      </c>
      <c r="AE20" s="0" t="n">
        <v>0</v>
      </c>
      <c r="AF20" s="0" t="n">
        <v>0</v>
      </c>
      <c r="AG20" s="0" t="n">
        <v>0</v>
      </c>
      <c r="AH20" s="0" t="n">
        <v>1</v>
      </c>
      <c r="AI20" s="0" t="n">
        <v>2</v>
      </c>
      <c r="AJ20" s="0" t="s">
        <v>2984</v>
      </c>
      <c r="AK20" s="2" t="s">
        <v>2985</v>
      </c>
      <c r="AL20" s="0" t="n">
        <v>3.325</v>
      </c>
      <c r="AM20" s="0" t="s">
        <v>195</v>
      </c>
      <c r="AN20" s="0" t="s">
        <v>2986</v>
      </c>
      <c r="AO20" s="2" t="s">
        <v>2987</v>
      </c>
      <c r="AP20" s="0" t="n">
        <v>9.465</v>
      </c>
      <c r="AQ20" s="0" t="s">
        <v>194</v>
      </c>
      <c r="AR20" s="0" t="s">
        <v>2521</v>
      </c>
      <c r="EJ20" s="0" t="s">
        <v>194</v>
      </c>
      <c r="EK20" s="0" t="s">
        <v>194</v>
      </c>
      <c r="EL20" s="0" t="s">
        <v>194</v>
      </c>
      <c r="EM20" s="0" t="s">
        <v>194</v>
      </c>
      <c r="EN20" s="0" t="s">
        <v>194</v>
      </c>
      <c r="EO20" s="0" t="s">
        <v>670</v>
      </c>
      <c r="EP20" s="0" t="s">
        <v>2988</v>
      </c>
      <c r="EQ20" s="2" t="s">
        <v>2989</v>
      </c>
      <c r="ER20" s="0" t="s">
        <v>2864</v>
      </c>
      <c r="ES20" s="0" t="s">
        <v>2865</v>
      </c>
      <c r="EU20" s="0" t="n">
        <v>187187865</v>
      </c>
      <c r="EV20" s="0" t="s">
        <v>2990</v>
      </c>
      <c r="EW20" s="1" t="n">
        <v>44827.517974537</v>
      </c>
      <c r="EZ20" s="0" t="s">
        <v>221</v>
      </c>
      <c r="FA20" s="0" t="s">
        <v>222</v>
      </c>
      <c r="FC20" s="0" t="n">
        <v>19</v>
      </c>
    </row>
    <row r="21" customFormat="false" ht="14.5" hidden="false" customHeight="false" outlineLevel="0" collapsed="false">
      <c r="A21" s="1" t="n">
        <v>44827.4032638889</v>
      </c>
      <c r="B21" s="1" t="n">
        <v>44827.4125150579</v>
      </c>
      <c r="C21" s="1" t="n">
        <v>44827</v>
      </c>
      <c r="D21" s="0" t="s">
        <v>652</v>
      </c>
      <c r="H21" s="0" t="s">
        <v>674</v>
      </c>
      <c r="I21" s="1" t="n">
        <v>44827</v>
      </c>
      <c r="J21" s="0" t="s">
        <v>2991</v>
      </c>
      <c r="K21" s="0" t="s">
        <v>2526</v>
      </c>
      <c r="L21" s="0" t="s">
        <v>677</v>
      </c>
      <c r="M21" s="0" t="s">
        <v>1917</v>
      </c>
      <c r="N21" s="0" t="s">
        <v>679</v>
      </c>
      <c r="O21" s="0" t="s">
        <v>201</v>
      </c>
      <c r="P21" s="0" t="s">
        <v>202</v>
      </c>
      <c r="Q21" s="0" t="s">
        <v>659</v>
      </c>
      <c r="R21" s="0" t="s">
        <v>660</v>
      </c>
      <c r="S21" s="0" t="s">
        <v>661</v>
      </c>
      <c r="T21" s="0" t="s">
        <v>210</v>
      </c>
      <c r="U21" s="0" t="n">
        <v>1</v>
      </c>
      <c r="V21" s="0" t="n">
        <v>0</v>
      </c>
      <c r="W21" s="0" t="n">
        <v>0</v>
      </c>
      <c r="X21" s="0" t="n">
        <v>0</v>
      </c>
      <c r="Y21" s="0" t="n">
        <v>0</v>
      </c>
      <c r="Z21" s="0" t="n">
        <v>0</v>
      </c>
      <c r="AA21" s="0" t="n">
        <v>0</v>
      </c>
      <c r="AB21" s="0" t="n">
        <v>0</v>
      </c>
      <c r="AC21" s="0" t="n">
        <v>0</v>
      </c>
      <c r="AD21" s="0" t="n">
        <v>0</v>
      </c>
      <c r="AE21" s="0" t="n">
        <v>0</v>
      </c>
      <c r="AF21" s="0" t="n">
        <v>0</v>
      </c>
      <c r="AG21" s="0" t="n">
        <v>0</v>
      </c>
      <c r="AH21" s="0" t="n">
        <v>2</v>
      </c>
      <c r="AI21" s="0" t="n">
        <v>8</v>
      </c>
      <c r="AJ21" s="0" t="s">
        <v>2992</v>
      </c>
      <c r="AK21" s="2" t="s">
        <v>2993</v>
      </c>
      <c r="AL21" s="0" t="n">
        <v>1.84</v>
      </c>
      <c r="AM21" s="0" t="s">
        <v>195</v>
      </c>
      <c r="AN21" s="0" t="s">
        <v>2994</v>
      </c>
      <c r="AO21" s="2" t="s">
        <v>2995</v>
      </c>
      <c r="AP21" s="0" t="n">
        <v>15.35</v>
      </c>
      <c r="AQ21" s="0" t="s">
        <v>194</v>
      </c>
      <c r="AR21" s="0" t="s">
        <v>2521</v>
      </c>
      <c r="EJ21" s="0" t="s">
        <v>194</v>
      </c>
      <c r="EK21" s="0" t="s">
        <v>194</v>
      </c>
      <c r="EL21" s="0" t="s">
        <v>194</v>
      </c>
      <c r="EM21" s="0" t="s">
        <v>194</v>
      </c>
      <c r="EN21" s="0" t="s">
        <v>194</v>
      </c>
      <c r="EO21" s="0" t="s">
        <v>670</v>
      </c>
      <c r="EP21" s="0" t="s">
        <v>2996</v>
      </c>
      <c r="EQ21" s="2" t="s">
        <v>2997</v>
      </c>
      <c r="ER21" s="0" t="s">
        <v>2864</v>
      </c>
      <c r="ES21" s="0" t="s">
        <v>2865</v>
      </c>
      <c r="EU21" s="0" t="n">
        <v>187187879</v>
      </c>
      <c r="EV21" s="0" t="s">
        <v>2998</v>
      </c>
      <c r="EW21" s="1" t="n">
        <v>44827.5179976852</v>
      </c>
      <c r="EZ21" s="0" t="s">
        <v>221</v>
      </c>
      <c r="FA21" s="0" t="s">
        <v>222</v>
      </c>
      <c r="FC21" s="0" t="n">
        <v>20</v>
      </c>
    </row>
    <row r="22" customFormat="false" ht="14.5" hidden="false" customHeight="false" outlineLevel="0" collapsed="false">
      <c r="A22" s="1" t="n">
        <v>44827.4231599653</v>
      </c>
      <c r="B22" s="1" t="n">
        <v>44827.4258589352</v>
      </c>
      <c r="C22" s="1" t="n">
        <v>44827</v>
      </c>
      <c r="D22" s="0" t="s">
        <v>652</v>
      </c>
      <c r="H22" s="0" t="s">
        <v>689</v>
      </c>
      <c r="I22" s="1" t="n">
        <v>44827</v>
      </c>
      <c r="J22" s="0" t="s">
        <v>2999</v>
      </c>
      <c r="K22" s="0" t="s">
        <v>2526</v>
      </c>
      <c r="L22" s="0" t="s">
        <v>1929</v>
      </c>
      <c r="M22" s="0" t="s">
        <v>1927</v>
      </c>
      <c r="N22" s="0" t="s">
        <v>693</v>
      </c>
      <c r="O22" s="0" t="s">
        <v>201</v>
      </c>
      <c r="P22" s="0" t="s">
        <v>202</v>
      </c>
      <c r="Q22" s="0" t="s">
        <v>659</v>
      </c>
      <c r="R22" s="0" t="s">
        <v>660</v>
      </c>
      <c r="S22" s="0" t="s">
        <v>661</v>
      </c>
      <c r="T22" s="0" t="s">
        <v>210</v>
      </c>
      <c r="U22" s="0" t="n">
        <v>1</v>
      </c>
      <c r="V22" s="0" t="n">
        <v>0</v>
      </c>
      <c r="W22" s="0" t="n">
        <v>0</v>
      </c>
      <c r="X22" s="0" t="n">
        <v>0</v>
      </c>
      <c r="Y22" s="0" t="n">
        <v>0</v>
      </c>
      <c r="Z22" s="0" t="n">
        <v>0</v>
      </c>
      <c r="AA22" s="0" t="n">
        <v>0</v>
      </c>
      <c r="AB22" s="0" t="n">
        <v>0</v>
      </c>
      <c r="AC22" s="0" t="n">
        <v>0</v>
      </c>
      <c r="AD22" s="0" t="n">
        <v>0</v>
      </c>
      <c r="AE22" s="0" t="n">
        <v>0</v>
      </c>
      <c r="AF22" s="0" t="n">
        <v>0</v>
      </c>
      <c r="AG22" s="0" t="n">
        <v>0</v>
      </c>
      <c r="AH22" s="0" t="n">
        <v>1</v>
      </c>
      <c r="AI22" s="0" t="n">
        <v>10</v>
      </c>
      <c r="AJ22" s="0" t="s">
        <v>3000</v>
      </c>
      <c r="AK22" s="2" t="s">
        <v>3001</v>
      </c>
      <c r="AL22" s="0" t="n">
        <v>4.095</v>
      </c>
      <c r="AM22" s="0" t="s">
        <v>195</v>
      </c>
      <c r="AN22" s="0" t="s">
        <v>3002</v>
      </c>
      <c r="AO22" s="2" t="s">
        <v>3003</v>
      </c>
      <c r="AP22" s="0" t="n">
        <v>10.58</v>
      </c>
      <c r="AQ22" s="0" t="s">
        <v>194</v>
      </c>
      <c r="AR22" s="0" t="s">
        <v>2521</v>
      </c>
      <c r="EJ22" s="0" t="s">
        <v>194</v>
      </c>
      <c r="EK22" s="0" t="s">
        <v>194</v>
      </c>
      <c r="EL22" s="0" t="s">
        <v>194</v>
      </c>
      <c r="EM22" s="0" t="s">
        <v>194</v>
      </c>
      <c r="EN22" s="0" t="s">
        <v>194</v>
      </c>
      <c r="EO22" s="0" t="s">
        <v>670</v>
      </c>
      <c r="EP22" s="0" t="s">
        <v>3004</v>
      </c>
      <c r="EQ22" s="2" t="s">
        <v>3005</v>
      </c>
      <c r="ER22" s="0" t="s">
        <v>2864</v>
      </c>
      <c r="ES22" s="0" t="s">
        <v>2865</v>
      </c>
      <c r="EU22" s="0" t="n">
        <v>187187895</v>
      </c>
      <c r="EV22" s="0" t="s">
        <v>3006</v>
      </c>
      <c r="EW22" s="1" t="n">
        <v>44827.5180208333</v>
      </c>
      <c r="EZ22" s="0" t="s">
        <v>221</v>
      </c>
      <c r="FA22" s="0" t="s">
        <v>222</v>
      </c>
      <c r="FC22" s="0" t="n">
        <v>21</v>
      </c>
    </row>
    <row r="23" customFormat="false" ht="14.5" hidden="false" customHeight="false" outlineLevel="0" collapsed="false">
      <c r="A23" s="1" t="n">
        <v>44827.4348039352</v>
      </c>
      <c r="B23" s="1" t="n">
        <v>44827.4406651273</v>
      </c>
      <c r="C23" s="1" t="n">
        <v>44827</v>
      </c>
      <c r="D23" s="0" t="s">
        <v>652</v>
      </c>
      <c r="H23" s="0" t="s">
        <v>705</v>
      </c>
      <c r="I23" s="1" t="n">
        <v>44827</v>
      </c>
      <c r="J23" s="0" t="s">
        <v>224</v>
      </c>
      <c r="K23" s="0" t="s">
        <v>2526</v>
      </c>
      <c r="L23" s="0" t="s">
        <v>1940</v>
      </c>
      <c r="M23" s="0" t="s">
        <v>1938</v>
      </c>
      <c r="N23" s="0" t="s">
        <v>710</v>
      </c>
      <c r="O23" s="0" t="s">
        <v>201</v>
      </c>
      <c r="P23" s="0" t="s">
        <v>202</v>
      </c>
      <c r="Q23" s="0" t="s">
        <v>659</v>
      </c>
      <c r="R23" s="0" t="s">
        <v>660</v>
      </c>
      <c r="S23" s="0" t="s">
        <v>661</v>
      </c>
      <c r="T23" s="0" t="s">
        <v>210</v>
      </c>
      <c r="U23" s="0" t="n">
        <v>1</v>
      </c>
      <c r="V23" s="0" t="n">
        <v>0</v>
      </c>
      <c r="W23" s="0" t="n">
        <v>0</v>
      </c>
      <c r="X23" s="0" t="n">
        <v>0</v>
      </c>
      <c r="Y23" s="0" t="n">
        <v>0</v>
      </c>
      <c r="Z23" s="0" t="n">
        <v>0</v>
      </c>
      <c r="AA23" s="0" t="n">
        <v>0</v>
      </c>
      <c r="AB23" s="0" t="n">
        <v>0</v>
      </c>
      <c r="AC23" s="0" t="n">
        <v>0</v>
      </c>
      <c r="AD23" s="0" t="n">
        <v>0</v>
      </c>
      <c r="AE23" s="0" t="n">
        <v>0</v>
      </c>
      <c r="AF23" s="0" t="n">
        <v>0</v>
      </c>
      <c r="AG23" s="0" t="n">
        <v>0</v>
      </c>
      <c r="AH23" s="0" t="n">
        <v>1</v>
      </c>
      <c r="AI23" s="0" t="n">
        <v>7</v>
      </c>
      <c r="AJ23" s="0" t="s">
        <v>3007</v>
      </c>
      <c r="AK23" s="2" t="s">
        <v>3008</v>
      </c>
      <c r="AL23" s="0" t="n">
        <v>0.365</v>
      </c>
      <c r="AM23" s="0" t="s">
        <v>195</v>
      </c>
      <c r="AN23" s="0" t="s">
        <v>3009</v>
      </c>
      <c r="AO23" s="2" t="s">
        <v>3010</v>
      </c>
      <c r="AP23" s="0" t="n">
        <v>11.08</v>
      </c>
      <c r="AQ23" s="0" t="s">
        <v>194</v>
      </c>
      <c r="AR23" s="0" t="s">
        <v>2521</v>
      </c>
      <c r="EJ23" s="0" t="s">
        <v>194</v>
      </c>
      <c r="EK23" s="0" t="s">
        <v>194</v>
      </c>
      <c r="EL23" s="0" t="s">
        <v>194</v>
      </c>
      <c r="EM23" s="0" t="s">
        <v>194</v>
      </c>
      <c r="EN23" s="0" t="s">
        <v>194</v>
      </c>
      <c r="EO23" s="0" t="s">
        <v>670</v>
      </c>
      <c r="EP23" s="0" t="s">
        <v>3011</v>
      </c>
      <c r="EQ23" s="2" t="s">
        <v>3012</v>
      </c>
      <c r="ER23" s="0" t="s">
        <v>2864</v>
      </c>
      <c r="ES23" s="0" t="s">
        <v>2865</v>
      </c>
      <c r="EU23" s="0" t="n">
        <v>187187915</v>
      </c>
      <c r="EV23" s="0" t="s">
        <v>3013</v>
      </c>
      <c r="EW23" s="1" t="n">
        <v>44827.5180439815</v>
      </c>
      <c r="EZ23" s="0" t="s">
        <v>221</v>
      </c>
      <c r="FA23" s="0" t="s">
        <v>222</v>
      </c>
      <c r="FC23" s="0" t="n">
        <v>22</v>
      </c>
    </row>
    <row r="24" customFormat="false" ht="14.5" hidden="false" customHeight="false" outlineLevel="0" collapsed="false">
      <c r="A24" s="1" t="n">
        <v>44827.4612378125</v>
      </c>
      <c r="B24" s="1" t="n">
        <v>44827.4647219445</v>
      </c>
      <c r="C24" s="1" t="n">
        <v>44827</v>
      </c>
      <c r="D24" s="0" t="s">
        <v>652</v>
      </c>
      <c r="H24" s="0" t="s">
        <v>722</v>
      </c>
      <c r="I24" s="1" t="n">
        <v>44827</v>
      </c>
      <c r="J24" s="0" t="s">
        <v>609</v>
      </c>
      <c r="K24" s="0" t="s">
        <v>2526</v>
      </c>
      <c r="L24" s="0" t="s">
        <v>724</v>
      </c>
      <c r="M24" s="0" t="s">
        <v>1949</v>
      </c>
      <c r="N24" s="0" t="s">
        <v>726</v>
      </c>
      <c r="O24" s="0" t="s">
        <v>201</v>
      </c>
      <c r="P24" s="0" t="s">
        <v>202</v>
      </c>
      <c r="Q24" s="0" t="s">
        <v>659</v>
      </c>
      <c r="R24" s="0" t="s">
        <v>660</v>
      </c>
      <c r="S24" s="0" t="s">
        <v>661</v>
      </c>
      <c r="T24" s="0" t="s">
        <v>210</v>
      </c>
      <c r="U24" s="0" t="n">
        <v>1</v>
      </c>
      <c r="V24" s="0" t="n">
        <v>0</v>
      </c>
      <c r="W24" s="0" t="n">
        <v>0</v>
      </c>
      <c r="X24" s="0" t="n">
        <v>0</v>
      </c>
      <c r="Y24" s="0" t="n">
        <v>0</v>
      </c>
      <c r="Z24" s="0" t="n">
        <v>0</v>
      </c>
      <c r="AA24" s="0" t="n">
        <v>0</v>
      </c>
      <c r="AB24" s="0" t="n">
        <v>0</v>
      </c>
      <c r="AC24" s="0" t="n">
        <v>0</v>
      </c>
      <c r="AD24" s="0" t="n">
        <v>0</v>
      </c>
      <c r="AE24" s="0" t="n">
        <v>0</v>
      </c>
      <c r="AF24" s="0" t="n">
        <v>0</v>
      </c>
      <c r="AG24" s="0" t="n">
        <v>0</v>
      </c>
      <c r="AH24" s="0" t="n">
        <v>2</v>
      </c>
      <c r="AI24" s="0" t="n">
        <v>5</v>
      </c>
      <c r="AJ24" s="0" t="s">
        <v>3014</v>
      </c>
      <c r="AK24" s="2" t="s">
        <v>3015</v>
      </c>
      <c r="AL24" s="0" t="n">
        <v>3.405</v>
      </c>
      <c r="AM24" s="0" t="s">
        <v>195</v>
      </c>
      <c r="AN24" s="0" t="s">
        <v>3016</v>
      </c>
      <c r="AO24" s="2" t="s">
        <v>3017</v>
      </c>
      <c r="AP24" s="0" t="n">
        <v>13</v>
      </c>
      <c r="AQ24" s="0" t="s">
        <v>194</v>
      </c>
      <c r="AR24" s="0" t="s">
        <v>2521</v>
      </c>
      <c r="EJ24" s="0" t="s">
        <v>194</v>
      </c>
      <c r="EK24" s="0" t="s">
        <v>194</v>
      </c>
      <c r="EL24" s="0" t="s">
        <v>194</v>
      </c>
      <c r="EM24" s="0" t="s">
        <v>194</v>
      </c>
      <c r="EN24" s="0" t="s">
        <v>194</v>
      </c>
      <c r="EO24" s="0" t="s">
        <v>670</v>
      </c>
      <c r="EP24" s="0" t="s">
        <v>3018</v>
      </c>
      <c r="EQ24" s="2" t="s">
        <v>3019</v>
      </c>
      <c r="ER24" s="0" t="s">
        <v>2864</v>
      </c>
      <c r="ES24" s="0" t="s">
        <v>2865</v>
      </c>
      <c r="EU24" s="0" t="n">
        <v>187187934</v>
      </c>
      <c r="EV24" s="0" t="s">
        <v>3020</v>
      </c>
      <c r="EW24" s="1" t="n">
        <v>44827.5180671296</v>
      </c>
      <c r="EZ24" s="0" t="s">
        <v>221</v>
      </c>
      <c r="FA24" s="0" t="s">
        <v>222</v>
      </c>
      <c r="FC24" s="0" t="n">
        <v>23</v>
      </c>
    </row>
    <row r="25" customFormat="false" ht="14.5" hidden="false" customHeight="false" outlineLevel="0" collapsed="false">
      <c r="A25" s="1" t="n">
        <v>44827.4754406597</v>
      </c>
      <c r="B25" s="1" t="n">
        <v>44827.4822845255</v>
      </c>
      <c r="C25" s="1" t="n">
        <v>44827</v>
      </c>
      <c r="D25" s="0" t="s">
        <v>652</v>
      </c>
      <c r="H25" s="0" t="s">
        <v>736</v>
      </c>
      <c r="I25" s="1" t="n">
        <v>44827</v>
      </c>
      <c r="J25" s="0" t="s">
        <v>488</v>
      </c>
      <c r="K25" s="0" t="s">
        <v>2526</v>
      </c>
      <c r="L25" s="0" t="s">
        <v>1959</v>
      </c>
      <c r="M25" s="0" t="s">
        <v>739</v>
      </c>
      <c r="N25" s="0" t="s">
        <v>740</v>
      </c>
      <c r="O25" s="0" t="s">
        <v>201</v>
      </c>
      <c r="P25" s="0" t="s">
        <v>202</v>
      </c>
      <c r="Q25" s="0" t="s">
        <v>659</v>
      </c>
      <c r="R25" s="0" t="s">
        <v>660</v>
      </c>
      <c r="S25" s="0" t="s">
        <v>661</v>
      </c>
      <c r="T25" s="0" t="s">
        <v>210</v>
      </c>
      <c r="U25" s="0" t="n">
        <v>1</v>
      </c>
      <c r="V25" s="0" t="n">
        <v>0</v>
      </c>
      <c r="W25" s="0" t="n">
        <v>0</v>
      </c>
      <c r="X25" s="0" t="n">
        <v>0</v>
      </c>
      <c r="Y25" s="0" t="n">
        <v>0</v>
      </c>
      <c r="Z25" s="0" t="n">
        <v>0</v>
      </c>
      <c r="AA25" s="0" t="n">
        <v>0</v>
      </c>
      <c r="AB25" s="0" t="n">
        <v>0</v>
      </c>
      <c r="AC25" s="0" t="n">
        <v>0</v>
      </c>
      <c r="AD25" s="0" t="n">
        <v>0</v>
      </c>
      <c r="AE25" s="0" t="n">
        <v>0</v>
      </c>
      <c r="AF25" s="0" t="n">
        <v>0</v>
      </c>
      <c r="AG25" s="0" t="n">
        <v>0</v>
      </c>
      <c r="AH25" s="0" t="n">
        <v>1</v>
      </c>
      <c r="AI25" s="0" t="n">
        <v>2</v>
      </c>
      <c r="AJ25" s="0" t="s">
        <v>3021</v>
      </c>
      <c r="AK25" s="2" t="s">
        <v>3022</v>
      </c>
      <c r="AL25" s="0" t="n">
        <v>4.67</v>
      </c>
      <c r="AM25" s="0" t="s">
        <v>195</v>
      </c>
      <c r="AN25" s="0" t="s">
        <v>3023</v>
      </c>
      <c r="AO25" s="2" t="s">
        <v>3024</v>
      </c>
      <c r="AP25" s="0" t="n">
        <v>5.945</v>
      </c>
      <c r="AQ25" s="0" t="s">
        <v>194</v>
      </c>
      <c r="AR25" s="0" t="s">
        <v>2521</v>
      </c>
      <c r="EJ25" s="0" t="s">
        <v>194</v>
      </c>
      <c r="EK25" s="0" t="s">
        <v>194</v>
      </c>
      <c r="EL25" s="0" t="s">
        <v>194</v>
      </c>
      <c r="EM25" s="0" t="s">
        <v>194</v>
      </c>
      <c r="EN25" s="0" t="s">
        <v>194</v>
      </c>
      <c r="EO25" s="0" t="s">
        <v>670</v>
      </c>
      <c r="EP25" s="0" t="s">
        <v>3025</v>
      </c>
      <c r="EQ25" s="2" t="s">
        <v>3026</v>
      </c>
      <c r="ER25" s="0" t="s">
        <v>2864</v>
      </c>
      <c r="ES25" s="0" t="s">
        <v>2865</v>
      </c>
      <c r="EU25" s="0" t="n">
        <v>187187950</v>
      </c>
      <c r="EV25" s="0" t="s">
        <v>3027</v>
      </c>
      <c r="EW25" s="1" t="n">
        <v>44827.5181018519</v>
      </c>
      <c r="EZ25" s="0" t="s">
        <v>221</v>
      </c>
      <c r="FA25" s="0" t="s">
        <v>222</v>
      </c>
      <c r="FC25" s="0" t="n">
        <v>24</v>
      </c>
    </row>
    <row r="26" customFormat="false" ht="14.5" hidden="false" customHeight="false" outlineLevel="0" collapsed="false">
      <c r="A26" s="1" t="n">
        <v>44827.4356227662</v>
      </c>
      <c r="B26" s="1" t="n">
        <v>44827.4393732292</v>
      </c>
      <c r="C26" s="1" t="n">
        <v>44827</v>
      </c>
      <c r="D26" s="0" t="s">
        <v>192</v>
      </c>
      <c r="H26" s="0" t="s">
        <v>223</v>
      </c>
      <c r="I26" s="1" t="n">
        <v>44827</v>
      </c>
      <c r="J26" s="0" t="s">
        <v>3028</v>
      </c>
      <c r="K26" s="0" t="s">
        <v>3029</v>
      </c>
      <c r="L26" s="0" t="s">
        <v>225</v>
      </c>
      <c r="M26" s="0" t="s">
        <v>226</v>
      </c>
      <c r="N26" s="0" t="s">
        <v>227</v>
      </c>
      <c r="O26" s="0" t="s">
        <v>201</v>
      </c>
      <c r="P26" s="0" t="s">
        <v>202</v>
      </c>
      <c r="Q26" s="0" t="s">
        <v>203</v>
      </c>
      <c r="R26" s="0" t="s">
        <v>204</v>
      </c>
      <c r="S26" s="0" t="s">
        <v>205</v>
      </c>
      <c r="T26" s="0" t="s">
        <v>232</v>
      </c>
      <c r="U26" s="0" t="n">
        <v>0</v>
      </c>
      <c r="V26" s="0" t="n">
        <v>1</v>
      </c>
      <c r="W26" s="0" t="n">
        <v>0</v>
      </c>
      <c r="X26" s="0" t="n">
        <v>0</v>
      </c>
      <c r="Y26" s="0" t="n">
        <v>0</v>
      </c>
      <c r="Z26" s="0" t="n">
        <v>0</v>
      </c>
      <c r="AA26" s="0" t="n">
        <v>0</v>
      </c>
      <c r="AB26" s="0" t="n">
        <v>0</v>
      </c>
      <c r="AC26" s="0" t="n">
        <v>0</v>
      </c>
      <c r="AD26" s="0" t="n">
        <v>0</v>
      </c>
      <c r="AE26" s="0" t="n">
        <v>0</v>
      </c>
      <c r="AF26" s="0" t="n">
        <v>0</v>
      </c>
      <c r="AG26" s="0" t="n">
        <v>0</v>
      </c>
      <c r="AH26" s="0" t="n">
        <v>1</v>
      </c>
      <c r="AI26" s="0" t="n">
        <v>9</v>
      </c>
      <c r="AS26" s="0" t="s">
        <v>3030</v>
      </c>
      <c r="AT26" s="2" t="s">
        <v>3031</v>
      </c>
      <c r="AU26" s="0" t="n">
        <v>12.07</v>
      </c>
      <c r="AV26" s="0" t="s">
        <v>213</v>
      </c>
      <c r="EJ26" s="0" t="s">
        <v>194</v>
      </c>
      <c r="EK26" s="0" t="s">
        <v>194</v>
      </c>
      <c r="EL26" s="0" t="s">
        <v>194</v>
      </c>
      <c r="EM26" s="0" t="s">
        <v>194</v>
      </c>
      <c r="EN26" s="0" t="s">
        <v>194</v>
      </c>
      <c r="EO26" s="0" t="s">
        <v>192</v>
      </c>
      <c r="EP26" s="0" t="s">
        <v>3032</v>
      </c>
      <c r="EQ26" s="2" t="s">
        <v>3033</v>
      </c>
      <c r="ER26" s="0" t="s">
        <v>2864</v>
      </c>
      <c r="ES26" s="0" t="s">
        <v>2865</v>
      </c>
      <c r="EU26" s="0" t="n">
        <v>187188803</v>
      </c>
      <c r="EV26" s="0" t="s">
        <v>3034</v>
      </c>
      <c r="EW26" s="1" t="n">
        <v>44827.5196412037</v>
      </c>
      <c r="EZ26" s="0" t="s">
        <v>221</v>
      </c>
      <c r="FA26" s="0" t="s">
        <v>222</v>
      </c>
      <c r="FC26" s="0" t="n">
        <v>25</v>
      </c>
    </row>
    <row r="27" customFormat="false" ht="14.5" hidden="false" customHeight="false" outlineLevel="0" collapsed="false">
      <c r="A27" s="1" t="n">
        <v>44827.4572322801</v>
      </c>
      <c r="B27" s="1" t="n">
        <v>44827.4625871875</v>
      </c>
      <c r="C27" s="1" t="n">
        <v>44827</v>
      </c>
      <c r="D27" s="0" t="s">
        <v>192</v>
      </c>
      <c r="H27" s="0" t="s">
        <v>239</v>
      </c>
      <c r="I27" s="1" t="n">
        <v>44827</v>
      </c>
      <c r="J27" s="0" t="s">
        <v>3035</v>
      </c>
      <c r="K27" s="0" t="s">
        <v>3036</v>
      </c>
      <c r="L27" s="0" t="s">
        <v>241</v>
      </c>
      <c r="M27" s="0" t="s">
        <v>242</v>
      </c>
      <c r="N27" s="0" t="s">
        <v>243</v>
      </c>
      <c r="O27" s="0" t="s">
        <v>201</v>
      </c>
      <c r="P27" s="0" t="s">
        <v>202</v>
      </c>
      <c r="Q27" s="0" t="s">
        <v>203</v>
      </c>
      <c r="R27" s="0" t="s">
        <v>204</v>
      </c>
      <c r="S27" s="0" t="s">
        <v>205</v>
      </c>
      <c r="T27" s="0" t="s">
        <v>210</v>
      </c>
      <c r="U27" s="0" t="n">
        <v>1</v>
      </c>
      <c r="V27" s="0" t="n">
        <v>0</v>
      </c>
      <c r="W27" s="0" t="n">
        <v>0</v>
      </c>
      <c r="X27" s="0" t="n">
        <v>0</v>
      </c>
      <c r="Y27" s="0" t="n">
        <v>0</v>
      </c>
      <c r="Z27" s="0" t="n">
        <v>0</v>
      </c>
      <c r="AA27" s="0" t="n">
        <v>0</v>
      </c>
      <c r="AB27" s="0" t="n">
        <v>0</v>
      </c>
      <c r="AC27" s="0" t="n">
        <v>0</v>
      </c>
      <c r="AD27" s="0" t="n">
        <v>0</v>
      </c>
      <c r="AE27" s="0" t="n">
        <v>0</v>
      </c>
      <c r="AF27" s="0" t="n">
        <v>0</v>
      </c>
      <c r="AG27" s="0" t="n">
        <v>0</v>
      </c>
      <c r="AH27" s="0" t="n">
        <v>2</v>
      </c>
      <c r="AI27" s="0" t="n">
        <v>5</v>
      </c>
      <c r="AJ27" s="0" t="s">
        <v>3037</v>
      </c>
      <c r="AK27" s="2" t="s">
        <v>3038</v>
      </c>
      <c r="AL27" s="0" t="n">
        <v>17.39</v>
      </c>
      <c r="AM27" s="0" t="s">
        <v>213</v>
      </c>
      <c r="AR27" s="0" t="s">
        <v>3039</v>
      </c>
      <c r="EJ27" s="0" t="s">
        <v>194</v>
      </c>
      <c r="EK27" s="0" t="s">
        <v>194</v>
      </c>
      <c r="EL27" s="0" t="s">
        <v>194</v>
      </c>
      <c r="EM27" s="0" t="s">
        <v>194</v>
      </c>
      <c r="EN27" s="0" t="s">
        <v>194</v>
      </c>
      <c r="EO27" s="0" t="s">
        <v>192</v>
      </c>
      <c r="EP27" s="0" t="s">
        <v>3040</v>
      </c>
      <c r="EQ27" s="2" t="s">
        <v>3041</v>
      </c>
      <c r="ER27" s="0" t="s">
        <v>2864</v>
      </c>
      <c r="ES27" s="0" t="s">
        <v>2865</v>
      </c>
      <c r="EU27" s="0" t="n">
        <v>187188883</v>
      </c>
      <c r="EV27" s="0" t="s">
        <v>3042</v>
      </c>
      <c r="EW27" s="1" t="n">
        <v>44827.5197685185</v>
      </c>
      <c r="EZ27" s="0" t="s">
        <v>221</v>
      </c>
      <c r="FA27" s="0" t="s">
        <v>222</v>
      </c>
      <c r="FC27" s="0" t="n">
        <v>26</v>
      </c>
    </row>
    <row r="28" customFormat="false" ht="14.5" hidden="false" customHeight="false" outlineLevel="0" collapsed="false">
      <c r="A28" s="1" t="n">
        <v>44827.4772772801</v>
      </c>
      <c r="B28" s="1" t="n">
        <v>44827.4819716204</v>
      </c>
      <c r="C28" s="1" t="n">
        <v>44827</v>
      </c>
      <c r="D28" s="0" t="s">
        <v>192</v>
      </c>
      <c r="H28" s="0" t="s">
        <v>254</v>
      </c>
      <c r="I28" s="1" t="n">
        <v>44827</v>
      </c>
      <c r="J28" s="0" t="s">
        <v>1782</v>
      </c>
      <c r="K28" s="0" t="s">
        <v>3043</v>
      </c>
      <c r="L28" s="0" t="s">
        <v>3044</v>
      </c>
      <c r="M28" s="0" t="s">
        <v>257</v>
      </c>
      <c r="N28" s="0" t="s">
        <v>258</v>
      </c>
      <c r="O28" s="0" t="s">
        <v>201</v>
      </c>
      <c r="P28" s="0" t="s">
        <v>202</v>
      </c>
      <c r="Q28" s="0" t="s">
        <v>203</v>
      </c>
      <c r="R28" s="0" t="s">
        <v>204</v>
      </c>
      <c r="S28" s="0" t="s">
        <v>205</v>
      </c>
      <c r="T28" s="0" t="s">
        <v>232</v>
      </c>
      <c r="U28" s="0" t="n">
        <v>0</v>
      </c>
      <c r="V28" s="0" t="n">
        <v>1</v>
      </c>
      <c r="W28" s="0" t="n">
        <v>0</v>
      </c>
      <c r="X28" s="0" t="n">
        <v>0</v>
      </c>
      <c r="Y28" s="0" t="n">
        <v>0</v>
      </c>
      <c r="Z28" s="0" t="n">
        <v>0</v>
      </c>
      <c r="AA28" s="0" t="n">
        <v>0</v>
      </c>
      <c r="AB28" s="0" t="n">
        <v>0</v>
      </c>
      <c r="AC28" s="0" t="n">
        <v>0</v>
      </c>
      <c r="AD28" s="0" t="n">
        <v>0</v>
      </c>
      <c r="AE28" s="0" t="n">
        <v>0</v>
      </c>
      <c r="AF28" s="0" t="n">
        <v>0</v>
      </c>
      <c r="AG28" s="0" t="n">
        <v>0</v>
      </c>
      <c r="AH28" s="0" t="n">
        <v>2</v>
      </c>
      <c r="AI28" s="0" t="n">
        <v>9</v>
      </c>
      <c r="AS28" s="0" t="s">
        <v>3045</v>
      </c>
      <c r="AT28" s="2" t="s">
        <v>3046</v>
      </c>
      <c r="AU28" s="0" t="n">
        <v>43.59</v>
      </c>
      <c r="AV28" s="0" t="s">
        <v>213</v>
      </c>
      <c r="EJ28" s="0" t="s">
        <v>194</v>
      </c>
      <c r="EK28" s="0" t="s">
        <v>194</v>
      </c>
      <c r="EL28" s="0" t="s">
        <v>194</v>
      </c>
      <c r="EM28" s="0" t="s">
        <v>194</v>
      </c>
      <c r="EN28" s="0" t="s">
        <v>194</v>
      </c>
      <c r="EO28" s="0" t="s">
        <v>192</v>
      </c>
      <c r="EP28" s="0" t="s">
        <v>3047</v>
      </c>
      <c r="EQ28" s="2" t="s">
        <v>3048</v>
      </c>
      <c r="ER28" s="0" t="s">
        <v>2864</v>
      </c>
      <c r="ES28" s="0" t="s">
        <v>2865</v>
      </c>
      <c r="EU28" s="0" t="n">
        <v>187188996</v>
      </c>
      <c r="EV28" s="0" t="s">
        <v>3049</v>
      </c>
      <c r="EW28" s="1" t="n">
        <v>44827.5199189815</v>
      </c>
      <c r="EZ28" s="0" t="s">
        <v>221</v>
      </c>
      <c r="FA28" s="0" t="s">
        <v>222</v>
      </c>
      <c r="FC28" s="0" t="n">
        <v>27</v>
      </c>
    </row>
    <row r="29" customFormat="false" ht="14.5" hidden="false" customHeight="false" outlineLevel="0" collapsed="false">
      <c r="A29" s="1" t="n">
        <v>44827.4949940741</v>
      </c>
      <c r="B29" s="1" t="n">
        <v>44827.4971798032</v>
      </c>
      <c r="C29" s="1" t="n">
        <v>44827</v>
      </c>
      <c r="D29" s="0" t="s">
        <v>192</v>
      </c>
      <c r="H29" s="0" t="s">
        <v>267</v>
      </c>
      <c r="I29" s="1" t="n">
        <v>44827</v>
      </c>
      <c r="J29" s="0" t="s">
        <v>3050</v>
      </c>
      <c r="K29" s="0" t="s">
        <v>3036</v>
      </c>
      <c r="L29" s="0" t="s">
        <v>3051</v>
      </c>
      <c r="M29" s="0" t="s">
        <v>1789</v>
      </c>
      <c r="N29" s="0" t="s">
        <v>270</v>
      </c>
      <c r="O29" s="0" t="s">
        <v>201</v>
      </c>
      <c r="P29" s="0" t="s">
        <v>202</v>
      </c>
      <c r="Q29" s="0" t="s">
        <v>203</v>
      </c>
      <c r="R29" s="0" t="s">
        <v>204</v>
      </c>
      <c r="S29" s="0" t="s">
        <v>205</v>
      </c>
      <c r="T29" s="0" t="s">
        <v>210</v>
      </c>
      <c r="U29" s="0" t="n">
        <v>1</v>
      </c>
      <c r="V29" s="0" t="n">
        <v>0</v>
      </c>
      <c r="W29" s="0" t="n">
        <v>0</v>
      </c>
      <c r="X29" s="0" t="n">
        <v>0</v>
      </c>
      <c r="Y29" s="0" t="n">
        <v>0</v>
      </c>
      <c r="Z29" s="0" t="n">
        <v>0</v>
      </c>
      <c r="AA29" s="0" t="n">
        <v>0</v>
      </c>
      <c r="AB29" s="0" t="n">
        <v>0</v>
      </c>
      <c r="AC29" s="0" t="n">
        <v>0</v>
      </c>
      <c r="AD29" s="0" t="n">
        <v>0</v>
      </c>
      <c r="AE29" s="0" t="n">
        <v>0</v>
      </c>
      <c r="AF29" s="0" t="n">
        <v>0</v>
      </c>
      <c r="AG29" s="0" t="n">
        <v>0</v>
      </c>
      <c r="AH29" s="0" t="n">
        <v>1</v>
      </c>
      <c r="AI29" s="0" t="n">
        <v>3</v>
      </c>
      <c r="AJ29" s="0" t="s">
        <v>3052</v>
      </c>
      <c r="AK29" s="2" t="s">
        <v>3053</v>
      </c>
      <c r="AL29" s="0" t="n">
        <v>15.78</v>
      </c>
      <c r="AM29" s="0" t="s">
        <v>213</v>
      </c>
      <c r="EJ29" s="0" t="s">
        <v>194</v>
      </c>
      <c r="EK29" s="0" t="s">
        <v>194</v>
      </c>
      <c r="EL29" s="0" t="s">
        <v>194</v>
      </c>
      <c r="EM29" s="0" t="s">
        <v>194</v>
      </c>
      <c r="EN29" s="0" t="s">
        <v>194</v>
      </c>
      <c r="EO29" s="0" t="s">
        <v>192</v>
      </c>
      <c r="EP29" s="0" t="s">
        <v>3054</v>
      </c>
      <c r="EQ29" s="2" t="s">
        <v>3055</v>
      </c>
      <c r="ER29" s="0" t="s">
        <v>2864</v>
      </c>
      <c r="ES29" s="0" t="s">
        <v>2865</v>
      </c>
      <c r="EU29" s="0" t="n">
        <v>187189269</v>
      </c>
      <c r="EV29" s="0" t="s">
        <v>3056</v>
      </c>
      <c r="EW29" s="1" t="n">
        <v>44827.5203819444</v>
      </c>
      <c r="EZ29" s="0" t="s">
        <v>221</v>
      </c>
      <c r="FA29" s="0" t="s">
        <v>222</v>
      </c>
      <c r="FC29" s="0" t="n">
        <v>28</v>
      </c>
    </row>
    <row r="30" customFormat="false" ht="14.5" hidden="false" customHeight="false" outlineLevel="0" collapsed="false">
      <c r="A30" s="1" t="n">
        <v>44827.5183227431</v>
      </c>
      <c r="B30" s="1" t="n">
        <v>44827.522124537</v>
      </c>
      <c r="C30" s="1" t="n">
        <v>44827</v>
      </c>
      <c r="D30" s="0" t="s">
        <v>192</v>
      </c>
      <c r="H30" s="0" t="s">
        <v>280</v>
      </c>
      <c r="I30" s="1" t="n">
        <v>44827</v>
      </c>
      <c r="J30" s="0" t="s">
        <v>3057</v>
      </c>
      <c r="K30" s="0" t="s">
        <v>3036</v>
      </c>
      <c r="L30" s="0" t="s">
        <v>282</v>
      </c>
      <c r="M30" s="0" t="s">
        <v>283</v>
      </c>
      <c r="N30" s="0" t="s">
        <v>284</v>
      </c>
      <c r="O30" s="0" t="s">
        <v>201</v>
      </c>
      <c r="P30" s="0" t="s">
        <v>202</v>
      </c>
      <c r="Q30" s="0" t="s">
        <v>203</v>
      </c>
      <c r="R30" s="0" t="s">
        <v>204</v>
      </c>
      <c r="S30" s="0" t="s">
        <v>205</v>
      </c>
      <c r="T30" s="0" t="s">
        <v>232</v>
      </c>
      <c r="U30" s="0" t="n">
        <v>0</v>
      </c>
      <c r="V30" s="0" t="n">
        <v>1</v>
      </c>
      <c r="W30" s="0" t="n">
        <v>0</v>
      </c>
      <c r="X30" s="0" t="n">
        <v>0</v>
      </c>
      <c r="Y30" s="0" t="n">
        <v>0</v>
      </c>
      <c r="Z30" s="0" t="n">
        <v>0</v>
      </c>
      <c r="AA30" s="0" t="n">
        <v>0</v>
      </c>
      <c r="AB30" s="0" t="n">
        <v>0</v>
      </c>
      <c r="AC30" s="0" t="n">
        <v>0</v>
      </c>
      <c r="AD30" s="0" t="n">
        <v>0</v>
      </c>
      <c r="AE30" s="0" t="n">
        <v>0</v>
      </c>
      <c r="AF30" s="0" t="n">
        <v>0</v>
      </c>
      <c r="AG30" s="0" t="n">
        <v>0</v>
      </c>
      <c r="AH30" s="0" t="n">
        <v>4</v>
      </c>
      <c r="AI30" s="0" t="n">
        <v>7</v>
      </c>
      <c r="AS30" s="0" t="s">
        <v>3058</v>
      </c>
      <c r="AT30" s="2" t="s">
        <v>3059</v>
      </c>
      <c r="AU30" s="0" t="n">
        <v>14.55</v>
      </c>
      <c r="AV30" s="0" t="s">
        <v>213</v>
      </c>
      <c r="BA30" s="0" t="s">
        <v>3060</v>
      </c>
      <c r="EJ30" s="0" t="s">
        <v>194</v>
      </c>
      <c r="EK30" s="0" t="s">
        <v>194</v>
      </c>
      <c r="EL30" s="0" t="s">
        <v>194</v>
      </c>
      <c r="EM30" s="0" t="s">
        <v>194</v>
      </c>
      <c r="EN30" s="0" t="s">
        <v>194</v>
      </c>
      <c r="EO30" s="0" t="s">
        <v>192</v>
      </c>
      <c r="EP30" s="0" t="s">
        <v>3061</v>
      </c>
      <c r="EQ30" s="2" t="s">
        <v>3062</v>
      </c>
      <c r="ER30" s="0" t="s">
        <v>2864</v>
      </c>
      <c r="ES30" s="0" t="s">
        <v>2865</v>
      </c>
      <c r="EU30" s="0" t="n">
        <v>187189392</v>
      </c>
      <c r="EV30" s="0" t="s">
        <v>3063</v>
      </c>
      <c r="EW30" s="1" t="n">
        <v>44827.5205208333</v>
      </c>
      <c r="EZ30" s="0" t="s">
        <v>221</v>
      </c>
      <c r="FA30" s="0" t="s">
        <v>222</v>
      </c>
      <c r="FC30" s="0" t="n">
        <v>29</v>
      </c>
    </row>
    <row r="31" customFormat="false" ht="14.5" hidden="false" customHeight="false" outlineLevel="0" collapsed="false">
      <c r="A31" s="1" t="n">
        <v>44827.423154919</v>
      </c>
      <c r="B31" s="1" t="n">
        <v>44827.4283090394</v>
      </c>
      <c r="C31" s="1" t="n">
        <v>44827</v>
      </c>
      <c r="D31" s="0" t="s">
        <v>192</v>
      </c>
      <c r="H31" s="0" t="s">
        <v>193</v>
      </c>
      <c r="I31" s="1" t="n">
        <v>44827</v>
      </c>
      <c r="J31" s="0" t="s">
        <v>2999</v>
      </c>
      <c r="K31" s="0" t="s">
        <v>197</v>
      </c>
      <c r="L31" s="0" t="s">
        <v>198</v>
      </c>
      <c r="M31" s="0" t="s">
        <v>199</v>
      </c>
      <c r="N31" s="0" t="s">
        <v>200</v>
      </c>
      <c r="O31" s="0" t="s">
        <v>201</v>
      </c>
      <c r="P31" s="0" t="s">
        <v>202</v>
      </c>
      <c r="Q31" s="0" t="s">
        <v>203</v>
      </c>
      <c r="R31" s="0" t="s">
        <v>204</v>
      </c>
      <c r="S31" s="0" t="s">
        <v>205</v>
      </c>
      <c r="T31" s="0" t="s">
        <v>210</v>
      </c>
      <c r="U31" s="0" t="n">
        <v>1</v>
      </c>
      <c r="V31" s="0" t="n">
        <v>0</v>
      </c>
      <c r="W31" s="0" t="n">
        <v>0</v>
      </c>
      <c r="X31" s="0" t="n">
        <v>0</v>
      </c>
      <c r="Y31" s="0" t="n">
        <v>0</v>
      </c>
      <c r="Z31" s="0" t="n">
        <v>0</v>
      </c>
      <c r="AA31" s="0" t="n">
        <v>0</v>
      </c>
      <c r="AB31" s="0" t="n">
        <v>0</v>
      </c>
      <c r="AC31" s="0" t="n">
        <v>0</v>
      </c>
      <c r="AD31" s="0" t="n">
        <v>0</v>
      </c>
      <c r="AE31" s="0" t="n">
        <v>0</v>
      </c>
      <c r="AF31" s="0" t="n">
        <v>0</v>
      </c>
      <c r="AG31" s="0" t="n">
        <v>0</v>
      </c>
      <c r="AH31" s="0" t="n">
        <v>3</v>
      </c>
      <c r="AI31" s="0" t="n">
        <v>7</v>
      </c>
      <c r="AJ31" s="0" t="s">
        <v>3064</v>
      </c>
      <c r="AK31" s="2" t="s">
        <v>3065</v>
      </c>
      <c r="AL31" s="0" t="n">
        <v>9.2</v>
      </c>
      <c r="AM31" s="0" t="s">
        <v>213</v>
      </c>
      <c r="AR31" s="0" t="s">
        <v>3066</v>
      </c>
      <c r="EJ31" s="0" t="s">
        <v>194</v>
      </c>
      <c r="EK31" s="0" t="s">
        <v>194</v>
      </c>
      <c r="EL31" s="0" t="s">
        <v>194</v>
      </c>
      <c r="EM31" s="0" t="s">
        <v>194</v>
      </c>
      <c r="EN31" s="0" t="s">
        <v>194</v>
      </c>
      <c r="EO31" s="0" t="s">
        <v>192</v>
      </c>
      <c r="EP31" s="0" t="s">
        <v>3067</v>
      </c>
      <c r="EQ31" s="2" t="s">
        <v>3068</v>
      </c>
      <c r="ER31" s="0" t="s">
        <v>2864</v>
      </c>
      <c r="ES31" s="0" t="s">
        <v>2865</v>
      </c>
      <c r="EU31" s="0" t="n">
        <v>187190456</v>
      </c>
      <c r="EV31" s="0" t="s">
        <v>3069</v>
      </c>
      <c r="EW31" s="1" t="n">
        <v>44827.5221296296</v>
      </c>
      <c r="EZ31" s="0" t="s">
        <v>221</v>
      </c>
      <c r="FA31" s="0" t="s">
        <v>222</v>
      </c>
      <c r="FC31" s="0" t="n">
        <v>30</v>
      </c>
    </row>
    <row r="32" customFormat="false" ht="14.5" hidden="false" customHeight="false" outlineLevel="0" collapsed="false">
      <c r="A32" s="1" t="n">
        <v>44827.4973502662</v>
      </c>
      <c r="B32" s="1" t="n">
        <v>44827.5657308449</v>
      </c>
      <c r="C32" s="1" t="n">
        <v>44827</v>
      </c>
      <c r="D32" s="0" t="s">
        <v>294</v>
      </c>
      <c r="H32" s="0" t="s">
        <v>295</v>
      </c>
      <c r="I32" s="1" t="n">
        <v>44827</v>
      </c>
      <c r="J32" s="0" t="s">
        <v>3070</v>
      </c>
      <c r="K32" s="0" t="s">
        <v>197</v>
      </c>
      <c r="L32" s="0" t="s">
        <v>1677</v>
      </c>
      <c r="M32" s="0" t="s">
        <v>298</v>
      </c>
      <c r="N32" s="0" t="s">
        <v>299</v>
      </c>
      <c r="O32" s="0" t="s">
        <v>201</v>
      </c>
      <c r="P32" s="0" t="s">
        <v>202</v>
      </c>
      <c r="Q32" s="0" t="s">
        <v>300</v>
      </c>
      <c r="R32" s="0" t="s">
        <v>301</v>
      </c>
      <c r="S32" s="0" t="s">
        <v>302</v>
      </c>
      <c r="T32" s="0" t="s">
        <v>210</v>
      </c>
      <c r="U32" s="0" t="n">
        <v>1</v>
      </c>
      <c r="V32" s="0" t="n">
        <v>0</v>
      </c>
      <c r="W32" s="0" t="n">
        <v>0</v>
      </c>
      <c r="X32" s="0" t="n">
        <v>0</v>
      </c>
      <c r="Y32" s="0" t="n">
        <v>0</v>
      </c>
      <c r="Z32" s="0" t="n">
        <v>0</v>
      </c>
      <c r="AA32" s="0" t="n">
        <v>0</v>
      </c>
      <c r="AB32" s="0" t="n">
        <v>0</v>
      </c>
      <c r="AC32" s="0" t="n">
        <v>0</v>
      </c>
      <c r="AD32" s="0" t="n">
        <v>0</v>
      </c>
      <c r="AE32" s="0" t="n">
        <v>0</v>
      </c>
      <c r="AF32" s="0" t="n">
        <v>0</v>
      </c>
      <c r="AG32" s="0" t="n">
        <v>0</v>
      </c>
      <c r="AH32" s="0" t="n">
        <v>2</v>
      </c>
      <c r="AI32" s="0" t="n">
        <v>4</v>
      </c>
      <c r="AJ32" s="0" t="s">
        <v>3071</v>
      </c>
      <c r="AK32" s="2" t="s">
        <v>3072</v>
      </c>
      <c r="AL32" s="0" t="n">
        <v>7.085</v>
      </c>
      <c r="AM32" s="0" t="s">
        <v>213</v>
      </c>
      <c r="AR32" s="0" t="s">
        <v>308</v>
      </c>
      <c r="EJ32" s="0" t="s">
        <v>194</v>
      </c>
      <c r="EK32" s="0" t="s">
        <v>194</v>
      </c>
      <c r="EL32" s="0" t="s">
        <v>194</v>
      </c>
      <c r="EM32" s="0" t="s">
        <v>194</v>
      </c>
      <c r="EN32" s="0" t="s">
        <v>194</v>
      </c>
      <c r="EO32" s="0" t="s">
        <v>309</v>
      </c>
      <c r="EP32" s="0" t="s">
        <v>3073</v>
      </c>
      <c r="EQ32" s="2" t="s">
        <v>3074</v>
      </c>
      <c r="ER32" s="0" t="s">
        <v>2864</v>
      </c>
      <c r="ES32" s="0" t="s">
        <v>2865</v>
      </c>
      <c r="EU32" s="0" t="n">
        <v>187238503</v>
      </c>
      <c r="EV32" s="0" t="s">
        <v>3075</v>
      </c>
      <c r="EW32" s="1" t="n">
        <v>44827.6015740741</v>
      </c>
      <c r="EZ32" s="0" t="s">
        <v>221</v>
      </c>
      <c r="FA32" s="0" t="s">
        <v>222</v>
      </c>
      <c r="FC32" s="0" t="n">
        <v>31</v>
      </c>
    </row>
    <row r="33" customFormat="false" ht="14.5" hidden="false" customHeight="false" outlineLevel="0" collapsed="false">
      <c r="A33" s="1" t="n">
        <v>44827.5093634259</v>
      </c>
      <c r="B33" s="1" t="n">
        <v>44827.565995544</v>
      </c>
      <c r="C33" s="1" t="n">
        <v>44827</v>
      </c>
      <c r="D33" s="0" t="s">
        <v>294</v>
      </c>
      <c r="H33" s="0" t="s">
        <v>313</v>
      </c>
      <c r="I33" s="1" t="n">
        <v>44827</v>
      </c>
      <c r="J33" s="0" t="s">
        <v>3076</v>
      </c>
      <c r="K33" s="0" t="s">
        <v>197</v>
      </c>
      <c r="L33" s="0" t="s">
        <v>315</v>
      </c>
      <c r="M33" s="0" t="s">
        <v>316</v>
      </c>
      <c r="N33" s="0" t="s">
        <v>1698</v>
      </c>
      <c r="O33" s="0" t="s">
        <v>201</v>
      </c>
      <c r="P33" s="0" t="s">
        <v>202</v>
      </c>
      <c r="Q33" s="0" t="s">
        <v>300</v>
      </c>
      <c r="R33" s="0" t="s">
        <v>301</v>
      </c>
      <c r="S33" s="0" t="s">
        <v>302</v>
      </c>
      <c r="T33" s="0" t="s">
        <v>210</v>
      </c>
      <c r="U33" s="0" t="n">
        <v>1</v>
      </c>
      <c r="V33" s="0" t="n">
        <v>0</v>
      </c>
      <c r="W33" s="0" t="n">
        <v>0</v>
      </c>
      <c r="X33" s="0" t="n">
        <v>0</v>
      </c>
      <c r="Y33" s="0" t="n">
        <v>0</v>
      </c>
      <c r="Z33" s="0" t="n">
        <v>0</v>
      </c>
      <c r="AA33" s="0" t="n">
        <v>0</v>
      </c>
      <c r="AB33" s="0" t="n">
        <v>0</v>
      </c>
      <c r="AC33" s="0" t="n">
        <v>0</v>
      </c>
      <c r="AD33" s="0" t="n">
        <v>0</v>
      </c>
      <c r="AE33" s="0" t="n">
        <v>0</v>
      </c>
      <c r="AF33" s="0" t="n">
        <v>0</v>
      </c>
      <c r="AG33" s="0" t="n">
        <v>0</v>
      </c>
      <c r="AH33" s="0" t="n">
        <v>2</v>
      </c>
      <c r="AI33" s="0" t="n">
        <v>5</v>
      </c>
      <c r="AJ33" s="0" t="s">
        <v>3077</v>
      </c>
      <c r="AK33" s="2" t="s">
        <v>3078</v>
      </c>
      <c r="AL33" s="0" t="n">
        <v>1.68</v>
      </c>
      <c r="AM33" s="0" t="s">
        <v>213</v>
      </c>
      <c r="AR33" s="0" t="s">
        <v>3079</v>
      </c>
      <c r="EJ33" s="0" t="s">
        <v>194</v>
      </c>
      <c r="EK33" s="0" t="s">
        <v>194</v>
      </c>
      <c r="EL33" s="0" t="s">
        <v>194</v>
      </c>
      <c r="EM33" s="0" t="s">
        <v>194</v>
      </c>
      <c r="EN33" s="0" t="s">
        <v>194</v>
      </c>
      <c r="EO33" s="0" t="s">
        <v>309</v>
      </c>
      <c r="EP33" s="0" t="s">
        <v>3080</v>
      </c>
      <c r="EQ33" s="2" t="s">
        <v>3081</v>
      </c>
      <c r="ER33" s="0" t="s">
        <v>2864</v>
      </c>
      <c r="ES33" s="0" t="s">
        <v>2865</v>
      </c>
      <c r="EU33" s="0" t="n">
        <v>187238511</v>
      </c>
      <c r="EV33" s="0" t="s">
        <v>3082</v>
      </c>
      <c r="EW33" s="1" t="n">
        <v>44827.6015972222</v>
      </c>
      <c r="EZ33" s="0" t="s">
        <v>221</v>
      </c>
      <c r="FA33" s="0" t="s">
        <v>222</v>
      </c>
      <c r="FC33" s="0" t="n">
        <v>32</v>
      </c>
    </row>
    <row r="34" customFormat="false" ht="14.5" hidden="false" customHeight="false" outlineLevel="0" collapsed="false">
      <c r="A34" s="1" t="n">
        <v>44827.5214784722</v>
      </c>
      <c r="B34" s="1" t="n">
        <v>44827.5658955556</v>
      </c>
      <c r="C34" s="1" t="n">
        <v>44827</v>
      </c>
      <c r="D34" s="0" t="s">
        <v>294</v>
      </c>
      <c r="H34" s="0" t="s">
        <v>327</v>
      </c>
      <c r="I34" s="1" t="n">
        <v>44827</v>
      </c>
      <c r="J34" s="0" t="s">
        <v>3083</v>
      </c>
      <c r="K34" s="0" t="s">
        <v>197</v>
      </c>
      <c r="L34" s="0" t="s">
        <v>329</v>
      </c>
      <c r="M34" s="0" t="s">
        <v>330</v>
      </c>
      <c r="N34" s="0" t="s">
        <v>3084</v>
      </c>
      <c r="O34" s="0" t="s">
        <v>201</v>
      </c>
      <c r="P34" s="0" t="s">
        <v>202</v>
      </c>
      <c r="Q34" s="0" t="s">
        <v>300</v>
      </c>
      <c r="R34" s="0" t="s">
        <v>301</v>
      </c>
      <c r="S34" s="0" t="s">
        <v>302</v>
      </c>
      <c r="T34" s="0" t="s">
        <v>210</v>
      </c>
      <c r="U34" s="0" t="n">
        <v>1</v>
      </c>
      <c r="V34" s="0" t="n">
        <v>0</v>
      </c>
      <c r="W34" s="0" t="n">
        <v>0</v>
      </c>
      <c r="X34" s="0" t="n">
        <v>0</v>
      </c>
      <c r="Y34" s="0" t="n">
        <v>0</v>
      </c>
      <c r="Z34" s="0" t="n">
        <v>0</v>
      </c>
      <c r="AA34" s="0" t="n">
        <v>0</v>
      </c>
      <c r="AB34" s="0" t="n">
        <v>0</v>
      </c>
      <c r="AC34" s="0" t="n">
        <v>0</v>
      </c>
      <c r="AD34" s="0" t="n">
        <v>0</v>
      </c>
      <c r="AE34" s="0" t="n">
        <v>0</v>
      </c>
      <c r="AF34" s="0" t="n">
        <v>0</v>
      </c>
      <c r="AG34" s="0" t="n">
        <v>0</v>
      </c>
      <c r="AH34" s="0" t="n">
        <v>2</v>
      </c>
      <c r="AI34" s="0" t="n">
        <v>6</v>
      </c>
      <c r="AJ34" s="0" t="s">
        <v>3085</v>
      </c>
      <c r="AK34" s="2" t="s">
        <v>3086</v>
      </c>
      <c r="AL34" s="0" t="n">
        <v>5.65</v>
      </c>
      <c r="AM34" s="0" t="s">
        <v>213</v>
      </c>
      <c r="AR34" s="0" t="s">
        <v>308</v>
      </c>
      <c r="EJ34" s="0" t="s">
        <v>194</v>
      </c>
      <c r="EK34" s="0" t="s">
        <v>194</v>
      </c>
      <c r="EL34" s="0" t="s">
        <v>194</v>
      </c>
      <c r="EM34" s="0" t="s">
        <v>194</v>
      </c>
      <c r="EN34" s="0" t="s">
        <v>194</v>
      </c>
      <c r="EO34" s="0" t="s">
        <v>309</v>
      </c>
      <c r="EP34" s="0" t="s">
        <v>3087</v>
      </c>
      <c r="EQ34" s="2" t="s">
        <v>3088</v>
      </c>
      <c r="ER34" s="0" t="s">
        <v>2864</v>
      </c>
      <c r="ES34" s="0" t="s">
        <v>2865</v>
      </c>
      <c r="EU34" s="0" t="n">
        <v>187238526</v>
      </c>
      <c r="EV34" s="0" t="s">
        <v>3089</v>
      </c>
      <c r="EW34" s="1" t="n">
        <v>44827.6016203704</v>
      </c>
      <c r="EZ34" s="0" t="s">
        <v>221</v>
      </c>
      <c r="FA34" s="0" t="s">
        <v>222</v>
      </c>
      <c r="FC34" s="0" t="n">
        <v>33</v>
      </c>
    </row>
    <row r="35" customFormat="false" ht="14.5" hidden="false" customHeight="false" outlineLevel="0" collapsed="false">
      <c r="A35" s="1" t="n">
        <v>44827.5359083681</v>
      </c>
      <c r="B35" s="1" t="n">
        <v>44827.565671169</v>
      </c>
      <c r="C35" s="1" t="n">
        <v>44827</v>
      </c>
      <c r="D35" s="0" t="s">
        <v>294</v>
      </c>
      <c r="H35" s="0" t="s">
        <v>366</v>
      </c>
      <c r="I35" s="1" t="n">
        <v>44827</v>
      </c>
      <c r="J35" s="0" t="s">
        <v>3090</v>
      </c>
      <c r="K35" s="0" t="s">
        <v>197</v>
      </c>
      <c r="L35" s="0" t="s">
        <v>369</v>
      </c>
      <c r="M35" s="0" t="s">
        <v>370</v>
      </c>
      <c r="N35" s="0" t="s">
        <v>371</v>
      </c>
      <c r="O35" s="0" t="s">
        <v>201</v>
      </c>
      <c r="P35" s="0" t="s">
        <v>202</v>
      </c>
      <c r="Q35" s="0" t="s">
        <v>300</v>
      </c>
      <c r="R35" s="0" t="s">
        <v>301</v>
      </c>
      <c r="S35" s="0" t="s">
        <v>302</v>
      </c>
      <c r="T35" s="0" t="s">
        <v>210</v>
      </c>
      <c r="U35" s="0" t="n">
        <v>1</v>
      </c>
      <c r="V35" s="0" t="n">
        <v>0</v>
      </c>
      <c r="W35" s="0" t="n">
        <v>0</v>
      </c>
      <c r="X35" s="0" t="n">
        <v>0</v>
      </c>
      <c r="Y35" s="0" t="n">
        <v>0</v>
      </c>
      <c r="Z35" s="0" t="n">
        <v>0</v>
      </c>
      <c r="AA35" s="0" t="n">
        <v>0</v>
      </c>
      <c r="AB35" s="0" t="n">
        <v>0</v>
      </c>
      <c r="AC35" s="0" t="n">
        <v>0</v>
      </c>
      <c r="AD35" s="0" t="n">
        <v>0</v>
      </c>
      <c r="AE35" s="0" t="n">
        <v>0</v>
      </c>
      <c r="AF35" s="0" t="n">
        <v>0</v>
      </c>
      <c r="AG35" s="0" t="n">
        <v>0</v>
      </c>
      <c r="AH35" s="0" t="n">
        <v>2</v>
      </c>
      <c r="AI35" s="0" t="n">
        <v>4</v>
      </c>
      <c r="AJ35" s="0" t="s">
        <v>3091</v>
      </c>
      <c r="AK35" s="2" t="s">
        <v>3092</v>
      </c>
      <c r="AL35" s="0" t="n">
        <v>7.5</v>
      </c>
      <c r="AM35" s="0" t="s">
        <v>213</v>
      </c>
      <c r="AR35" s="0" t="s">
        <v>308</v>
      </c>
      <c r="EJ35" s="0" t="s">
        <v>194</v>
      </c>
      <c r="EK35" s="0" t="s">
        <v>194</v>
      </c>
      <c r="EL35" s="0" t="s">
        <v>194</v>
      </c>
      <c r="EM35" s="0" t="s">
        <v>194</v>
      </c>
      <c r="EN35" s="0" t="s">
        <v>194</v>
      </c>
      <c r="EO35" s="0" t="s">
        <v>309</v>
      </c>
      <c r="EP35" s="0" t="s">
        <v>3093</v>
      </c>
      <c r="EQ35" s="2" t="s">
        <v>3094</v>
      </c>
      <c r="ER35" s="0" t="s">
        <v>2864</v>
      </c>
      <c r="ES35" s="0" t="s">
        <v>2865</v>
      </c>
      <c r="EU35" s="0" t="n">
        <v>187238537</v>
      </c>
      <c r="EV35" s="0" t="s">
        <v>3095</v>
      </c>
      <c r="EW35" s="1" t="n">
        <v>44827.6016435185</v>
      </c>
      <c r="EZ35" s="0" t="s">
        <v>221</v>
      </c>
      <c r="FA35" s="0" t="s">
        <v>222</v>
      </c>
      <c r="FC35" s="0" t="n">
        <v>34</v>
      </c>
    </row>
    <row r="36" customFormat="false" ht="14.5" hidden="false" customHeight="false" outlineLevel="0" collapsed="false">
      <c r="A36" s="1" t="n">
        <v>44827.5477201273</v>
      </c>
      <c r="B36" s="1" t="n">
        <v>44827.5661520718</v>
      </c>
      <c r="C36" s="1" t="n">
        <v>44827</v>
      </c>
      <c r="D36" s="0" t="s">
        <v>294</v>
      </c>
      <c r="H36" s="0" t="s">
        <v>340</v>
      </c>
      <c r="I36" s="1" t="n">
        <v>44827</v>
      </c>
      <c r="J36" s="0" t="s">
        <v>3096</v>
      </c>
      <c r="K36" s="0" t="s">
        <v>197</v>
      </c>
      <c r="L36" s="0" t="s">
        <v>1748</v>
      </c>
      <c r="M36" s="0" t="s">
        <v>1746</v>
      </c>
      <c r="N36" s="0" t="s">
        <v>344</v>
      </c>
      <c r="O36" s="0" t="s">
        <v>201</v>
      </c>
      <c r="P36" s="0" t="s">
        <v>202</v>
      </c>
      <c r="Q36" s="0" t="s">
        <v>300</v>
      </c>
      <c r="R36" s="0" t="s">
        <v>301</v>
      </c>
      <c r="S36" s="0" t="s">
        <v>302</v>
      </c>
      <c r="T36" s="0" t="s">
        <v>210</v>
      </c>
      <c r="U36" s="0" t="n">
        <v>1</v>
      </c>
      <c r="V36" s="0" t="n">
        <v>0</v>
      </c>
      <c r="W36" s="0" t="n">
        <v>0</v>
      </c>
      <c r="X36" s="0" t="n">
        <v>0</v>
      </c>
      <c r="Y36" s="0" t="n">
        <v>0</v>
      </c>
      <c r="Z36" s="0" t="n">
        <v>0</v>
      </c>
      <c r="AA36" s="0" t="n">
        <v>0</v>
      </c>
      <c r="AB36" s="0" t="n">
        <v>0</v>
      </c>
      <c r="AC36" s="0" t="n">
        <v>0</v>
      </c>
      <c r="AD36" s="0" t="n">
        <v>0</v>
      </c>
      <c r="AE36" s="0" t="n">
        <v>0</v>
      </c>
      <c r="AF36" s="0" t="n">
        <v>0</v>
      </c>
      <c r="AG36" s="0" t="n">
        <v>0</v>
      </c>
      <c r="AH36" s="0" t="n">
        <v>2</v>
      </c>
      <c r="AI36" s="0" t="n">
        <v>9</v>
      </c>
      <c r="AJ36" s="0" t="s">
        <v>3097</v>
      </c>
      <c r="AK36" s="2" t="s">
        <v>3098</v>
      </c>
      <c r="AL36" s="0" t="n">
        <v>12.4</v>
      </c>
      <c r="AM36" s="0" t="s">
        <v>213</v>
      </c>
      <c r="AR36" s="0" t="s">
        <v>308</v>
      </c>
      <c r="EJ36" s="0" t="s">
        <v>194</v>
      </c>
      <c r="EK36" s="0" t="s">
        <v>194</v>
      </c>
      <c r="EL36" s="0" t="s">
        <v>194</v>
      </c>
      <c r="EM36" s="0" t="s">
        <v>194</v>
      </c>
      <c r="EN36" s="0" t="s">
        <v>194</v>
      </c>
      <c r="EO36" s="0" t="s">
        <v>309</v>
      </c>
      <c r="EP36" s="0" t="s">
        <v>3099</v>
      </c>
      <c r="EQ36" s="2" t="s">
        <v>3100</v>
      </c>
      <c r="ER36" s="0" t="s">
        <v>2864</v>
      </c>
      <c r="ES36" s="0" t="s">
        <v>2865</v>
      </c>
      <c r="EU36" s="0" t="n">
        <v>187238568</v>
      </c>
      <c r="EV36" s="0" t="s">
        <v>3101</v>
      </c>
      <c r="EW36" s="1" t="n">
        <v>44827.6016782407</v>
      </c>
      <c r="EZ36" s="0" t="s">
        <v>221</v>
      </c>
      <c r="FA36" s="0" t="s">
        <v>222</v>
      </c>
      <c r="FC36" s="0" t="n">
        <v>35</v>
      </c>
    </row>
    <row r="37" customFormat="false" ht="14.5" hidden="false" customHeight="false" outlineLevel="0" collapsed="false">
      <c r="A37" s="1" t="n">
        <v>44827.5569299306</v>
      </c>
      <c r="B37" s="1" t="n">
        <v>44827.5658074306</v>
      </c>
      <c r="C37" s="1" t="n">
        <v>44827</v>
      </c>
      <c r="D37" s="0" t="s">
        <v>294</v>
      </c>
      <c r="H37" s="0" t="s">
        <v>353</v>
      </c>
      <c r="I37" s="1" t="n">
        <v>44827</v>
      </c>
      <c r="J37" s="0" t="s">
        <v>3102</v>
      </c>
      <c r="K37" s="0" t="s">
        <v>197</v>
      </c>
      <c r="L37" s="0" t="s">
        <v>355</v>
      </c>
      <c r="M37" s="0" t="s">
        <v>1754</v>
      </c>
      <c r="N37" s="0" t="s">
        <v>357</v>
      </c>
      <c r="O37" s="0" t="s">
        <v>201</v>
      </c>
      <c r="P37" s="0" t="s">
        <v>202</v>
      </c>
      <c r="Q37" s="0" t="s">
        <v>300</v>
      </c>
      <c r="R37" s="0" t="s">
        <v>301</v>
      </c>
      <c r="S37" s="0" t="s">
        <v>302</v>
      </c>
      <c r="T37" s="0" t="s">
        <v>210</v>
      </c>
      <c r="U37" s="0" t="n">
        <v>1</v>
      </c>
      <c r="V37" s="0" t="n">
        <v>0</v>
      </c>
      <c r="W37" s="0" t="n">
        <v>0</v>
      </c>
      <c r="X37" s="0" t="n">
        <v>0</v>
      </c>
      <c r="Y37" s="0" t="n">
        <v>0</v>
      </c>
      <c r="Z37" s="0" t="n">
        <v>0</v>
      </c>
      <c r="AA37" s="0" t="n">
        <v>0</v>
      </c>
      <c r="AB37" s="0" t="n">
        <v>0</v>
      </c>
      <c r="AC37" s="0" t="n">
        <v>0</v>
      </c>
      <c r="AD37" s="0" t="n">
        <v>0</v>
      </c>
      <c r="AE37" s="0" t="n">
        <v>0</v>
      </c>
      <c r="AF37" s="0" t="n">
        <v>0</v>
      </c>
      <c r="AG37" s="0" t="n">
        <v>0</v>
      </c>
      <c r="AH37" s="0" t="n">
        <v>2</v>
      </c>
      <c r="AI37" s="0" t="n">
        <v>8</v>
      </c>
      <c r="AJ37" s="0" t="s">
        <v>3103</v>
      </c>
      <c r="AK37" s="2" t="s">
        <v>3104</v>
      </c>
      <c r="AL37" s="0" t="n">
        <v>3.56</v>
      </c>
      <c r="AM37" s="0" t="s">
        <v>213</v>
      </c>
      <c r="AR37" s="0" t="s">
        <v>3105</v>
      </c>
      <c r="EJ37" s="0" t="s">
        <v>194</v>
      </c>
      <c r="EK37" s="0" t="s">
        <v>194</v>
      </c>
      <c r="EL37" s="0" t="s">
        <v>194</v>
      </c>
      <c r="EM37" s="0" t="s">
        <v>194</v>
      </c>
      <c r="EN37" s="0" t="s">
        <v>194</v>
      </c>
      <c r="EO37" s="0" t="s">
        <v>309</v>
      </c>
      <c r="EP37" s="0" t="s">
        <v>3106</v>
      </c>
      <c r="EQ37" s="2" t="s">
        <v>3107</v>
      </c>
      <c r="ER37" s="0" t="s">
        <v>2864</v>
      </c>
      <c r="ES37" s="0" t="s">
        <v>2865</v>
      </c>
      <c r="EU37" s="0" t="n">
        <v>187238581</v>
      </c>
      <c r="EV37" s="0" t="s">
        <v>3108</v>
      </c>
      <c r="EW37" s="1" t="n">
        <v>44827.6017013889</v>
      </c>
      <c r="EZ37" s="0" t="s">
        <v>221</v>
      </c>
      <c r="FA37" s="0" t="s">
        <v>222</v>
      </c>
      <c r="FC37" s="0" t="n">
        <v>36</v>
      </c>
    </row>
    <row r="38" customFormat="false" ht="14.5" hidden="false" customHeight="false" outlineLevel="0" collapsed="false">
      <c r="A38" s="1" t="n">
        <v>44827.3489151505</v>
      </c>
      <c r="B38" s="1" t="n">
        <v>44827.3634316204</v>
      </c>
      <c r="C38" s="1" t="n">
        <v>44827</v>
      </c>
      <c r="D38" s="0" t="s">
        <v>592</v>
      </c>
      <c r="H38" s="0" t="s">
        <v>1041</v>
      </c>
      <c r="I38" s="1" t="n">
        <v>44827</v>
      </c>
      <c r="J38" s="0" t="s">
        <v>1684</v>
      </c>
      <c r="K38" s="0" t="s">
        <v>1043</v>
      </c>
      <c r="L38" s="0" t="s">
        <v>2150</v>
      </c>
      <c r="M38" s="0" t="s">
        <v>2151</v>
      </c>
      <c r="N38" s="0" t="s">
        <v>1045</v>
      </c>
      <c r="O38" s="0" t="s">
        <v>855</v>
      </c>
      <c r="P38" s="0" t="s">
        <v>856</v>
      </c>
      <c r="Q38" s="0" t="s">
        <v>857</v>
      </c>
      <c r="R38" s="0" t="s">
        <v>890</v>
      </c>
      <c r="S38" s="0" t="s">
        <v>1046</v>
      </c>
      <c r="T38" s="0" t="s">
        <v>210</v>
      </c>
      <c r="U38" s="0" t="n">
        <v>1</v>
      </c>
      <c r="V38" s="0" t="n">
        <v>0</v>
      </c>
      <c r="W38" s="0" t="n">
        <v>0</v>
      </c>
      <c r="X38" s="0" t="n">
        <v>0</v>
      </c>
      <c r="Y38" s="0" t="n">
        <v>0</v>
      </c>
      <c r="Z38" s="0" t="n">
        <v>0</v>
      </c>
      <c r="AA38" s="0" t="n">
        <v>0</v>
      </c>
      <c r="AB38" s="0" t="n">
        <v>0</v>
      </c>
      <c r="AC38" s="0" t="n">
        <v>0</v>
      </c>
      <c r="AD38" s="0" t="n">
        <v>0</v>
      </c>
      <c r="AE38" s="0" t="n">
        <v>0</v>
      </c>
      <c r="AF38" s="0" t="n">
        <v>0</v>
      </c>
      <c r="AG38" s="0" t="n">
        <v>0</v>
      </c>
      <c r="AH38" s="0" t="n">
        <v>1</v>
      </c>
      <c r="AI38" s="0" t="n">
        <v>7</v>
      </c>
      <c r="AJ38" s="0" t="s">
        <v>3109</v>
      </c>
      <c r="AK38" s="2" t="s">
        <v>3110</v>
      </c>
      <c r="AL38" s="0" t="n">
        <v>6.81</v>
      </c>
      <c r="AM38" s="0" t="s">
        <v>213</v>
      </c>
      <c r="AR38" s="0" t="s">
        <v>3111</v>
      </c>
      <c r="EJ38" s="0" t="s">
        <v>194</v>
      </c>
      <c r="EK38" s="0" t="s">
        <v>194</v>
      </c>
      <c r="EL38" s="0" t="s">
        <v>194</v>
      </c>
      <c r="EM38" s="0" t="s">
        <v>194</v>
      </c>
      <c r="EN38" s="0" t="s">
        <v>194</v>
      </c>
      <c r="EO38" s="0" t="s">
        <v>1058</v>
      </c>
      <c r="EP38" s="0" t="s">
        <v>3112</v>
      </c>
      <c r="EQ38" s="2" t="s">
        <v>3113</v>
      </c>
      <c r="ER38" s="0" t="s">
        <v>2864</v>
      </c>
      <c r="ES38" s="0" t="s">
        <v>2865</v>
      </c>
      <c r="EU38" s="0" t="n">
        <v>187242048</v>
      </c>
      <c r="EV38" s="0" t="s">
        <v>3114</v>
      </c>
      <c r="EW38" s="1" t="n">
        <v>44827.6071875</v>
      </c>
      <c r="EZ38" s="0" t="s">
        <v>221</v>
      </c>
      <c r="FA38" s="0" t="s">
        <v>222</v>
      </c>
      <c r="FC38" s="0" t="n">
        <v>37</v>
      </c>
    </row>
    <row r="39" customFormat="false" ht="14.5" hidden="false" customHeight="false" outlineLevel="0" collapsed="false">
      <c r="A39" s="1" t="n">
        <v>44827.3775734491</v>
      </c>
      <c r="B39" s="1" t="n">
        <v>44827.3832446991</v>
      </c>
      <c r="C39" s="1" t="n">
        <v>44827</v>
      </c>
      <c r="D39" s="0" t="s">
        <v>592</v>
      </c>
      <c r="H39" s="0" t="s">
        <v>3115</v>
      </c>
      <c r="I39" s="1" t="n">
        <v>44827</v>
      </c>
      <c r="J39" s="0" t="s">
        <v>3116</v>
      </c>
      <c r="K39" s="0" t="s">
        <v>1043</v>
      </c>
      <c r="L39" s="0" t="s">
        <v>2159</v>
      </c>
      <c r="M39" s="0" t="s">
        <v>2159</v>
      </c>
      <c r="N39" s="0" t="s">
        <v>1065</v>
      </c>
      <c r="O39" s="0" t="s">
        <v>855</v>
      </c>
      <c r="P39" s="0" t="s">
        <v>856</v>
      </c>
      <c r="Q39" s="0" t="s">
        <v>857</v>
      </c>
      <c r="R39" s="0" t="s">
        <v>890</v>
      </c>
      <c r="S39" s="0" t="s">
        <v>1046</v>
      </c>
      <c r="T39" s="0" t="s">
        <v>210</v>
      </c>
      <c r="U39" s="0" t="n">
        <v>1</v>
      </c>
      <c r="V39" s="0" t="n">
        <v>0</v>
      </c>
      <c r="W39" s="0" t="n">
        <v>0</v>
      </c>
      <c r="X39" s="0" t="n">
        <v>0</v>
      </c>
      <c r="Y39" s="0" t="n">
        <v>0</v>
      </c>
      <c r="Z39" s="0" t="n">
        <v>0</v>
      </c>
      <c r="AA39" s="0" t="n">
        <v>0</v>
      </c>
      <c r="AB39" s="0" t="n">
        <v>0</v>
      </c>
      <c r="AC39" s="0" t="n">
        <v>0</v>
      </c>
      <c r="AD39" s="0" t="n">
        <v>0</v>
      </c>
      <c r="AE39" s="0" t="n">
        <v>0</v>
      </c>
      <c r="AF39" s="0" t="n">
        <v>0</v>
      </c>
      <c r="AG39" s="0" t="n">
        <v>0</v>
      </c>
      <c r="AH39" s="0" t="n">
        <v>2</v>
      </c>
      <c r="AI39" s="0" t="n">
        <v>6</v>
      </c>
      <c r="AJ39" s="0" t="s">
        <v>3117</v>
      </c>
      <c r="AK39" s="2" t="s">
        <v>3118</v>
      </c>
      <c r="AL39" s="0" t="n">
        <v>3.2</v>
      </c>
      <c r="AM39" s="0" t="s">
        <v>213</v>
      </c>
      <c r="AR39" s="0" t="s">
        <v>1043</v>
      </c>
      <c r="EJ39" s="0" t="s">
        <v>194</v>
      </c>
      <c r="EK39" s="0" t="s">
        <v>194</v>
      </c>
      <c r="EL39" s="0" t="s">
        <v>194</v>
      </c>
      <c r="EM39" s="0" t="s">
        <v>194</v>
      </c>
      <c r="EN39" s="0" t="s">
        <v>194</v>
      </c>
      <c r="EO39" s="0" t="s">
        <v>1058</v>
      </c>
      <c r="EP39" s="0" t="s">
        <v>3119</v>
      </c>
      <c r="EQ39" s="2" t="s">
        <v>3120</v>
      </c>
      <c r="ER39" s="0" t="s">
        <v>2864</v>
      </c>
      <c r="ES39" s="0" t="s">
        <v>2865</v>
      </c>
      <c r="EU39" s="0" t="n">
        <v>187242076</v>
      </c>
      <c r="EV39" s="0" t="s">
        <v>3121</v>
      </c>
      <c r="EW39" s="1" t="n">
        <v>44827.6072337963</v>
      </c>
      <c r="EZ39" s="0" t="s">
        <v>221</v>
      </c>
      <c r="FA39" s="0" t="s">
        <v>222</v>
      </c>
      <c r="FC39" s="0" t="n">
        <v>38</v>
      </c>
    </row>
    <row r="40" customFormat="false" ht="14.5" hidden="false" customHeight="false" outlineLevel="0" collapsed="false">
      <c r="A40" s="1" t="n">
        <v>44827.3874588079</v>
      </c>
      <c r="B40" s="1" t="n">
        <v>44827.3929127431</v>
      </c>
      <c r="C40" s="1" t="n">
        <v>44827</v>
      </c>
      <c r="D40" s="0" t="s">
        <v>592</v>
      </c>
      <c r="H40" s="0" t="s">
        <v>1076</v>
      </c>
      <c r="I40" s="1" t="n">
        <v>44827</v>
      </c>
      <c r="J40" s="0" t="s">
        <v>2717</v>
      </c>
      <c r="K40" s="0" t="s">
        <v>2172</v>
      </c>
      <c r="L40" s="0" t="s">
        <v>2165</v>
      </c>
      <c r="M40" s="0" t="s">
        <v>2165</v>
      </c>
      <c r="N40" s="0" t="s">
        <v>1079</v>
      </c>
      <c r="O40" s="0" t="s">
        <v>855</v>
      </c>
      <c r="P40" s="0" t="s">
        <v>856</v>
      </c>
      <c r="Q40" s="0" t="s">
        <v>857</v>
      </c>
      <c r="R40" s="0" t="s">
        <v>890</v>
      </c>
      <c r="S40" s="0" t="s">
        <v>1046</v>
      </c>
      <c r="T40" s="0" t="s">
        <v>210</v>
      </c>
      <c r="U40" s="0" t="n">
        <v>1</v>
      </c>
      <c r="V40" s="0" t="n">
        <v>0</v>
      </c>
      <c r="W40" s="0" t="n">
        <v>0</v>
      </c>
      <c r="X40" s="0" t="n">
        <v>0</v>
      </c>
      <c r="Y40" s="0" t="n">
        <v>0</v>
      </c>
      <c r="Z40" s="0" t="n">
        <v>0</v>
      </c>
      <c r="AA40" s="0" t="n">
        <v>0</v>
      </c>
      <c r="AB40" s="0" t="n">
        <v>0</v>
      </c>
      <c r="AC40" s="0" t="n">
        <v>0</v>
      </c>
      <c r="AD40" s="0" t="n">
        <v>0</v>
      </c>
      <c r="AE40" s="0" t="n">
        <v>0</v>
      </c>
      <c r="AF40" s="0" t="n">
        <v>0</v>
      </c>
      <c r="AG40" s="0" t="n">
        <v>0</v>
      </c>
      <c r="AH40" s="0" t="n">
        <v>2</v>
      </c>
      <c r="AI40" s="0" t="n">
        <v>4</v>
      </c>
      <c r="AJ40" s="0" t="s">
        <v>3122</v>
      </c>
      <c r="AK40" s="2" t="s">
        <v>3123</v>
      </c>
      <c r="AL40" s="0" t="n">
        <v>5.345</v>
      </c>
      <c r="AM40" s="0" t="s">
        <v>213</v>
      </c>
      <c r="AR40" s="0" t="s">
        <v>588</v>
      </c>
      <c r="EJ40" s="0" t="s">
        <v>194</v>
      </c>
      <c r="EK40" s="0" t="s">
        <v>194</v>
      </c>
      <c r="EL40" s="0" t="s">
        <v>194</v>
      </c>
      <c r="EM40" s="0" t="s">
        <v>194</v>
      </c>
      <c r="EN40" s="0" t="s">
        <v>194</v>
      </c>
      <c r="EO40" s="0" t="s">
        <v>1058</v>
      </c>
      <c r="EP40" s="0" t="s">
        <v>3124</v>
      </c>
      <c r="EQ40" s="2" t="s">
        <v>3125</v>
      </c>
      <c r="ER40" s="0" t="s">
        <v>2864</v>
      </c>
      <c r="ES40" s="0" t="s">
        <v>2865</v>
      </c>
      <c r="EU40" s="0" t="n">
        <v>187242094</v>
      </c>
      <c r="EV40" s="0" t="s">
        <v>3126</v>
      </c>
      <c r="EW40" s="1" t="n">
        <v>44827.6072685185</v>
      </c>
      <c r="EZ40" s="0" t="s">
        <v>221</v>
      </c>
      <c r="FA40" s="0" t="s">
        <v>222</v>
      </c>
      <c r="FC40" s="0" t="n">
        <v>39</v>
      </c>
    </row>
    <row r="41" customFormat="false" ht="14.5" hidden="false" customHeight="false" outlineLevel="0" collapsed="false">
      <c r="A41" s="1" t="n">
        <v>44827.3981518056</v>
      </c>
      <c r="B41" s="1" t="n">
        <v>44827.403016713</v>
      </c>
      <c r="C41" s="1" t="n">
        <v>44827</v>
      </c>
      <c r="D41" s="0" t="s">
        <v>592</v>
      </c>
      <c r="H41" s="0" t="s">
        <v>1076</v>
      </c>
      <c r="I41" s="1" t="n">
        <v>44827</v>
      </c>
      <c r="J41" s="0" t="s">
        <v>793</v>
      </c>
      <c r="K41" s="0" t="s">
        <v>1043</v>
      </c>
      <c r="L41" s="0" t="s">
        <v>2173</v>
      </c>
      <c r="M41" s="0" t="s">
        <v>2174</v>
      </c>
      <c r="N41" s="0" t="s">
        <v>1148</v>
      </c>
      <c r="O41" s="0" t="s">
        <v>855</v>
      </c>
      <c r="P41" s="0" t="s">
        <v>856</v>
      </c>
      <c r="Q41" s="0" t="s">
        <v>857</v>
      </c>
      <c r="R41" s="0" t="s">
        <v>890</v>
      </c>
      <c r="S41" s="0" t="s">
        <v>1046</v>
      </c>
      <c r="T41" s="0" t="s">
        <v>210</v>
      </c>
      <c r="U41" s="0" t="n">
        <v>1</v>
      </c>
      <c r="V41" s="0" t="n">
        <v>0</v>
      </c>
      <c r="W41" s="0" t="n">
        <v>0</v>
      </c>
      <c r="X41" s="0" t="n">
        <v>0</v>
      </c>
      <c r="Y41" s="0" t="n">
        <v>0</v>
      </c>
      <c r="Z41" s="0" t="n">
        <v>0</v>
      </c>
      <c r="AA41" s="0" t="n">
        <v>0</v>
      </c>
      <c r="AB41" s="0" t="n">
        <v>0</v>
      </c>
      <c r="AC41" s="0" t="n">
        <v>0</v>
      </c>
      <c r="AD41" s="0" t="n">
        <v>0</v>
      </c>
      <c r="AE41" s="0" t="n">
        <v>0</v>
      </c>
      <c r="AF41" s="0" t="n">
        <v>0</v>
      </c>
      <c r="AG41" s="0" t="n">
        <v>0</v>
      </c>
      <c r="AH41" s="0" t="n">
        <v>2</v>
      </c>
      <c r="AI41" s="0" t="n">
        <v>5</v>
      </c>
      <c r="AJ41" s="0" t="s">
        <v>3127</v>
      </c>
      <c r="AK41" s="2" t="s">
        <v>3128</v>
      </c>
      <c r="AL41" s="0" t="n">
        <v>18.85</v>
      </c>
      <c r="AM41" s="0" t="s">
        <v>213</v>
      </c>
      <c r="AR41" s="0" t="s">
        <v>308</v>
      </c>
      <c r="EJ41" s="0" t="s">
        <v>194</v>
      </c>
      <c r="EK41" s="0" t="s">
        <v>194</v>
      </c>
      <c r="EL41" s="0" t="s">
        <v>194</v>
      </c>
      <c r="EM41" s="0" t="s">
        <v>194</v>
      </c>
      <c r="EN41" s="0" t="s">
        <v>194</v>
      </c>
      <c r="EO41" s="0" t="s">
        <v>1058</v>
      </c>
      <c r="EP41" s="0" t="s">
        <v>3129</v>
      </c>
      <c r="EQ41" s="2" t="s">
        <v>3130</v>
      </c>
      <c r="ER41" s="0" t="s">
        <v>2864</v>
      </c>
      <c r="ES41" s="0" t="s">
        <v>2865</v>
      </c>
      <c r="EU41" s="0" t="n">
        <v>187242125</v>
      </c>
      <c r="EV41" s="0" t="s">
        <v>3131</v>
      </c>
      <c r="EW41" s="1" t="n">
        <v>44827.6073263889</v>
      </c>
      <c r="EZ41" s="0" t="s">
        <v>221</v>
      </c>
      <c r="FA41" s="0" t="s">
        <v>222</v>
      </c>
      <c r="FC41" s="0" t="n">
        <v>40</v>
      </c>
    </row>
    <row r="42" customFormat="false" ht="14.5" hidden="false" customHeight="false" outlineLevel="0" collapsed="false">
      <c r="A42" s="1" t="n">
        <v>44827.4091392014</v>
      </c>
      <c r="B42" s="1" t="n">
        <v>44827.4145078935</v>
      </c>
      <c r="C42" s="1" t="n">
        <v>44827</v>
      </c>
      <c r="D42" s="0" t="s">
        <v>592</v>
      </c>
      <c r="H42" s="0" t="s">
        <v>1185</v>
      </c>
      <c r="I42" s="1" t="n">
        <v>44827</v>
      </c>
      <c r="J42" s="0" t="s">
        <v>2892</v>
      </c>
      <c r="K42" s="0" t="s">
        <v>2172</v>
      </c>
      <c r="L42" s="0" t="s">
        <v>2181</v>
      </c>
      <c r="M42" s="0" t="s">
        <v>2181</v>
      </c>
      <c r="N42" s="0" t="s">
        <v>1188</v>
      </c>
      <c r="O42" s="0" t="s">
        <v>855</v>
      </c>
      <c r="P42" s="0" t="s">
        <v>856</v>
      </c>
      <c r="Q42" s="0" t="s">
        <v>857</v>
      </c>
      <c r="R42" s="0" t="s">
        <v>890</v>
      </c>
      <c r="S42" s="0" t="s">
        <v>1046</v>
      </c>
      <c r="T42" s="0" t="s">
        <v>210</v>
      </c>
      <c r="U42" s="0" t="n">
        <v>1</v>
      </c>
      <c r="V42" s="0" t="n">
        <v>0</v>
      </c>
      <c r="W42" s="0" t="n">
        <v>0</v>
      </c>
      <c r="X42" s="0" t="n">
        <v>0</v>
      </c>
      <c r="Y42" s="0" t="n">
        <v>0</v>
      </c>
      <c r="Z42" s="0" t="n">
        <v>0</v>
      </c>
      <c r="AA42" s="0" t="n">
        <v>0</v>
      </c>
      <c r="AB42" s="0" t="n">
        <v>0</v>
      </c>
      <c r="AC42" s="0" t="n">
        <v>0</v>
      </c>
      <c r="AD42" s="0" t="n">
        <v>0</v>
      </c>
      <c r="AE42" s="0" t="n">
        <v>0</v>
      </c>
      <c r="AF42" s="0" t="n">
        <v>0</v>
      </c>
      <c r="AG42" s="0" t="n">
        <v>0</v>
      </c>
      <c r="AH42" s="0" t="n">
        <v>2</v>
      </c>
      <c r="AI42" s="0" t="n">
        <v>6</v>
      </c>
      <c r="AJ42" s="0" t="s">
        <v>3132</v>
      </c>
      <c r="AK42" s="2" t="s">
        <v>3133</v>
      </c>
      <c r="AL42" s="0" t="n">
        <v>3.23</v>
      </c>
      <c r="AM42" s="0" t="s">
        <v>213</v>
      </c>
      <c r="AR42" s="0" t="s">
        <v>308</v>
      </c>
      <c r="EJ42" s="0" t="s">
        <v>194</v>
      </c>
      <c r="EK42" s="0" t="s">
        <v>194</v>
      </c>
      <c r="EL42" s="0" t="s">
        <v>194</v>
      </c>
      <c r="EM42" s="0" t="s">
        <v>194</v>
      </c>
      <c r="EN42" s="0" t="s">
        <v>194</v>
      </c>
      <c r="EO42" s="0" t="s">
        <v>1058</v>
      </c>
      <c r="EP42" s="0" t="s">
        <v>3134</v>
      </c>
      <c r="EQ42" s="2" t="s">
        <v>3135</v>
      </c>
      <c r="ER42" s="0" t="s">
        <v>2864</v>
      </c>
      <c r="ES42" s="0" t="s">
        <v>2865</v>
      </c>
      <c r="EU42" s="0" t="n">
        <v>187242147</v>
      </c>
      <c r="EV42" s="0" t="s">
        <v>3136</v>
      </c>
      <c r="EW42" s="1" t="n">
        <v>44827.6073842593</v>
      </c>
      <c r="EZ42" s="0" t="s">
        <v>221</v>
      </c>
      <c r="FA42" s="0" t="s">
        <v>222</v>
      </c>
      <c r="FC42" s="0" t="n">
        <v>41</v>
      </c>
    </row>
    <row r="43" customFormat="false" ht="14.5" hidden="false" customHeight="false" outlineLevel="0" collapsed="false">
      <c r="A43" s="1" t="n">
        <v>44827.4226840857</v>
      </c>
      <c r="B43" s="1" t="n">
        <v>44827.4326283449</v>
      </c>
      <c r="C43" s="1" t="n">
        <v>44827</v>
      </c>
      <c r="D43" s="0" t="s">
        <v>592</v>
      </c>
      <c r="H43" s="0" t="s">
        <v>1197</v>
      </c>
      <c r="I43" s="1" t="n">
        <v>44827</v>
      </c>
      <c r="J43" s="0" t="s">
        <v>1882</v>
      </c>
      <c r="K43" s="0" t="s">
        <v>2172</v>
      </c>
      <c r="L43" s="0" t="s">
        <v>3137</v>
      </c>
      <c r="M43" s="0" t="s">
        <v>3138</v>
      </c>
      <c r="N43" s="0" t="s">
        <v>1201</v>
      </c>
      <c r="O43" s="0" t="s">
        <v>855</v>
      </c>
      <c r="P43" s="0" t="s">
        <v>856</v>
      </c>
      <c r="Q43" s="0" t="s">
        <v>857</v>
      </c>
      <c r="R43" s="0" t="s">
        <v>890</v>
      </c>
      <c r="S43" s="0" t="s">
        <v>1046</v>
      </c>
      <c r="T43" s="0" t="s">
        <v>210</v>
      </c>
      <c r="U43" s="0" t="n">
        <v>1</v>
      </c>
      <c r="V43" s="0" t="n">
        <v>0</v>
      </c>
      <c r="W43" s="0" t="n">
        <v>0</v>
      </c>
      <c r="X43" s="0" t="n">
        <v>0</v>
      </c>
      <c r="Y43" s="0" t="n">
        <v>0</v>
      </c>
      <c r="Z43" s="0" t="n">
        <v>0</v>
      </c>
      <c r="AA43" s="0" t="n">
        <v>0</v>
      </c>
      <c r="AB43" s="0" t="n">
        <v>0</v>
      </c>
      <c r="AC43" s="0" t="n">
        <v>0</v>
      </c>
      <c r="AD43" s="0" t="n">
        <v>0</v>
      </c>
      <c r="AE43" s="0" t="n">
        <v>0</v>
      </c>
      <c r="AF43" s="0" t="n">
        <v>0</v>
      </c>
      <c r="AG43" s="0" t="n">
        <v>0</v>
      </c>
      <c r="AH43" s="0" t="n">
        <v>2</v>
      </c>
      <c r="AI43" s="0" t="n">
        <v>3</v>
      </c>
      <c r="AJ43" s="0" t="s">
        <v>3139</v>
      </c>
      <c r="AK43" s="2" t="s">
        <v>3140</v>
      </c>
      <c r="AL43" s="0" t="n">
        <v>2.77</v>
      </c>
      <c r="AM43" s="0" t="s">
        <v>213</v>
      </c>
      <c r="AR43" s="0" t="s">
        <v>308</v>
      </c>
      <c r="EJ43" s="0" t="s">
        <v>194</v>
      </c>
      <c r="EK43" s="0" t="s">
        <v>194</v>
      </c>
      <c r="EL43" s="0" t="s">
        <v>194</v>
      </c>
      <c r="EM43" s="0" t="s">
        <v>194</v>
      </c>
      <c r="EN43" s="0" t="s">
        <v>194</v>
      </c>
      <c r="EO43" s="0" t="s">
        <v>1058</v>
      </c>
      <c r="EP43" s="0" t="s">
        <v>3141</v>
      </c>
      <c r="EQ43" s="2" t="s">
        <v>3142</v>
      </c>
      <c r="ER43" s="0" t="s">
        <v>2864</v>
      </c>
      <c r="ES43" s="0" t="s">
        <v>2865</v>
      </c>
      <c r="EU43" s="0" t="n">
        <v>187242180</v>
      </c>
      <c r="EV43" s="0" t="s">
        <v>3143</v>
      </c>
      <c r="EW43" s="1" t="n">
        <v>44827.6074652778</v>
      </c>
      <c r="EZ43" s="0" t="s">
        <v>221</v>
      </c>
      <c r="FA43" s="0" t="s">
        <v>222</v>
      </c>
      <c r="FC43" s="0" t="n">
        <v>42</v>
      </c>
    </row>
    <row r="44" customFormat="false" ht="14.5" hidden="false" customHeight="false" outlineLevel="0" collapsed="false">
      <c r="A44" s="1" t="n">
        <v>44827.3875591435</v>
      </c>
      <c r="B44" s="1" t="n">
        <v>44827.3894289931</v>
      </c>
      <c r="C44" s="1" t="n">
        <v>44827</v>
      </c>
      <c r="D44" s="0" t="s">
        <v>848</v>
      </c>
      <c r="H44" s="0" t="s">
        <v>932</v>
      </c>
      <c r="I44" s="1" t="n">
        <v>44827</v>
      </c>
      <c r="J44" s="0" t="s">
        <v>2717</v>
      </c>
      <c r="K44" s="0" t="s">
        <v>851</v>
      </c>
      <c r="L44" s="0" t="s">
        <v>934</v>
      </c>
      <c r="M44" s="0" t="s">
        <v>935</v>
      </c>
      <c r="N44" s="0" t="s">
        <v>889</v>
      </c>
      <c r="O44" s="0" t="s">
        <v>855</v>
      </c>
      <c r="P44" s="0" t="s">
        <v>856</v>
      </c>
      <c r="Q44" s="0" t="s">
        <v>857</v>
      </c>
      <c r="R44" s="0" t="s">
        <v>858</v>
      </c>
      <c r="S44" s="0" t="s">
        <v>859</v>
      </c>
      <c r="T44" s="0" t="s">
        <v>210</v>
      </c>
      <c r="U44" s="0" t="n">
        <v>1</v>
      </c>
      <c r="V44" s="0" t="n">
        <v>0</v>
      </c>
      <c r="W44" s="0" t="n">
        <v>0</v>
      </c>
      <c r="X44" s="0" t="n">
        <v>0</v>
      </c>
      <c r="Y44" s="0" t="n">
        <v>0</v>
      </c>
      <c r="Z44" s="0" t="n">
        <v>0</v>
      </c>
      <c r="AA44" s="0" t="n">
        <v>0</v>
      </c>
      <c r="AB44" s="0" t="n">
        <v>0</v>
      </c>
      <c r="AC44" s="0" t="n">
        <v>0</v>
      </c>
      <c r="AD44" s="0" t="n">
        <v>0</v>
      </c>
      <c r="AE44" s="0" t="n">
        <v>0</v>
      </c>
      <c r="AF44" s="0" t="n">
        <v>0</v>
      </c>
      <c r="AG44" s="0" t="n">
        <v>0</v>
      </c>
      <c r="AH44" s="0" t="n">
        <v>3</v>
      </c>
      <c r="AI44" s="0" t="n">
        <v>9</v>
      </c>
      <c r="AJ44" s="0" t="s">
        <v>3144</v>
      </c>
      <c r="AK44" s="2" t="s">
        <v>3145</v>
      </c>
      <c r="AL44" s="0" t="n">
        <v>38</v>
      </c>
      <c r="AM44" s="0" t="s">
        <v>213</v>
      </c>
      <c r="AR44" s="0" t="s">
        <v>1981</v>
      </c>
      <c r="EJ44" s="0" t="s">
        <v>194</v>
      </c>
      <c r="EK44" s="0" t="s">
        <v>194</v>
      </c>
      <c r="EL44" s="0" t="s">
        <v>194</v>
      </c>
      <c r="EM44" s="0" t="s">
        <v>194</v>
      </c>
      <c r="EN44" s="0" t="s">
        <v>194</v>
      </c>
      <c r="EO44" s="0" t="s">
        <v>865</v>
      </c>
      <c r="EP44" s="0" t="s">
        <v>3146</v>
      </c>
      <c r="EQ44" s="2" t="s">
        <v>3147</v>
      </c>
      <c r="ER44" s="0" t="s">
        <v>2864</v>
      </c>
      <c r="ES44" s="0" t="s">
        <v>2865</v>
      </c>
      <c r="EU44" s="0" t="n">
        <v>187268832</v>
      </c>
      <c r="EV44" s="0" t="s">
        <v>3148</v>
      </c>
      <c r="EW44" s="1" t="n">
        <v>44827.6589699074</v>
      </c>
      <c r="EZ44" s="0" t="s">
        <v>221</v>
      </c>
      <c r="FA44" s="0" t="s">
        <v>222</v>
      </c>
      <c r="FC44" s="0" t="n">
        <v>43</v>
      </c>
    </row>
    <row r="45" customFormat="false" ht="14.5" hidden="false" customHeight="false" outlineLevel="0" collapsed="false">
      <c r="A45" s="1" t="n">
        <v>44827.4032514931</v>
      </c>
      <c r="B45" s="1" t="n">
        <v>44827.4057362269</v>
      </c>
      <c r="C45" s="1" t="n">
        <v>44827</v>
      </c>
      <c r="D45" s="0" t="s">
        <v>848</v>
      </c>
      <c r="H45" s="0" t="s">
        <v>849</v>
      </c>
      <c r="I45" s="1" t="n">
        <v>44827</v>
      </c>
      <c r="J45" s="0" t="s">
        <v>2837</v>
      </c>
      <c r="K45" s="0" t="s">
        <v>851</v>
      </c>
      <c r="L45" s="0" t="s">
        <v>852</v>
      </c>
      <c r="M45" s="0" t="s">
        <v>853</v>
      </c>
      <c r="N45" s="0" t="s">
        <v>854</v>
      </c>
      <c r="O45" s="0" t="s">
        <v>855</v>
      </c>
      <c r="P45" s="0" t="s">
        <v>856</v>
      </c>
      <c r="Q45" s="0" t="s">
        <v>857</v>
      </c>
      <c r="R45" s="0" t="s">
        <v>858</v>
      </c>
      <c r="S45" s="0" t="s">
        <v>859</v>
      </c>
      <c r="T45" s="0" t="s">
        <v>210</v>
      </c>
      <c r="U45" s="0" t="n">
        <v>1</v>
      </c>
      <c r="V45" s="0" t="n">
        <v>0</v>
      </c>
      <c r="W45" s="0" t="n">
        <v>0</v>
      </c>
      <c r="X45" s="0" t="n">
        <v>0</v>
      </c>
      <c r="Y45" s="0" t="n">
        <v>0</v>
      </c>
      <c r="Z45" s="0" t="n">
        <v>0</v>
      </c>
      <c r="AA45" s="0" t="n">
        <v>0</v>
      </c>
      <c r="AB45" s="0" t="n">
        <v>0</v>
      </c>
      <c r="AC45" s="0" t="n">
        <v>0</v>
      </c>
      <c r="AD45" s="0" t="n">
        <v>0</v>
      </c>
      <c r="AE45" s="0" t="n">
        <v>0</v>
      </c>
      <c r="AF45" s="0" t="n">
        <v>0</v>
      </c>
      <c r="AG45" s="0" t="n">
        <v>0</v>
      </c>
      <c r="AH45" s="0" t="n">
        <v>2</v>
      </c>
      <c r="AI45" s="0" t="n">
        <v>2</v>
      </c>
      <c r="AJ45" s="0" t="s">
        <v>3149</v>
      </c>
      <c r="AK45" s="2" t="s">
        <v>3150</v>
      </c>
      <c r="AL45" s="0" t="n">
        <v>62</v>
      </c>
      <c r="AM45" s="0" t="s">
        <v>213</v>
      </c>
      <c r="AR45" s="0" t="s">
        <v>1981</v>
      </c>
      <c r="EJ45" s="0" t="s">
        <v>194</v>
      </c>
      <c r="EK45" s="0" t="s">
        <v>194</v>
      </c>
      <c r="EL45" s="0" t="s">
        <v>194</v>
      </c>
      <c r="EM45" s="0" t="s">
        <v>194</v>
      </c>
      <c r="EN45" s="0" t="s">
        <v>194</v>
      </c>
      <c r="EO45" s="0" t="s">
        <v>865</v>
      </c>
      <c r="EP45" s="0" t="s">
        <v>3151</v>
      </c>
      <c r="EQ45" s="2" t="s">
        <v>3152</v>
      </c>
      <c r="ER45" s="0" t="s">
        <v>2864</v>
      </c>
      <c r="ES45" s="0" t="s">
        <v>2865</v>
      </c>
      <c r="EU45" s="0" t="n">
        <v>187268846</v>
      </c>
      <c r="EV45" s="0" t="s">
        <v>3153</v>
      </c>
      <c r="EW45" s="1" t="n">
        <v>44827.6590162037</v>
      </c>
      <c r="EZ45" s="0" t="s">
        <v>221</v>
      </c>
      <c r="FA45" s="0" t="s">
        <v>222</v>
      </c>
      <c r="FC45" s="0" t="n">
        <v>44</v>
      </c>
    </row>
    <row r="46" customFormat="false" ht="14.5" hidden="false" customHeight="false" outlineLevel="0" collapsed="false">
      <c r="A46" s="1" t="n">
        <v>44827.458504294</v>
      </c>
      <c r="B46" s="1" t="n">
        <v>44827.4617846759</v>
      </c>
      <c r="C46" s="1" t="n">
        <v>44827</v>
      </c>
      <c r="D46" s="0" t="s">
        <v>848</v>
      </c>
      <c r="H46" s="0" t="s">
        <v>902</v>
      </c>
      <c r="I46" s="1" t="n">
        <v>44827</v>
      </c>
      <c r="J46" s="0" t="s">
        <v>2424</v>
      </c>
      <c r="K46" s="0" t="s">
        <v>3154</v>
      </c>
      <c r="L46" s="0" t="s">
        <v>904</v>
      </c>
      <c r="M46" s="0" t="s">
        <v>905</v>
      </c>
      <c r="N46" s="0" t="s">
        <v>906</v>
      </c>
      <c r="O46" s="0" t="s">
        <v>855</v>
      </c>
      <c r="P46" s="0" t="s">
        <v>856</v>
      </c>
      <c r="Q46" s="0" t="s">
        <v>857</v>
      </c>
      <c r="R46" s="0" t="s">
        <v>858</v>
      </c>
      <c r="S46" s="0" t="s">
        <v>859</v>
      </c>
      <c r="T46" s="0" t="s">
        <v>210</v>
      </c>
      <c r="U46" s="0" t="n">
        <v>1</v>
      </c>
      <c r="V46" s="0" t="n">
        <v>0</v>
      </c>
      <c r="W46" s="0" t="n">
        <v>0</v>
      </c>
      <c r="X46" s="0" t="n">
        <v>0</v>
      </c>
      <c r="Y46" s="0" t="n">
        <v>0</v>
      </c>
      <c r="Z46" s="0" t="n">
        <v>0</v>
      </c>
      <c r="AA46" s="0" t="n">
        <v>0</v>
      </c>
      <c r="AB46" s="0" t="n">
        <v>0</v>
      </c>
      <c r="AC46" s="0" t="n">
        <v>0</v>
      </c>
      <c r="AD46" s="0" t="n">
        <v>0</v>
      </c>
      <c r="AE46" s="0" t="n">
        <v>0</v>
      </c>
      <c r="AF46" s="0" t="n">
        <v>0</v>
      </c>
      <c r="AG46" s="0" t="n">
        <v>0</v>
      </c>
      <c r="AH46" s="0" t="n">
        <v>3</v>
      </c>
      <c r="AI46" s="0" t="n">
        <v>6</v>
      </c>
      <c r="AJ46" s="0" t="s">
        <v>3155</v>
      </c>
      <c r="AK46" s="2" t="s">
        <v>3156</v>
      </c>
      <c r="AL46" s="0" t="n">
        <v>56.8</v>
      </c>
      <c r="AM46" s="0" t="s">
        <v>213</v>
      </c>
      <c r="AR46" s="0" t="s">
        <v>1981</v>
      </c>
      <c r="EJ46" s="0" t="s">
        <v>194</v>
      </c>
      <c r="EK46" s="0" t="s">
        <v>194</v>
      </c>
      <c r="EL46" s="0" t="s">
        <v>194</v>
      </c>
      <c r="EM46" s="0" t="s">
        <v>194</v>
      </c>
      <c r="EN46" s="0" t="s">
        <v>194</v>
      </c>
      <c r="EO46" s="0" t="s">
        <v>865</v>
      </c>
      <c r="EP46" s="0" t="s">
        <v>3157</v>
      </c>
      <c r="EQ46" s="2" t="s">
        <v>3158</v>
      </c>
      <c r="ER46" s="0" t="s">
        <v>2864</v>
      </c>
      <c r="ES46" s="0" t="s">
        <v>2865</v>
      </c>
      <c r="EU46" s="0" t="n">
        <v>187268868</v>
      </c>
      <c r="EV46" s="0" t="s">
        <v>3159</v>
      </c>
      <c r="EW46" s="1" t="n">
        <v>44827.6590625</v>
      </c>
      <c r="EZ46" s="0" t="s">
        <v>221</v>
      </c>
      <c r="FA46" s="0" t="s">
        <v>222</v>
      </c>
      <c r="FC46" s="0" t="n">
        <v>45</v>
      </c>
    </row>
    <row r="47" customFormat="false" ht="14.5" hidden="false" customHeight="false" outlineLevel="0" collapsed="false">
      <c r="A47" s="1" t="n">
        <v>44827.3230047685</v>
      </c>
      <c r="B47" s="1" t="n">
        <v>44827.4362990509</v>
      </c>
      <c r="C47" s="1" t="n">
        <v>44827</v>
      </c>
      <c r="D47" s="0" t="s">
        <v>751</v>
      </c>
      <c r="H47" s="0" t="s">
        <v>752</v>
      </c>
      <c r="I47" s="1" t="n">
        <v>44827</v>
      </c>
      <c r="J47" s="0" t="s">
        <v>1063</v>
      </c>
      <c r="K47" s="0" t="s">
        <v>197</v>
      </c>
      <c r="L47" s="0" t="s">
        <v>754</v>
      </c>
      <c r="M47" s="0" t="s">
        <v>754</v>
      </c>
      <c r="N47" s="0" t="s">
        <v>755</v>
      </c>
      <c r="O47" s="0" t="s">
        <v>201</v>
      </c>
      <c r="P47" s="0" t="s">
        <v>202</v>
      </c>
      <c r="Q47" s="0" t="s">
        <v>756</v>
      </c>
      <c r="R47" s="0" t="s">
        <v>757</v>
      </c>
      <c r="S47" s="0" t="s">
        <v>758</v>
      </c>
      <c r="T47" s="0" t="s">
        <v>422</v>
      </c>
      <c r="U47" s="0" t="n">
        <v>1</v>
      </c>
      <c r="V47" s="0" t="n">
        <v>1</v>
      </c>
      <c r="W47" s="0" t="n">
        <v>0</v>
      </c>
      <c r="X47" s="0" t="n">
        <v>0</v>
      </c>
      <c r="Y47" s="0" t="n">
        <v>0</v>
      </c>
      <c r="Z47" s="0" t="n">
        <v>0</v>
      </c>
      <c r="AA47" s="0" t="n">
        <v>0</v>
      </c>
      <c r="AB47" s="0" t="n">
        <v>0</v>
      </c>
      <c r="AC47" s="0" t="n">
        <v>0</v>
      </c>
      <c r="AD47" s="0" t="n">
        <v>0</v>
      </c>
      <c r="AE47" s="0" t="n">
        <v>0</v>
      </c>
      <c r="AF47" s="0" t="n">
        <v>0</v>
      </c>
      <c r="AG47" s="0" t="n">
        <v>0</v>
      </c>
      <c r="AH47" s="0" t="n">
        <v>2</v>
      </c>
      <c r="AI47" s="0" t="n">
        <v>6</v>
      </c>
      <c r="AJ47" s="0" t="s">
        <v>3160</v>
      </c>
      <c r="AK47" s="2" t="s">
        <v>3161</v>
      </c>
      <c r="AL47" s="0" t="n">
        <v>0.238</v>
      </c>
      <c r="AM47" s="0" t="s">
        <v>195</v>
      </c>
      <c r="AN47" s="0" t="s">
        <v>3162</v>
      </c>
      <c r="AO47" s="2" t="s">
        <v>3163</v>
      </c>
      <c r="AP47" s="0" t="n">
        <v>6.812</v>
      </c>
      <c r="AQ47" s="0" t="s">
        <v>194</v>
      </c>
      <c r="AR47" s="0" t="s">
        <v>308</v>
      </c>
      <c r="AS47" s="0" t="s">
        <v>3164</v>
      </c>
      <c r="AT47" s="2" t="s">
        <v>3165</v>
      </c>
      <c r="AU47" s="0" t="n">
        <v>3.09</v>
      </c>
      <c r="AV47" s="0" t="s">
        <v>213</v>
      </c>
      <c r="BA47" s="0" t="s">
        <v>3166</v>
      </c>
      <c r="EJ47" s="0" t="s">
        <v>194</v>
      </c>
      <c r="EK47" s="0" t="s">
        <v>194</v>
      </c>
      <c r="EL47" s="0" t="s">
        <v>194</v>
      </c>
      <c r="EM47" s="0" t="s">
        <v>194</v>
      </c>
      <c r="EN47" s="0" t="s">
        <v>194</v>
      </c>
      <c r="EO47" s="0" t="s">
        <v>751</v>
      </c>
      <c r="EP47" s="0" t="s">
        <v>3167</v>
      </c>
      <c r="EQ47" s="2" t="s">
        <v>3168</v>
      </c>
      <c r="ER47" s="0" t="s">
        <v>2864</v>
      </c>
      <c r="ES47" s="0" t="s">
        <v>2865</v>
      </c>
      <c r="EU47" s="0" t="n">
        <v>187268930</v>
      </c>
      <c r="EV47" s="0" t="s">
        <v>3169</v>
      </c>
      <c r="EW47" s="1" t="n">
        <v>44827.659212963</v>
      </c>
      <c r="EZ47" s="0" t="s">
        <v>221</v>
      </c>
      <c r="FA47" s="0" t="s">
        <v>222</v>
      </c>
      <c r="FC47" s="0" t="n">
        <v>46</v>
      </c>
    </row>
    <row r="48" customFormat="false" ht="14.5" hidden="false" customHeight="false" outlineLevel="0" collapsed="false">
      <c r="A48" s="1" t="n">
        <v>44827.3757408681</v>
      </c>
      <c r="B48" s="1" t="n">
        <v>44827.3785772685</v>
      </c>
      <c r="C48" s="1" t="n">
        <v>44827</v>
      </c>
      <c r="D48" s="0" t="s">
        <v>848</v>
      </c>
      <c r="H48" s="0" t="s">
        <v>917</v>
      </c>
      <c r="I48" s="1" t="n">
        <v>44827</v>
      </c>
      <c r="J48" s="0" t="s">
        <v>2881</v>
      </c>
      <c r="K48" s="0" t="s">
        <v>851</v>
      </c>
      <c r="L48" s="0" t="s">
        <v>1999</v>
      </c>
      <c r="M48" s="0" t="s">
        <v>920</v>
      </c>
      <c r="N48" s="0" t="s">
        <v>921</v>
      </c>
      <c r="O48" s="0" t="s">
        <v>855</v>
      </c>
      <c r="P48" s="0" t="s">
        <v>856</v>
      </c>
      <c r="Q48" s="0" t="s">
        <v>857</v>
      </c>
      <c r="R48" s="0" t="s">
        <v>858</v>
      </c>
      <c r="S48" s="0" t="s">
        <v>859</v>
      </c>
      <c r="T48" s="0" t="s">
        <v>210</v>
      </c>
      <c r="U48" s="0" t="n">
        <v>1</v>
      </c>
      <c r="V48" s="0" t="n">
        <v>0</v>
      </c>
      <c r="W48" s="0" t="n">
        <v>0</v>
      </c>
      <c r="X48" s="0" t="n">
        <v>0</v>
      </c>
      <c r="Y48" s="0" t="n">
        <v>0</v>
      </c>
      <c r="Z48" s="0" t="n">
        <v>0</v>
      </c>
      <c r="AA48" s="0" t="n">
        <v>0</v>
      </c>
      <c r="AB48" s="0" t="n">
        <v>0</v>
      </c>
      <c r="AC48" s="0" t="n">
        <v>0</v>
      </c>
      <c r="AD48" s="0" t="n">
        <v>0</v>
      </c>
      <c r="AE48" s="0" t="n">
        <v>0</v>
      </c>
      <c r="AF48" s="0" t="n">
        <v>0</v>
      </c>
      <c r="AG48" s="0" t="n">
        <v>0</v>
      </c>
      <c r="AH48" s="0" t="n">
        <v>2</v>
      </c>
      <c r="AI48" s="0" t="n">
        <v>2</v>
      </c>
      <c r="AJ48" s="0" t="s">
        <v>3170</v>
      </c>
      <c r="AK48" s="2" t="s">
        <v>3171</v>
      </c>
      <c r="AL48" s="0" t="n">
        <v>17.8</v>
      </c>
      <c r="AM48" s="0" t="s">
        <v>213</v>
      </c>
      <c r="AR48" s="0" t="s">
        <v>1981</v>
      </c>
      <c r="EJ48" s="0" t="s">
        <v>194</v>
      </c>
      <c r="EK48" s="0" t="s">
        <v>194</v>
      </c>
      <c r="EL48" s="0" t="s">
        <v>194</v>
      </c>
      <c r="EM48" s="0" t="s">
        <v>194</v>
      </c>
      <c r="EN48" s="0" t="s">
        <v>194</v>
      </c>
      <c r="EO48" s="0" t="s">
        <v>865</v>
      </c>
      <c r="EP48" s="0" t="s">
        <v>3172</v>
      </c>
      <c r="EQ48" s="2" t="s">
        <v>3173</v>
      </c>
      <c r="ER48" s="0" t="s">
        <v>2864</v>
      </c>
      <c r="ES48" s="0" t="s">
        <v>2865</v>
      </c>
      <c r="EU48" s="0" t="n">
        <v>187268943</v>
      </c>
      <c r="EV48" s="0" t="s">
        <v>3174</v>
      </c>
      <c r="EW48" s="1" t="n">
        <v>44827.6592592593</v>
      </c>
      <c r="EZ48" s="0" t="s">
        <v>221</v>
      </c>
      <c r="FA48" s="0" t="s">
        <v>222</v>
      </c>
      <c r="FC48" s="0" t="n">
        <v>47</v>
      </c>
    </row>
    <row r="49" customFormat="false" ht="14.5" hidden="false" customHeight="false" outlineLevel="0" collapsed="false">
      <c r="A49" s="1" t="n">
        <v>44827.3419661806</v>
      </c>
      <c r="B49" s="1" t="n">
        <v>44827.4364435532</v>
      </c>
      <c r="C49" s="1" t="n">
        <v>44827</v>
      </c>
      <c r="D49" s="0" t="s">
        <v>751</v>
      </c>
      <c r="H49" s="0" t="s">
        <v>776</v>
      </c>
      <c r="I49" s="1" t="n">
        <v>44827</v>
      </c>
      <c r="J49" s="0" t="s">
        <v>3175</v>
      </c>
      <c r="K49" s="0" t="s">
        <v>197</v>
      </c>
      <c r="L49" s="0" t="s">
        <v>778</v>
      </c>
      <c r="M49" s="0" t="s">
        <v>779</v>
      </c>
      <c r="N49" s="0" t="s">
        <v>780</v>
      </c>
      <c r="O49" s="0" t="s">
        <v>201</v>
      </c>
      <c r="P49" s="0" t="s">
        <v>202</v>
      </c>
      <c r="Q49" s="0" t="s">
        <v>756</v>
      </c>
      <c r="R49" s="0" t="s">
        <v>757</v>
      </c>
      <c r="S49" s="0" t="s">
        <v>758</v>
      </c>
      <c r="T49" s="0" t="s">
        <v>210</v>
      </c>
      <c r="U49" s="0" t="n">
        <v>1</v>
      </c>
      <c r="V49" s="0" t="n">
        <v>0</v>
      </c>
      <c r="W49" s="0" t="n">
        <v>0</v>
      </c>
      <c r="X49" s="0" t="n">
        <v>0</v>
      </c>
      <c r="Y49" s="0" t="n">
        <v>0</v>
      </c>
      <c r="Z49" s="0" t="n">
        <v>0</v>
      </c>
      <c r="AA49" s="0" t="n">
        <v>0</v>
      </c>
      <c r="AB49" s="0" t="n">
        <v>0</v>
      </c>
      <c r="AC49" s="0" t="n">
        <v>0</v>
      </c>
      <c r="AD49" s="0" t="n">
        <v>0</v>
      </c>
      <c r="AE49" s="0" t="n">
        <v>0</v>
      </c>
      <c r="AF49" s="0" t="n">
        <v>0</v>
      </c>
      <c r="AG49" s="0" t="n">
        <v>0</v>
      </c>
      <c r="AH49" s="0" t="n">
        <v>2</v>
      </c>
      <c r="AI49" s="0" t="n">
        <v>8</v>
      </c>
      <c r="AJ49" s="0" t="s">
        <v>3176</v>
      </c>
      <c r="AK49" s="2" t="s">
        <v>3177</v>
      </c>
      <c r="AL49" s="0" t="n">
        <v>4.391</v>
      </c>
      <c r="AM49" s="0" t="s">
        <v>195</v>
      </c>
      <c r="AN49" s="0" t="s">
        <v>3178</v>
      </c>
      <c r="AO49" s="2" t="s">
        <v>3179</v>
      </c>
      <c r="AP49" s="0" t="n">
        <v>26.117</v>
      </c>
      <c r="AQ49" s="0" t="s">
        <v>194</v>
      </c>
      <c r="AR49" s="0" t="s">
        <v>308</v>
      </c>
      <c r="EJ49" s="0" t="s">
        <v>194</v>
      </c>
      <c r="EK49" s="0" t="s">
        <v>194</v>
      </c>
      <c r="EL49" s="0" t="s">
        <v>194</v>
      </c>
      <c r="EM49" s="0" t="s">
        <v>194</v>
      </c>
      <c r="EN49" s="0" t="s">
        <v>194</v>
      </c>
      <c r="EO49" s="0" t="s">
        <v>751</v>
      </c>
      <c r="EP49" s="0" t="s">
        <v>3180</v>
      </c>
      <c r="EQ49" s="2" t="s">
        <v>3181</v>
      </c>
      <c r="ER49" s="0" t="s">
        <v>2864</v>
      </c>
      <c r="ES49" s="0" t="s">
        <v>2865</v>
      </c>
      <c r="EU49" s="0" t="n">
        <v>187268994</v>
      </c>
      <c r="EV49" s="0" t="s">
        <v>3182</v>
      </c>
      <c r="EW49" s="1" t="n">
        <v>44827.6593865741</v>
      </c>
      <c r="EZ49" s="0" t="s">
        <v>221</v>
      </c>
      <c r="FA49" s="0" t="s">
        <v>222</v>
      </c>
      <c r="FC49" s="0" t="n">
        <v>48</v>
      </c>
    </row>
    <row r="50" customFormat="false" ht="14.5" hidden="false" customHeight="false" outlineLevel="0" collapsed="false">
      <c r="A50" s="1" t="n">
        <v>44827.3506790162</v>
      </c>
      <c r="B50" s="1" t="n">
        <v>44827.4366496875</v>
      </c>
      <c r="C50" s="1" t="n">
        <v>44827</v>
      </c>
      <c r="D50" s="0" t="s">
        <v>751</v>
      </c>
      <c r="H50" s="0" t="s">
        <v>792</v>
      </c>
      <c r="I50" s="1" t="n">
        <v>44827</v>
      </c>
      <c r="J50" s="0" t="s">
        <v>933</v>
      </c>
      <c r="K50" s="0" t="s">
        <v>197</v>
      </c>
      <c r="L50" s="0" t="s">
        <v>794</v>
      </c>
      <c r="M50" s="0" t="s">
        <v>795</v>
      </c>
      <c r="N50" s="0" t="s">
        <v>796</v>
      </c>
      <c r="O50" s="0" t="s">
        <v>201</v>
      </c>
      <c r="P50" s="0" t="s">
        <v>202</v>
      </c>
      <c r="Q50" s="0" t="s">
        <v>756</v>
      </c>
      <c r="R50" s="0" t="s">
        <v>757</v>
      </c>
      <c r="S50" s="0" t="s">
        <v>758</v>
      </c>
      <c r="T50" s="0" t="s">
        <v>210</v>
      </c>
      <c r="U50" s="0" t="n">
        <v>1</v>
      </c>
      <c r="V50" s="0" t="n">
        <v>0</v>
      </c>
      <c r="W50" s="0" t="n">
        <v>0</v>
      </c>
      <c r="X50" s="0" t="n">
        <v>0</v>
      </c>
      <c r="Y50" s="0" t="n">
        <v>0</v>
      </c>
      <c r="Z50" s="0" t="n">
        <v>0</v>
      </c>
      <c r="AA50" s="0" t="n">
        <v>0</v>
      </c>
      <c r="AB50" s="0" t="n">
        <v>0</v>
      </c>
      <c r="AC50" s="0" t="n">
        <v>0</v>
      </c>
      <c r="AD50" s="0" t="n">
        <v>0</v>
      </c>
      <c r="AE50" s="0" t="n">
        <v>0</v>
      </c>
      <c r="AF50" s="0" t="n">
        <v>0</v>
      </c>
      <c r="AG50" s="0" t="n">
        <v>0</v>
      </c>
      <c r="AH50" s="0" t="n">
        <v>2</v>
      </c>
      <c r="AI50" s="0" t="n">
        <v>5</v>
      </c>
      <c r="AJ50" s="0" t="s">
        <v>3183</v>
      </c>
      <c r="AK50" s="2" t="s">
        <v>3184</v>
      </c>
      <c r="AL50" s="0" t="n">
        <v>13.715</v>
      </c>
      <c r="AM50" s="0" t="s">
        <v>213</v>
      </c>
      <c r="AR50" s="0" t="s">
        <v>308</v>
      </c>
      <c r="EJ50" s="0" t="s">
        <v>194</v>
      </c>
      <c r="EK50" s="0" t="s">
        <v>194</v>
      </c>
      <c r="EL50" s="0" t="s">
        <v>194</v>
      </c>
      <c r="EM50" s="0" t="s">
        <v>194</v>
      </c>
      <c r="EN50" s="0" t="s">
        <v>194</v>
      </c>
      <c r="EO50" s="0" t="s">
        <v>751</v>
      </c>
      <c r="EP50" s="0" t="s">
        <v>3185</v>
      </c>
      <c r="EQ50" s="2" t="s">
        <v>3186</v>
      </c>
      <c r="ER50" s="0" t="s">
        <v>2864</v>
      </c>
      <c r="ES50" s="0" t="s">
        <v>2865</v>
      </c>
      <c r="EU50" s="0" t="n">
        <v>187269009</v>
      </c>
      <c r="EV50" s="0" t="s">
        <v>3187</v>
      </c>
      <c r="EW50" s="1" t="n">
        <v>44827.6594212963</v>
      </c>
      <c r="EZ50" s="0" t="s">
        <v>221</v>
      </c>
      <c r="FA50" s="0" t="s">
        <v>222</v>
      </c>
      <c r="FC50" s="0" t="n">
        <v>49</v>
      </c>
    </row>
    <row r="51" customFormat="false" ht="14.5" hidden="false" customHeight="false" outlineLevel="0" collapsed="false">
      <c r="A51" s="1" t="n">
        <v>44827.3614914699</v>
      </c>
      <c r="B51" s="1" t="n">
        <v>44827.4367715857</v>
      </c>
      <c r="C51" s="1" t="n">
        <v>44827</v>
      </c>
      <c r="D51" s="0" t="s">
        <v>751</v>
      </c>
      <c r="H51" s="0" t="s">
        <v>806</v>
      </c>
      <c r="I51" s="1" t="n">
        <v>44827</v>
      </c>
      <c r="J51" s="0" t="s">
        <v>3188</v>
      </c>
      <c r="K51" s="0" t="s">
        <v>197</v>
      </c>
      <c r="L51" s="0" t="s">
        <v>808</v>
      </c>
      <c r="M51" s="0" t="s">
        <v>808</v>
      </c>
      <c r="N51" s="0" t="s">
        <v>809</v>
      </c>
      <c r="O51" s="0" t="s">
        <v>201</v>
      </c>
      <c r="P51" s="0" t="s">
        <v>202</v>
      </c>
      <c r="Q51" s="0" t="s">
        <v>756</v>
      </c>
      <c r="R51" s="0" t="s">
        <v>757</v>
      </c>
      <c r="S51" s="0" t="s">
        <v>758</v>
      </c>
      <c r="T51" s="0" t="s">
        <v>210</v>
      </c>
      <c r="U51" s="0" t="n">
        <v>1</v>
      </c>
      <c r="V51" s="0" t="n">
        <v>0</v>
      </c>
      <c r="W51" s="0" t="n">
        <v>0</v>
      </c>
      <c r="X51" s="0" t="n">
        <v>0</v>
      </c>
      <c r="Y51" s="0" t="n">
        <v>0</v>
      </c>
      <c r="Z51" s="0" t="n">
        <v>0</v>
      </c>
      <c r="AA51" s="0" t="n">
        <v>0</v>
      </c>
      <c r="AB51" s="0" t="n">
        <v>0</v>
      </c>
      <c r="AC51" s="0" t="n">
        <v>0</v>
      </c>
      <c r="AD51" s="0" t="n">
        <v>0</v>
      </c>
      <c r="AE51" s="0" t="n">
        <v>0</v>
      </c>
      <c r="AF51" s="0" t="n">
        <v>0</v>
      </c>
      <c r="AG51" s="0" t="n">
        <v>0</v>
      </c>
      <c r="AH51" s="0" t="n">
        <v>2</v>
      </c>
      <c r="AI51" s="0" t="n">
        <v>5</v>
      </c>
      <c r="AJ51" s="0" t="s">
        <v>3189</v>
      </c>
      <c r="AK51" s="2" t="s">
        <v>3190</v>
      </c>
      <c r="AL51" s="0" t="n">
        <v>19.04</v>
      </c>
      <c r="AM51" s="0" t="s">
        <v>213</v>
      </c>
      <c r="AR51" s="0" t="s">
        <v>308</v>
      </c>
      <c r="EJ51" s="0" t="s">
        <v>194</v>
      </c>
      <c r="EK51" s="0" t="s">
        <v>194</v>
      </c>
      <c r="EL51" s="0" t="s">
        <v>194</v>
      </c>
      <c r="EM51" s="0" t="s">
        <v>194</v>
      </c>
      <c r="EN51" s="0" t="s">
        <v>194</v>
      </c>
      <c r="EO51" s="0" t="s">
        <v>751</v>
      </c>
      <c r="EP51" s="0" t="s">
        <v>3191</v>
      </c>
      <c r="EQ51" s="2" t="s">
        <v>3192</v>
      </c>
      <c r="ER51" s="0" t="s">
        <v>2864</v>
      </c>
      <c r="ES51" s="0" t="s">
        <v>2865</v>
      </c>
      <c r="EU51" s="0" t="n">
        <v>187269017</v>
      </c>
      <c r="EV51" s="0" t="s">
        <v>3193</v>
      </c>
      <c r="EW51" s="1" t="n">
        <v>44827.6594444444</v>
      </c>
      <c r="EZ51" s="0" t="s">
        <v>221</v>
      </c>
      <c r="FA51" s="0" t="s">
        <v>222</v>
      </c>
      <c r="FC51" s="0" t="n">
        <v>50</v>
      </c>
    </row>
    <row r="52" customFormat="false" ht="14.5" hidden="false" customHeight="false" outlineLevel="0" collapsed="false">
      <c r="A52" s="1" t="n">
        <v>44827.3807683681</v>
      </c>
      <c r="B52" s="1" t="n">
        <v>44827.4369493056</v>
      </c>
      <c r="C52" s="1" t="n">
        <v>44827</v>
      </c>
      <c r="D52" s="0" t="s">
        <v>751</v>
      </c>
      <c r="H52" s="0" t="s">
        <v>819</v>
      </c>
      <c r="I52" s="1" t="n">
        <v>44827</v>
      </c>
      <c r="J52" s="0" t="s">
        <v>609</v>
      </c>
      <c r="K52" s="0" t="s">
        <v>197</v>
      </c>
      <c r="L52" s="0" t="s">
        <v>821</v>
      </c>
      <c r="M52" s="0" t="s">
        <v>822</v>
      </c>
      <c r="N52" s="0" t="s">
        <v>823</v>
      </c>
      <c r="O52" s="0" t="s">
        <v>201</v>
      </c>
      <c r="P52" s="0" t="s">
        <v>202</v>
      </c>
      <c r="Q52" s="0" t="s">
        <v>756</v>
      </c>
      <c r="R52" s="0" t="s">
        <v>757</v>
      </c>
      <c r="S52" s="0" t="s">
        <v>758</v>
      </c>
      <c r="T52" s="0" t="s">
        <v>210</v>
      </c>
      <c r="U52" s="0" t="n">
        <v>1</v>
      </c>
      <c r="V52" s="0" t="n">
        <v>0</v>
      </c>
      <c r="W52" s="0" t="n">
        <v>0</v>
      </c>
      <c r="X52" s="0" t="n">
        <v>0</v>
      </c>
      <c r="Y52" s="0" t="n">
        <v>0</v>
      </c>
      <c r="Z52" s="0" t="n">
        <v>0</v>
      </c>
      <c r="AA52" s="0" t="n">
        <v>0</v>
      </c>
      <c r="AB52" s="0" t="n">
        <v>0</v>
      </c>
      <c r="AC52" s="0" t="n">
        <v>0</v>
      </c>
      <c r="AD52" s="0" t="n">
        <v>0</v>
      </c>
      <c r="AE52" s="0" t="n">
        <v>0</v>
      </c>
      <c r="AF52" s="0" t="n">
        <v>0</v>
      </c>
      <c r="AG52" s="0" t="n">
        <v>0</v>
      </c>
      <c r="AH52" s="0" t="n">
        <v>2</v>
      </c>
      <c r="AI52" s="0" t="n">
        <v>6</v>
      </c>
      <c r="AJ52" s="0" t="s">
        <v>3194</v>
      </c>
      <c r="AK52" s="2" t="s">
        <v>3195</v>
      </c>
      <c r="AL52" s="0" t="n">
        <v>12.439</v>
      </c>
      <c r="AM52" s="0" t="s">
        <v>195</v>
      </c>
      <c r="AN52" s="0" t="s">
        <v>3196</v>
      </c>
      <c r="AO52" s="2" t="s">
        <v>3197</v>
      </c>
      <c r="AP52" s="0" t="n">
        <v>28.382</v>
      </c>
      <c r="AQ52" s="0" t="s">
        <v>194</v>
      </c>
      <c r="AR52" s="0" t="s">
        <v>308</v>
      </c>
      <c r="EJ52" s="0" t="s">
        <v>194</v>
      </c>
      <c r="EK52" s="0" t="s">
        <v>194</v>
      </c>
      <c r="EL52" s="0" t="s">
        <v>194</v>
      </c>
      <c r="EM52" s="0" t="s">
        <v>194</v>
      </c>
      <c r="EN52" s="0" t="s">
        <v>194</v>
      </c>
      <c r="EO52" s="0" t="s">
        <v>751</v>
      </c>
      <c r="EP52" s="0" t="s">
        <v>3198</v>
      </c>
      <c r="EQ52" s="2" t="s">
        <v>3199</v>
      </c>
      <c r="ER52" s="0" t="s">
        <v>2864</v>
      </c>
      <c r="ES52" s="0" t="s">
        <v>2865</v>
      </c>
      <c r="EU52" s="0" t="n">
        <v>187269033</v>
      </c>
      <c r="EV52" s="0" t="s">
        <v>3200</v>
      </c>
      <c r="EW52" s="1" t="n">
        <v>44827.6594791667</v>
      </c>
      <c r="EZ52" s="0" t="s">
        <v>221</v>
      </c>
      <c r="FA52" s="0" t="s">
        <v>222</v>
      </c>
      <c r="FC52" s="0" t="n">
        <v>51</v>
      </c>
    </row>
    <row r="53" customFormat="false" ht="14.5" hidden="false" customHeight="false" outlineLevel="0" collapsed="false">
      <c r="A53" s="1" t="n">
        <v>44827.391898507</v>
      </c>
      <c r="B53" s="1" t="n">
        <v>44827.4370435417</v>
      </c>
      <c r="C53" s="1" t="n">
        <v>44827</v>
      </c>
      <c r="D53" s="0" t="s">
        <v>751</v>
      </c>
      <c r="H53" s="0" t="s">
        <v>833</v>
      </c>
      <c r="I53" s="1" t="n">
        <v>44827</v>
      </c>
      <c r="J53" s="0" t="s">
        <v>3201</v>
      </c>
      <c r="K53" s="0" t="s">
        <v>197</v>
      </c>
      <c r="L53" s="0" t="s">
        <v>835</v>
      </c>
      <c r="M53" s="0" t="s">
        <v>836</v>
      </c>
      <c r="N53" s="0" t="s">
        <v>837</v>
      </c>
      <c r="O53" s="0" t="s">
        <v>201</v>
      </c>
      <c r="P53" s="0" t="s">
        <v>202</v>
      </c>
      <c r="Q53" s="0" t="s">
        <v>756</v>
      </c>
      <c r="R53" s="0" t="s">
        <v>757</v>
      </c>
      <c r="S53" s="0" t="s">
        <v>758</v>
      </c>
      <c r="T53" s="0" t="s">
        <v>210</v>
      </c>
      <c r="U53" s="0" t="n">
        <v>1</v>
      </c>
      <c r="V53" s="0" t="n">
        <v>0</v>
      </c>
      <c r="W53" s="0" t="n">
        <v>0</v>
      </c>
      <c r="X53" s="0" t="n">
        <v>0</v>
      </c>
      <c r="Y53" s="0" t="n">
        <v>0</v>
      </c>
      <c r="Z53" s="0" t="n">
        <v>0</v>
      </c>
      <c r="AA53" s="0" t="n">
        <v>0</v>
      </c>
      <c r="AB53" s="0" t="n">
        <v>0</v>
      </c>
      <c r="AC53" s="0" t="n">
        <v>0</v>
      </c>
      <c r="AD53" s="0" t="n">
        <v>0</v>
      </c>
      <c r="AE53" s="0" t="n">
        <v>0</v>
      </c>
      <c r="AF53" s="0" t="n">
        <v>0</v>
      </c>
      <c r="AG53" s="0" t="n">
        <v>0</v>
      </c>
      <c r="AH53" s="0" t="n">
        <v>1</v>
      </c>
      <c r="AI53" s="0" t="n">
        <v>3</v>
      </c>
      <c r="AJ53" s="0" t="s">
        <v>3202</v>
      </c>
      <c r="AK53" s="2" t="s">
        <v>3203</v>
      </c>
      <c r="AL53" s="0" t="n">
        <v>4.86</v>
      </c>
      <c r="AM53" s="0" t="s">
        <v>195</v>
      </c>
      <c r="AN53" s="0" t="s">
        <v>3204</v>
      </c>
      <c r="AO53" s="2" t="s">
        <v>3205</v>
      </c>
      <c r="AP53" s="0" t="n">
        <v>27.784</v>
      </c>
      <c r="AQ53" s="0" t="s">
        <v>194</v>
      </c>
      <c r="AR53" s="0" t="s">
        <v>3206</v>
      </c>
      <c r="EJ53" s="0" t="s">
        <v>194</v>
      </c>
      <c r="EK53" s="0" t="s">
        <v>194</v>
      </c>
      <c r="EL53" s="0" t="s">
        <v>194</v>
      </c>
      <c r="EM53" s="0" t="s">
        <v>194</v>
      </c>
      <c r="EN53" s="0" t="s">
        <v>194</v>
      </c>
      <c r="EO53" s="0" t="s">
        <v>751</v>
      </c>
      <c r="EP53" s="0" t="s">
        <v>3207</v>
      </c>
      <c r="EQ53" s="2" t="s">
        <v>3208</v>
      </c>
      <c r="ER53" s="0" t="s">
        <v>2864</v>
      </c>
      <c r="ES53" s="0" t="s">
        <v>2865</v>
      </c>
      <c r="EU53" s="0" t="n">
        <v>187269046</v>
      </c>
      <c r="EV53" s="0" t="s">
        <v>3209</v>
      </c>
      <c r="EW53" s="1" t="n">
        <v>44827.6595138889</v>
      </c>
      <c r="EZ53" s="0" t="s">
        <v>221</v>
      </c>
      <c r="FA53" s="0" t="s">
        <v>222</v>
      </c>
      <c r="FC53" s="0" t="n">
        <v>52</v>
      </c>
    </row>
    <row r="54" customFormat="false" ht="14.5" hidden="false" customHeight="false" outlineLevel="0" collapsed="false">
      <c r="A54" s="1" t="n">
        <v>44827.4270780903</v>
      </c>
      <c r="B54" s="1" t="n">
        <v>44827.4312873727</v>
      </c>
      <c r="C54" s="1" t="n">
        <v>44827</v>
      </c>
      <c r="D54" s="0" t="s">
        <v>848</v>
      </c>
      <c r="H54" s="0" t="s">
        <v>884</v>
      </c>
      <c r="I54" s="1" t="n">
        <v>44827</v>
      </c>
      <c r="J54" s="0" t="s">
        <v>469</v>
      </c>
      <c r="K54" s="0" t="s">
        <v>3154</v>
      </c>
      <c r="L54" s="0" t="s">
        <v>887</v>
      </c>
      <c r="M54" s="0" t="s">
        <v>888</v>
      </c>
      <c r="N54" s="0" t="s">
        <v>889</v>
      </c>
      <c r="O54" s="0" t="s">
        <v>855</v>
      </c>
      <c r="P54" s="0" t="s">
        <v>856</v>
      </c>
      <c r="Q54" s="0" t="s">
        <v>857</v>
      </c>
      <c r="R54" s="0" t="s">
        <v>858</v>
      </c>
      <c r="S54" s="0" t="s">
        <v>859</v>
      </c>
      <c r="T54" s="0" t="s">
        <v>210</v>
      </c>
      <c r="U54" s="0" t="n">
        <v>1</v>
      </c>
      <c r="V54" s="0" t="n">
        <v>0</v>
      </c>
      <c r="W54" s="0" t="n">
        <v>0</v>
      </c>
      <c r="X54" s="0" t="n">
        <v>0</v>
      </c>
      <c r="Y54" s="0" t="n">
        <v>0</v>
      </c>
      <c r="Z54" s="0" t="n">
        <v>0</v>
      </c>
      <c r="AA54" s="0" t="n">
        <v>0</v>
      </c>
      <c r="AB54" s="0" t="n">
        <v>0</v>
      </c>
      <c r="AC54" s="0" t="n">
        <v>0</v>
      </c>
      <c r="AD54" s="0" t="n">
        <v>0</v>
      </c>
      <c r="AE54" s="0" t="n">
        <v>0</v>
      </c>
      <c r="AF54" s="0" t="n">
        <v>0</v>
      </c>
      <c r="AG54" s="0" t="n">
        <v>0</v>
      </c>
      <c r="AH54" s="0" t="n">
        <v>2</v>
      </c>
      <c r="AI54" s="0" t="n">
        <v>2</v>
      </c>
      <c r="AJ54" s="0" t="s">
        <v>3210</v>
      </c>
      <c r="AK54" s="2" t="s">
        <v>3211</v>
      </c>
      <c r="AL54" s="0" t="n">
        <v>3.8</v>
      </c>
      <c r="AM54" s="0" t="s">
        <v>213</v>
      </c>
      <c r="AR54" s="0" t="s">
        <v>1981</v>
      </c>
      <c r="EJ54" s="0" t="s">
        <v>194</v>
      </c>
      <c r="EK54" s="0" t="s">
        <v>194</v>
      </c>
      <c r="EL54" s="0" t="s">
        <v>194</v>
      </c>
      <c r="EM54" s="0" t="s">
        <v>194</v>
      </c>
      <c r="EN54" s="0" t="s">
        <v>194</v>
      </c>
      <c r="EO54" s="0" t="s">
        <v>865</v>
      </c>
      <c r="EP54" s="0" t="s">
        <v>3212</v>
      </c>
      <c r="EQ54" s="2" t="s">
        <v>3213</v>
      </c>
      <c r="ER54" s="0" t="s">
        <v>2864</v>
      </c>
      <c r="ES54" s="0" t="s">
        <v>2865</v>
      </c>
      <c r="EU54" s="0" t="n">
        <v>187270205</v>
      </c>
      <c r="EV54" s="0" t="s">
        <v>3214</v>
      </c>
      <c r="EW54" s="1" t="n">
        <v>44827.6620023148</v>
      </c>
      <c r="EZ54" s="0" t="s">
        <v>221</v>
      </c>
      <c r="FA54" s="0" t="s">
        <v>222</v>
      </c>
      <c r="FC54" s="0" t="n">
        <v>53</v>
      </c>
    </row>
    <row r="55" customFormat="false" ht="14.5" hidden="false" customHeight="false" outlineLevel="0" collapsed="false">
      <c r="A55" s="1" t="n">
        <v>44827.4156222685</v>
      </c>
      <c r="B55" s="1" t="n">
        <v>44827.4177403125</v>
      </c>
      <c r="C55" s="1" t="n">
        <v>44827</v>
      </c>
      <c r="D55" s="0" t="s">
        <v>848</v>
      </c>
      <c r="H55" s="0" t="s">
        <v>869</v>
      </c>
      <c r="I55" s="1" t="n">
        <v>44827</v>
      </c>
      <c r="J55" s="0" t="s">
        <v>984</v>
      </c>
      <c r="K55" s="0" t="s">
        <v>3154</v>
      </c>
      <c r="L55" s="0" t="s">
        <v>871</v>
      </c>
      <c r="M55" s="0" t="s">
        <v>872</v>
      </c>
      <c r="N55" s="0" t="s">
        <v>873</v>
      </c>
      <c r="O55" s="0" t="s">
        <v>855</v>
      </c>
      <c r="P55" s="0" t="s">
        <v>856</v>
      </c>
      <c r="Q55" s="0" t="s">
        <v>857</v>
      </c>
      <c r="R55" s="0" t="s">
        <v>858</v>
      </c>
      <c r="S55" s="0" t="s">
        <v>859</v>
      </c>
      <c r="T55" s="0" t="s">
        <v>210</v>
      </c>
      <c r="U55" s="0" t="n">
        <v>1</v>
      </c>
      <c r="V55" s="0" t="n">
        <v>0</v>
      </c>
      <c r="W55" s="0" t="n">
        <v>0</v>
      </c>
      <c r="X55" s="0" t="n">
        <v>0</v>
      </c>
      <c r="Y55" s="0" t="n">
        <v>0</v>
      </c>
      <c r="Z55" s="0" t="n">
        <v>0</v>
      </c>
      <c r="AA55" s="0" t="n">
        <v>0</v>
      </c>
      <c r="AB55" s="0" t="n">
        <v>0</v>
      </c>
      <c r="AC55" s="0" t="n">
        <v>0</v>
      </c>
      <c r="AD55" s="0" t="n">
        <v>0</v>
      </c>
      <c r="AE55" s="0" t="n">
        <v>0</v>
      </c>
      <c r="AF55" s="0" t="n">
        <v>0</v>
      </c>
      <c r="AG55" s="0" t="n">
        <v>0</v>
      </c>
      <c r="AH55" s="0" t="n">
        <v>3</v>
      </c>
      <c r="AI55" s="0" t="n">
        <v>8</v>
      </c>
      <c r="AJ55" s="0" t="s">
        <v>3215</v>
      </c>
      <c r="AK55" s="2" t="s">
        <v>3216</v>
      </c>
      <c r="AL55" s="0" t="n">
        <v>6.8</v>
      </c>
      <c r="AM55" s="0" t="s">
        <v>213</v>
      </c>
      <c r="AR55" s="0" t="s">
        <v>1981</v>
      </c>
      <c r="EJ55" s="0" t="s">
        <v>194</v>
      </c>
      <c r="EK55" s="0" t="s">
        <v>194</v>
      </c>
      <c r="EL55" s="0" t="s">
        <v>194</v>
      </c>
      <c r="EM55" s="0" t="s">
        <v>194</v>
      </c>
      <c r="EN55" s="0" t="s">
        <v>194</v>
      </c>
      <c r="EO55" s="0" t="s">
        <v>865</v>
      </c>
      <c r="EP55" s="0" t="s">
        <v>3217</v>
      </c>
      <c r="EQ55" s="2" t="s">
        <v>3218</v>
      </c>
      <c r="ER55" s="0" t="s">
        <v>2864</v>
      </c>
      <c r="ES55" s="0" t="s">
        <v>2865</v>
      </c>
      <c r="EU55" s="0" t="n">
        <v>187270454</v>
      </c>
      <c r="EV55" s="0" t="s">
        <v>3219</v>
      </c>
      <c r="EW55" s="1" t="n">
        <v>44827.6626157407</v>
      </c>
      <c r="EZ55" s="0" t="s">
        <v>221</v>
      </c>
      <c r="FA55" s="0" t="s">
        <v>222</v>
      </c>
      <c r="FC55" s="0" t="n">
        <v>54</v>
      </c>
    </row>
    <row r="56" customFormat="false" ht="14.5" hidden="false" customHeight="false" outlineLevel="0" collapsed="false">
      <c r="A56" s="1" t="n">
        <v>44827.3514318634</v>
      </c>
      <c r="B56" s="1" t="n">
        <v>44827.3572080324</v>
      </c>
      <c r="C56" s="1" t="n">
        <v>44827</v>
      </c>
      <c r="D56" s="0" t="s">
        <v>946</v>
      </c>
      <c r="H56" s="0" t="s">
        <v>947</v>
      </c>
      <c r="I56" s="1" t="n">
        <v>44827</v>
      </c>
      <c r="J56" s="0" t="s">
        <v>3220</v>
      </c>
      <c r="K56" s="0" t="s">
        <v>968</v>
      </c>
      <c r="L56" s="0" t="s">
        <v>949</v>
      </c>
      <c r="M56" s="0" t="s">
        <v>3221</v>
      </c>
      <c r="N56" s="0" t="s">
        <v>951</v>
      </c>
      <c r="O56" s="0" t="s">
        <v>855</v>
      </c>
      <c r="P56" s="0" t="s">
        <v>856</v>
      </c>
      <c r="Q56" s="0" t="s">
        <v>952</v>
      </c>
      <c r="R56" s="0" t="s">
        <v>953</v>
      </c>
      <c r="S56" s="0" t="s">
        <v>954</v>
      </c>
      <c r="T56" s="0" t="s">
        <v>210</v>
      </c>
      <c r="U56" s="0" t="n">
        <v>1</v>
      </c>
      <c r="V56" s="0" t="n">
        <v>0</v>
      </c>
      <c r="W56" s="0" t="n">
        <v>0</v>
      </c>
      <c r="X56" s="0" t="n">
        <v>0</v>
      </c>
      <c r="Y56" s="0" t="n">
        <v>0</v>
      </c>
      <c r="Z56" s="0" t="n">
        <v>0</v>
      </c>
      <c r="AA56" s="0" t="n">
        <v>0</v>
      </c>
      <c r="AB56" s="0" t="n">
        <v>0</v>
      </c>
      <c r="AC56" s="0" t="n">
        <v>0</v>
      </c>
      <c r="AD56" s="0" t="n">
        <v>0</v>
      </c>
      <c r="AE56" s="0" t="n">
        <v>0</v>
      </c>
      <c r="AF56" s="0" t="n">
        <v>0</v>
      </c>
      <c r="AG56" s="0" t="n">
        <v>0</v>
      </c>
      <c r="AH56" s="0" t="n">
        <v>2</v>
      </c>
      <c r="AI56" s="0" t="n">
        <v>4</v>
      </c>
      <c r="AJ56" s="0" t="s">
        <v>3222</v>
      </c>
      <c r="AK56" s="2" t="s">
        <v>3223</v>
      </c>
      <c r="AL56" s="0" t="n">
        <v>18.5</v>
      </c>
      <c r="AM56" s="0" t="s">
        <v>213</v>
      </c>
      <c r="AR56" s="0" t="s">
        <v>588</v>
      </c>
      <c r="EJ56" s="0" t="s">
        <v>194</v>
      </c>
      <c r="EK56" s="0" t="s">
        <v>194</v>
      </c>
      <c r="EL56" s="0" t="s">
        <v>194</v>
      </c>
      <c r="EM56" s="0" t="s">
        <v>194</v>
      </c>
      <c r="EN56" s="0" t="s">
        <v>194</v>
      </c>
      <c r="EO56" s="0" t="s">
        <v>962</v>
      </c>
      <c r="EP56" s="0" t="s">
        <v>3224</v>
      </c>
      <c r="EQ56" s="2" t="s">
        <v>3225</v>
      </c>
      <c r="ER56" s="0" t="s">
        <v>2864</v>
      </c>
      <c r="ES56" s="0" t="s">
        <v>2865</v>
      </c>
      <c r="EU56" s="0" t="n">
        <v>187277003</v>
      </c>
      <c r="EV56" s="0" t="s">
        <v>3226</v>
      </c>
      <c r="EW56" s="1" t="n">
        <v>44827.6781828704</v>
      </c>
      <c r="EZ56" s="0" t="s">
        <v>221</v>
      </c>
      <c r="FA56" s="0" t="s">
        <v>222</v>
      </c>
      <c r="FC56" s="0" t="n">
        <v>55</v>
      </c>
    </row>
    <row r="57" customFormat="false" ht="14.5" hidden="false" customHeight="false" outlineLevel="0" collapsed="false">
      <c r="A57" s="1" t="n">
        <v>44827.365834838</v>
      </c>
      <c r="B57" s="1" t="n">
        <v>44827.3705856481</v>
      </c>
      <c r="C57" s="1" t="n">
        <v>44827</v>
      </c>
      <c r="D57" s="0" t="s">
        <v>946</v>
      </c>
      <c r="H57" s="0" t="s">
        <v>966</v>
      </c>
      <c r="I57" s="1" t="n">
        <v>44827</v>
      </c>
      <c r="J57" s="0" t="s">
        <v>3227</v>
      </c>
      <c r="K57" s="0" t="s">
        <v>968</v>
      </c>
      <c r="L57" s="0" t="s">
        <v>969</v>
      </c>
      <c r="M57" s="0" t="s">
        <v>970</v>
      </c>
      <c r="N57" s="0" t="s">
        <v>3228</v>
      </c>
      <c r="O57" s="0" t="s">
        <v>855</v>
      </c>
      <c r="P57" s="0" t="s">
        <v>856</v>
      </c>
      <c r="Q57" s="0" t="s">
        <v>952</v>
      </c>
      <c r="R57" s="0" t="s">
        <v>953</v>
      </c>
      <c r="S57" s="0" t="s">
        <v>954</v>
      </c>
      <c r="T57" s="0" t="s">
        <v>210</v>
      </c>
      <c r="U57" s="0" t="n">
        <v>1</v>
      </c>
      <c r="V57" s="0" t="n">
        <v>0</v>
      </c>
      <c r="W57" s="0" t="n">
        <v>0</v>
      </c>
      <c r="X57" s="0" t="n">
        <v>0</v>
      </c>
      <c r="Y57" s="0" t="n">
        <v>0</v>
      </c>
      <c r="Z57" s="0" t="n">
        <v>0</v>
      </c>
      <c r="AA57" s="0" t="n">
        <v>0</v>
      </c>
      <c r="AB57" s="0" t="n">
        <v>0</v>
      </c>
      <c r="AC57" s="0" t="n">
        <v>0</v>
      </c>
      <c r="AD57" s="0" t="n">
        <v>0</v>
      </c>
      <c r="AE57" s="0" t="n">
        <v>0</v>
      </c>
      <c r="AF57" s="0" t="n">
        <v>0</v>
      </c>
      <c r="AG57" s="0" t="n">
        <v>0</v>
      </c>
      <c r="AH57" s="0" t="n">
        <v>3</v>
      </c>
      <c r="AI57" s="0" t="n">
        <v>6</v>
      </c>
      <c r="AJ57" s="0" t="s">
        <v>3229</v>
      </c>
      <c r="AK57" s="2" t="s">
        <v>3230</v>
      </c>
      <c r="AL57" s="0" t="n">
        <v>16.54</v>
      </c>
      <c r="AM57" s="0" t="s">
        <v>213</v>
      </c>
      <c r="AR57" s="0" t="s">
        <v>588</v>
      </c>
      <c r="EJ57" s="0" t="s">
        <v>194</v>
      </c>
      <c r="EK57" s="0" t="s">
        <v>194</v>
      </c>
      <c r="EL57" s="0" t="s">
        <v>194</v>
      </c>
      <c r="EM57" s="0" t="s">
        <v>194</v>
      </c>
      <c r="EN57" s="0" t="s">
        <v>194</v>
      </c>
      <c r="EO57" s="0" t="s">
        <v>962</v>
      </c>
      <c r="EP57" s="0" t="s">
        <v>3231</v>
      </c>
      <c r="EQ57" s="2" t="s">
        <v>3232</v>
      </c>
      <c r="ER57" s="0" t="s">
        <v>2864</v>
      </c>
      <c r="ES57" s="0" t="s">
        <v>2865</v>
      </c>
      <c r="EU57" s="0" t="n">
        <v>187277012</v>
      </c>
      <c r="EV57" s="0" t="s">
        <v>3233</v>
      </c>
      <c r="EW57" s="1" t="n">
        <v>44827.6782060185</v>
      </c>
      <c r="EZ57" s="0" t="s">
        <v>221</v>
      </c>
      <c r="FA57" s="0" t="s">
        <v>222</v>
      </c>
      <c r="FC57" s="0" t="n">
        <v>56</v>
      </c>
    </row>
    <row r="58" customFormat="false" ht="14.5" hidden="false" customHeight="false" outlineLevel="0" collapsed="false">
      <c r="A58" s="1" t="n">
        <v>44827.3811083218</v>
      </c>
      <c r="B58" s="1" t="n">
        <v>44827.3838150926</v>
      </c>
      <c r="C58" s="1" t="n">
        <v>44827</v>
      </c>
      <c r="D58" s="0" t="s">
        <v>946</v>
      </c>
      <c r="H58" s="0" t="s">
        <v>983</v>
      </c>
      <c r="I58" s="1" t="n">
        <v>44827</v>
      </c>
      <c r="J58" s="0" t="s">
        <v>1813</v>
      </c>
      <c r="K58" s="0" t="s">
        <v>968</v>
      </c>
      <c r="L58" s="0" t="s">
        <v>985</v>
      </c>
      <c r="M58" s="0" t="s">
        <v>986</v>
      </c>
      <c r="N58" s="0" t="s">
        <v>987</v>
      </c>
      <c r="O58" s="0" t="s">
        <v>855</v>
      </c>
      <c r="P58" s="0" t="s">
        <v>856</v>
      </c>
      <c r="Q58" s="0" t="s">
        <v>952</v>
      </c>
      <c r="R58" s="0" t="s">
        <v>953</v>
      </c>
      <c r="S58" s="0" t="s">
        <v>954</v>
      </c>
      <c r="T58" s="0" t="s">
        <v>210</v>
      </c>
      <c r="U58" s="0" t="n">
        <v>1</v>
      </c>
      <c r="V58" s="0" t="n">
        <v>0</v>
      </c>
      <c r="W58" s="0" t="n">
        <v>0</v>
      </c>
      <c r="X58" s="0" t="n">
        <v>0</v>
      </c>
      <c r="Y58" s="0" t="n">
        <v>0</v>
      </c>
      <c r="Z58" s="0" t="n">
        <v>0</v>
      </c>
      <c r="AA58" s="0" t="n">
        <v>0</v>
      </c>
      <c r="AB58" s="0" t="n">
        <v>0</v>
      </c>
      <c r="AC58" s="0" t="n">
        <v>0</v>
      </c>
      <c r="AD58" s="0" t="n">
        <v>0</v>
      </c>
      <c r="AE58" s="0" t="n">
        <v>0</v>
      </c>
      <c r="AF58" s="0" t="n">
        <v>0</v>
      </c>
      <c r="AG58" s="0" t="n">
        <v>0</v>
      </c>
      <c r="AH58" s="0" t="n">
        <v>1</v>
      </c>
      <c r="AI58" s="0" t="n">
        <v>4</v>
      </c>
      <c r="AJ58" s="0" t="s">
        <v>3234</v>
      </c>
      <c r="AK58" s="2" t="s">
        <v>3235</v>
      </c>
      <c r="AL58" s="0" t="n">
        <v>5.35</v>
      </c>
      <c r="AM58" s="0" t="s">
        <v>213</v>
      </c>
      <c r="AR58" s="0" t="s">
        <v>588</v>
      </c>
      <c r="EJ58" s="0" t="s">
        <v>194</v>
      </c>
      <c r="EK58" s="0" t="s">
        <v>194</v>
      </c>
      <c r="EL58" s="0" t="s">
        <v>194</v>
      </c>
      <c r="EM58" s="0" t="s">
        <v>194</v>
      </c>
      <c r="EN58" s="0" t="s">
        <v>194</v>
      </c>
      <c r="EO58" s="0" t="s">
        <v>962</v>
      </c>
      <c r="EP58" s="0" t="s">
        <v>3236</v>
      </c>
      <c r="EQ58" s="2" t="s">
        <v>3237</v>
      </c>
      <c r="ER58" s="0" t="s">
        <v>2864</v>
      </c>
      <c r="ES58" s="0" t="s">
        <v>2865</v>
      </c>
      <c r="EU58" s="0" t="n">
        <v>187277017</v>
      </c>
      <c r="EV58" s="0" t="s">
        <v>3238</v>
      </c>
      <c r="EW58" s="1" t="n">
        <v>44827.6782291667</v>
      </c>
      <c r="EZ58" s="0" t="s">
        <v>221</v>
      </c>
      <c r="FA58" s="0" t="s">
        <v>222</v>
      </c>
      <c r="FC58" s="0" t="n">
        <v>57</v>
      </c>
    </row>
    <row r="59" customFormat="false" ht="14.5" hidden="false" customHeight="false" outlineLevel="0" collapsed="false">
      <c r="A59" s="1" t="n">
        <v>44827.3892609491</v>
      </c>
      <c r="B59" s="1" t="n">
        <v>44827.3967621875</v>
      </c>
      <c r="C59" s="1" t="n">
        <v>44827</v>
      </c>
      <c r="D59" s="0" t="s">
        <v>946</v>
      </c>
      <c r="H59" s="0" t="s">
        <v>997</v>
      </c>
      <c r="I59" s="1" t="n">
        <v>44827</v>
      </c>
      <c r="J59" s="0" t="s">
        <v>3239</v>
      </c>
      <c r="K59" s="0" t="s">
        <v>968</v>
      </c>
      <c r="L59" s="0" t="s">
        <v>999</v>
      </c>
      <c r="M59" s="0" t="s">
        <v>1000</v>
      </c>
      <c r="N59" s="0" t="s">
        <v>1001</v>
      </c>
      <c r="O59" s="0" t="s">
        <v>855</v>
      </c>
      <c r="P59" s="0" t="s">
        <v>856</v>
      </c>
      <c r="Q59" s="0" t="s">
        <v>952</v>
      </c>
      <c r="R59" s="0" t="s">
        <v>953</v>
      </c>
      <c r="S59" s="0" t="s">
        <v>954</v>
      </c>
      <c r="T59" s="0" t="s">
        <v>210</v>
      </c>
      <c r="U59" s="0" t="n">
        <v>1</v>
      </c>
      <c r="V59" s="0" t="n">
        <v>0</v>
      </c>
      <c r="W59" s="0" t="n">
        <v>0</v>
      </c>
      <c r="X59" s="0" t="n">
        <v>0</v>
      </c>
      <c r="Y59" s="0" t="n">
        <v>0</v>
      </c>
      <c r="Z59" s="0" t="n">
        <v>0</v>
      </c>
      <c r="AA59" s="0" t="n">
        <v>0</v>
      </c>
      <c r="AB59" s="0" t="n">
        <v>0</v>
      </c>
      <c r="AC59" s="0" t="n">
        <v>0</v>
      </c>
      <c r="AD59" s="0" t="n">
        <v>0</v>
      </c>
      <c r="AE59" s="0" t="n">
        <v>0</v>
      </c>
      <c r="AF59" s="0" t="n">
        <v>0</v>
      </c>
      <c r="AG59" s="0" t="n">
        <v>0</v>
      </c>
      <c r="AH59" s="0" t="n">
        <v>2</v>
      </c>
      <c r="AI59" s="0" t="n">
        <v>6</v>
      </c>
      <c r="AJ59" s="0" t="s">
        <v>3240</v>
      </c>
      <c r="AK59" s="2" t="s">
        <v>3241</v>
      </c>
      <c r="AL59" s="0" t="n">
        <v>10.5</v>
      </c>
      <c r="AM59" s="0" t="s">
        <v>213</v>
      </c>
      <c r="AR59" s="0" t="s">
        <v>588</v>
      </c>
      <c r="EJ59" s="0" t="s">
        <v>194</v>
      </c>
      <c r="EK59" s="0" t="s">
        <v>194</v>
      </c>
      <c r="EL59" s="0" t="s">
        <v>194</v>
      </c>
      <c r="EM59" s="0" t="s">
        <v>194</v>
      </c>
      <c r="EN59" s="0" t="s">
        <v>194</v>
      </c>
      <c r="EO59" s="0" t="s">
        <v>962</v>
      </c>
      <c r="EP59" s="0" t="s">
        <v>3242</v>
      </c>
      <c r="EQ59" s="2" t="s">
        <v>3243</v>
      </c>
      <c r="ER59" s="0" t="s">
        <v>2864</v>
      </c>
      <c r="ES59" s="0" t="s">
        <v>2865</v>
      </c>
      <c r="EU59" s="0" t="n">
        <v>187277021</v>
      </c>
      <c r="EV59" s="0" t="s">
        <v>3244</v>
      </c>
      <c r="EW59" s="1" t="n">
        <v>44827.6782523148</v>
      </c>
      <c r="EZ59" s="0" t="s">
        <v>221</v>
      </c>
      <c r="FA59" s="0" t="s">
        <v>222</v>
      </c>
      <c r="FC59" s="0" t="n">
        <v>58</v>
      </c>
    </row>
    <row r="60" customFormat="false" ht="14.5" hidden="false" customHeight="false" outlineLevel="0" collapsed="false">
      <c r="A60" s="1" t="n">
        <v>44827.4259721296</v>
      </c>
      <c r="B60" s="1" t="n">
        <v>44827.4294453472</v>
      </c>
      <c r="C60" s="1" t="n">
        <v>44827</v>
      </c>
      <c r="D60" s="0" t="s">
        <v>946</v>
      </c>
      <c r="H60" s="0" t="s">
        <v>1012</v>
      </c>
      <c r="I60" s="1" t="n">
        <v>44827</v>
      </c>
      <c r="J60" s="0" t="s">
        <v>3245</v>
      </c>
      <c r="K60" s="0" t="s">
        <v>968</v>
      </c>
      <c r="L60" s="0" t="s">
        <v>1013</v>
      </c>
      <c r="M60" s="0" t="s">
        <v>1014</v>
      </c>
      <c r="N60" s="0" t="s">
        <v>1015</v>
      </c>
      <c r="O60" s="0" t="s">
        <v>855</v>
      </c>
      <c r="P60" s="0" t="s">
        <v>856</v>
      </c>
      <c r="Q60" s="0" t="s">
        <v>952</v>
      </c>
      <c r="R60" s="0" t="s">
        <v>953</v>
      </c>
      <c r="S60" s="0" t="s">
        <v>954</v>
      </c>
      <c r="T60" s="0" t="s">
        <v>210</v>
      </c>
      <c r="U60" s="0" t="n">
        <v>1</v>
      </c>
      <c r="V60" s="0" t="n">
        <v>0</v>
      </c>
      <c r="W60" s="0" t="n">
        <v>0</v>
      </c>
      <c r="X60" s="0" t="n">
        <v>0</v>
      </c>
      <c r="Y60" s="0" t="n">
        <v>0</v>
      </c>
      <c r="Z60" s="0" t="n">
        <v>0</v>
      </c>
      <c r="AA60" s="0" t="n">
        <v>0</v>
      </c>
      <c r="AB60" s="0" t="n">
        <v>0</v>
      </c>
      <c r="AC60" s="0" t="n">
        <v>0</v>
      </c>
      <c r="AD60" s="0" t="n">
        <v>0</v>
      </c>
      <c r="AE60" s="0" t="n">
        <v>0</v>
      </c>
      <c r="AF60" s="0" t="n">
        <v>0</v>
      </c>
      <c r="AG60" s="0" t="n">
        <v>0</v>
      </c>
      <c r="AH60" s="0" t="n">
        <v>3</v>
      </c>
      <c r="AI60" s="0" t="n">
        <v>6</v>
      </c>
      <c r="AJ60" s="0" t="s">
        <v>3246</v>
      </c>
      <c r="AK60" s="2" t="s">
        <v>3247</v>
      </c>
      <c r="AL60" s="0" t="n">
        <v>11.5</v>
      </c>
      <c r="AM60" s="0" t="s">
        <v>213</v>
      </c>
      <c r="AR60" s="0" t="s">
        <v>588</v>
      </c>
      <c r="EJ60" s="0" t="s">
        <v>194</v>
      </c>
      <c r="EK60" s="0" t="s">
        <v>194</v>
      </c>
      <c r="EL60" s="0" t="s">
        <v>194</v>
      </c>
      <c r="EM60" s="0" t="s">
        <v>194</v>
      </c>
      <c r="EN60" s="0" t="s">
        <v>194</v>
      </c>
      <c r="EO60" s="0" t="s">
        <v>962</v>
      </c>
      <c r="EP60" s="0" t="s">
        <v>3248</v>
      </c>
      <c r="EQ60" s="2" t="s">
        <v>3249</v>
      </c>
      <c r="ER60" s="0" t="s">
        <v>2864</v>
      </c>
      <c r="ES60" s="0" t="s">
        <v>2865</v>
      </c>
      <c r="EU60" s="0" t="n">
        <v>187277031</v>
      </c>
      <c r="EV60" s="0" t="s">
        <v>3250</v>
      </c>
      <c r="EW60" s="1" t="n">
        <v>44827.678275463</v>
      </c>
      <c r="EZ60" s="0" t="s">
        <v>221</v>
      </c>
      <c r="FA60" s="0" t="s">
        <v>222</v>
      </c>
      <c r="FC60" s="0" t="n">
        <v>59</v>
      </c>
    </row>
    <row r="61" customFormat="false" ht="14.5" hidden="false" customHeight="false" outlineLevel="0" collapsed="false">
      <c r="A61" s="1" t="n">
        <v>44827.4360417014</v>
      </c>
      <c r="B61" s="1" t="n">
        <v>44827.4429858218</v>
      </c>
      <c r="C61" s="1" t="n">
        <v>44827</v>
      </c>
      <c r="D61" s="0" t="s">
        <v>946</v>
      </c>
      <c r="H61" s="0" t="s">
        <v>1026</v>
      </c>
      <c r="I61" s="1" t="n">
        <v>44827</v>
      </c>
      <c r="J61" s="0" t="s">
        <v>1747</v>
      </c>
      <c r="K61" s="0" t="s">
        <v>968</v>
      </c>
      <c r="L61" s="0" t="s">
        <v>2793</v>
      </c>
      <c r="M61" s="0" t="s">
        <v>1029</v>
      </c>
      <c r="N61" s="0" t="s">
        <v>1030</v>
      </c>
      <c r="O61" s="0" t="s">
        <v>855</v>
      </c>
      <c r="P61" s="0" t="s">
        <v>856</v>
      </c>
      <c r="Q61" s="0" t="s">
        <v>952</v>
      </c>
      <c r="R61" s="0" t="s">
        <v>953</v>
      </c>
      <c r="S61" s="0" t="s">
        <v>954</v>
      </c>
      <c r="T61" s="0" t="s">
        <v>210</v>
      </c>
      <c r="U61" s="0" t="n">
        <v>1</v>
      </c>
      <c r="V61" s="0" t="n">
        <v>0</v>
      </c>
      <c r="W61" s="0" t="n">
        <v>0</v>
      </c>
      <c r="X61" s="0" t="n">
        <v>0</v>
      </c>
      <c r="Y61" s="0" t="n">
        <v>0</v>
      </c>
      <c r="Z61" s="0" t="n">
        <v>0</v>
      </c>
      <c r="AA61" s="0" t="n">
        <v>0</v>
      </c>
      <c r="AB61" s="0" t="n">
        <v>0</v>
      </c>
      <c r="AC61" s="0" t="n">
        <v>0</v>
      </c>
      <c r="AD61" s="0" t="n">
        <v>0</v>
      </c>
      <c r="AE61" s="0" t="n">
        <v>0</v>
      </c>
      <c r="AF61" s="0" t="n">
        <v>0</v>
      </c>
      <c r="AG61" s="0" t="n">
        <v>0</v>
      </c>
      <c r="AH61" s="0" t="n">
        <v>3</v>
      </c>
      <c r="AI61" s="0" t="n">
        <v>8</v>
      </c>
      <c r="AJ61" s="0" t="s">
        <v>3251</v>
      </c>
      <c r="AK61" s="2" t="s">
        <v>3252</v>
      </c>
      <c r="AL61" s="0" t="n">
        <v>5.8</v>
      </c>
      <c r="AM61" s="0" t="s">
        <v>213</v>
      </c>
      <c r="AR61" s="0" t="s">
        <v>588</v>
      </c>
      <c r="EJ61" s="0" t="s">
        <v>194</v>
      </c>
      <c r="EK61" s="0" t="s">
        <v>194</v>
      </c>
      <c r="EL61" s="0" t="s">
        <v>194</v>
      </c>
      <c r="EM61" s="0" t="s">
        <v>194</v>
      </c>
      <c r="EN61" s="0" t="s">
        <v>194</v>
      </c>
      <c r="EO61" s="0" t="s">
        <v>962</v>
      </c>
      <c r="EP61" s="0" t="s">
        <v>3253</v>
      </c>
      <c r="EQ61" s="2" t="s">
        <v>3254</v>
      </c>
      <c r="ER61" s="0" t="s">
        <v>2864</v>
      </c>
      <c r="ES61" s="0" t="s">
        <v>2865</v>
      </c>
      <c r="EU61" s="0" t="n">
        <v>187277041</v>
      </c>
      <c r="EV61" s="0" t="s">
        <v>3255</v>
      </c>
      <c r="EW61" s="1" t="n">
        <v>44827.6783101852</v>
      </c>
      <c r="EZ61" s="0" t="s">
        <v>221</v>
      </c>
      <c r="FA61" s="0" t="s">
        <v>222</v>
      </c>
      <c r="FC61" s="0" t="n">
        <v>60</v>
      </c>
    </row>
    <row r="62" customFormat="false" ht="14.5" hidden="false" customHeight="false" outlineLevel="0" collapsed="false">
      <c r="A62" s="1" t="n">
        <v>44827.3420449074</v>
      </c>
      <c r="B62" s="1" t="n">
        <v>44827.7811196644</v>
      </c>
      <c r="C62" s="1" t="n">
        <v>44827</v>
      </c>
      <c r="D62" s="0" t="s">
        <v>1304</v>
      </c>
      <c r="H62" s="0" t="s">
        <v>1385</v>
      </c>
      <c r="I62" s="1" t="n">
        <v>44827</v>
      </c>
      <c r="J62" s="0" t="s">
        <v>3256</v>
      </c>
      <c r="K62" s="0" t="s">
        <v>1386</v>
      </c>
      <c r="L62" s="0" t="s">
        <v>1388</v>
      </c>
      <c r="M62" s="0" t="s">
        <v>1388</v>
      </c>
      <c r="N62" s="0" t="s">
        <v>1389</v>
      </c>
      <c r="O62" s="0" t="s">
        <v>855</v>
      </c>
      <c r="P62" s="0" t="s">
        <v>856</v>
      </c>
      <c r="Q62" s="0" t="s">
        <v>1094</v>
      </c>
      <c r="R62" s="0" t="s">
        <v>1310</v>
      </c>
      <c r="S62" s="0" t="s">
        <v>1311</v>
      </c>
      <c r="T62" s="0" t="s">
        <v>210</v>
      </c>
      <c r="U62" s="0" t="n">
        <v>1</v>
      </c>
      <c r="V62" s="0" t="n">
        <v>0</v>
      </c>
      <c r="W62" s="0" t="n">
        <v>0</v>
      </c>
      <c r="X62" s="0" t="n">
        <v>0</v>
      </c>
      <c r="Y62" s="0" t="n">
        <v>0</v>
      </c>
      <c r="Z62" s="0" t="n">
        <v>0</v>
      </c>
      <c r="AA62" s="0" t="n">
        <v>0</v>
      </c>
      <c r="AB62" s="0" t="n">
        <v>0</v>
      </c>
      <c r="AC62" s="0" t="n">
        <v>0</v>
      </c>
      <c r="AD62" s="0" t="n">
        <v>0</v>
      </c>
      <c r="AE62" s="0" t="n">
        <v>0</v>
      </c>
      <c r="AF62" s="0" t="n">
        <v>0</v>
      </c>
      <c r="AG62" s="0" t="n">
        <v>0</v>
      </c>
      <c r="AH62" s="0" t="n">
        <v>2</v>
      </c>
      <c r="AI62" s="0" t="n">
        <v>5</v>
      </c>
      <c r="AJ62" s="0" t="s">
        <v>3257</v>
      </c>
      <c r="AK62" s="2" t="s">
        <v>3258</v>
      </c>
      <c r="AL62" s="0" t="n">
        <v>18.545</v>
      </c>
      <c r="AM62" s="0" t="s">
        <v>213</v>
      </c>
      <c r="AR62" s="0" t="s">
        <v>3259</v>
      </c>
      <c r="EJ62" s="0" t="s">
        <v>194</v>
      </c>
      <c r="EK62" s="0" t="s">
        <v>194</v>
      </c>
      <c r="EL62" s="0" t="s">
        <v>194</v>
      </c>
      <c r="EM62" s="0" t="s">
        <v>194</v>
      </c>
      <c r="EN62" s="0" t="s">
        <v>194</v>
      </c>
      <c r="EO62" s="0" t="s">
        <v>2198</v>
      </c>
      <c r="EP62" s="0" t="s">
        <v>3260</v>
      </c>
      <c r="EQ62" s="2" t="s">
        <v>3261</v>
      </c>
      <c r="ER62" s="0" t="s">
        <v>2864</v>
      </c>
      <c r="ES62" s="0" t="s">
        <v>2865</v>
      </c>
      <c r="EU62" s="0" t="n">
        <v>187286209</v>
      </c>
      <c r="EV62" s="0" t="s">
        <v>3262</v>
      </c>
      <c r="EW62" s="1" t="n">
        <v>44827.6987962963</v>
      </c>
      <c r="EZ62" s="0" t="s">
        <v>221</v>
      </c>
      <c r="FA62" s="0" t="s">
        <v>222</v>
      </c>
      <c r="FC62" s="0" t="n">
        <v>61</v>
      </c>
    </row>
    <row r="63" customFormat="false" ht="14.5" hidden="false" customHeight="false" outlineLevel="0" collapsed="false">
      <c r="A63" s="1" t="n">
        <v>44827.354277882</v>
      </c>
      <c r="B63" s="1" t="n">
        <v>44827.7818947685</v>
      </c>
      <c r="C63" s="1" t="n">
        <v>44827</v>
      </c>
      <c r="D63" s="0" t="s">
        <v>1304</v>
      </c>
      <c r="H63" s="0" t="s">
        <v>1305</v>
      </c>
      <c r="I63" s="1" t="n">
        <v>44827</v>
      </c>
      <c r="J63" s="0" t="s">
        <v>562</v>
      </c>
      <c r="K63" s="0" t="s">
        <v>197</v>
      </c>
      <c r="L63" s="0" t="s">
        <v>1307</v>
      </c>
      <c r="M63" s="0" t="s">
        <v>2202</v>
      </c>
      <c r="N63" s="0" t="s">
        <v>1309</v>
      </c>
      <c r="O63" s="0" t="s">
        <v>855</v>
      </c>
      <c r="P63" s="0" t="s">
        <v>856</v>
      </c>
      <c r="Q63" s="0" t="s">
        <v>1094</v>
      </c>
      <c r="R63" s="0" t="s">
        <v>1310</v>
      </c>
      <c r="S63" s="0" t="s">
        <v>1311</v>
      </c>
      <c r="T63" s="0" t="s">
        <v>210</v>
      </c>
      <c r="U63" s="0" t="n">
        <v>1</v>
      </c>
      <c r="V63" s="0" t="n">
        <v>0</v>
      </c>
      <c r="W63" s="0" t="n">
        <v>0</v>
      </c>
      <c r="X63" s="0" t="n">
        <v>0</v>
      </c>
      <c r="Y63" s="0" t="n">
        <v>0</v>
      </c>
      <c r="Z63" s="0" t="n">
        <v>0</v>
      </c>
      <c r="AA63" s="0" t="n">
        <v>0</v>
      </c>
      <c r="AB63" s="0" t="n">
        <v>0</v>
      </c>
      <c r="AC63" s="0" t="n">
        <v>0</v>
      </c>
      <c r="AD63" s="0" t="n">
        <v>0</v>
      </c>
      <c r="AE63" s="0" t="n">
        <v>0</v>
      </c>
      <c r="AF63" s="0" t="n">
        <v>0</v>
      </c>
      <c r="AG63" s="0" t="n">
        <v>0</v>
      </c>
      <c r="AH63" s="0" t="n">
        <v>2</v>
      </c>
      <c r="AI63" s="0" t="n">
        <v>5</v>
      </c>
      <c r="AJ63" s="0" t="s">
        <v>3263</v>
      </c>
      <c r="AK63" s="2" t="s">
        <v>3264</v>
      </c>
      <c r="AL63" s="0" t="n">
        <v>52.55</v>
      </c>
      <c r="AM63" s="0" t="s">
        <v>213</v>
      </c>
      <c r="AR63" s="0" t="s">
        <v>3265</v>
      </c>
      <c r="EJ63" s="0" t="s">
        <v>194</v>
      </c>
      <c r="EK63" s="0" t="s">
        <v>194</v>
      </c>
      <c r="EL63" s="0" t="s">
        <v>194</v>
      </c>
      <c r="EM63" s="0" t="s">
        <v>194</v>
      </c>
      <c r="EN63" s="0" t="s">
        <v>194</v>
      </c>
      <c r="EO63" s="0" t="s">
        <v>2198</v>
      </c>
      <c r="EP63" s="0" t="s">
        <v>3266</v>
      </c>
      <c r="EQ63" s="2" t="s">
        <v>3267</v>
      </c>
      <c r="ER63" s="0" t="s">
        <v>2864</v>
      </c>
      <c r="ES63" s="0" t="s">
        <v>2865</v>
      </c>
      <c r="EU63" s="0" t="n">
        <v>187286223</v>
      </c>
      <c r="EV63" s="0" t="s">
        <v>3268</v>
      </c>
      <c r="EW63" s="1" t="n">
        <v>44827.6988310185</v>
      </c>
      <c r="EZ63" s="0" t="s">
        <v>221</v>
      </c>
      <c r="FA63" s="0" t="s">
        <v>222</v>
      </c>
      <c r="FC63" s="0" t="n">
        <v>62</v>
      </c>
    </row>
    <row r="64" customFormat="false" ht="14.5" hidden="false" customHeight="false" outlineLevel="0" collapsed="false">
      <c r="A64" s="1" t="n">
        <v>44827.381932338</v>
      </c>
      <c r="B64" s="1" t="n">
        <v>44827.7804823264</v>
      </c>
      <c r="C64" s="1" t="n">
        <v>44827</v>
      </c>
      <c r="D64" s="0" t="s">
        <v>1304</v>
      </c>
      <c r="H64" s="0" t="s">
        <v>1323</v>
      </c>
      <c r="I64" s="1" t="n">
        <v>44827</v>
      </c>
      <c r="J64" s="0" t="s">
        <v>3269</v>
      </c>
      <c r="K64" s="0" t="s">
        <v>197</v>
      </c>
      <c r="L64" s="0" t="s">
        <v>2211</v>
      </c>
      <c r="M64" s="0" t="s">
        <v>2212</v>
      </c>
      <c r="N64" s="0" t="s">
        <v>1327</v>
      </c>
      <c r="O64" s="0" t="s">
        <v>855</v>
      </c>
      <c r="P64" s="0" t="s">
        <v>856</v>
      </c>
      <c r="Q64" s="0" t="s">
        <v>1094</v>
      </c>
      <c r="R64" s="0" t="s">
        <v>1310</v>
      </c>
      <c r="S64" s="0" t="s">
        <v>1311</v>
      </c>
      <c r="T64" s="0" t="s">
        <v>210</v>
      </c>
      <c r="U64" s="0" t="n">
        <v>1</v>
      </c>
      <c r="V64" s="0" t="n">
        <v>0</v>
      </c>
      <c r="W64" s="0" t="n">
        <v>0</v>
      </c>
      <c r="X64" s="0" t="n">
        <v>0</v>
      </c>
      <c r="Y64" s="0" t="n">
        <v>0</v>
      </c>
      <c r="Z64" s="0" t="n">
        <v>0</v>
      </c>
      <c r="AA64" s="0" t="n">
        <v>0</v>
      </c>
      <c r="AB64" s="0" t="n">
        <v>0</v>
      </c>
      <c r="AC64" s="0" t="n">
        <v>0</v>
      </c>
      <c r="AD64" s="0" t="n">
        <v>0</v>
      </c>
      <c r="AE64" s="0" t="n">
        <v>0</v>
      </c>
      <c r="AF64" s="0" t="n">
        <v>0</v>
      </c>
      <c r="AG64" s="0" t="n">
        <v>0</v>
      </c>
      <c r="AH64" s="0" t="n">
        <v>2</v>
      </c>
      <c r="AI64" s="0" t="n">
        <v>7</v>
      </c>
      <c r="AJ64" s="0" t="s">
        <v>3270</v>
      </c>
      <c r="AK64" s="2" t="s">
        <v>3271</v>
      </c>
      <c r="AL64" s="0" t="n">
        <v>14.035</v>
      </c>
      <c r="AM64" s="0" t="s">
        <v>213</v>
      </c>
      <c r="AR64" s="0" t="s">
        <v>3259</v>
      </c>
      <c r="EJ64" s="0" t="s">
        <v>194</v>
      </c>
      <c r="EK64" s="0" t="s">
        <v>194</v>
      </c>
      <c r="EL64" s="0" t="s">
        <v>194</v>
      </c>
      <c r="EM64" s="0" t="s">
        <v>194</v>
      </c>
      <c r="EN64" s="0" t="s">
        <v>194</v>
      </c>
      <c r="EO64" s="0" t="s">
        <v>2198</v>
      </c>
      <c r="EP64" s="0" t="s">
        <v>3272</v>
      </c>
      <c r="EQ64" s="2" t="s">
        <v>3273</v>
      </c>
      <c r="ER64" s="0" t="s">
        <v>2864</v>
      </c>
      <c r="ES64" s="0" t="s">
        <v>2865</v>
      </c>
      <c r="EU64" s="0" t="n">
        <v>187286235</v>
      </c>
      <c r="EV64" s="0" t="s">
        <v>3274</v>
      </c>
      <c r="EW64" s="1" t="n">
        <v>44827.6988541667</v>
      </c>
      <c r="EZ64" s="0" t="s">
        <v>221</v>
      </c>
      <c r="FA64" s="0" t="s">
        <v>222</v>
      </c>
      <c r="FC64" s="0" t="n">
        <v>63</v>
      </c>
    </row>
    <row r="65" customFormat="false" ht="14.5" hidden="false" customHeight="false" outlineLevel="0" collapsed="false">
      <c r="A65" s="1" t="n">
        <v>44827.3998205556</v>
      </c>
      <c r="B65" s="1" t="n">
        <v>44827.7816428935</v>
      </c>
      <c r="C65" s="1" t="n">
        <v>44827</v>
      </c>
      <c r="D65" s="0" t="s">
        <v>1304</v>
      </c>
      <c r="H65" s="0" t="s">
        <v>1305</v>
      </c>
      <c r="I65" s="1" t="n">
        <v>44827</v>
      </c>
      <c r="J65" s="0" t="s">
        <v>2111</v>
      </c>
      <c r="K65" s="0" t="s">
        <v>197</v>
      </c>
      <c r="L65" s="0" t="s">
        <v>2219</v>
      </c>
      <c r="M65" s="0" t="s">
        <v>1342</v>
      </c>
      <c r="N65" s="0" t="s">
        <v>1343</v>
      </c>
      <c r="O65" s="0" t="s">
        <v>855</v>
      </c>
      <c r="P65" s="0" t="s">
        <v>856</v>
      </c>
      <c r="Q65" s="0" t="s">
        <v>1094</v>
      </c>
      <c r="R65" s="0" t="s">
        <v>1310</v>
      </c>
      <c r="S65" s="0" t="s">
        <v>1311</v>
      </c>
      <c r="T65" s="0" t="s">
        <v>210</v>
      </c>
      <c r="U65" s="0" t="n">
        <v>1</v>
      </c>
      <c r="V65" s="0" t="n">
        <v>0</v>
      </c>
      <c r="W65" s="0" t="n">
        <v>0</v>
      </c>
      <c r="X65" s="0" t="n">
        <v>0</v>
      </c>
      <c r="Y65" s="0" t="n">
        <v>0</v>
      </c>
      <c r="Z65" s="0" t="n">
        <v>0</v>
      </c>
      <c r="AA65" s="0" t="n">
        <v>0</v>
      </c>
      <c r="AB65" s="0" t="n">
        <v>0</v>
      </c>
      <c r="AC65" s="0" t="n">
        <v>0</v>
      </c>
      <c r="AD65" s="0" t="n">
        <v>0</v>
      </c>
      <c r="AE65" s="0" t="n">
        <v>0</v>
      </c>
      <c r="AF65" s="0" t="n">
        <v>0</v>
      </c>
      <c r="AG65" s="0" t="n">
        <v>0</v>
      </c>
      <c r="AH65" s="0" t="n">
        <v>2</v>
      </c>
      <c r="AI65" s="0" t="n">
        <v>7</v>
      </c>
      <c r="AJ65" s="0" t="s">
        <v>3275</v>
      </c>
      <c r="AK65" s="2" t="s">
        <v>3276</v>
      </c>
      <c r="AL65" s="0" t="n">
        <v>15.605</v>
      </c>
      <c r="AM65" s="0" t="s">
        <v>213</v>
      </c>
      <c r="AR65" s="0" t="s">
        <v>3277</v>
      </c>
      <c r="EJ65" s="0" t="s">
        <v>194</v>
      </c>
      <c r="EK65" s="0" t="s">
        <v>194</v>
      </c>
      <c r="EL65" s="0" t="s">
        <v>194</v>
      </c>
      <c r="EM65" s="0" t="s">
        <v>194</v>
      </c>
      <c r="EN65" s="0" t="s">
        <v>194</v>
      </c>
      <c r="EO65" s="0" t="s">
        <v>2198</v>
      </c>
      <c r="EP65" s="0" t="s">
        <v>3278</v>
      </c>
      <c r="EQ65" s="2" t="s">
        <v>3279</v>
      </c>
      <c r="ER65" s="0" t="s">
        <v>2864</v>
      </c>
      <c r="ES65" s="0" t="s">
        <v>2865</v>
      </c>
      <c r="EU65" s="0" t="n">
        <v>187286251</v>
      </c>
      <c r="EV65" s="0" t="s">
        <v>3280</v>
      </c>
      <c r="EW65" s="1" t="n">
        <v>44827.6988773148</v>
      </c>
      <c r="EZ65" s="0" t="s">
        <v>221</v>
      </c>
      <c r="FA65" s="0" t="s">
        <v>222</v>
      </c>
      <c r="FC65" s="0" t="n">
        <v>64</v>
      </c>
    </row>
    <row r="66" customFormat="false" ht="14.5" hidden="false" customHeight="false" outlineLevel="0" collapsed="false">
      <c r="A66" s="1" t="n">
        <v>44827.4353116551</v>
      </c>
      <c r="B66" s="1" t="n">
        <v>44827.7800444329</v>
      </c>
      <c r="C66" s="1" t="n">
        <v>44827</v>
      </c>
      <c r="D66" s="0" t="s">
        <v>1304</v>
      </c>
      <c r="H66" s="0" t="s">
        <v>1354</v>
      </c>
      <c r="I66" s="1" t="n">
        <v>44827</v>
      </c>
      <c r="J66" s="0" t="s">
        <v>3028</v>
      </c>
      <c r="K66" s="0" t="s">
        <v>2626</v>
      </c>
      <c r="L66" s="0" t="s">
        <v>2228</v>
      </c>
      <c r="M66" s="0" t="s">
        <v>2229</v>
      </c>
      <c r="N66" s="0" t="s">
        <v>1359</v>
      </c>
      <c r="O66" s="0" t="s">
        <v>855</v>
      </c>
      <c r="P66" s="0" t="s">
        <v>856</v>
      </c>
      <c r="Q66" s="0" t="s">
        <v>1094</v>
      </c>
      <c r="R66" s="0" t="s">
        <v>1310</v>
      </c>
      <c r="S66" s="0" t="s">
        <v>1311</v>
      </c>
      <c r="T66" s="0" t="s">
        <v>210</v>
      </c>
      <c r="U66" s="0" t="n">
        <v>1</v>
      </c>
      <c r="V66" s="0" t="n">
        <v>0</v>
      </c>
      <c r="W66" s="0" t="n">
        <v>0</v>
      </c>
      <c r="X66" s="0" t="n">
        <v>0</v>
      </c>
      <c r="Y66" s="0" t="n">
        <v>0</v>
      </c>
      <c r="Z66" s="0" t="n">
        <v>0</v>
      </c>
      <c r="AA66" s="0" t="n">
        <v>0</v>
      </c>
      <c r="AB66" s="0" t="n">
        <v>0</v>
      </c>
      <c r="AC66" s="0" t="n">
        <v>0</v>
      </c>
      <c r="AD66" s="0" t="n">
        <v>0</v>
      </c>
      <c r="AE66" s="0" t="n">
        <v>0</v>
      </c>
      <c r="AF66" s="0" t="n">
        <v>0</v>
      </c>
      <c r="AG66" s="0" t="n">
        <v>0</v>
      </c>
      <c r="AH66" s="0" t="n">
        <v>2</v>
      </c>
      <c r="AI66" s="0" t="n">
        <v>9</v>
      </c>
      <c r="AJ66" s="0" t="s">
        <v>3281</v>
      </c>
      <c r="AK66" s="2" t="s">
        <v>3282</v>
      </c>
      <c r="AL66" s="0" t="n">
        <v>16.25</v>
      </c>
      <c r="AM66" s="0" t="s">
        <v>213</v>
      </c>
      <c r="AR66" s="0" t="s">
        <v>3259</v>
      </c>
      <c r="EJ66" s="0" t="s">
        <v>194</v>
      </c>
      <c r="EK66" s="0" t="s">
        <v>194</v>
      </c>
      <c r="EL66" s="0" t="s">
        <v>194</v>
      </c>
      <c r="EM66" s="0" t="s">
        <v>194</v>
      </c>
      <c r="EN66" s="0" t="s">
        <v>194</v>
      </c>
      <c r="EO66" s="0" t="s">
        <v>2198</v>
      </c>
      <c r="EP66" s="0" t="s">
        <v>3283</v>
      </c>
      <c r="EQ66" s="2" t="s">
        <v>3284</v>
      </c>
      <c r="ER66" s="0" t="s">
        <v>2864</v>
      </c>
      <c r="ES66" s="0" t="s">
        <v>2865</v>
      </c>
      <c r="EU66" s="0" t="n">
        <v>187286265</v>
      </c>
      <c r="EV66" s="0" t="s">
        <v>3285</v>
      </c>
      <c r="EW66" s="1" t="n">
        <v>44827.698912037</v>
      </c>
      <c r="EZ66" s="0" t="s">
        <v>221</v>
      </c>
      <c r="FA66" s="0" t="s">
        <v>222</v>
      </c>
      <c r="FC66" s="0" t="n">
        <v>65</v>
      </c>
    </row>
    <row r="67" customFormat="false" ht="14.5" hidden="false" customHeight="false" outlineLevel="0" collapsed="false">
      <c r="A67" s="1" t="n">
        <v>44827.4520522685</v>
      </c>
      <c r="B67" s="1" t="n">
        <v>44827.7813571991</v>
      </c>
      <c r="C67" s="1" t="n">
        <v>44827</v>
      </c>
      <c r="D67" s="0" t="s">
        <v>1304</v>
      </c>
      <c r="H67" s="0" t="s">
        <v>1370</v>
      </c>
      <c r="I67" s="1" t="n">
        <v>44827</v>
      </c>
      <c r="J67" s="0" t="s">
        <v>1120</v>
      </c>
      <c r="K67" s="0" t="s">
        <v>2227</v>
      </c>
      <c r="L67" s="0" t="s">
        <v>2237</v>
      </c>
      <c r="M67" s="0" t="s">
        <v>2236</v>
      </c>
      <c r="N67" s="0" t="s">
        <v>1374</v>
      </c>
      <c r="O67" s="0" t="s">
        <v>855</v>
      </c>
      <c r="P67" s="0" t="s">
        <v>856</v>
      </c>
      <c r="Q67" s="0" t="s">
        <v>1094</v>
      </c>
      <c r="R67" s="0" t="s">
        <v>1310</v>
      </c>
      <c r="S67" s="0" t="s">
        <v>1311</v>
      </c>
      <c r="T67" s="0" t="s">
        <v>210</v>
      </c>
      <c r="U67" s="0" t="n">
        <v>1</v>
      </c>
      <c r="V67" s="0" t="n">
        <v>0</v>
      </c>
      <c r="W67" s="0" t="n">
        <v>0</v>
      </c>
      <c r="X67" s="0" t="n">
        <v>0</v>
      </c>
      <c r="Y67" s="0" t="n">
        <v>0</v>
      </c>
      <c r="Z67" s="0" t="n">
        <v>0</v>
      </c>
      <c r="AA67" s="0" t="n">
        <v>0</v>
      </c>
      <c r="AB67" s="0" t="n">
        <v>0</v>
      </c>
      <c r="AC67" s="0" t="n">
        <v>0</v>
      </c>
      <c r="AD67" s="0" t="n">
        <v>0</v>
      </c>
      <c r="AE67" s="0" t="n">
        <v>0</v>
      </c>
      <c r="AF67" s="0" t="n">
        <v>0</v>
      </c>
      <c r="AG67" s="0" t="n">
        <v>0</v>
      </c>
      <c r="AH67" s="0" t="n">
        <v>2</v>
      </c>
      <c r="AI67" s="0" t="n">
        <v>2</v>
      </c>
      <c r="AJ67" s="0" t="s">
        <v>3286</v>
      </c>
      <c r="AK67" s="2" t="s">
        <v>3287</v>
      </c>
      <c r="AL67" s="0" t="n">
        <v>44.475</v>
      </c>
      <c r="AM67" s="0" t="s">
        <v>213</v>
      </c>
      <c r="AR67" s="0" t="s">
        <v>3259</v>
      </c>
      <c r="EJ67" s="0" t="s">
        <v>194</v>
      </c>
      <c r="EK67" s="0" t="s">
        <v>194</v>
      </c>
      <c r="EL67" s="0" t="s">
        <v>194</v>
      </c>
      <c r="EM67" s="0" t="s">
        <v>194</v>
      </c>
      <c r="EN67" s="0" t="s">
        <v>194</v>
      </c>
      <c r="EO67" s="0" t="s">
        <v>3288</v>
      </c>
      <c r="EP67" s="0" t="s">
        <v>3289</v>
      </c>
      <c r="EQ67" s="2" t="s">
        <v>3290</v>
      </c>
      <c r="ER67" s="0" t="s">
        <v>2864</v>
      </c>
      <c r="ES67" s="0" t="s">
        <v>2865</v>
      </c>
      <c r="EU67" s="0" t="n">
        <v>187286278</v>
      </c>
      <c r="EV67" s="0" t="s">
        <v>3291</v>
      </c>
      <c r="EW67" s="1" t="n">
        <v>44827.6989236111</v>
      </c>
      <c r="EZ67" s="0" t="s">
        <v>221</v>
      </c>
      <c r="FA67" s="0" t="s">
        <v>222</v>
      </c>
      <c r="FC67" s="0" t="n">
        <v>66</v>
      </c>
    </row>
    <row r="68" customFormat="false" ht="14.5" hidden="false" customHeight="false" outlineLevel="0" collapsed="false">
      <c r="A68" s="1" t="n">
        <v>44827.3665866782</v>
      </c>
      <c r="B68" s="1" t="n">
        <v>44827.3702356944</v>
      </c>
      <c r="C68" s="1" t="n">
        <v>44827</v>
      </c>
      <c r="D68" s="0" t="s">
        <v>1401</v>
      </c>
      <c r="H68" s="0" t="s">
        <v>1402</v>
      </c>
      <c r="I68" s="1" t="n">
        <v>44827</v>
      </c>
      <c r="J68" s="0" t="s">
        <v>3227</v>
      </c>
      <c r="K68" s="0" t="s">
        <v>197</v>
      </c>
      <c r="L68" s="0" t="s">
        <v>1404</v>
      </c>
      <c r="M68" s="0" t="s">
        <v>1405</v>
      </c>
      <c r="N68" s="0" t="s">
        <v>1406</v>
      </c>
      <c r="O68" s="0" t="s">
        <v>855</v>
      </c>
      <c r="P68" s="0" t="s">
        <v>856</v>
      </c>
      <c r="Q68" s="0" t="s">
        <v>857</v>
      </c>
      <c r="R68" s="0" t="s">
        <v>890</v>
      </c>
      <c r="S68" s="0" t="s">
        <v>891</v>
      </c>
      <c r="T68" s="0" t="s">
        <v>210</v>
      </c>
      <c r="U68" s="0" t="n">
        <v>1</v>
      </c>
      <c r="V68" s="0" t="n">
        <v>0</v>
      </c>
      <c r="W68" s="0" t="n">
        <v>0</v>
      </c>
      <c r="X68" s="0" t="n">
        <v>0</v>
      </c>
      <c r="Y68" s="0" t="n">
        <v>0</v>
      </c>
      <c r="Z68" s="0" t="n">
        <v>0</v>
      </c>
      <c r="AA68" s="0" t="n">
        <v>0</v>
      </c>
      <c r="AB68" s="0" t="n">
        <v>0</v>
      </c>
      <c r="AC68" s="0" t="n">
        <v>0</v>
      </c>
      <c r="AD68" s="0" t="n">
        <v>0</v>
      </c>
      <c r="AE68" s="0" t="n">
        <v>0</v>
      </c>
      <c r="AF68" s="0" t="n">
        <v>0</v>
      </c>
      <c r="AG68" s="0" t="n">
        <v>0</v>
      </c>
      <c r="AH68" s="0" t="n">
        <v>2</v>
      </c>
      <c r="AI68" s="0" t="n">
        <v>6</v>
      </c>
      <c r="AJ68" s="0" t="s">
        <v>3292</v>
      </c>
      <c r="AK68" s="2" t="s">
        <v>3293</v>
      </c>
      <c r="AL68" s="0" t="n">
        <v>36.8</v>
      </c>
      <c r="AM68" s="0" t="s">
        <v>213</v>
      </c>
      <c r="AR68" s="0" t="s">
        <v>3294</v>
      </c>
      <c r="EJ68" s="0" t="s">
        <v>194</v>
      </c>
      <c r="EK68" s="0" t="s">
        <v>194</v>
      </c>
      <c r="EL68" s="0" t="s">
        <v>194</v>
      </c>
      <c r="EM68" s="0" t="s">
        <v>194</v>
      </c>
      <c r="EN68" s="0" t="s">
        <v>194</v>
      </c>
      <c r="EO68" s="0" t="s">
        <v>1413</v>
      </c>
      <c r="EP68" s="0" t="s">
        <v>3295</v>
      </c>
      <c r="EQ68" s="2" t="s">
        <v>3296</v>
      </c>
      <c r="ER68" s="0" t="s">
        <v>2864</v>
      </c>
      <c r="ES68" s="0" t="s">
        <v>2865</v>
      </c>
      <c r="EU68" s="0" t="n">
        <v>187301297</v>
      </c>
      <c r="EV68" s="0" t="s">
        <v>3297</v>
      </c>
      <c r="EW68" s="1" t="n">
        <v>44827.7372106482</v>
      </c>
      <c r="EZ68" s="0" t="s">
        <v>221</v>
      </c>
      <c r="FA68" s="0" t="s">
        <v>222</v>
      </c>
      <c r="FC68" s="0" t="n">
        <v>67</v>
      </c>
    </row>
    <row r="69" customFormat="false" ht="14.5" hidden="false" customHeight="false" outlineLevel="0" collapsed="false">
      <c r="A69" s="1" t="n">
        <v>44827.3853938194</v>
      </c>
      <c r="B69" s="1" t="n">
        <v>44827.3932541667</v>
      </c>
      <c r="C69" s="1" t="n">
        <v>44827</v>
      </c>
      <c r="D69" s="0" t="s">
        <v>1401</v>
      </c>
      <c r="H69" s="0" t="s">
        <v>1417</v>
      </c>
      <c r="I69" s="1" t="n">
        <v>44827</v>
      </c>
      <c r="J69" s="0" t="s">
        <v>1600</v>
      </c>
      <c r="K69" s="0" t="s">
        <v>197</v>
      </c>
      <c r="L69" s="0" t="s">
        <v>1419</v>
      </c>
      <c r="M69" s="0" t="s">
        <v>1419</v>
      </c>
      <c r="N69" s="0" t="s">
        <v>1420</v>
      </c>
      <c r="O69" s="0" t="s">
        <v>855</v>
      </c>
      <c r="P69" s="0" t="s">
        <v>856</v>
      </c>
      <c r="Q69" s="0" t="s">
        <v>857</v>
      </c>
      <c r="R69" s="0" t="s">
        <v>890</v>
      </c>
      <c r="S69" s="0" t="s">
        <v>891</v>
      </c>
      <c r="T69" s="0" t="s">
        <v>210</v>
      </c>
      <c r="U69" s="0" t="n">
        <v>1</v>
      </c>
      <c r="V69" s="0" t="n">
        <v>0</v>
      </c>
      <c r="W69" s="0" t="n">
        <v>0</v>
      </c>
      <c r="X69" s="0" t="n">
        <v>0</v>
      </c>
      <c r="Y69" s="0" t="n">
        <v>0</v>
      </c>
      <c r="Z69" s="0" t="n">
        <v>0</v>
      </c>
      <c r="AA69" s="0" t="n">
        <v>0</v>
      </c>
      <c r="AB69" s="0" t="n">
        <v>0</v>
      </c>
      <c r="AC69" s="0" t="n">
        <v>0</v>
      </c>
      <c r="AD69" s="0" t="n">
        <v>0</v>
      </c>
      <c r="AE69" s="0" t="n">
        <v>0</v>
      </c>
      <c r="AF69" s="0" t="n">
        <v>0</v>
      </c>
      <c r="AG69" s="0" t="n">
        <v>0</v>
      </c>
      <c r="AH69" s="0" t="n">
        <v>2</v>
      </c>
      <c r="AI69" s="0" t="n">
        <v>6</v>
      </c>
      <c r="AJ69" s="0" t="s">
        <v>3298</v>
      </c>
      <c r="AK69" s="2" t="s">
        <v>3299</v>
      </c>
      <c r="AL69" s="0" t="n">
        <v>15.8</v>
      </c>
      <c r="AM69" s="0" t="s">
        <v>195</v>
      </c>
      <c r="AN69" s="0" t="s">
        <v>3300</v>
      </c>
      <c r="AO69" s="2" t="s">
        <v>3301</v>
      </c>
      <c r="AP69" s="0" t="n">
        <v>20.39</v>
      </c>
      <c r="AQ69" s="0" t="s">
        <v>194</v>
      </c>
      <c r="AR69" s="0" t="s">
        <v>3302</v>
      </c>
      <c r="EJ69" s="0" t="s">
        <v>194</v>
      </c>
      <c r="EK69" s="0" t="s">
        <v>194</v>
      </c>
      <c r="EL69" s="0" t="s">
        <v>194</v>
      </c>
      <c r="EM69" s="0" t="s">
        <v>194</v>
      </c>
      <c r="EN69" s="0" t="s">
        <v>194</v>
      </c>
      <c r="EO69" s="0" t="s">
        <v>1413</v>
      </c>
      <c r="EP69" s="0" t="s">
        <v>3303</v>
      </c>
      <c r="EQ69" s="2" t="s">
        <v>3304</v>
      </c>
      <c r="ER69" s="0" t="s">
        <v>2864</v>
      </c>
      <c r="ES69" s="0" t="s">
        <v>2865</v>
      </c>
      <c r="EU69" s="0" t="n">
        <v>187301306</v>
      </c>
      <c r="EV69" s="0" t="s">
        <v>3305</v>
      </c>
      <c r="EW69" s="1" t="n">
        <v>44827.7372569444</v>
      </c>
      <c r="EZ69" s="0" t="s">
        <v>221</v>
      </c>
      <c r="FA69" s="0" t="s">
        <v>222</v>
      </c>
      <c r="FC69" s="0" t="n">
        <v>68</v>
      </c>
    </row>
    <row r="70" customFormat="false" ht="14.5" hidden="false" customHeight="false" outlineLevel="0" collapsed="false">
      <c r="A70" s="1" t="n">
        <v>44827.4020763079</v>
      </c>
      <c r="B70" s="1" t="n">
        <v>44827.4112115162</v>
      </c>
      <c r="C70" s="1" t="n">
        <v>44827</v>
      </c>
      <c r="D70" s="0" t="s">
        <v>1401</v>
      </c>
      <c r="H70" s="0" t="s">
        <v>1430</v>
      </c>
      <c r="I70" s="1" t="n">
        <v>44827</v>
      </c>
      <c r="J70" s="0" t="s">
        <v>3306</v>
      </c>
      <c r="K70" s="0" t="s">
        <v>197</v>
      </c>
      <c r="L70" s="0" t="s">
        <v>1432</v>
      </c>
      <c r="M70" s="0" t="s">
        <v>1433</v>
      </c>
      <c r="N70" s="0" t="s">
        <v>1434</v>
      </c>
      <c r="O70" s="0" t="s">
        <v>855</v>
      </c>
      <c r="P70" s="0" t="s">
        <v>856</v>
      </c>
      <c r="Q70" s="0" t="s">
        <v>857</v>
      </c>
      <c r="R70" s="0" t="s">
        <v>890</v>
      </c>
      <c r="S70" s="0" t="s">
        <v>891</v>
      </c>
      <c r="T70" s="0" t="s">
        <v>210</v>
      </c>
      <c r="U70" s="0" t="n">
        <v>1</v>
      </c>
      <c r="V70" s="0" t="n">
        <v>0</v>
      </c>
      <c r="W70" s="0" t="n">
        <v>0</v>
      </c>
      <c r="X70" s="0" t="n">
        <v>0</v>
      </c>
      <c r="Y70" s="0" t="n">
        <v>0</v>
      </c>
      <c r="Z70" s="0" t="n">
        <v>0</v>
      </c>
      <c r="AA70" s="0" t="n">
        <v>0</v>
      </c>
      <c r="AB70" s="0" t="n">
        <v>0</v>
      </c>
      <c r="AC70" s="0" t="n">
        <v>0</v>
      </c>
      <c r="AD70" s="0" t="n">
        <v>0</v>
      </c>
      <c r="AE70" s="0" t="n">
        <v>0</v>
      </c>
      <c r="AF70" s="0" t="n">
        <v>0</v>
      </c>
      <c r="AG70" s="0" t="n">
        <v>0</v>
      </c>
      <c r="AH70" s="0" t="n">
        <v>2</v>
      </c>
      <c r="AI70" s="0" t="n">
        <v>3</v>
      </c>
      <c r="AJ70" s="0" t="s">
        <v>3307</v>
      </c>
      <c r="AK70" s="2" t="s">
        <v>3308</v>
      </c>
      <c r="AL70" s="0" t="n">
        <v>15.05</v>
      </c>
      <c r="AM70" s="0" t="s">
        <v>195</v>
      </c>
      <c r="AN70" s="0" t="s">
        <v>3309</v>
      </c>
      <c r="AO70" s="2" t="s">
        <v>3310</v>
      </c>
      <c r="AP70" s="0" t="n">
        <v>23.12</v>
      </c>
      <c r="AQ70" s="0" t="s">
        <v>194</v>
      </c>
      <c r="AR70" s="0" t="s">
        <v>3311</v>
      </c>
      <c r="EJ70" s="0" t="s">
        <v>194</v>
      </c>
      <c r="EK70" s="0" t="s">
        <v>194</v>
      </c>
      <c r="EL70" s="0" t="s">
        <v>194</v>
      </c>
      <c r="EM70" s="0" t="s">
        <v>194</v>
      </c>
      <c r="EN70" s="0" t="s">
        <v>194</v>
      </c>
      <c r="EO70" s="0" t="s">
        <v>1413</v>
      </c>
      <c r="EP70" s="0" t="s">
        <v>3312</v>
      </c>
      <c r="EQ70" s="2" t="s">
        <v>3313</v>
      </c>
      <c r="ER70" s="0" t="s">
        <v>2864</v>
      </c>
      <c r="ES70" s="0" t="s">
        <v>2865</v>
      </c>
      <c r="EU70" s="0" t="n">
        <v>187301318</v>
      </c>
      <c r="EV70" s="0" t="s">
        <v>3314</v>
      </c>
      <c r="EW70" s="1" t="n">
        <v>44827.7373032407</v>
      </c>
      <c r="EZ70" s="0" t="s">
        <v>221</v>
      </c>
      <c r="FA70" s="0" t="s">
        <v>222</v>
      </c>
      <c r="FC70" s="0" t="n">
        <v>69</v>
      </c>
    </row>
    <row r="71" customFormat="false" ht="14.5" hidden="false" customHeight="false" outlineLevel="0" collapsed="false">
      <c r="A71" s="1" t="n">
        <v>44827.4230157755</v>
      </c>
      <c r="B71" s="1" t="n">
        <v>44827.4276567477</v>
      </c>
      <c r="C71" s="1" t="n">
        <v>44827</v>
      </c>
      <c r="D71" s="0" t="s">
        <v>1401</v>
      </c>
      <c r="H71" s="0" t="s">
        <v>1444</v>
      </c>
      <c r="I71" s="1" t="n">
        <v>44827</v>
      </c>
      <c r="J71" s="0" t="s">
        <v>2999</v>
      </c>
      <c r="K71" s="0" t="s">
        <v>197</v>
      </c>
      <c r="L71" s="0" t="s">
        <v>1446</v>
      </c>
      <c r="M71" s="0" t="s">
        <v>1447</v>
      </c>
      <c r="N71" s="0" t="s">
        <v>1448</v>
      </c>
      <c r="O71" s="0" t="s">
        <v>855</v>
      </c>
      <c r="P71" s="0" t="s">
        <v>856</v>
      </c>
      <c r="Q71" s="0" t="s">
        <v>857</v>
      </c>
      <c r="R71" s="0" t="s">
        <v>890</v>
      </c>
      <c r="S71" s="0" t="s">
        <v>891</v>
      </c>
      <c r="T71" s="0" t="s">
        <v>210</v>
      </c>
      <c r="U71" s="0" t="n">
        <v>1</v>
      </c>
      <c r="V71" s="0" t="n">
        <v>0</v>
      </c>
      <c r="W71" s="0" t="n">
        <v>0</v>
      </c>
      <c r="X71" s="0" t="n">
        <v>0</v>
      </c>
      <c r="Y71" s="0" t="n">
        <v>0</v>
      </c>
      <c r="Z71" s="0" t="n">
        <v>0</v>
      </c>
      <c r="AA71" s="0" t="n">
        <v>0</v>
      </c>
      <c r="AB71" s="0" t="n">
        <v>0</v>
      </c>
      <c r="AC71" s="0" t="n">
        <v>0</v>
      </c>
      <c r="AD71" s="0" t="n">
        <v>0</v>
      </c>
      <c r="AE71" s="0" t="n">
        <v>0</v>
      </c>
      <c r="AF71" s="0" t="n">
        <v>0</v>
      </c>
      <c r="AG71" s="0" t="n">
        <v>0</v>
      </c>
      <c r="AH71" s="0" t="n">
        <v>2</v>
      </c>
      <c r="AI71" s="0" t="n">
        <v>5</v>
      </c>
      <c r="AJ71" s="0" t="s">
        <v>3315</v>
      </c>
      <c r="AK71" s="2" t="s">
        <v>3316</v>
      </c>
      <c r="AL71" s="0" t="n">
        <v>74.86</v>
      </c>
      <c r="AM71" s="0" t="s">
        <v>213</v>
      </c>
      <c r="AR71" s="0" t="s">
        <v>3317</v>
      </c>
      <c r="EJ71" s="0" t="s">
        <v>194</v>
      </c>
      <c r="EK71" s="0" t="s">
        <v>194</v>
      </c>
      <c r="EL71" s="0" t="s">
        <v>194</v>
      </c>
      <c r="EM71" s="0" t="s">
        <v>194</v>
      </c>
      <c r="EN71" s="0" t="s">
        <v>194</v>
      </c>
      <c r="EO71" s="0" t="s">
        <v>1413</v>
      </c>
      <c r="EP71" s="0" t="s">
        <v>3318</v>
      </c>
      <c r="EQ71" s="2" t="s">
        <v>3319</v>
      </c>
      <c r="ER71" s="0" t="s">
        <v>2864</v>
      </c>
      <c r="ES71" s="0" t="s">
        <v>2865</v>
      </c>
      <c r="EU71" s="0" t="n">
        <v>187301329</v>
      </c>
      <c r="EV71" s="0" t="s">
        <v>3320</v>
      </c>
      <c r="EW71" s="1" t="n">
        <v>44827.7373263889</v>
      </c>
      <c r="EZ71" s="0" t="s">
        <v>221</v>
      </c>
      <c r="FA71" s="0" t="s">
        <v>222</v>
      </c>
      <c r="FC71" s="0" t="n">
        <v>70</v>
      </c>
    </row>
    <row r="72" customFormat="false" ht="14.5" hidden="false" customHeight="false" outlineLevel="0" collapsed="false">
      <c r="A72" s="1" t="n">
        <v>44827.4597234375</v>
      </c>
      <c r="B72" s="1" t="n">
        <v>44827.464533287</v>
      </c>
      <c r="C72" s="1" t="n">
        <v>44827</v>
      </c>
      <c r="D72" s="0" t="s">
        <v>1401</v>
      </c>
      <c r="H72" s="0" t="s">
        <v>1458</v>
      </c>
      <c r="I72" s="1" t="n">
        <v>44827</v>
      </c>
      <c r="J72" s="0" t="s">
        <v>501</v>
      </c>
      <c r="K72" s="0" t="s">
        <v>2764</v>
      </c>
      <c r="L72" s="0" t="s">
        <v>2135</v>
      </c>
      <c r="M72" s="0" t="s">
        <v>1461</v>
      </c>
      <c r="N72" s="0" t="s">
        <v>1462</v>
      </c>
      <c r="O72" s="0" t="s">
        <v>855</v>
      </c>
      <c r="P72" s="0" t="s">
        <v>856</v>
      </c>
      <c r="Q72" s="0" t="s">
        <v>857</v>
      </c>
      <c r="R72" s="0" t="s">
        <v>890</v>
      </c>
      <c r="S72" s="0" t="s">
        <v>891</v>
      </c>
      <c r="T72" s="0" t="s">
        <v>210</v>
      </c>
      <c r="U72" s="0" t="n">
        <v>1</v>
      </c>
      <c r="V72" s="0" t="n">
        <v>0</v>
      </c>
      <c r="W72" s="0" t="n">
        <v>0</v>
      </c>
      <c r="X72" s="0" t="n">
        <v>0</v>
      </c>
      <c r="Y72" s="0" t="n">
        <v>0</v>
      </c>
      <c r="Z72" s="0" t="n">
        <v>0</v>
      </c>
      <c r="AA72" s="0" t="n">
        <v>0</v>
      </c>
      <c r="AB72" s="0" t="n">
        <v>0</v>
      </c>
      <c r="AC72" s="0" t="n">
        <v>0</v>
      </c>
      <c r="AD72" s="0" t="n">
        <v>0</v>
      </c>
      <c r="AE72" s="0" t="n">
        <v>0</v>
      </c>
      <c r="AF72" s="0" t="n">
        <v>0</v>
      </c>
      <c r="AG72" s="0" t="n">
        <v>0</v>
      </c>
      <c r="AH72" s="0" t="n">
        <v>3</v>
      </c>
      <c r="AI72" s="0" t="n">
        <v>3</v>
      </c>
      <c r="AJ72" s="0" t="s">
        <v>3321</v>
      </c>
      <c r="AK72" s="2" t="s">
        <v>3322</v>
      </c>
      <c r="AL72" s="0" t="n">
        <v>32.04</v>
      </c>
      <c r="AM72" s="0" t="s">
        <v>213</v>
      </c>
      <c r="AR72" s="0" t="s">
        <v>3323</v>
      </c>
      <c r="EJ72" s="0" t="s">
        <v>194</v>
      </c>
      <c r="EK72" s="0" t="s">
        <v>194</v>
      </c>
      <c r="EL72" s="0" t="s">
        <v>194</v>
      </c>
      <c r="EM72" s="0" t="s">
        <v>194</v>
      </c>
      <c r="EN72" s="0" t="s">
        <v>194</v>
      </c>
      <c r="EO72" s="0" t="s">
        <v>1413</v>
      </c>
      <c r="EP72" s="0" t="s">
        <v>3324</v>
      </c>
      <c r="EQ72" s="2" t="s">
        <v>3325</v>
      </c>
      <c r="ER72" s="0" t="s">
        <v>2864</v>
      </c>
      <c r="ES72" s="0" t="s">
        <v>2865</v>
      </c>
      <c r="EU72" s="0" t="n">
        <v>187301335</v>
      </c>
      <c r="EV72" s="0" t="s">
        <v>3326</v>
      </c>
      <c r="EW72" s="1" t="n">
        <v>44827.737349537</v>
      </c>
      <c r="EZ72" s="0" t="s">
        <v>221</v>
      </c>
      <c r="FA72" s="0" t="s">
        <v>222</v>
      </c>
      <c r="FC72" s="0" t="n">
        <v>71</v>
      </c>
    </row>
    <row r="73" customFormat="false" ht="14.5" hidden="false" customHeight="false" outlineLevel="0" collapsed="false">
      <c r="A73" s="1" t="n">
        <v>44827.4810933449</v>
      </c>
      <c r="B73" s="1" t="n">
        <v>44827.4859018519</v>
      </c>
      <c r="C73" s="1" t="n">
        <v>44827</v>
      </c>
      <c r="D73" s="0" t="s">
        <v>1401</v>
      </c>
      <c r="H73" s="0" t="s">
        <v>1475</v>
      </c>
      <c r="I73" s="1" t="n">
        <v>44827</v>
      </c>
      <c r="J73" s="0" t="s">
        <v>2668</v>
      </c>
      <c r="K73" s="0" t="s">
        <v>197</v>
      </c>
      <c r="L73" s="0" t="s">
        <v>1476</v>
      </c>
      <c r="M73" s="0" t="s">
        <v>1477</v>
      </c>
      <c r="N73" s="0" t="s">
        <v>1478</v>
      </c>
      <c r="O73" s="0" t="s">
        <v>855</v>
      </c>
      <c r="P73" s="0" t="s">
        <v>856</v>
      </c>
      <c r="Q73" s="0" t="s">
        <v>857</v>
      </c>
      <c r="R73" s="0" t="s">
        <v>890</v>
      </c>
      <c r="S73" s="0" t="s">
        <v>891</v>
      </c>
      <c r="T73" s="0" t="s">
        <v>210</v>
      </c>
      <c r="U73" s="0" t="n">
        <v>1</v>
      </c>
      <c r="V73" s="0" t="n">
        <v>0</v>
      </c>
      <c r="W73" s="0" t="n">
        <v>0</v>
      </c>
      <c r="X73" s="0" t="n">
        <v>0</v>
      </c>
      <c r="Y73" s="0" t="n">
        <v>0</v>
      </c>
      <c r="Z73" s="0" t="n">
        <v>0</v>
      </c>
      <c r="AA73" s="0" t="n">
        <v>0</v>
      </c>
      <c r="AB73" s="0" t="n">
        <v>0</v>
      </c>
      <c r="AC73" s="0" t="n">
        <v>0</v>
      </c>
      <c r="AD73" s="0" t="n">
        <v>0</v>
      </c>
      <c r="AE73" s="0" t="n">
        <v>0</v>
      </c>
      <c r="AF73" s="0" t="n">
        <v>0</v>
      </c>
      <c r="AG73" s="0" t="n">
        <v>0</v>
      </c>
      <c r="AH73" s="0" t="n">
        <v>3</v>
      </c>
      <c r="AI73" s="0" t="n">
        <v>4</v>
      </c>
      <c r="AJ73" s="0" t="s">
        <v>3327</v>
      </c>
      <c r="AK73" s="2" t="s">
        <v>3328</v>
      </c>
      <c r="AL73" s="0" t="n">
        <v>30.88</v>
      </c>
      <c r="AM73" s="0" t="s">
        <v>213</v>
      </c>
      <c r="AR73" s="0" t="s">
        <v>3329</v>
      </c>
      <c r="EJ73" s="0" t="s">
        <v>194</v>
      </c>
      <c r="EK73" s="0" t="s">
        <v>194</v>
      </c>
      <c r="EL73" s="0" t="s">
        <v>194</v>
      </c>
      <c r="EM73" s="0" t="s">
        <v>194</v>
      </c>
      <c r="EN73" s="0" t="s">
        <v>194</v>
      </c>
      <c r="EO73" s="0" t="s">
        <v>1413</v>
      </c>
      <c r="EP73" s="0" t="s">
        <v>3330</v>
      </c>
      <c r="EQ73" s="2" t="s">
        <v>3331</v>
      </c>
      <c r="ER73" s="0" t="s">
        <v>2864</v>
      </c>
      <c r="ES73" s="0" t="s">
        <v>2865</v>
      </c>
      <c r="EU73" s="0" t="n">
        <v>187301344</v>
      </c>
      <c r="EV73" s="0" t="s">
        <v>3332</v>
      </c>
      <c r="EW73" s="1" t="n">
        <v>44827.7373958333</v>
      </c>
      <c r="EZ73" s="0" t="s">
        <v>221</v>
      </c>
      <c r="FA73" s="0" t="s">
        <v>222</v>
      </c>
      <c r="FC73" s="0" t="n">
        <v>72</v>
      </c>
    </row>
    <row r="74" customFormat="false" ht="14.5" hidden="false" customHeight="false" outlineLevel="0" collapsed="false">
      <c r="A74" s="1" t="n">
        <v>44827.3343652083</v>
      </c>
      <c r="B74" s="1" t="n">
        <v>44827.3376953241</v>
      </c>
      <c r="C74" s="1" t="n">
        <v>44827</v>
      </c>
      <c r="D74" s="0" t="s">
        <v>1088</v>
      </c>
      <c r="H74" s="0" t="s">
        <v>1159</v>
      </c>
      <c r="I74" s="1" t="n">
        <v>44827</v>
      </c>
      <c r="J74" s="0" t="s">
        <v>3333</v>
      </c>
      <c r="K74" s="0" t="s">
        <v>870</v>
      </c>
      <c r="L74" s="0" t="s">
        <v>3334</v>
      </c>
      <c r="M74" s="0" t="s">
        <v>3335</v>
      </c>
      <c r="N74" s="0" t="s">
        <v>1163</v>
      </c>
      <c r="O74" s="0" t="s">
        <v>855</v>
      </c>
      <c r="P74" s="0" t="s">
        <v>856</v>
      </c>
      <c r="Q74" s="0" t="s">
        <v>1094</v>
      </c>
      <c r="R74" s="0" t="s">
        <v>1095</v>
      </c>
      <c r="S74" s="0" t="s">
        <v>1096</v>
      </c>
      <c r="T74" s="0" t="s">
        <v>210</v>
      </c>
      <c r="U74" s="0" t="n">
        <v>1</v>
      </c>
      <c r="V74" s="0" t="n">
        <v>0</v>
      </c>
      <c r="W74" s="0" t="n">
        <v>0</v>
      </c>
      <c r="X74" s="0" t="n">
        <v>0</v>
      </c>
      <c r="Y74" s="0" t="n">
        <v>0</v>
      </c>
      <c r="Z74" s="0" t="n">
        <v>0</v>
      </c>
      <c r="AA74" s="0" t="n">
        <v>0</v>
      </c>
      <c r="AB74" s="0" t="n">
        <v>0</v>
      </c>
      <c r="AC74" s="0" t="n">
        <v>0</v>
      </c>
      <c r="AD74" s="0" t="n">
        <v>0</v>
      </c>
      <c r="AE74" s="0" t="n">
        <v>0</v>
      </c>
      <c r="AF74" s="0" t="n">
        <v>0</v>
      </c>
      <c r="AG74" s="0" t="n">
        <v>0</v>
      </c>
      <c r="AH74" s="0" t="n">
        <v>2</v>
      </c>
      <c r="AI74" s="0" t="n">
        <v>8</v>
      </c>
      <c r="AJ74" s="0" t="s">
        <v>3336</v>
      </c>
      <c r="AK74" s="2" t="s">
        <v>3337</v>
      </c>
      <c r="AL74" s="0" t="n">
        <v>2.31</v>
      </c>
      <c r="AM74" s="0" t="s">
        <v>213</v>
      </c>
      <c r="AR74" s="0" t="s">
        <v>308</v>
      </c>
      <c r="EJ74" s="0" t="s">
        <v>194</v>
      </c>
      <c r="EK74" s="0" t="s">
        <v>194</v>
      </c>
      <c r="EL74" s="0" t="s">
        <v>194</v>
      </c>
      <c r="EM74" s="0" t="s">
        <v>194</v>
      </c>
      <c r="EN74" s="0" t="s">
        <v>194</v>
      </c>
      <c r="EO74" s="0" t="s">
        <v>2020</v>
      </c>
      <c r="EP74" s="0" t="s">
        <v>3338</v>
      </c>
      <c r="EQ74" s="2" t="s">
        <v>3339</v>
      </c>
      <c r="ER74" s="0" t="s">
        <v>2864</v>
      </c>
      <c r="ES74" s="0" t="s">
        <v>2865</v>
      </c>
      <c r="EU74" s="0" t="n">
        <v>187327101</v>
      </c>
      <c r="EV74" s="0" t="s">
        <v>3340</v>
      </c>
      <c r="EW74" s="1" t="n">
        <v>44827.8138657407</v>
      </c>
      <c r="EZ74" s="0" t="s">
        <v>221</v>
      </c>
      <c r="FA74" s="0" t="s">
        <v>222</v>
      </c>
      <c r="FC74" s="0" t="n">
        <v>73</v>
      </c>
    </row>
    <row r="75" customFormat="false" ht="14.5" hidden="false" customHeight="false" outlineLevel="0" collapsed="false">
      <c r="A75" s="1" t="n">
        <v>44827.3453802662</v>
      </c>
      <c r="B75" s="1" t="n">
        <v>44827.3496478241</v>
      </c>
      <c r="C75" s="1" t="n">
        <v>44827</v>
      </c>
      <c r="D75" s="0" t="s">
        <v>1088</v>
      </c>
      <c r="H75" s="0" t="s">
        <v>1172</v>
      </c>
      <c r="I75" s="1" t="n">
        <v>44827</v>
      </c>
      <c r="J75" s="0" t="s">
        <v>2194</v>
      </c>
      <c r="K75" s="0" t="s">
        <v>870</v>
      </c>
      <c r="L75" s="0" t="s">
        <v>2693</v>
      </c>
      <c r="M75" s="0" t="s">
        <v>2694</v>
      </c>
      <c r="N75" s="0" t="s">
        <v>1176</v>
      </c>
      <c r="O75" s="0" t="s">
        <v>855</v>
      </c>
      <c r="P75" s="0" t="s">
        <v>856</v>
      </c>
      <c r="Q75" s="0" t="s">
        <v>1094</v>
      </c>
      <c r="R75" s="0" t="s">
        <v>1095</v>
      </c>
      <c r="S75" s="0" t="s">
        <v>1096</v>
      </c>
      <c r="T75" s="0" t="s">
        <v>210</v>
      </c>
      <c r="U75" s="0" t="n">
        <v>1</v>
      </c>
      <c r="V75" s="0" t="n">
        <v>0</v>
      </c>
      <c r="W75" s="0" t="n">
        <v>0</v>
      </c>
      <c r="X75" s="0" t="n">
        <v>0</v>
      </c>
      <c r="Y75" s="0" t="n">
        <v>0</v>
      </c>
      <c r="Z75" s="0" t="n">
        <v>0</v>
      </c>
      <c r="AA75" s="0" t="n">
        <v>0</v>
      </c>
      <c r="AB75" s="0" t="n">
        <v>0</v>
      </c>
      <c r="AC75" s="0" t="n">
        <v>0</v>
      </c>
      <c r="AD75" s="0" t="n">
        <v>0</v>
      </c>
      <c r="AE75" s="0" t="n">
        <v>0</v>
      </c>
      <c r="AF75" s="0" t="n">
        <v>0</v>
      </c>
      <c r="AG75" s="0" t="n">
        <v>0</v>
      </c>
      <c r="AH75" s="0" t="n">
        <v>2</v>
      </c>
      <c r="AI75" s="0" t="n">
        <v>3</v>
      </c>
      <c r="AJ75" s="0" t="s">
        <v>3341</v>
      </c>
      <c r="AK75" s="2" t="s">
        <v>3342</v>
      </c>
      <c r="AL75" s="0" t="n">
        <v>2.225</v>
      </c>
      <c r="AM75" s="0" t="s">
        <v>213</v>
      </c>
      <c r="AR75" s="0" t="s">
        <v>323</v>
      </c>
      <c r="EJ75" s="0" t="s">
        <v>194</v>
      </c>
      <c r="EK75" s="0" t="s">
        <v>194</v>
      </c>
      <c r="EL75" s="0" t="s">
        <v>194</v>
      </c>
      <c r="EM75" s="0" t="s">
        <v>194</v>
      </c>
      <c r="EN75" s="0" t="s">
        <v>194</v>
      </c>
      <c r="EO75" s="0" t="s">
        <v>2020</v>
      </c>
      <c r="EP75" s="0" t="s">
        <v>3343</v>
      </c>
      <c r="EQ75" s="2" t="s">
        <v>3344</v>
      </c>
      <c r="ER75" s="0" t="s">
        <v>2864</v>
      </c>
      <c r="ES75" s="0" t="s">
        <v>2865</v>
      </c>
      <c r="EU75" s="0" t="n">
        <v>187327105</v>
      </c>
      <c r="EV75" s="0" t="s">
        <v>3345</v>
      </c>
      <c r="EW75" s="1" t="n">
        <v>44827.8138773148</v>
      </c>
      <c r="EZ75" s="0" t="s">
        <v>221</v>
      </c>
      <c r="FA75" s="0" t="s">
        <v>222</v>
      </c>
      <c r="FC75" s="0" t="n">
        <v>74</v>
      </c>
    </row>
    <row r="76" customFormat="false" ht="14.5" hidden="false" customHeight="false" outlineLevel="0" collapsed="false">
      <c r="A76" s="1" t="n">
        <v>44827.3609527662</v>
      </c>
      <c r="B76" s="1" t="n">
        <v>44827.3731066204</v>
      </c>
      <c r="C76" s="1" t="n">
        <v>44827</v>
      </c>
      <c r="D76" s="0" t="s">
        <v>1088</v>
      </c>
      <c r="H76" s="0" t="s">
        <v>1089</v>
      </c>
      <c r="I76" s="1" t="n">
        <v>44827</v>
      </c>
      <c r="J76" s="0" t="s">
        <v>654</v>
      </c>
      <c r="K76" s="0" t="s">
        <v>870</v>
      </c>
      <c r="L76" s="0" t="s">
        <v>1092</v>
      </c>
      <c r="M76" s="0" t="s">
        <v>1092</v>
      </c>
      <c r="N76" s="0" t="s">
        <v>1093</v>
      </c>
      <c r="O76" s="0" t="s">
        <v>855</v>
      </c>
      <c r="P76" s="0" t="s">
        <v>856</v>
      </c>
      <c r="Q76" s="0" t="s">
        <v>1094</v>
      </c>
      <c r="R76" s="0" t="s">
        <v>1095</v>
      </c>
      <c r="S76" s="0" t="s">
        <v>1096</v>
      </c>
      <c r="T76" s="0" t="s">
        <v>210</v>
      </c>
      <c r="U76" s="0" t="n">
        <v>1</v>
      </c>
      <c r="V76" s="0" t="n">
        <v>0</v>
      </c>
      <c r="W76" s="0" t="n">
        <v>0</v>
      </c>
      <c r="X76" s="0" t="n">
        <v>0</v>
      </c>
      <c r="Y76" s="0" t="n">
        <v>0</v>
      </c>
      <c r="Z76" s="0" t="n">
        <v>0</v>
      </c>
      <c r="AA76" s="0" t="n">
        <v>0</v>
      </c>
      <c r="AB76" s="0" t="n">
        <v>0</v>
      </c>
      <c r="AC76" s="0" t="n">
        <v>0</v>
      </c>
      <c r="AD76" s="0" t="n">
        <v>0</v>
      </c>
      <c r="AE76" s="0" t="n">
        <v>0</v>
      </c>
      <c r="AF76" s="0" t="n">
        <v>0</v>
      </c>
      <c r="AG76" s="0" t="n">
        <v>0</v>
      </c>
      <c r="AH76" s="0" t="n">
        <v>3</v>
      </c>
      <c r="AI76" s="0" t="n">
        <v>2</v>
      </c>
      <c r="AJ76" s="0" t="s">
        <v>3346</v>
      </c>
      <c r="AK76" s="2" t="s">
        <v>3347</v>
      </c>
      <c r="AL76" s="0" t="n">
        <v>1.56</v>
      </c>
      <c r="AM76" s="0" t="s">
        <v>195</v>
      </c>
      <c r="AN76" s="0" t="s">
        <v>3348</v>
      </c>
      <c r="AO76" s="2" t="s">
        <v>3349</v>
      </c>
      <c r="AP76" s="0" t="n">
        <v>1.885</v>
      </c>
      <c r="AQ76" s="0" t="s">
        <v>194</v>
      </c>
      <c r="AR76" s="0" t="s">
        <v>2699</v>
      </c>
      <c r="EJ76" s="0" t="s">
        <v>194</v>
      </c>
      <c r="EK76" s="0" t="s">
        <v>194</v>
      </c>
      <c r="EL76" s="0" t="s">
        <v>194</v>
      </c>
      <c r="EM76" s="0" t="s">
        <v>194</v>
      </c>
      <c r="EN76" s="0" t="s">
        <v>194</v>
      </c>
      <c r="EO76" s="0" t="s">
        <v>2020</v>
      </c>
      <c r="EP76" s="0" t="s">
        <v>3350</v>
      </c>
      <c r="EQ76" s="2" t="s">
        <v>3351</v>
      </c>
      <c r="ER76" s="0" t="s">
        <v>2864</v>
      </c>
      <c r="ES76" s="0" t="s">
        <v>2865</v>
      </c>
      <c r="EU76" s="0" t="n">
        <v>187327112</v>
      </c>
      <c r="EV76" s="0" t="s">
        <v>3352</v>
      </c>
      <c r="EW76" s="1" t="n">
        <v>44827.813900463</v>
      </c>
      <c r="EZ76" s="0" t="s">
        <v>221</v>
      </c>
      <c r="FA76" s="0" t="s">
        <v>222</v>
      </c>
      <c r="FC76" s="0" t="n">
        <v>75</v>
      </c>
    </row>
    <row r="77" customFormat="false" ht="14.5" hidden="false" customHeight="false" outlineLevel="0" collapsed="false">
      <c r="A77" s="1" t="n">
        <v>44827.3780842824</v>
      </c>
      <c r="B77" s="1" t="n">
        <v>44827.3823494676</v>
      </c>
      <c r="C77" s="1" t="n">
        <v>44827</v>
      </c>
      <c r="D77" s="0" t="s">
        <v>1088</v>
      </c>
      <c r="H77" s="0" t="s">
        <v>1119</v>
      </c>
      <c r="I77" s="1" t="n">
        <v>44827</v>
      </c>
      <c r="J77" s="0" t="s">
        <v>2824</v>
      </c>
      <c r="K77" s="0" t="s">
        <v>870</v>
      </c>
      <c r="L77" s="0" t="s">
        <v>2709</v>
      </c>
      <c r="M77" s="0" t="s">
        <v>2042</v>
      </c>
      <c r="N77" s="0" t="s">
        <v>1123</v>
      </c>
      <c r="O77" s="0" t="s">
        <v>855</v>
      </c>
      <c r="P77" s="0" t="s">
        <v>856</v>
      </c>
      <c r="Q77" s="0" t="s">
        <v>1094</v>
      </c>
      <c r="R77" s="0" t="s">
        <v>1095</v>
      </c>
      <c r="S77" s="0" t="s">
        <v>1096</v>
      </c>
      <c r="T77" s="0" t="s">
        <v>210</v>
      </c>
      <c r="U77" s="0" t="n">
        <v>1</v>
      </c>
      <c r="V77" s="0" t="n">
        <v>0</v>
      </c>
      <c r="W77" s="0" t="n">
        <v>0</v>
      </c>
      <c r="X77" s="0" t="n">
        <v>0</v>
      </c>
      <c r="Y77" s="0" t="n">
        <v>0</v>
      </c>
      <c r="Z77" s="0" t="n">
        <v>0</v>
      </c>
      <c r="AA77" s="0" t="n">
        <v>0</v>
      </c>
      <c r="AB77" s="0" t="n">
        <v>0</v>
      </c>
      <c r="AC77" s="0" t="n">
        <v>0</v>
      </c>
      <c r="AD77" s="0" t="n">
        <v>0</v>
      </c>
      <c r="AE77" s="0" t="n">
        <v>0</v>
      </c>
      <c r="AF77" s="0" t="n">
        <v>0</v>
      </c>
      <c r="AG77" s="0" t="n">
        <v>0</v>
      </c>
      <c r="AH77" s="0" t="n">
        <v>1</v>
      </c>
      <c r="AI77" s="0" t="n">
        <v>2</v>
      </c>
      <c r="AJ77" s="0" t="s">
        <v>3353</v>
      </c>
      <c r="AK77" s="2" t="s">
        <v>3354</v>
      </c>
      <c r="AL77" s="0" t="n">
        <v>5.465</v>
      </c>
      <c r="AM77" s="0" t="s">
        <v>213</v>
      </c>
      <c r="AR77" s="0" t="s">
        <v>3355</v>
      </c>
      <c r="EJ77" s="0" t="s">
        <v>194</v>
      </c>
      <c r="EK77" s="0" t="s">
        <v>194</v>
      </c>
      <c r="EL77" s="0" t="s">
        <v>194</v>
      </c>
      <c r="EM77" s="0" t="s">
        <v>194</v>
      </c>
      <c r="EN77" s="0" t="s">
        <v>194</v>
      </c>
      <c r="EO77" s="0" t="s">
        <v>2020</v>
      </c>
      <c r="EP77" s="0" t="s">
        <v>3356</v>
      </c>
      <c r="EQ77" s="2" t="s">
        <v>3357</v>
      </c>
      <c r="ER77" s="0" t="s">
        <v>2864</v>
      </c>
      <c r="ES77" s="0" t="s">
        <v>2865</v>
      </c>
      <c r="EU77" s="0" t="n">
        <v>187327115</v>
      </c>
      <c r="EV77" s="0" t="s">
        <v>3358</v>
      </c>
      <c r="EW77" s="1" t="n">
        <v>44827.8139236111</v>
      </c>
      <c r="EZ77" s="0" t="s">
        <v>221</v>
      </c>
      <c r="FA77" s="0" t="s">
        <v>222</v>
      </c>
      <c r="FC77" s="0" t="n">
        <v>76</v>
      </c>
    </row>
    <row r="78" customFormat="false" ht="14.5" hidden="false" customHeight="false" outlineLevel="0" collapsed="false">
      <c r="A78" s="1" t="n">
        <v>44827.3869803241</v>
      </c>
      <c r="B78" s="1" t="n">
        <v>44827.3910925</v>
      </c>
      <c r="C78" s="1" t="n">
        <v>44827</v>
      </c>
      <c r="D78" s="0" t="s">
        <v>1088</v>
      </c>
      <c r="H78" s="0" t="s">
        <v>1106</v>
      </c>
      <c r="I78" s="1" t="n">
        <v>44827</v>
      </c>
      <c r="J78" s="0" t="s">
        <v>2074</v>
      </c>
      <c r="K78" s="0" t="s">
        <v>851</v>
      </c>
      <c r="L78" s="0" t="s">
        <v>2718</v>
      </c>
      <c r="M78" s="0" t="s">
        <v>3359</v>
      </c>
      <c r="N78" s="0" t="s">
        <v>1109</v>
      </c>
      <c r="O78" s="0" t="s">
        <v>855</v>
      </c>
      <c r="P78" s="0" t="s">
        <v>856</v>
      </c>
      <c r="Q78" s="0" t="s">
        <v>1094</v>
      </c>
      <c r="R78" s="0" t="s">
        <v>1095</v>
      </c>
      <c r="S78" s="0" t="s">
        <v>1096</v>
      </c>
      <c r="T78" s="0" t="s">
        <v>210</v>
      </c>
      <c r="U78" s="0" t="n">
        <v>1</v>
      </c>
      <c r="V78" s="0" t="n">
        <v>0</v>
      </c>
      <c r="W78" s="0" t="n">
        <v>0</v>
      </c>
      <c r="X78" s="0" t="n">
        <v>0</v>
      </c>
      <c r="Y78" s="0" t="n">
        <v>0</v>
      </c>
      <c r="Z78" s="0" t="n">
        <v>0</v>
      </c>
      <c r="AA78" s="0" t="n">
        <v>0</v>
      </c>
      <c r="AB78" s="0" t="n">
        <v>0</v>
      </c>
      <c r="AC78" s="0" t="n">
        <v>0</v>
      </c>
      <c r="AD78" s="0" t="n">
        <v>0</v>
      </c>
      <c r="AE78" s="0" t="n">
        <v>0</v>
      </c>
      <c r="AF78" s="0" t="n">
        <v>0</v>
      </c>
      <c r="AG78" s="0" t="n">
        <v>0</v>
      </c>
      <c r="AH78" s="0" t="n">
        <v>2</v>
      </c>
      <c r="AI78" s="0" t="n">
        <v>7</v>
      </c>
      <c r="AJ78" s="0" t="s">
        <v>3360</v>
      </c>
      <c r="AK78" s="2" t="s">
        <v>3361</v>
      </c>
      <c r="AL78" s="0" t="n">
        <v>8.655</v>
      </c>
      <c r="AM78" s="0" t="s">
        <v>195</v>
      </c>
      <c r="AN78" s="0" t="s">
        <v>3362</v>
      </c>
      <c r="AO78" s="2" t="s">
        <v>3363</v>
      </c>
      <c r="AP78" s="0" t="n">
        <v>10.7</v>
      </c>
      <c r="AQ78" s="0" t="s">
        <v>194</v>
      </c>
      <c r="AR78" s="0" t="s">
        <v>2699</v>
      </c>
      <c r="EJ78" s="0" t="s">
        <v>194</v>
      </c>
      <c r="EK78" s="0" t="s">
        <v>194</v>
      </c>
      <c r="EL78" s="0" t="s">
        <v>194</v>
      </c>
      <c r="EM78" s="0" t="s">
        <v>194</v>
      </c>
      <c r="EN78" s="0" t="s">
        <v>194</v>
      </c>
      <c r="EO78" s="0" t="s">
        <v>2020</v>
      </c>
      <c r="EP78" s="0" t="s">
        <v>3364</v>
      </c>
      <c r="EQ78" s="2" t="s">
        <v>3365</v>
      </c>
      <c r="ER78" s="0" t="s">
        <v>2864</v>
      </c>
      <c r="ES78" s="0" t="s">
        <v>2865</v>
      </c>
      <c r="EU78" s="0" t="n">
        <v>187327120</v>
      </c>
      <c r="EV78" s="0" t="s">
        <v>3366</v>
      </c>
      <c r="EW78" s="1" t="n">
        <v>44827.8139351852</v>
      </c>
      <c r="EZ78" s="0" t="s">
        <v>221</v>
      </c>
      <c r="FA78" s="0" t="s">
        <v>222</v>
      </c>
      <c r="FC78" s="0" t="n">
        <v>77</v>
      </c>
    </row>
    <row r="79" customFormat="false" ht="14.5" hidden="false" customHeight="false" outlineLevel="0" collapsed="false">
      <c r="A79" s="1" t="n">
        <v>44827.3944388079</v>
      </c>
      <c r="B79" s="1" t="n">
        <v>44827.3990173727</v>
      </c>
      <c r="C79" s="1" t="n">
        <v>44827</v>
      </c>
      <c r="D79" s="0" t="s">
        <v>1088</v>
      </c>
      <c r="H79" s="0" t="s">
        <v>1132</v>
      </c>
      <c r="I79" s="1" t="n">
        <v>44827</v>
      </c>
      <c r="J79" s="0" t="s">
        <v>3367</v>
      </c>
      <c r="K79" s="0" t="s">
        <v>870</v>
      </c>
      <c r="L79" s="0" t="s">
        <v>2727</v>
      </c>
      <c r="M79" s="0" t="s">
        <v>3368</v>
      </c>
      <c r="N79" s="0" t="s">
        <v>2062</v>
      </c>
      <c r="O79" s="0" t="s">
        <v>855</v>
      </c>
      <c r="P79" s="0" t="s">
        <v>856</v>
      </c>
      <c r="Q79" s="0" t="s">
        <v>1094</v>
      </c>
      <c r="R79" s="0" t="s">
        <v>1095</v>
      </c>
      <c r="S79" s="0" t="s">
        <v>1096</v>
      </c>
      <c r="T79" s="0" t="s">
        <v>210</v>
      </c>
      <c r="U79" s="0" t="n">
        <v>1</v>
      </c>
      <c r="V79" s="0" t="n">
        <v>0</v>
      </c>
      <c r="W79" s="0" t="n">
        <v>0</v>
      </c>
      <c r="X79" s="0" t="n">
        <v>0</v>
      </c>
      <c r="Y79" s="0" t="n">
        <v>0</v>
      </c>
      <c r="Z79" s="0" t="n">
        <v>0</v>
      </c>
      <c r="AA79" s="0" t="n">
        <v>0</v>
      </c>
      <c r="AB79" s="0" t="n">
        <v>0</v>
      </c>
      <c r="AC79" s="0" t="n">
        <v>0</v>
      </c>
      <c r="AD79" s="0" t="n">
        <v>0</v>
      </c>
      <c r="AE79" s="0" t="n">
        <v>0</v>
      </c>
      <c r="AF79" s="0" t="n">
        <v>0</v>
      </c>
      <c r="AG79" s="0" t="n">
        <v>0</v>
      </c>
      <c r="AH79" s="0" t="n">
        <v>2</v>
      </c>
      <c r="AI79" s="0" t="n">
        <v>6</v>
      </c>
      <c r="AJ79" s="0" t="s">
        <v>3369</v>
      </c>
      <c r="AK79" s="2" t="s">
        <v>3370</v>
      </c>
      <c r="AL79" s="0" t="n">
        <v>1.19</v>
      </c>
      <c r="AM79" s="0" t="s">
        <v>195</v>
      </c>
      <c r="AN79" s="0" t="s">
        <v>3371</v>
      </c>
      <c r="AO79" s="2" t="s">
        <v>3372</v>
      </c>
      <c r="AP79" s="0" t="n">
        <v>2.26</v>
      </c>
      <c r="AQ79" s="0" t="s">
        <v>194</v>
      </c>
      <c r="AR79" s="0" t="s">
        <v>2699</v>
      </c>
      <c r="EJ79" s="0" t="s">
        <v>194</v>
      </c>
      <c r="EK79" s="0" t="s">
        <v>194</v>
      </c>
      <c r="EL79" s="0" t="s">
        <v>194</v>
      </c>
      <c r="EM79" s="0" t="s">
        <v>194</v>
      </c>
      <c r="EN79" s="0" t="s">
        <v>194</v>
      </c>
      <c r="EO79" s="0" t="s">
        <v>2020</v>
      </c>
      <c r="EP79" s="0" t="s">
        <v>3373</v>
      </c>
      <c r="EQ79" s="2" t="s">
        <v>3374</v>
      </c>
      <c r="ER79" s="0" t="s">
        <v>2864</v>
      </c>
      <c r="ES79" s="0" t="s">
        <v>2865</v>
      </c>
      <c r="EU79" s="0" t="n">
        <v>187327125</v>
      </c>
      <c r="EV79" s="0" t="s">
        <v>3375</v>
      </c>
      <c r="EW79" s="1" t="n">
        <v>44827.8139583333</v>
      </c>
      <c r="EZ79" s="0" t="s">
        <v>221</v>
      </c>
      <c r="FA79" s="0" t="s">
        <v>222</v>
      </c>
      <c r="FC79" s="0" t="n">
        <v>78</v>
      </c>
    </row>
    <row r="80" customFormat="false" ht="14.5" hidden="false" customHeight="false" outlineLevel="0" collapsed="false">
      <c r="A80" s="1" t="n">
        <v>44827.3413569445</v>
      </c>
      <c r="B80" s="1" t="n">
        <v>44827.349047419</v>
      </c>
      <c r="C80" s="1" t="n">
        <v>44827</v>
      </c>
      <c r="D80" s="0" t="s">
        <v>1210</v>
      </c>
      <c r="H80" s="0" t="s">
        <v>1211</v>
      </c>
      <c r="I80" s="1" t="n">
        <v>44827</v>
      </c>
      <c r="J80" s="0" t="s">
        <v>3256</v>
      </c>
      <c r="K80" s="0" t="s">
        <v>3376</v>
      </c>
      <c r="L80" s="0" t="s">
        <v>1213</v>
      </c>
      <c r="M80" s="0" t="s">
        <v>1578</v>
      </c>
      <c r="N80" s="0" t="s">
        <v>1215</v>
      </c>
      <c r="O80" s="0" t="s">
        <v>855</v>
      </c>
      <c r="P80" s="0" t="s">
        <v>856</v>
      </c>
      <c r="Q80" s="0" t="s">
        <v>1216</v>
      </c>
      <c r="R80" s="0" t="s">
        <v>1217</v>
      </c>
      <c r="S80" s="0" t="s">
        <v>1217</v>
      </c>
      <c r="T80" s="0" t="s">
        <v>210</v>
      </c>
      <c r="U80" s="0" t="n">
        <v>1</v>
      </c>
      <c r="V80" s="0" t="n">
        <v>0</v>
      </c>
      <c r="W80" s="0" t="n">
        <v>0</v>
      </c>
      <c r="X80" s="0" t="n">
        <v>0</v>
      </c>
      <c r="Y80" s="0" t="n">
        <v>0</v>
      </c>
      <c r="Z80" s="0" t="n">
        <v>0</v>
      </c>
      <c r="AA80" s="0" t="n">
        <v>0</v>
      </c>
      <c r="AB80" s="0" t="n">
        <v>0</v>
      </c>
      <c r="AC80" s="0" t="n">
        <v>0</v>
      </c>
      <c r="AD80" s="0" t="n">
        <v>0</v>
      </c>
      <c r="AE80" s="0" t="n">
        <v>0</v>
      </c>
      <c r="AF80" s="0" t="n">
        <v>0</v>
      </c>
      <c r="AG80" s="0" t="n">
        <v>0</v>
      </c>
      <c r="AH80" s="0" t="n">
        <v>3</v>
      </c>
      <c r="AI80" s="0" t="n">
        <v>6</v>
      </c>
      <c r="AJ80" s="0" t="s">
        <v>3377</v>
      </c>
      <c r="AK80" s="2" t="s">
        <v>3378</v>
      </c>
      <c r="AL80" s="0" t="n">
        <v>10.7</v>
      </c>
      <c r="AM80" s="0" t="s">
        <v>213</v>
      </c>
      <c r="AR80" s="0" t="s">
        <v>308</v>
      </c>
      <c r="EJ80" s="0" t="s">
        <v>194</v>
      </c>
      <c r="EK80" s="0" t="s">
        <v>194</v>
      </c>
      <c r="EL80" s="0" t="s">
        <v>194</v>
      </c>
      <c r="EM80" s="0" t="s">
        <v>194</v>
      </c>
      <c r="EN80" s="0" t="s">
        <v>194</v>
      </c>
      <c r="EO80" s="0" t="s">
        <v>1226</v>
      </c>
      <c r="EP80" s="0" t="s">
        <v>3379</v>
      </c>
      <c r="EQ80" s="2" t="s">
        <v>3380</v>
      </c>
      <c r="ER80" s="0" t="s">
        <v>2864</v>
      </c>
      <c r="ES80" s="0" t="s">
        <v>2865</v>
      </c>
      <c r="EU80" s="0" t="n">
        <v>187349489</v>
      </c>
      <c r="EV80" s="0" t="s">
        <v>3381</v>
      </c>
      <c r="EW80" s="1" t="n">
        <v>44827.9024421296</v>
      </c>
      <c r="EZ80" s="0" t="s">
        <v>221</v>
      </c>
      <c r="FA80" s="0" t="s">
        <v>222</v>
      </c>
      <c r="FC80" s="0" t="n">
        <v>79</v>
      </c>
    </row>
    <row r="81" customFormat="false" ht="14.5" hidden="false" customHeight="false" outlineLevel="0" collapsed="false">
      <c r="A81" s="1" t="n">
        <v>44827.3576051389</v>
      </c>
      <c r="B81" s="1" t="n">
        <v>44827.3638587847</v>
      </c>
      <c r="C81" s="1" t="n">
        <v>44827</v>
      </c>
      <c r="D81" s="0" t="s">
        <v>1210</v>
      </c>
      <c r="H81" s="0" t="s">
        <v>1230</v>
      </c>
      <c r="I81" s="1" t="n">
        <v>44827</v>
      </c>
      <c r="J81" s="0" t="s">
        <v>3382</v>
      </c>
      <c r="K81" s="0" t="s">
        <v>3376</v>
      </c>
      <c r="L81" s="0" t="s">
        <v>3383</v>
      </c>
      <c r="M81" s="0" t="s">
        <v>1234</v>
      </c>
      <c r="N81" s="0" t="s">
        <v>1235</v>
      </c>
      <c r="O81" s="0" t="s">
        <v>855</v>
      </c>
      <c r="P81" s="0" t="s">
        <v>856</v>
      </c>
      <c r="Q81" s="0" t="s">
        <v>1216</v>
      </c>
      <c r="R81" s="0" t="s">
        <v>1217</v>
      </c>
      <c r="S81" s="0" t="s">
        <v>1217</v>
      </c>
      <c r="T81" s="0" t="s">
        <v>210</v>
      </c>
      <c r="U81" s="0" t="n">
        <v>1</v>
      </c>
      <c r="V81" s="0" t="n">
        <v>0</v>
      </c>
      <c r="W81" s="0" t="n">
        <v>0</v>
      </c>
      <c r="X81" s="0" t="n">
        <v>0</v>
      </c>
      <c r="Y81" s="0" t="n">
        <v>0</v>
      </c>
      <c r="Z81" s="0" t="n">
        <v>0</v>
      </c>
      <c r="AA81" s="0" t="n">
        <v>0</v>
      </c>
      <c r="AB81" s="0" t="n">
        <v>0</v>
      </c>
      <c r="AC81" s="0" t="n">
        <v>0</v>
      </c>
      <c r="AD81" s="0" t="n">
        <v>0</v>
      </c>
      <c r="AE81" s="0" t="n">
        <v>0</v>
      </c>
      <c r="AF81" s="0" t="n">
        <v>0</v>
      </c>
      <c r="AG81" s="0" t="n">
        <v>0</v>
      </c>
      <c r="AH81" s="0" t="n">
        <v>3</v>
      </c>
      <c r="AI81" s="0" t="n">
        <v>6</v>
      </c>
      <c r="AJ81" s="0" t="s">
        <v>3384</v>
      </c>
      <c r="AK81" s="2" t="s">
        <v>3385</v>
      </c>
      <c r="AL81" s="0" t="n">
        <v>4.94</v>
      </c>
      <c r="AM81" s="0" t="s">
        <v>213</v>
      </c>
      <c r="AR81" s="0" t="s">
        <v>3386</v>
      </c>
      <c r="EJ81" s="0" t="s">
        <v>194</v>
      </c>
      <c r="EK81" s="0" t="s">
        <v>194</v>
      </c>
      <c r="EL81" s="0" t="s">
        <v>194</v>
      </c>
      <c r="EM81" s="0" t="s">
        <v>194</v>
      </c>
      <c r="EN81" s="0" t="s">
        <v>194</v>
      </c>
      <c r="EO81" s="0" t="s">
        <v>1226</v>
      </c>
      <c r="EP81" s="0" t="s">
        <v>3387</v>
      </c>
      <c r="EQ81" s="2" t="s">
        <v>3388</v>
      </c>
      <c r="ER81" s="0" t="s">
        <v>2864</v>
      </c>
      <c r="ES81" s="0" t="s">
        <v>2865</v>
      </c>
      <c r="EU81" s="0" t="n">
        <v>187349502</v>
      </c>
      <c r="EV81" s="0" t="s">
        <v>3389</v>
      </c>
      <c r="EW81" s="1" t="n">
        <v>44827.9024652778</v>
      </c>
      <c r="EZ81" s="0" t="s">
        <v>221</v>
      </c>
      <c r="FA81" s="0" t="s">
        <v>222</v>
      </c>
      <c r="FC81" s="0" t="n">
        <v>80</v>
      </c>
    </row>
    <row r="82" customFormat="false" ht="14.5" hidden="false" customHeight="false" outlineLevel="0" collapsed="false">
      <c r="A82" s="1" t="n">
        <v>44827.368623125</v>
      </c>
      <c r="B82" s="1" t="n">
        <v>44827.3752117361</v>
      </c>
      <c r="C82" s="1" t="n">
        <v>44827</v>
      </c>
      <c r="D82" s="0" t="s">
        <v>1210</v>
      </c>
      <c r="H82" s="0" t="s">
        <v>1245</v>
      </c>
      <c r="I82" s="1" t="n">
        <v>44827</v>
      </c>
      <c r="J82" s="0" t="s">
        <v>2581</v>
      </c>
      <c r="K82" s="0" t="s">
        <v>3376</v>
      </c>
      <c r="L82" s="0" t="s">
        <v>1247</v>
      </c>
      <c r="M82" s="0" t="s">
        <v>1248</v>
      </c>
      <c r="N82" s="0" t="s">
        <v>1249</v>
      </c>
      <c r="O82" s="0" t="s">
        <v>855</v>
      </c>
      <c r="P82" s="0" t="s">
        <v>856</v>
      </c>
      <c r="Q82" s="0" t="s">
        <v>1216</v>
      </c>
      <c r="R82" s="0" t="s">
        <v>1217</v>
      </c>
      <c r="S82" s="0" t="s">
        <v>1217</v>
      </c>
      <c r="T82" s="0" t="s">
        <v>210</v>
      </c>
      <c r="U82" s="0" t="n">
        <v>1</v>
      </c>
      <c r="V82" s="0" t="n">
        <v>0</v>
      </c>
      <c r="W82" s="0" t="n">
        <v>0</v>
      </c>
      <c r="X82" s="0" t="n">
        <v>0</v>
      </c>
      <c r="Y82" s="0" t="n">
        <v>0</v>
      </c>
      <c r="Z82" s="0" t="n">
        <v>0</v>
      </c>
      <c r="AA82" s="0" t="n">
        <v>0</v>
      </c>
      <c r="AB82" s="0" t="n">
        <v>0</v>
      </c>
      <c r="AC82" s="0" t="n">
        <v>0</v>
      </c>
      <c r="AD82" s="0" t="n">
        <v>0</v>
      </c>
      <c r="AE82" s="0" t="n">
        <v>0</v>
      </c>
      <c r="AF82" s="0" t="n">
        <v>0</v>
      </c>
      <c r="AG82" s="0" t="n">
        <v>0</v>
      </c>
      <c r="AH82" s="0" t="n">
        <v>3</v>
      </c>
      <c r="AI82" s="0" t="n">
        <v>2</v>
      </c>
      <c r="AJ82" s="0" t="s">
        <v>3390</v>
      </c>
      <c r="AK82" s="2" t="s">
        <v>3391</v>
      </c>
      <c r="AL82" s="0" t="n">
        <v>7.055</v>
      </c>
      <c r="AM82" s="0" t="s">
        <v>213</v>
      </c>
      <c r="AR82" s="0" t="s">
        <v>3392</v>
      </c>
      <c r="EJ82" s="0" t="s">
        <v>194</v>
      </c>
      <c r="EK82" s="0" t="s">
        <v>194</v>
      </c>
      <c r="EL82" s="0" t="s">
        <v>194</v>
      </c>
      <c r="EM82" s="0" t="s">
        <v>194</v>
      </c>
      <c r="EN82" s="0" t="s">
        <v>194</v>
      </c>
      <c r="EO82" s="0" t="s">
        <v>1226</v>
      </c>
      <c r="EP82" s="0" t="s">
        <v>3393</v>
      </c>
      <c r="EQ82" s="2" t="s">
        <v>3394</v>
      </c>
      <c r="ER82" s="0" t="s">
        <v>2864</v>
      </c>
      <c r="ES82" s="0" t="s">
        <v>2865</v>
      </c>
      <c r="EU82" s="0" t="n">
        <v>187349518</v>
      </c>
      <c r="EV82" s="0" t="s">
        <v>3395</v>
      </c>
      <c r="EW82" s="1" t="n">
        <v>44827.9024884259</v>
      </c>
      <c r="EZ82" s="0" t="s">
        <v>221</v>
      </c>
      <c r="FA82" s="0" t="s">
        <v>222</v>
      </c>
      <c r="FC82" s="0" t="n">
        <v>81</v>
      </c>
    </row>
    <row r="83" customFormat="false" ht="14.5" hidden="false" customHeight="false" outlineLevel="0" collapsed="false">
      <c r="A83" s="1" t="n">
        <v>44827.3827358681</v>
      </c>
      <c r="B83" s="1" t="n">
        <v>44827.3936322801</v>
      </c>
      <c r="C83" s="1" t="n">
        <v>44827</v>
      </c>
      <c r="D83" s="0" t="s">
        <v>1210</v>
      </c>
      <c r="H83" s="0" t="s">
        <v>1260</v>
      </c>
      <c r="I83" s="1" t="n">
        <v>44827</v>
      </c>
      <c r="J83" s="0" t="s">
        <v>3396</v>
      </c>
      <c r="K83" s="0" t="s">
        <v>3376</v>
      </c>
      <c r="L83" s="0" t="s">
        <v>3397</v>
      </c>
      <c r="M83" s="0" t="s">
        <v>1263</v>
      </c>
      <c r="N83" s="0" t="s">
        <v>1264</v>
      </c>
      <c r="O83" s="0" t="s">
        <v>855</v>
      </c>
      <c r="P83" s="0" t="s">
        <v>856</v>
      </c>
      <c r="Q83" s="0" t="s">
        <v>1216</v>
      </c>
      <c r="R83" s="0" t="s">
        <v>1217</v>
      </c>
      <c r="S83" s="0" t="s">
        <v>1217</v>
      </c>
      <c r="T83" s="0" t="s">
        <v>210</v>
      </c>
      <c r="U83" s="0" t="n">
        <v>1</v>
      </c>
      <c r="V83" s="0" t="n">
        <v>0</v>
      </c>
      <c r="W83" s="0" t="n">
        <v>0</v>
      </c>
      <c r="X83" s="0" t="n">
        <v>0</v>
      </c>
      <c r="Y83" s="0" t="n">
        <v>0</v>
      </c>
      <c r="Z83" s="0" t="n">
        <v>0</v>
      </c>
      <c r="AA83" s="0" t="n">
        <v>0</v>
      </c>
      <c r="AB83" s="0" t="n">
        <v>0</v>
      </c>
      <c r="AC83" s="0" t="n">
        <v>0</v>
      </c>
      <c r="AD83" s="0" t="n">
        <v>0</v>
      </c>
      <c r="AE83" s="0" t="n">
        <v>0</v>
      </c>
      <c r="AF83" s="0" t="n">
        <v>0</v>
      </c>
      <c r="AG83" s="0" t="n">
        <v>0</v>
      </c>
      <c r="AH83" s="0" t="n">
        <v>3</v>
      </c>
      <c r="AI83" s="0" t="n">
        <v>5</v>
      </c>
      <c r="AJ83" s="0" t="s">
        <v>3398</v>
      </c>
      <c r="AK83" s="2" t="s">
        <v>3399</v>
      </c>
      <c r="AL83" s="0" t="n">
        <v>14.21</v>
      </c>
      <c r="AM83" s="0" t="s">
        <v>213</v>
      </c>
      <c r="AR83" s="0" t="s">
        <v>3400</v>
      </c>
      <c r="EJ83" s="0" t="s">
        <v>194</v>
      </c>
      <c r="EK83" s="0" t="s">
        <v>194</v>
      </c>
      <c r="EL83" s="0" t="s">
        <v>194</v>
      </c>
      <c r="EM83" s="0" t="s">
        <v>194</v>
      </c>
      <c r="EN83" s="0" t="s">
        <v>194</v>
      </c>
      <c r="EO83" s="0" t="s">
        <v>1226</v>
      </c>
      <c r="EP83" s="0" t="s">
        <v>3401</v>
      </c>
      <c r="EQ83" s="2" t="s">
        <v>3402</v>
      </c>
      <c r="ER83" s="0" t="s">
        <v>2864</v>
      </c>
      <c r="ES83" s="0" t="s">
        <v>2865</v>
      </c>
      <c r="EU83" s="0" t="n">
        <v>187349536</v>
      </c>
      <c r="EV83" s="0" t="s">
        <v>3403</v>
      </c>
      <c r="EW83" s="1" t="n">
        <v>44827.9025347222</v>
      </c>
      <c r="EZ83" s="0" t="s">
        <v>221</v>
      </c>
      <c r="FA83" s="0" t="s">
        <v>222</v>
      </c>
      <c r="FC83" s="0" t="n">
        <v>82</v>
      </c>
    </row>
    <row r="84" customFormat="false" ht="14.5" hidden="false" customHeight="false" outlineLevel="0" collapsed="false">
      <c r="A84" s="1" t="n">
        <v>44827.4000417593</v>
      </c>
      <c r="B84" s="1" t="n">
        <v>44827.4086079514</v>
      </c>
      <c r="C84" s="1" t="n">
        <v>44827</v>
      </c>
      <c r="D84" s="0" t="s">
        <v>1210</v>
      </c>
      <c r="H84" s="0" t="s">
        <v>1275</v>
      </c>
      <c r="I84" s="1" t="n">
        <v>44827</v>
      </c>
      <c r="J84" s="0" t="s">
        <v>2111</v>
      </c>
      <c r="K84" s="0" t="s">
        <v>3376</v>
      </c>
      <c r="L84" s="0" t="s">
        <v>1277</v>
      </c>
      <c r="M84" s="0" t="s">
        <v>1278</v>
      </c>
      <c r="N84" s="0" t="s">
        <v>1610</v>
      </c>
      <c r="O84" s="0" t="s">
        <v>855</v>
      </c>
      <c r="P84" s="0" t="s">
        <v>856</v>
      </c>
      <c r="Q84" s="0" t="s">
        <v>1216</v>
      </c>
      <c r="R84" s="0" t="s">
        <v>1217</v>
      </c>
      <c r="S84" s="0" t="s">
        <v>1217</v>
      </c>
      <c r="T84" s="0" t="s">
        <v>210</v>
      </c>
      <c r="U84" s="0" t="n">
        <v>1</v>
      </c>
      <c r="V84" s="0" t="n">
        <v>0</v>
      </c>
      <c r="W84" s="0" t="n">
        <v>0</v>
      </c>
      <c r="X84" s="0" t="n">
        <v>0</v>
      </c>
      <c r="Y84" s="0" t="n">
        <v>0</v>
      </c>
      <c r="Z84" s="0" t="n">
        <v>0</v>
      </c>
      <c r="AA84" s="0" t="n">
        <v>0</v>
      </c>
      <c r="AB84" s="0" t="n">
        <v>0</v>
      </c>
      <c r="AC84" s="0" t="n">
        <v>0</v>
      </c>
      <c r="AD84" s="0" t="n">
        <v>0</v>
      </c>
      <c r="AE84" s="0" t="n">
        <v>0</v>
      </c>
      <c r="AF84" s="0" t="n">
        <v>0</v>
      </c>
      <c r="AG84" s="0" t="n">
        <v>0</v>
      </c>
      <c r="AH84" s="0" t="n">
        <v>3</v>
      </c>
      <c r="AI84" s="0" t="n">
        <v>3</v>
      </c>
      <c r="AJ84" s="0" t="s">
        <v>3404</v>
      </c>
      <c r="AK84" s="2" t="s">
        <v>3405</v>
      </c>
      <c r="AL84" s="0" t="n">
        <v>8</v>
      </c>
      <c r="AM84" s="0" t="s">
        <v>213</v>
      </c>
      <c r="AR84" s="0" t="s">
        <v>3406</v>
      </c>
      <c r="EJ84" s="0" t="s">
        <v>194</v>
      </c>
      <c r="EK84" s="0" t="s">
        <v>194</v>
      </c>
      <c r="EL84" s="0" t="s">
        <v>194</v>
      </c>
      <c r="EM84" s="0" t="s">
        <v>194</v>
      </c>
      <c r="EN84" s="0" t="s">
        <v>194</v>
      </c>
      <c r="EO84" s="0" t="s">
        <v>1226</v>
      </c>
      <c r="EP84" s="0" t="s">
        <v>3407</v>
      </c>
      <c r="EQ84" s="2" t="s">
        <v>3408</v>
      </c>
      <c r="ER84" s="0" t="s">
        <v>2864</v>
      </c>
      <c r="ES84" s="0" t="s">
        <v>2865</v>
      </c>
      <c r="EU84" s="0" t="n">
        <v>187349543</v>
      </c>
      <c r="EV84" s="0" t="s">
        <v>3409</v>
      </c>
      <c r="EW84" s="1" t="n">
        <v>44827.9025694444</v>
      </c>
      <c r="EZ84" s="0" t="s">
        <v>221</v>
      </c>
      <c r="FA84" s="0" t="s">
        <v>222</v>
      </c>
      <c r="FC84" s="0" t="n">
        <v>83</v>
      </c>
    </row>
    <row r="85" customFormat="false" ht="14.5" hidden="false" customHeight="false" outlineLevel="0" collapsed="false">
      <c r="A85" s="1" t="n">
        <v>44827.4171186458</v>
      </c>
      <c r="B85" s="1" t="n">
        <v>44827.4244457986</v>
      </c>
      <c r="C85" s="1" t="n">
        <v>44827</v>
      </c>
      <c r="D85" s="0" t="s">
        <v>1210</v>
      </c>
      <c r="H85" s="0" t="s">
        <v>1289</v>
      </c>
      <c r="I85" s="1" t="n">
        <v>44827</v>
      </c>
      <c r="J85" s="0" t="s">
        <v>1712</v>
      </c>
      <c r="K85" s="0" t="s">
        <v>3376</v>
      </c>
      <c r="L85" s="0" t="s">
        <v>1291</v>
      </c>
      <c r="M85" s="0" t="s">
        <v>1617</v>
      </c>
      <c r="N85" s="0" t="s">
        <v>1293</v>
      </c>
      <c r="O85" s="0" t="s">
        <v>855</v>
      </c>
      <c r="P85" s="0" t="s">
        <v>856</v>
      </c>
      <c r="Q85" s="0" t="s">
        <v>1216</v>
      </c>
      <c r="R85" s="0" t="s">
        <v>1217</v>
      </c>
      <c r="S85" s="0" t="s">
        <v>1217</v>
      </c>
      <c r="T85" s="0" t="s">
        <v>210</v>
      </c>
      <c r="U85" s="0" t="n">
        <v>1</v>
      </c>
      <c r="V85" s="0" t="n">
        <v>0</v>
      </c>
      <c r="W85" s="0" t="n">
        <v>0</v>
      </c>
      <c r="X85" s="0" t="n">
        <v>0</v>
      </c>
      <c r="Y85" s="0" t="n">
        <v>0</v>
      </c>
      <c r="Z85" s="0" t="n">
        <v>0</v>
      </c>
      <c r="AA85" s="0" t="n">
        <v>0</v>
      </c>
      <c r="AB85" s="0" t="n">
        <v>0</v>
      </c>
      <c r="AC85" s="0" t="n">
        <v>0</v>
      </c>
      <c r="AD85" s="0" t="n">
        <v>0</v>
      </c>
      <c r="AE85" s="0" t="n">
        <v>0</v>
      </c>
      <c r="AF85" s="0" t="n">
        <v>0</v>
      </c>
      <c r="AG85" s="0" t="n">
        <v>0</v>
      </c>
      <c r="AH85" s="0" t="n">
        <v>3</v>
      </c>
      <c r="AI85" s="0" t="n">
        <v>9</v>
      </c>
      <c r="AJ85" s="0" t="s">
        <v>3410</v>
      </c>
      <c r="AK85" s="2" t="s">
        <v>3411</v>
      </c>
      <c r="AL85" s="0" t="n">
        <v>7</v>
      </c>
      <c r="AM85" s="0" t="s">
        <v>213</v>
      </c>
      <c r="AR85" s="0" t="s">
        <v>3412</v>
      </c>
      <c r="EJ85" s="0" t="s">
        <v>194</v>
      </c>
      <c r="EK85" s="0" t="s">
        <v>194</v>
      </c>
      <c r="EL85" s="0" t="s">
        <v>194</v>
      </c>
      <c r="EM85" s="0" t="s">
        <v>194</v>
      </c>
      <c r="EN85" s="0" t="s">
        <v>194</v>
      </c>
      <c r="EO85" s="0" t="s">
        <v>1226</v>
      </c>
      <c r="EP85" s="0" t="s">
        <v>3413</v>
      </c>
      <c r="EQ85" s="2" t="s">
        <v>3414</v>
      </c>
      <c r="ER85" s="0" t="s">
        <v>2864</v>
      </c>
      <c r="ES85" s="0" t="s">
        <v>2865</v>
      </c>
      <c r="EU85" s="0" t="n">
        <v>187349551</v>
      </c>
      <c r="EV85" s="0" t="s">
        <v>3415</v>
      </c>
      <c r="EW85" s="1" t="n">
        <v>44827.9025925926</v>
      </c>
      <c r="EZ85" s="0" t="s">
        <v>221</v>
      </c>
      <c r="FA85" s="0" t="s">
        <v>222</v>
      </c>
      <c r="FC85" s="0" t="n">
        <v>84</v>
      </c>
    </row>
  </sheetData>
  <hyperlinks>
    <hyperlink ref="AK2" r:id="rId1" display="https://kc.kobotoolbox.org/media/original?media_file=co2rwanda_rpp%2Fattachments%2Ffbc5ded138434781ae736d19d8d1308d%2F819d6c57-41ca-40a2-b319-1b6e2087b07d%2F1663921999349.jpg"/>
    <hyperlink ref="EQ2" r:id="rId2" display="https://kc.kobotoolbox.org/media/original?media_file=co2rwanda_rpp%2Fattachments%2Ffbc5ded138434781ae736d19d8d1308d%2F819d6c57-41ca-40a2-b319-1b6e2087b07d%2F1663922032992.jpg"/>
    <hyperlink ref="AK3" r:id="rId3" display="https://kc.kobotoolbox.org/media/original?media_file=co2rwanda_rpp%2Fattachments%2Ffbc5ded138434781ae736d19d8d1308d%2F341babe5-e2a4-4c85-9c3e-2d8f6f427366%2F1663922959149.jpg"/>
    <hyperlink ref="EQ3" r:id="rId4" display="https://kc.kobotoolbox.org/media/original?media_file=co2rwanda_rpp%2Fattachments%2Ffbc5ded138434781ae736d19d8d1308d%2F341babe5-e2a4-4c85-9c3e-2d8f6f427366%2F1663923004178.jpg"/>
    <hyperlink ref="AK4" r:id="rId5" display="https://kc.kobotoolbox.org/media/original?media_file=co2rwanda_rpp%2Fattachments%2Ffbc5ded138434781ae736d19d8d1308d%2F3c29fafa-77bf-4944-bd64-1421b9348237%2F1663915824226.jpg"/>
    <hyperlink ref="EQ4" r:id="rId6" display="https://kc.kobotoolbox.org/media/original?media_file=co2rwanda_rpp%2Fattachments%2Ffbc5ded138434781ae736d19d8d1308d%2F3c29fafa-77bf-4944-bd64-1421b9348237%2F1663915887909.jpg"/>
    <hyperlink ref="AK5" r:id="rId7" display="https://kc.kobotoolbox.org/media/original?media_file=co2rwanda_rpp%2Fattachments%2Ffbc5ded138434781ae736d19d8d1308d%2F9a9cafe9-ff41-4d17-82ac-00fefc3ec171%2F1663916845249.jpg"/>
    <hyperlink ref="EQ5" r:id="rId8" display="https://kc.kobotoolbox.org/media/original?media_file=co2rwanda_rpp%2Fattachments%2Ffbc5ded138434781ae736d19d8d1308d%2F9a9cafe9-ff41-4d17-82ac-00fefc3ec171%2F1663916886023.jpg"/>
    <hyperlink ref="AK6" r:id="rId9" display="https://kc.kobotoolbox.org/media/original?media_file=co2rwanda_rpp%2Fattachments%2Ffbc5ded138434781ae736d19d8d1308d%2F6df1c92f-2d3f-4814-9474-12086ad4bdb4%2F1663918349585.jpg"/>
    <hyperlink ref="EQ6" r:id="rId10" display="https://kc.kobotoolbox.org/media/original?media_file=co2rwanda_rpp%2Fattachments%2Ffbc5ded138434781ae736d19d8d1308d%2F6df1c92f-2d3f-4814-9474-12086ad4bdb4%2F1663918386313.jpg"/>
    <hyperlink ref="AK7" r:id="rId11" display="https://kc.kobotoolbox.org/media/original?media_file=co2rwanda_rpp%2Fattachments%2Ffbc5ded138434781ae736d19d8d1308d%2Ff58a115c-c079-4623-ac7e-2af11b910aaf%2F1663920026679.jpg"/>
    <hyperlink ref="EQ7" r:id="rId12" display="https://kc.kobotoolbox.org/media/original?media_file=co2rwanda_rpp%2Fattachments%2Ffbc5ded138434781ae736d19d8d1308d%2Ff58a115c-c079-4623-ac7e-2af11b910aaf%2F1663920079448.jpg"/>
    <hyperlink ref="AK8" r:id="rId13" display="https://kc.kobotoolbox.org/media/original?media_file=co2rwanda_rpp%2Fattachments%2Ffbc5ded138434781ae736d19d8d1308d%2Ffeef7814-a059-47e3-9808-d0175f2c6f6e%2F1663912050136.jpg"/>
    <hyperlink ref="AO8" r:id="rId14" display="https://kc.kobotoolbox.org/media/original?media_file=co2rwanda_rpp%2Fattachments%2Ffbc5ded138434781ae736d19d8d1308d%2Ffeef7814-a059-47e3-9808-d0175f2c6f6e%2F1663910291053.jpg"/>
    <hyperlink ref="EQ8" r:id="rId15" display="https://kc.kobotoolbox.org/media/original?media_file=co2rwanda_rpp%2Fattachments%2Ffbc5ded138434781ae736d19d8d1308d%2Ffeef7814-a059-47e3-9808-d0175f2c6f6e%2F1663842864831.jpg"/>
    <hyperlink ref="AK9" r:id="rId16" display="https://kc.kobotoolbox.org/media/original?media_file=co2rwanda_rpp%2Fattachments%2Ffbc5ded138434781ae736d19d8d1308d%2F86577c13-a215-4c89-8980-88a71dff7b42%2F1663911252756.jpg"/>
    <hyperlink ref="EQ9" r:id="rId17" display="https://kc.kobotoolbox.org/media/original?media_file=co2rwanda_rpp%2Fattachments%2Ffbc5ded138434781ae736d19d8d1308d%2F86577c13-a215-4c89-8980-88a71dff7b42%2F1663843018327.jpg"/>
    <hyperlink ref="AK10" r:id="rId18" display="https://kc.kobotoolbox.org/media/original?media_file=co2rwanda_rpp%2Fattachments%2Ffbc5ded138434781ae736d19d8d1308d%2Fa0d5b88d-f7a6-41b4-91ac-bc1abd155da6%2F1663913184208.jpg"/>
    <hyperlink ref="EQ10" r:id="rId19" display="https://kc.kobotoolbox.org/media/original?media_file=co2rwanda_rpp%2Fattachments%2Ffbc5ded138434781ae736d19d8d1308d%2Fa0d5b88d-f7a6-41b4-91ac-bc1abd155da6%2F1663843228935.jpg"/>
    <hyperlink ref="AK11" r:id="rId20" display="https://kc.kobotoolbox.org/media/original?media_file=co2rwanda_rpp%2Fattachments%2Ffbc5ded138434781ae736d19d8d1308d%2Ffe469852-a5e4-48ae-8ffc-9e79ca605458%2F1663914676997.jpg"/>
    <hyperlink ref="EQ11" r:id="rId21" display="https://kc.kobotoolbox.org/media/original?media_file=co2rwanda_rpp%2Fattachments%2Ffbc5ded138434781ae736d19d8d1308d%2Ffe469852-a5e4-48ae-8ffc-9e79ca605458%2F1663843622920.jpg"/>
    <hyperlink ref="AK12" r:id="rId22" display="https://kc.kobotoolbox.org/media/original?media_file=co2rwanda_rpp%2Fattachments%2Ffbc5ded138434781ae736d19d8d1308d%2F9c7387f9-4df0-468e-aa5f-2a563abd7862%2F1663916577207.jpg"/>
    <hyperlink ref="EQ12" r:id="rId23" display="https://kc.kobotoolbox.org/media/original?media_file=co2rwanda_rpp%2Fattachments%2Ffbc5ded138434781ae736d19d8d1308d%2F9c7387f9-4df0-468e-aa5f-2a563abd7862%2F1663843768153.jpg"/>
    <hyperlink ref="AK13" r:id="rId24" display="https://kc.kobotoolbox.org/media/original?media_file=co2rwanda_rpp%2Fattachments%2Ffbc5ded138434781ae736d19d8d1308d%2F7af7d1c1-0925-4f83-b1c3-021bc2644477%2F1663918413281.jpg"/>
    <hyperlink ref="EQ13" r:id="rId25" display="https://kc.kobotoolbox.org/media/original?media_file=co2rwanda_rpp%2Fattachments%2Ffbc5ded138434781ae736d19d8d1308d%2F7af7d1c1-0925-4f83-b1c3-021bc2644477%2F1663843927797.jpg"/>
    <hyperlink ref="AK14" r:id="rId26" display="https://kc.kobotoolbox.org/media/original?media_file=co2rwanda_rpp%2Fattachments%2Ffbc5ded138434781ae736d19d8d1308d%2F70e0f8b1-1085-4653-ab7e-b4b21e5fc4f1%2F1663914625246.jpg"/>
    <hyperlink ref="AO14" r:id="rId27" display="https://kc.kobotoolbox.org/media/original?media_file=co2rwanda_rpp%2Fattachments%2Ffbc5ded138434781ae736d19d8d1308d%2F70e0f8b1-1085-4653-ab7e-b4b21e5fc4f1%2F1663914653660.jpg"/>
    <hyperlink ref="EQ14" r:id="rId28" display="https://kc.kobotoolbox.org/media/original?media_file=co2rwanda_rpp%2Fattachments%2Ffbc5ded138434781ae736d19d8d1308d%2F70e0f8b1-1085-4653-ab7e-b4b21e5fc4f1%2F1663914924172.jpg"/>
    <hyperlink ref="AK15" r:id="rId29" display="https://kc.kobotoolbox.org/media/original?media_file=co2rwanda_rpp%2Fattachments%2Ffbc5ded138434781ae736d19d8d1308d%2F704d7db7-05f0-43c3-b100-794c27f5ae07%2F1663916616601.jpg"/>
    <hyperlink ref="EQ15" r:id="rId30" display="https://kc.kobotoolbox.org/media/original?media_file=co2rwanda_rpp%2Fattachments%2Ffbc5ded138434781ae736d19d8d1308d%2F704d7db7-05f0-43c3-b100-794c27f5ae07%2F1663916835682.jpg"/>
    <hyperlink ref="AK16" r:id="rId31" display="https://kc.kobotoolbox.org/media/original?media_file=co2rwanda_rpp%2Fattachments%2Ffbc5ded138434781ae736d19d8d1308d%2F8e78b874-c5be-4bd7-ad2b-7900cfc2dca0%2F1663918164539.jpg"/>
    <hyperlink ref="AT16" r:id="rId32" display="https://kc.kobotoolbox.org/media/original?media_file=co2rwanda_rpp%2Fattachments%2Ffbc5ded138434781ae736d19d8d1308d%2F8e78b874-c5be-4bd7-ad2b-7900cfc2dca0%2F1663918191220.jpg"/>
    <hyperlink ref="EQ16" r:id="rId33" display="https://kc.kobotoolbox.org/media/original?media_file=co2rwanda_rpp%2Fattachments%2Ffbc5ded138434781ae736d19d8d1308d%2F8e78b874-c5be-4bd7-ad2b-7900cfc2dca0%2F1663918277155.jpg"/>
    <hyperlink ref="AK17" r:id="rId34" display="https://kc.kobotoolbox.org/media/original?media_file=co2rwanda_rpp%2Fattachments%2Ffbc5ded138434781ae736d19d8d1308d%2F7e48d890-2583-437d-b331-c7e1175d29b4%2F1663919315573.jpg"/>
    <hyperlink ref="AO17" r:id="rId35" display="https://kc.kobotoolbox.org/media/original?media_file=co2rwanda_rpp%2Fattachments%2Ffbc5ded138434781ae736d19d8d1308d%2F7e48d890-2583-437d-b331-c7e1175d29b4%2F1663919462618.jpg"/>
    <hyperlink ref="EQ17" r:id="rId36" display="https://kc.kobotoolbox.org/media/original?media_file=co2rwanda_rpp%2Fattachments%2Ffbc5ded138434781ae736d19d8d1308d%2F7e48d890-2583-437d-b331-c7e1175d29b4%2F1663919930575.jpg"/>
    <hyperlink ref="AK18" r:id="rId37" display="https://kc.kobotoolbox.org/media/original?media_file=co2rwanda_rpp%2Fattachments%2Ffbc5ded138434781ae736d19d8d1308d%2Fb54eb670-56b9-4875-b0ae-b9aef1899be2%2F1663921295325.jpg"/>
    <hyperlink ref="AO18" r:id="rId38" display="https://kc.kobotoolbox.org/media/original?media_file=co2rwanda_rpp%2Fattachments%2Ffbc5ded138434781ae736d19d8d1308d%2Fb54eb670-56b9-4875-b0ae-b9aef1899be2%2F1663921314305.jpg"/>
    <hyperlink ref="EQ18" r:id="rId39" display="https://kc.kobotoolbox.org/media/original?media_file=co2rwanda_rpp%2Fattachments%2Ffbc5ded138434781ae736d19d8d1308d%2Fb54eb670-56b9-4875-b0ae-b9aef1899be2%2F1663921894322.jpg"/>
    <hyperlink ref="AK19" r:id="rId40" display="https://kc.kobotoolbox.org/media/original?media_file=co2rwanda_rpp%2Fattachments%2Ffbc5ded138434781ae736d19d8d1308d%2Fd7906bde-1fb1-44b1-beb9-8c17f25cf380%2F1663923468009.jpg"/>
    <hyperlink ref="AO19" r:id="rId41" display="https://kc.kobotoolbox.org/media/original?media_file=co2rwanda_rpp%2Fattachments%2Ffbc5ded138434781ae736d19d8d1308d%2Fd7906bde-1fb1-44b1-beb9-8c17f25cf380%2F1663923484415.jpg"/>
    <hyperlink ref="EQ19" r:id="rId42" display="https://kc.kobotoolbox.org/media/original?media_file=co2rwanda_rpp%2Fattachments%2Ffbc5ded138434781ae736d19d8d1308d%2Fd7906bde-1fb1-44b1-beb9-8c17f25cf380%2F1663923730432.jpg"/>
    <hyperlink ref="AK20" r:id="rId43" display="https://kc.kobotoolbox.org/media/original?media_file=co2rwanda_rpp%2Fattachments%2Ffbc5ded138434781ae736d19d8d1308d%2F1b493e0d-8778-4acb-8aa9-2c58a51dc0de%2F1663914853564.jpg"/>
    <hyperlink ref="AO20" r:id="rId44" display="https://kc.kobotoolbox.org/media/original?media_file=co2rwanda_rpp%2Fattachments%2Ffbc5ded138434781ae736d19d8d1308d%2F1b493e0d-8778-4acb-8aa9-2c58a51dc0de%2F1663915053976.jpg"/>
    <hyperlink ref="EQ20" r:id="rId45" display="https://kc.kobotoolbox.org/media/original?media_file=co2rwanda_rpp%2Fattachments%2Ffbc5ded138434781ae736d19d8d1308d%2F1b493e0d-8778-4acb-8aa9-2c58a51dc0de%2F1663915142862.jpg"/>
    <hyperlink ref="AK21" r:id="rId46" display="https://kc.kobotoolbox.org/media/original?media_file=co2rwanda_rpp%2Fattachments%2Ffbc5ded138434781ae736d19d8d1308d%2Fad2c375b-4728-4824-9618-8bfda3ef22ad%2F1663918963403.jpg"/>
    <hyperlink ref="AO21" r:id="rId47" display="https://kc.kobotoolbox.org/media/original?media_file=co2rwanda_rpp%2Fattachments%2Ffbc5ded138434781ae736d19d8d1308d%2Fad2c375b-4728-4824-9618-8bfda3ef22ad%2F1663919064653.jpg"/>
    <hyperlink ref="EQ21" r:id="rId48" display="https://kc.kobotoolbox.org/media/original?media_file=co2rwanda_rpp%2Fattachments%2Ffbc5ded138434781ae736d19d8d1308d%2Fad2c375b-4728-4824-9618-8bfda3ef22ad%2F1663919636898.jpg"/>
    <hyperlink ref="AK22" r:id="rId49" display="https://kc.kobotoolbox.org/media/original?media_file=co2rwanda_rpp%2Fattachments%2Ffbc5ded138434781ae736d19d8d1308d%2F6073f0b5-e038-43be-84b0-f1965fb15df4%2F1663920681605.jpg"/>
    <hyperlink ref="AO22" r:id="rId50" display="https://kc.kobotoolbox.org/media/original?media_file=co2rwanda_rpp%2Fattachments%2Ffbc5ded138434781ae736d19d8d1308d%2F6073f0b5-e038-43be-84b0-f1965fb15df4%2F1663920702672.jpg"/>
    <hyperlink ref="EQ22" r:id="rId51" display="https://kc.kobotoolbox.org/media/original?media_file=co2rwanda_rpp%2Fattachments%2Ffbc5ded138434781ae736d19d8d1308d%2F6073f0b5-e038-43be-84b0-f1965fb15df4%2F1663920791741.jpg"/>
    <hyperlink ref="AK23" r:id="rId52" display="https://kc.kobotoolbox.org/media/original?media_file=co2rwanda_rpp%2Fattachments%2Ffbc5ded138434781ae736d19d8d1308d%2Fc41607b8-bcca-45e3-9261-29cd2616fae4%2F1663921812781.jpg"/>
    <hyperlink ref="AO23" r:id="rId53" display="https://kc.kobotoolbox.org/media/original?media_file=co2rwanda_rpp%2Fattachments%2Ffbc5ded138434781ae736d19d8d1308d%2Fc41607b8-bcca-45e3-9261-29cd2616fae4%2F1663921914006.jpg"/>
    <hyperlink ref="EQ23" r:id="rId54" display="https://kc.kobotoolbox.org/media/original?media_file=co2rwanda_rpp%2Fattachments%2Ffbc5ded138434781ae736d19d8d1308d%2Fc41607b8-bcca-45e3-9261-29cd2616fae4%2F1663922070472.jpg"/>
    <hyperlink ref="AK24" r:id="rId55" display="https://kc.kobotoolbox.org/media/original?media_file=co2rwanda_rpp%2Fattachments%2Ffbc5ded138434781ae736d19d8d1308d%2Fda5a5837-e646-41b2-9348-0a6ac76fb43b%2F1663923997396.jpg"/>
    <hyperlink ref="AO24" r:id="rId56" display="https://kc.kobotoolbox.org/media/original?media_file=co2rwanda_rpp%2Fattachments%2Ffbc5ded138434781ae736d19d8d1308d%2Fda5a5837-e646-41b2-9348-0a6ac76fb43b%2F1663924014531.jpg"/>
    <hyperlink ref="EQ24" r:id="rId57" display="https://kc.kobotoolbox.org/media/original?media_file=co2rwanda_rpp%2Fattachments%2Ffbc5ded138434781ae736d19d8d1308d%2Fda5a5837-e646-41b2-9348-0a6ac76fb43b%2F1663924149183.jpg"/>
    <hyperlink ref="AK25" r:id="rId58" display="https://kc.kobotoolbox.org/media/original?media_file=co2rwanda_rpp%2Fattachments%2Ffbc5ded138434781ae736d19d8d1308d%2F9bf78578-87e8-48e0-940f-873519c295e5%2F1663925188207.jpg"/>
    <hyperlink ref="AO25" r:id="rId59" display="https://kc.kobotoolbox.org/media/original?media_file=co2rwanda_rpp%2Fattachments%2Ffbc5ded138434781ae736d19d8d1308d%2F9bf78578-87e8-48e0-940f-873519c295e5%2F1663925583365.jpg"/>
    <hyperlink ref="EQ25" r:id="rId60" display="https://kc.kobotoolbox.org/media/original?media_file=co2rwanda_rpp%2Fattachments%2Ffbc5ded138434781ae736d19d8d1308d%2F9bf78578-87e8-48e0-940f-873519c295e5%2F1663925665776.jpg"/>
    <hyperlink ref="AT26" r:id="rId61" display="https://kc.kobotoolbox.org/media/original?media_file=co2rwanda_rpp%2Fattachments%2Ffbc5ded138434781ae736d19d8d1308d%2Fc5c328ce-974c-46ed-9d42-e0f929cf541e%2F1663921822544.jpg"/>
    <hyperlink ref="EQ26" r:id="rId62" display="https://kc.kobotoolbox.org/media/original?media_file=co2rwanda_rpp%2Fattachments%2Ffbc5ded138434781ae736d19d8d1308d%2Fc5c328ce-974c-46ed-9d42-e0f929cf541e%2F1663921951248.jpg"/>
    <hyperlink ref="AK27" r:id="rId63" display="https://kc.kobotoolbox.org/media/original?media_file=co2rwanda_rpp%2Fattachments%2Ffbc5ded138434781ae736d19d8d1308d%2Fa0496ce0-72ed-4480-ace5-147002700518%2F1663923659619.jpg"/>
    <hyperlink ref="EQ27" r:id="rId64" display="https://kc.kobotoolbox.org/media/original?media_file=co2rwanda_rpp%2Fattachments%2Ffbc5ded138434781ae736d19d8d1308d%2Fa0496ce0-72ed-4480-ace5-147002700518%2F1663923951021.jpg"/>
    <hyperlink ref="AT28" r:id="rId65" display="https://kc.kobotoolbox.org/media/original?media_file=co2rwanda_rpp%2Fattachments%2Ffbc5ded138434781ae736d19d8d1308d%2Fb4843c0a-76a0-4128-9f86-427cf854a57b%2F1663925414148.jpg"/>
    <hyperlink ref="EQ28" r:id="rId66" display="https://kc.kobotoolbox.org/media/original?media_file=co2rwanda_rpp%2Fattachments%2Ffbc5ded138434781ae736d19d8d1308d%2Fb4843c0a-76a0-4128-9f86-427cf854a57b%2F1663925638781.jpg"/>
    <hyperlink ref="AK29" r:id="rId67" display="https://kc.kobotoolbox.org/media/original?media_file=co2rwanda_rpp%2Fattachments%2Ffbc5ded138434781ae736d19d8d1308d%2F4b95216e-b78b-480a-a29c-91f8738a85b6%2F1663926905229.jpg"/>
    <hyperlink ref="EQ29" r:id="rId68" display="https://kc.kobotoolbox.org/media/original?media_file=co2rwanda_rpp%2Fattachments%2Ffbc5ded138434781ae736d19d8d1308d%2F4b95216e-b78b-480a-a29c-91f8738a85b6%2F1663926949967.jpg"/>
    <hyperlink ref="AT30" r:id="rId69" display="https://kc.kobotoolbox.org/media/original?media_file=co2rwanda_rpp%2Fattachments%2Ffbc5ded138434781ae736d19d8d1308d%2Ffa1d1998-74b2-479a-8700-2fed0c8f8a83%2F1663928950762.jpg"/>
    <hyperlink ref="EQ30" r:id="rId70" display="https://kc.kobotoolbox.org/media/original?media_file=co2rwanda_rpp%2Fattachments%2Ffbc5ded138434781ae736d19d8d1308d%2Ffa1d1998-74b2-479a-8700-2fed0c8f8a83%2F1663929105310.jpg"/>
    <hyperlink ref="AK31" r:id="rId71" display="https://kc.kobotoolbox.org/media/original?media_file=co2rwanda_rpp%2Fattachments%2Ffbc5ded138434781ae736d19d8d1308d%2Fcaf770b8-1ae4-48ab-8849-c83a5f7240b2%2F1663920758591.jpg"/>
    <hyperlink ref="EQ31" r:id="rId72" display="https://kc.kobotoolbox.org/media/original?media_file=co2rwanda_rpp%2Fattachments%2Ffbc5ded138434781ae736d19d8d1308d%2Fcaf770b8-1ae4-48ab-8849-c83a5f7240b2%2F1663920999701.jpg"/>
    <hyperlink ref="AK32" r:id="rId73" display="https://kc.kobotoolbox.org/media/original?media_file=co2rwanda_rpp%2Fattachments%2Ffbc5ded138434781ae736d19d8d1308d%2Faab64c90-fde2-474c-8f6c-f4e5c3a893e0%2F1663927090565.jpg"/>
    <hyperlink ref="EQ32" r:id="rId74" display="https://kc.kobotoolbox.org/media/original?media_file=co2rwanda_rpp%2Fattachments%2Ffbc5ded138434781ae736d19d8d1308d%2Faab64c90-fde2-474c-8f6c-f4e5c3a893e0%2F1663927289773.jpg"/>
    <hyperlink ref="AK33" r:id="rId75" display="https://kc.kobotoolbox.org/media/original?media_file=co2rwanda_rpp%2Fattachments%2Ffbc5ded138434781ae736d19d8d1308d%2Fcebae063-e5d1-490b-b275-5baf3951916b%2F1663928129748.jpg"/>
    <hyperlink ref="EQ33" r:id="rId76" display="https://kc.kobotoolbox.org/media/original?media_file=co2rwanda_rpp%2Fattachments%2Ffbc5ded138434781ae736d19d8d1308d%2Fcebae063-e5d1-490b-b275-5baf3951916b%2F1663928303033.jpg"/>
    <hyperlink ref="AK34" r:id="rId77" display="https://kc.kobotoolbox.org/media/original?media_file=co2rwanda_rpp%2Fattachments%2Ffbc5ded138434781ae736d19d8d1308d%2F0c8ea148-b171-4e45-a7ba-fe0ec76abb7e%2F1663929309982.jpg"/>
    <hyperlink ref="EQ34" r:id="rId78" display="https://kc.kobotoolbox.org/media/original?media_file=co2rwanda_rpp%2Fattachments%2Ffbc5ded138434781ae736d19d8d1308d%2F0c8ea148-b171-4e45-a7ba-fe0ec76abb7e%2F1663929600417.jpg"/>
    <hyperlink ref="AK35" r:id="rId79" display="https://kc.kobotoolbox.org/media/original?media_file=co2rwanda_rpp%2Fattachments%2Ffbc5ded138434781ae736d19d8d1308d%2Fa2f17a2b-5ec7-44ce-be4a-d5efdfc5d0f5%2F1663930513109.jpg"/>
    <hyperlink ref="EQ35" r:id="rId80" display="https://kc.kobotoolbox.org/media/original?media_file=co2rwanda_rpp%2Fattachments%2Ffbc5ded138434781ae736d19d8d1308d%2Fa2f17a2b-5ec7-44ce-be4a-d5efdfc5d0f5%2F1663930614001.jpg"/>
    <hyperlink ref="AK36" r:id="rId81" display="https://kc.kobotoolbox.org/media/original?media_file=co2rwanda_rpp%2Fattachments%2Ffbc5ded138434781ae736d19d8d1308d%2F8054e579-713c-4922-95ad-3c531b7f30f0%2F1663931436983.jpg"/>
    <hyperlink ref="EQ36" r:id="rId82" display="https://kc.kobotoolbox.org/media/original?media_file=co2rwanda_rpp%2Fattachments%2Ffbc5ded138434781ae736d19d8d1308d%2F8054e579-713c-4922-95ad-3c531b7f30f0%2F1663931767937.jpg"/>
    <hyperlink ref="AK37" r:id="rId83" display="https://kc.kobotoolbox.org/media/original?media_file=co2rwanda_rpp%2Fattachments%2Ffbc5ded138434781ae736d19d8d1308d%2Feea8c131-7a3f-441e-983c-78babb036c86%2F1663932266535.jpg"/>
    <hyperlink ref="EQ37" r:id="rId84" display="https://kc.kobotoolbox.org/media/original?media_file=co2rwanda_rpp%2Fattachments%2Ffbc5ded138434781ae736d19d8d1308d%2Feea8c131-7a3f-441e-983c-78babb036c86%2F1663932406923.jpg"/>
    <hyperlink ref="AK38" r:id="rId85" display="https://kc.kobotoolbox.org/media/original?media_file=co2rwanda_rpp%2Fattachments%2Ffbc5ded138434781ae736d19d8d1308d%2Fd42bca96-8844-411d-8827-74b7c8b5c2cc%2F1663915366404.jpg"/>
    <hyperlink ref="EQ38" r:id="rId86" display="https://kc.kobotoolbox.org/media/original?media_file=co2rwanda_rpp%2Fattachments%2Ffbc5ded138434781ae736d19d8d1308d%2Fd42bca96-8844-411d-8827-74b7c8b5c2cc%2F1663915395535.jpg"/>
    <hyperlink ref="AK39" r:id="rId87" display="https://kc.kobotoolbox.org/media/original?media_file=co2rwanda_rpp%2Fattachments%2Ffbc5ded138434781ae736d19d8d1308d%2F9e77234c-3292-4dfb-855b-6c4d5d0d545d%2F1663916916106.jpg"/>
    <hyperlink ref="EQ39" r:id="rId88" display="https://kc.kobotoolbox.org/media/original?media_file=co2rwanda_rpp%2Fattachments%2Ffbc5ded138434781ae736d19d8d1308d%2F9e77234c-3292-4dfb-855b-6c4d5d0d545d%2F1663916944329.jpg"/>
    <hyperlink ref="AK40" r:id="rId89" display="https://kc.kobotoolbox.org/media/original?media_file=co2rwanda_rpp%2Fattachments%2Ffbc5ded138434781ae736d19d8d1308d%2F995d80e1-8fbe-41fa-a55b-ff769504bc07%2F1663917884868.jpg"/>
    <hyperlink ref="EQ40" r:id="rId90" display="https://kc.kobotoolbox.org/media/original?media_file=co2rwanda_rpp%2Fattachments%2Ffbc5ded138434781ae736d19d8d1308d%2F995d80e1-8fbe-41fa-a55b-ff769504bc07%2F1663917909002.jpg"/>
    <hyperlink ref="AK41" r:id="rId91" display="https://kc.kobotoolbox.org/media/original?media_file=co2rwanda_rpp%2Fattachments%2Ffbc5ded138434781ae736d19d8d1308d%2Fd862cbd9-514c-4169-a9b5-b354e6dfc678%2F1663918675608.jpg"/>
    <hyperlink ref="EQ41" r:id="rId92" display="https://kc.kobotoolbox.org/media/original?media_file=co2rwanda_rpp%2Fattachments%2Ffbc5ded138434781ae736d19d8d1308d%2Fd862cbd9-514c-4169-a9b5-b354e6dfc678%2F1663918709679.jpg"/>
    <hyperlink ref="AK42" r:id="rId93" display="https://kc.kobotoolbox.org/media/original?media_file=co2rwanda_rpp%2Fattachments%2Ffbc5ded138434781ae736d19d8d1308d%2Fd1f9818d-8a27-4349-9e74-91752cf7122a%2F1663919727989.jpg"/>
    <hyperlink ref="EQ42" r:id="rId94" display="https://kc.kobotoolbox.org/media/original?media_file=co2rwanda_rpp%2Fattachments%2Ffbc5ded138434781ae736d19d8d1308d%2Fd1f9818d-8a27-4349-9e74-91752cf7122a%2F1663919798327.jpg"/>
    <hyperlink ref="AK43" r:id="rId95" display="https://kc.kobotoolbox.org/media/original?media_file=co2rwanda_rpp%2Fattachments%2Ffbc5ded138434781ae736d19d8d1308d%2F51a2d572-8ee1-4223-a0e6-3dfdd2b963f4%2F1663920691305.jpg"/>
    <hyperlink ref="EQ43" r:id="rId96" display="https://kc.kobotoolbox.org/media/original?media_file=co2rwanda_rpp%2Fattachments%2Ffbc5ded138434781ae736d19d8d1308d%2F51a2d572-8ee1-4223-a0e6-3dfdd2b963f4%2F1663920763214.jpg"/>
    <hyperlink ref="AK44" r:id="rId97" display="https://kc.kobotoolbox.org/media/original?media_file=co2rwanda_rpp%2Fattachments%2Ffbc5ded138434781ae736d19d8d1308d%2Fb8d2ed55-b0d4-4136-a9c3-0efd883a0785%2F1663917610072.jpg"/>
    <hyperlink ref="EQ44" r:id="rId98" display="https://kc.kobotoolbox.org/media/original?media_file=co2rwanda_rpp%2Fattachments%2Ffbc5ded138434781ae736d19d8d1308d%2Fb8d2ed55-b0d4-4136-a9c3-0efd883a0785%2F1663917642190.jpg"/>
    <hyperlink ref="AK45" r:id="rId99" display="https://kc.kobotoolbox.org/media/original?media_file=co2rwanda_rpp%2Fattachments%2Ffbc5ded138434781ae736d19d8d1308d%2F703a3516-800d-40af-9461-4b9f85865174%2F1663919015304.jpg"/>
    <hyperlink ref="EQ45" r:id="rId100" display="https://kc.kobotoolbox.org/media/original?media_file=co2rwanda_rpp%2Fattachments%2Ffbc5ded138434781ae736d19d8d1308d%2F703a3516-800d-40af-9461-4b9f85865174%2F1663919052841.jpg"/>
    <hyperlink ref="AK46" r:id="rId101" display="https://kc.kobotoolbox.org/media/original?media_file=co2rwanda_rpp%2Fattachments%2Ffbc5ded138434781ae736d19d8d1308d%2F7e973d63-6088-485f-8b20-bbfb38d77620%2F1663923831125.jpg"/>
    <hyperlink ref="EQ46" r:id="rId102" display="https://kc.kobotoolbox.org/media/original?media_file=co2rwanda_rpp%2Fattachments%2Ffbc5ded138434781ae736d19d8d1308d%2F7e973d63-6088-485f-8b20-bbfb38d77620%2F1663923895244.jpg"/>
    <hyperlink ref="AK47" r:id="rId103" display="https://kc.kobotoolbox.org/media/original?media_file=co2rwanda_rpp%2Fattachments%2Ffbc5ded138434781ae736d19d8d1308d%2Fc6f4a135-06c5-4b39-9481-a62899ef93d3%2F1663920592839.heic"/>
    <hyperlink ref="AO47" r:id="rId104" display="https://kc.kobotoolbox.org/media/original?media_file=co2rwanda_rpp%2Fattachments%2Ffbc5ded138434781ae736d19d8d1308d%2Fc6f4a135-06c5-4b39-9481-a62899ef93d3%2F1663920704265.heic"/>
    <hyperlink ref="AT47" r:id="rId105" display="https://kc.kobotoolbox.org/media/original?media_file=co2rwanda_rpp%2Fattachments%2Ffbc5ded138434781ae736d19d8d1308d%2Fc6f4a135-06c5-4b39-9481-a62899ef93d3%2F1663912474375.jpg"/>
    <hyperlink ref="EQ47" r:id="rId106" display="https://kc.kobotoolbox.org/media/original?media_file=co2rwanda_rpp%2Fattachments%2Ffbc5ded138434781ae736d19d8d1308d%2Fc6f4a135-06c5-4b39-9481-a62899ef93d3%2F1663912507054.jpg"/>
    <hyperlink ref="AK48" r:id="rId107" display="https://kc.kobotoolbox.org/media/original?media_file=co2rwanda_rpp%2Fattachments%2Ffbc5ded138434781ae736d19d8d1308d%2F2dafc436-42a3-4755-8a59-aa530b648f72%2F1663916652145.jpg"/>
    <hyperlink ref="EQ48" r:id="rId108" display="https://kc.kobotoolbox.org/media/original?media_file=co2rwanda_rpp%2Fattachments%2Ffbc5ded138434781ae736d19d8d1308d%2F2dafc436-42a3-4755-8a59-aa530b648f72%2F1663916705709.jpg"/>
    <hyperlink ref="AK49" r:id="rId109" display="https://kc.kobotoolbox.org/media/original?media_file=co2rwanda_rpp%2Fattachments%2Ffbc5ded138434781ae736d19d8d1308d%2Ffc9f034d-dcf6-4d70-870d-fd7abd2b0208%2F1663913786972.jpg"/>
    <hyperlink ref="AO49" r:id="rId110" display="https://kc.kobotoolbox.org/media/original?media_file=co2rwanda_rpp%2Fattachments%2Ffbc5ded138434781ae736d19d8d1308d%2Ffc9f034d-dcf6-4d70-870d-fd7abd2b0208%2F1663913702847.jpg"/>
    <hyperlink ref="EQ49" r:id="rId111" display="https://kc.kobotoolbox.org/media/original?media_file=co2rwanda_rpp%2Fattachments%2Ffbc5ded138434781ae736d19d8d1308d%2Ffc9f034d-dcf6-4d70-870d-fd7abd2b0208%2F1663913806289.jpg"/>
    <hyperlink ref="AK50" r:id="rId112" display="https://kc.kobotoolbox.org/media/original?media_file=co2rwanda_rpp%2Fattachments%2Ffbc5ded138434781ae736d19d8d1308d%2F278a4670-b604-49ed-b284-abfd7c253c47%2F1663921293610.jpg"/>
    <hyperlink ref="EQ50" r:id="rId113" display="https://kc.kobotoolbox.org/media/original?media_file=co2rwanda_rpp%2Fattachments%2Ffbc5ded138434781ae736d19d8d1308d%2F278a4670-b604-49ed-b284-abfd7c253c47%2F1663914474087.jpg"/>
    <hyperlink ref="AK51" r:id="rId114" display="https://kc.kobotoolbox.org/media/original?media_file=co2rwanda_rpp%2Fattachments%2Ffbc5ded138434781ae736d19d8d1308d%2Fdf06a4ab-5fd5-4a68-b230-c854e07bb8b2%2F1663915467003.jpg"/>
    <hyperlink ref="EQ51" r:id="rId115" display="https://kc.kobotoolbox.org/media/original?media_file=co2rwanda_rpp%2Fattachments%2Ffbc5ded138434781ae736d19d8d1308d%2Fdf06a4ab-5fd5-4a68-b230-c854e07bb8b2%2F1663915486144.jpg"/>
    <hyperlink ref="AK52" r:id="rId116" display="https://kc.kobotoolbox.org/media/original?media_file=co2rwanda_rpp%2Fattachments%2Ffbc5ded138434781ae736d19d8d1308d%2F1ef47e62-0f48-479c-9e6c-858ce8f7eb8d%2F1663917077220.jpg"/>
    <hyperlink ref="AO52" r:id="rId117" display="https://kc.kobotoolbox.org/media/original?media_file=co2rwanda_rpp%2Fattachments%2Ffbc5ded138434781ae736d19d8d1308d%2F1ef47e62-0f48-479c-9e6c-858ce8f7eb8d%2F1663917137088.jpg"/>
    <hyperlink ref="EQ52" r:id="rId118" display="https://kc.kobotoolbox.org/media/original?media_file=co2rwanda_rpp%2Fattachments%2Ffbc5ded138434781ae736d19d8d1308d%2F1ef47e62-0f48-479c-9e6c-858ce8f7eb8d%2F1663917157296.jpg"/>
    <hyperlink ref="AK53" r:id="rId119" display="https://kc.kobotoolbox.org/media/original?media_file=co2rwanda_rpp%2Fattachments%2Ffbc5ded138434781ae736d19d8d1308d%2Fccd7ecf8-162d-412c-b44a-af23235a3f3c%2F1663918063670.jpg"/>
    <hyperlink ref="AO53" r:id="rId120" display="https://kc.kobotoolbox.org/media/original?media_file=co2rwanda_rpp%2Fattachments%2Ffbc5ded138434781ae736d19d8d1308d%2Fccd7ecf8-162d-412c-b44a-af23235a3f3c%2F1663918118189.jpg"/>
    <hyperlink ref="EQ53" r:id="rId121" display="https://kc.kobotoolbox.org/media/original?media_file=co2rwanda_rpp%2Fattachments%2Ffbc5ded138434781ae736d19d8d1308d%2Fccd7ecf8-162d-412c-b44a-af23235a3f3c%2F1663918140845.jpg"/>
    <hyperlink ref="AK54" r:id="rId122" display="https://kc.kobotoolbox.org/media/original?media_file=co2rwanda_rpp%2Fattachments%2Ffbc5ded138434781ae736d19d8d1308d%2Ff0658bad-c9cc-4f54-8a6a-cd5732d556a7%2F1663921145676.jpg"/>
    <hyperlink ref="EQ54" r:id="rId123" display="https://kc.kobotoolbox.org/media/original?media_file=co2rwanda_rpp%2Fattachments%2Ffbc5ded138434781ae736d19d8d1308d%2Ff0658bad-c9cc-4f54-8a6a-cd5732d556a7%2F1663921259730.jpg"/>
    <hyperlink ref="AK55" r:id="rId124" display="https://kc.kobotoolbox.org/media/original?media_file=co2rwanda_rpp%2Fattachments%2Ffbc5ded138434781ae736d19d8d1308d%2F829bb833-8d8c-4432-95b8-2a94acc1c005%2F1663920041849.jpg"/>
    <hyperlink ref="EQ55" r:id="rId125" display="https://kc.kobotoolbox.org/media/original?media_file=co2rwanda_rpp%2Fattachments%2Ffbc5ded138434781ae736d19d8d1308d%2F829bb833-8d8c-4432-95b8-2a94acc1c005%2F1663920089940.jpg"/>
    <hyperlink ref="AK56" r:id="rId126" display="https://kc.kobotoolbox.org/media/original?media_file=co2rwanda_rpp%2Fattachments%2Ffbc5ded138434781ae736d19d8d1308d%2F9bb05ff0-aa5b-42da-8356-837f9d8a5cd7%2F1663914596546.jpg"/>
    <hyperlink ref="EQ56" r:id="rId127" display="https://kc.kobotoolbox.org/media/original?media_file=co2rwanda_rpp%2Fattachments%2Ffbc5ded138434781ae736d19d8d1308d%2F9bb05ff0-aa5b-42da-8356-837f9d8a5cd7%2F1663914858958.jpg"/>
    <hyperlink ref="AK57" r:id="rId128" display="https://kc.kobotoolbox.org/media/original?media_file=co2rwanda_rpp%2Fattachments%2Ffbc5ded138434781ae736d19d8d1308d%2Fe109b056-ab9c-4591-885f-a49f526f7ce2%2F1663915803474.jpg"/>
    <hyperlink ref="EQ57" r:id="rId129" display="https://kc.kobotoolbox.org/media/original?media_file=co2rwanda_rpp%2Fattachments%2Ffbc5ded138434781ae736d19d8d1308d%2Fe109b056-ab9c-4591-885f-a49f526f7ce2%2F1663916015967.jpg"/>
    <hyperlink ref="AK58" r:id="rId130" display="https://kc.kobotoolbox.org/media/original?media_file=co2rwanda_rpp%2Fattachments%2Ffbc5ded138434781ae736d19d8d1308d%2F6b214120-0898-4ce1-9368-9f28027309b7%2F1663917028022.jpg"/>
    <hyperlink ref="EQ58" r:id="rId131" display="https://kc.kobotoolbox.org/media/original?media_file=co2rwanda_rpp%2Fattachments%2Ffbc5ded138434781ae736d19d8d1308d%2F6b214120-0898-4ce1-9368-9f28027309b7%2F1663917159168.jpg"/>
    <hyperlink ref="AK59" r:id="rId132" display="https://kc.kobotoolbox.org/media/original?media_file=co2rwanda_rpp%2Fattachments%2Ffbc5ded138434781ae736d19d8d1308d%2F22ac4a04-6e49-4b1b-b912-c1f62e22d84b%2F1663918109057.jpg"/>
    <hyperlink ref="EQ59" r:id="rId133" display="https://kc.kobotoolbox.org/media/original?media_file=co2rwanda_rpp%2Fattachments%2Ffbc5ded138434781ae736d19d8d1308d%2F22ac4a04-6e49-4b1b-b912-c1f62e22d84b%2F1663918278121.jpg"/>
    <hyperlink ref="AK60" r:id="rId134" display="https://kc.kobotoolbox.org/media/original?media_file=co2rwanda_rpp%2Fattachments%2Ffbc5ded138434781ae736d19d8d1308d%2F8497d417-6c29-4fe4-b1f8-deab07a9f1bf%2F1663921033463.jpg"/>
    <hyperlink ref="EQ60" r:id="rId135" display="https://kc.kobotoolbox.org/media/original?media_file=co2rwanda_rpp%2Fattachments%2Ffbc5ded138434781ae736d19d8d1308d%2F8497d417-6c29-4fe4-b1f8-deab07a9f1bf%2F1663921101062.jpg"/>
    <hyperlink ref="AK61" r:id="rId136" display="https://kc.kobotoolbox.org/media/original?media_file=co2rwanda_rpp%2Fattachments%2Ffbc5ded138434781ae736d19d8d1308d%2F35939f6b-a118-4297-a35b-337f5b75d388%2F1663921827983.jpg"/>
    <hyperlink ref="EQ61" r:id="rId137" display="https://kc.kobotoolbox.org/media/original?media_file=co2rwanda_rpp%2Fattachments%2Ffbc5ded138434781ae736d19d8d1308d%2F35939f6b-a118-4297-a35b-337f5b75d388%2F1663922270418.jpg"/>
    <hyperlink ref="AK62" r:id="rId138" display="https://kc.kobotoolbox.org/media/original?media_file=co2rwanda_rpp%2Fattachments%2Ffbc5ded138434781ae736d19d8d1308d%2F60314a14-a96f-4611-b74a-b26cbd2fda31%2F1663913677739.jpg"/>
    <hyperlink ref="EQ62" r:id="rId139" display="https://kc.kobotoolbox.org/media/original?media_file=co2rwanda_rpp%2Fattachments%2Ffbc5ded138434781ae736d19d8d1308d%2F60314a14-a96f-4611-b74a-b26cbd2fda31%2F1663913750174.jpg"/>
    <hyperlink ref="AK63" r:id="rId140" display="https://kc.kobotoolbox.org/media/original?media_file=co2rwanda_rpp%2Fattachments%2Ffbc5ded138434781ae736d19d8d1308d%2Facbd77a5-ff15-4232-80de-8c9851f3c3e8%2F1663914845341.jpg"/>
    <hyperlink ref="EQ63" r:id="rId141" display="https://kc.kobotoolbox.org/media/original?media_file=co2rwanda_rpp%2Fattachments%2Ffbc5ded138434781ae736d19d8d1308d%2Facbd77a5-ff15-4232-80de-8c9851f3c3e8%2F1663914934272.jpg"/>
    <hyperlink ref="AK64" r:id="rId142" display="https://kc.kobotoolbox.org/media/original?media_file=co2rwanda_rpp%2Fattachments%2Ffbc5ded138434781ae736d19d8d1308d%2F1c5970db-bd2d-42c0-b18b-219e3680dc06%2F1663917173879.jpg"/>
    <hyperlink ref="EQ64" r:id="rId143" display="https://kc.kobotoolbox.org/media/original?media_file=co2rwanda_rpp%2Fattachments%2Ffbc5ded138434781ae736d19d8d1308d%2F1c5970db-bd2d-42c0-b18b-219e3680dc06%2F1663917857836.jpg"/>
    <hyperlink ref="AK65" r:id="rId144" display="https://kc.kobotoolbox.org/media/original?media_file=co2rwanda_rpp%2Fattachments%2Ffbc5ded138434781ae736d19d8d1308d%2F0c4e39c5-1c82-4378-a3aa-7d62abe93226%2F1663918874866.jpg"/>
    <hyperlink ref="EQ65" r:id="rId145" display="https://kc.kobotoolbox.org/media/original?media_file=co2rwanda_rpp%2Fattachments%2Ffbc5ded138434781ae736d19d8d1308d%2F0c4e39c5-1c82-4378-a3aa-7d62abe93226%2F1663918936408.jpg"/>
    <hyperlink ref="AK66" r:id="rId146" display="https://kc.kobotoolbox.org/media/original?media_file=co2rwanda_rpp%2Fattachments%2Ffbc5ded138434781ae736d19d8d1308d%2Fdff6dac2-02ca-4126-b10f-72de1ff7d0ab%2F1663921751638.jpg"/>
    <hyperlink ref="EQ66" r:id="rId147" display="https://kc.kobotoolbox.org/media/original?media_file=co2rwanda_rpp%2Fattachments%2Ffbc5ded138434781ae736d19d8d1308d%2Fdff6dac2-02ca-4126-b10f-72de1ff7d0ab%2F1663921799508.jpg"/>
    <hyperlink ref="AK67" r:id="rId148" display="https://kc.kobotoolbox.org/media/original?media_file=co2rwanda_rpp%2Fattachments%2Ffbc5ded138434781ae736d19d8d1308d%2Fec6ac7f1-d53c-40f2-9cb5-671fa4acb9b8%2F1663923262614.jpg"/>
    <hyperlink ref="EQ67" r:id="rId149" display="https://kc.kobotoolbox.org/media/original?media_file=co2rwanda_rpp%2Fattachments%2Ffbc5ded138434781ae736d19d8d1308d%2Fec6ac7f1-d53c-40f2-9cb5-671fa4acb9b8%2F1663923348411.jpg"/>
    <hyperlink ref="AK68" r:id="rId150" display="https://kc.kobotoolbox.org/media/original?media_file=co2rwanda_rpp%2Fattachments%2Ffbc5ded138434781ae736d19d8d1308d%2Faabe39d6-f080-45a8-b2dd-e8fa3bd19e92%2F1663915866434.jpg"/>
    <hyperlink ref="EQ68" r:id="rId151" display="https://kc.kobotoolbox.org/media/original?media_file=co2rwanda_rpp%2Fattachments%2Ffbc5ded138434781ae736d19d8d1308d%2Faabe39d6-f080-45a8-b2dd-e8fa3bd19e92%2F1663915984380.jpg"/>
    <hyperlink ref="AK69" r:id="rId152" display="https://kc.kobotoolbox.org/media/original?media_file=co2rwanda_rpp%2Fattachments%2Ffbc5ded138434781ae736d19d8d1308d%2F812e54da-12fc-4bd0-9587-4389eb90eb65%2F1663917544693.jpg"/>
    <hyperlink ref="AO69" r:id="rId153" display="https://kc.kobotoolbox.org/media/original?media_file=co2rwanda_rpp%2Fattachments%2Ffbc5ded138434781ae736d19d8d1308d%2F812e54da-12fc-4bd0-9587-4389eb90eb65%2F1663917594685.jpg"/>
    <hyperlink ref="EQ69" r:id="rId154" display="https://kc.kobotoolbox.org/media/original?media_file=co2rwanda_rpp%2Fattachments%2Ffbc5ded138434781ae736d19d8d1308d%2F812e54da-12fc-4bd0-9587-4389eb90eb65%2F1663917974005.jpg"/>
    <hyperlink ref="AK70" r:id="rId155" display="https://kc.kobotoolbox.org/media/original?media_file=co2rwanda_rpp%2Fattachments%2Ffbc5ded138434781ae736d19d8d1308d%2F3f5b4059-64c7-4d96-8705-9865a1e10f0e%2F1663919060306.jpg"/>
    <hyperlink ref="AO70" r:id="rId156" display="https://kc.kobotoolbox.org/media/original?media_file=co2rwanda_rpp%2Fattachments%2Ffbc5ded138434781ae736d19d8d1308d%2F3f5b4059-64c7-4d96-8705-9865a1e10f0e%2F1663919288803.jpg"/>
    <hyperlink ref="EQ70" r:id="rId157" display="https://kc.kobotoolbox.org/media/original?media_file=co2rwanda_rpp%2Fattachments%2Ffbc5ded138434781ae736d19d8d1308d%2F3f5b4059-64c7-4d96-8705-9865a1e10f0e%2F1663919517901.jpg"/>
    <hyperlink ref="AK71" r:id="rId158" display="https://kc.kobotoolbox.org/media/original?media_file=co2rwanda_rpp%2Fattachments%2Ffbc5ded138434781ae736d19d8d1308d%2F6efcf5e9-a2b6-4a06-99bb-c8d4c26d0b3a%2F1663920763374.jpg"/>
    <hyperlink ref="EQ71" r:id="rId159" display="https://kc.kobotoolbox.org/media/original?media_file=co2rwanda_rpp%2Fattachments%2Ffbc5ded138434781ae736d19d8d1308d%2F6efcf5e9-a2b6-4a06-99bb-c8d4c26d0b3a%2F1663920942979.jpg"/>
    <hyperlink ref="AK72" r:id="rId160" display="https://kc.kobotoolbox.org/media/original?media_file=co2rwanda_rpp%2Fattachments%2Ffbc5ded138434781ae736d19d8d1308d%2Fc5360575-dacb-4943-82f3-f561a2d9c629%2F1663923917486.jpg"/>
    <hyperlink ref="EQ72" r:id="rId161" display="https://kc.kobotoolbox.org/media/original?media_file=co2rwanda_rpp%2Fattachments%2Ffbc5ded138434781ae736d19d8d1308d%2Fc5360575-dacb-4943-82f3-f561a2d9c629%2F1663924130657.jpg"/>
    <hyperlink ref="AK73" r:id="rId162" display="https://kc.kobotoolbox.org/media/original?media_file=co2rwanda_rpp%2Fattachments%2Ffbc5ded138434781ae736d19d8d1308d%2Fa2a7e10b-145b-4b7c-ad19-9ae5afc56932%2F1663925858583.jpg"/>
    <hyperlink ref="EQ73" r:id="rId163" display="https://kc.kobotoolbox.org/media/original?media_file=co2rwanda_rpp%2Fattachments%2Ffbc5ded138434781ae736d19d8d1308d%2Fa2a7e10b-145b-4b7c-ad19-9ae5afc56932%2F1663925978411.jpg"/>
    <hyperlink ref="AK74" r:id="rId164" display="https://kc.kobotoolbox.org/media/original?media_file=co2rwanda_rpp%2Fattachments%2Ffbc5ded138434781ae736d19d8d1308d%2F64853c1f-49ff-4a73-9b57-a911a40cc21b%2F1663913139430.jpg"/>
    <hyperlink ref="EQ74" r:id="rId165" display="https://kc.kobotoolbox.org/media/original?media_file=co2rwanda_rpp%2Fattachments%2Ffbc5ded138434781ae736d19d8d1308d%2F64853c1f-49ff-4a73-9b57-a911a40cc21b%2F1663913172352.jpg"/>
    <hyperlink ref="AK75" r:id="rId166" display="https://kc.kobotoolbox.org/media/original?media_file=co2rwanda_rpp%2Fattachments%2Ffbc5ded138434781ae736d19d8d1308d%2Fd7060d19-539f-4806-a5ef-448f5681bc57%2F1663914117673.jpg"/>
    <hyperlink ref="EQ75" r:id="rId167" display="https://kc.kobotoolbox.org/media/original?media_file=co2rwanda_rpp%2Fattachments%2Ffbc5ded138434781ae736d19d8d1308d%2Fd7060d19-539f-4806-a5ef-448f5681bc57%2F1663914203023.jpg"/>
    <hyperlink ref="AK76" r:id="rId168" display="https://kc.kobotoolbox.org/media/original?media_file=co2rwanda_rpp%2Fattachments%2Ffbc5ded138434781ae736d19d8d1308d%2Fc8ecf876-18be-4859-ac7c-e746c903b407%2F1663916188700.jpg"/>
    <hyperlink ref="AO76" r:id="rId169" display="https://kc.kobotoolbox.org/media/original?media_file=co2rwanda_rpp%2Fattachments%2Ffbc5ded138434781ae736d19d8d1308d%2Fc8ecf876-18be-4859-ac7c-e746c903b407%2F1663916112632.jpg"/>
    <hyperlink ref="EQ76" r:id="rId170" display="https://kc.kobotoolbox.org/media/original?media_file=co2rwanda_rpp%2Fattachments%2Ffbc5ded138434781ae736d19d8d1308d%2Fc8ecf876-18be-4859-ac7c-e746c903b407%2F1663916231017.jpg"/>
    <hyperlink ref="AK77" r:id="rId171" display="https://kc.kobotoolbox.org/media/original?media_file=co2rwanda_rpp%2Fattachments%2Ffbc5ded138434781ae736d19d8d1308d%2F6ac8e169-bbba-44c6-b78b-1a7703dae860%2F1663916962529.jpg"/>
    <hyperlink ref="EQ77" r:id="rId172" display="https://kc.kobotoolbox.org/media/original?media_file=co2rwanda_rpp%2Fattachments%2Ffbc5ded138434781ae736d19d8d1308d%2F6ac8e169-bbba-44c6-b78b-1a7703dae860%2F1663917031260.jpg"/>
    <hyperlink ref="AK78" r:id="rId173" display="https://kc.kobotoolbox.org/media/original?media_file=co2rwanda_rpp%2Fattachments%2Ffbc5ded138434781ae736d19d8d1308d%2F829c545f-5bc0-4c9f-8ca4-efd0810383bd%2F1663917539153.jpg"/>
    <hyperlink ref="AO78" r:id="rId174" display="https://kc.kobotoolbox.org/media/original?media_file=co2rwanda_rpp%2Fattachments%2Ffbc5ded138434781ae736d19d8d1308d%2F829c545f-5bc0-4c9f-8ca4-efd0810383bd%2F1663917753670.jpg"/>
    <hyperlink ref="EQ78" r:id="rId175" display="https://kc.kobotoolbox.org/media/original?media_file=co2rwanda_rpp%2Fattachments%2Ffbc5ded138434781ae736d19d8d1308d%2F829c545f-5bc0-4c9f-8ca4-efd0810383bd%2F1663917786038.jpg"/>
    <hyperlink ref="AK79" r:id="rId176" display="https://kc.kobotoolbox.org/media/original?media_file=co2rwanda_rpp%2Fattachments%2Ffbc5ded138434781ae736d19d8d1308d%2F7a34358a-fcee-49e1-b7e8-cad8d3cb10c8%2F1663918347812.jpg"/>
    <hyperlink ref="AO79" r:id="rId177" display="https://kc.kobotoolbox.org/media/original?media_file=co2rwanda_rpp%2Fattachments%2Ffbc5ded138434781ae736d19d8d1308d%2F7a34358a-fcee-49e1-b7e8-cad8d3cb10c8%2F1663918404535.jpg"/>
    <hyperlink ref="EQ79" r:id="rId178" display="https://kc.kobotoolbox.org/media/original?media_file=co2rwanda_rpp%2Fattachments%2Ffbc5ded138434781ae736d19d8d1308d%2F7a34358a-fcee-49e1-b7e8-cad8d3cb10c8%2F1663918471882.jpg"/>
    <hyperlink ref="AK80" r:id="rId179" display="https://kc.kobotoolbox.org/media/original?media_file=co2rwanda_rpp%2Fattachments%2Ffbc5ded138434781ae736d19d8d1308d%2F97022d0d-28e0-4b66-9289-6a18cd81de1d%2F1663913851465.jpg"/>
    <hyperlink ref="EQ80" r:id="rId180" display="https://kc.kobotoolbox.org/media/original?media_file=co2rwanda_rpp%2Fattachments%2Ffbc5ded138434781ae736d19d8d1308d%2F97022d0d-28e0-4b66-9289-6a18cd81de1d%2F1663914153980.jpg"/>
    <hyperlink ref="AK81" r:id="rId181" display="https://kc.kobotoolbox.org/media/original?media_file=co2rwanda_rpp%2Fattachments%2Ffbc5ded138434781ae736d19d8d1308d%2F910937f1-d287-4d3d-bbbb-da99c56ddca2%2F1663915198310.jpg"/>
    <hyperlink ref="EQ81" r:id="rId182" display="https://kc.kobotoolbox.org/media/original?media_file=co2rwanda_rpp%2Fattachments%2Ffbc5ded138434781ae736d19d8d1308d%2F910937f1-d287-4d3d-bbbb-da99c56ddca2%2F1663915346443.jpg"/>
    <hyperlink ref="AK82" r:id="rId183" display="https://kc.kobotoolbox.org/media/original?media_file=co2rwanda_rpp%2Fattachments%2Ffbc5ded138434781ae736d19d8d1308d%2F4430a20d-6d86-442a-856f-d910e1fcd8ae%2F1663916062337.jpg"/>
    <hyperlink ref="EQ82" r:id="rId184" display="https://kc.kobotoolbox.org/media/original?media_file=co2rwanda_rpp%2Fattachments%2Ffbc5ded138434781ae736d19d8d1308d%2F4430a20d-6d86-442a-856f-d910e1fcd8ae%2F1663916223185.jpg"/>
    <hyperlink ref="AK83" r:id="rId185" display="https://kc.kobotoolbox.org/media/original?media_file=co2rwanda_rpp%2Fattachments%2Ffbc5ded138434781ae736d19d8d1308d%2Fbf7fb393-368d-4264-bed4-f9fbf74b93f7%2F1663917638520.jpg"/>
    <hyperlink ref="EQ83" r:id="rId186" display="https://kc.kobotoolbox.org/media/original?media_file=co2rwanda_rpp%2Fattachments%2Ffbc5ded138434781ae736d19d8d1308d%2Fbf7fb393-368d-4264-bed4-f9fbf74b93f7%2F1663917875486.jpg"/>
    <hyperlink ref="AK84" r:id="rId187" display="https://kc.kobotoolbox.org/media/original?media_file=co2rwanda_rpp%2Fattachments%2Ffbc5ded138434781ae736d19d8d1308d%2Fafa11623-5139-4526-961c-41d28848a428%2F1663918788464.jpg"/>
    <hyperlink ref="EQ84" r:id="rId188" display="https://kc.kobotoolbox.org/media/original?media_file=co2rwanda_rpp%2Fattachments%2Ffbc5ded138434781ae736d19d8d1308d%2Fafa11623-5139-4526-961c-41d28848a428%2F1663919015585.jpg"/>
    <hyperlink ref="AK85" r:id="rId189" display="https://kc.kobotoolbox.org/media/original?media_file=co2rwanda_rpp%2Fattachments%2Ffbc5ded138434781ae736d19d8d1308d%2F85c7e2dd-759f-4c88-b44e-ea5766339827%2F1663920207792.jpg"/>
    <hyperlink ref="EQ85" r:id="rId190" display="https://kc.kobotoolbox.org/media/original?media_file=co2rwanda_rpp%2Fattachments%2Ffbc5ded138434781ae736d19d8d1308d%2F85c7e2dd-759f-4c88-b44e-ea5766339827%2F166392032419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C85"/>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CO53" activeCellId="0" sqref="CO53"/>
    </sheetView>
  </sheetViews>
  <sheetFormatPr defaultColWidth="8.5390625" defaultRowHeight="14.5" zeroHeight="false" outlineLevelRow="0" outlineLevelCol="0"/>
  <cols>
    <col collapsed="false" customWidth="true" hidden="false" outlineLevel="0" max="3" min="1" style="0" width="10.72"/>
    <col collapsed="false" customWidth="true" hidden="false" outlineLevel="0" max="4" min="4" style="0" width="23.28"/>
    <col collapsed="false" customWidth="true" hidden="false" outlineLevel="0" max="8" min="8" style="0" width="14.17"/>
    <col collapsed="false" customWidth="true" hidden="false" outlineLevel="0" max="17" min="17" style="0" width="17.72"/>
    <col collapsed="false" customWidth="true" hidden="false" outlineLevel="0" max="18" min="18" style="0" width="22.28"/>
    <col collapsed="false" customWidth="true" hidden="false" outlineLevel="0" max="19" min="19" style="0" width="26.45"/>
    <col collapsed="false" customWidth="true" hidden="false" outlineLevel="0" max="20" min="20" style="0" width="16.17"/>
    <col collapsed="false" customWidth="true" hidden="false" outlineLevel="0" max="21" min="21" style="0" width="31"/>
    <col collapsed="false" customWidth="true" hidden="false" outlineLevel="0" max="22" min="22" style="0" width="29"/>
    <col collapsed="false" customWidth="true" hidden="false" outlineLevel="0" max="23" min="23" style="0" width="35.27"/>
    <col collapsed="false" customWidth="true" hidden="false" outlineLevel="0" max="24" min="24" style="0" width="12.45"/>
    <col collapsed="false" customWidth="true" hidden="false" outlineLevel="0" max="25" min="25" style="0" width="17.17"/>
    <col collapsed="false" customWidth="true" hidden="false" outlineLevel="0" max="26" min="26" style="0" width="16.27"/>
    <col collapsed="false" customWidth="true" hidden="false" outlineLevel="0" max="27" min="27" style="0" width="13.17"/>
    <col collapsed="false" customWidth="true" hidden="false" outlineLevel="0" max="28" min="28" style="0" width="15.45"/>
    <col collapsed="false" customWidth="true" hidden="false" outlineLevel="0" max="34" min="34" style="0" width="18.28"/>
    <col collapsed="false" customWidth="true" hidden="false" outlineLevel="0" max="35" min="35" style="0" width="22.55"/>
    <col collapsed="false" customWidth="true" hidden="true" outlineLevel="0" max="46" min="39" style="0" width="9.14"/>
    <col collapsed="false" customWidth="true" hidden="true" outlineLevel="0" max="48" min="48" style="0" width="9.14"/>
    <col collapsed="false" customWidth="true" hidden="true" outlineLevel="0" max="50" min="50" style="0" width="9.14"/>
    <col collapsed="false" customWidth="true" hidden="false" outlineLevel="0" max="64" min="64" style="0" width="17.82"/>
    <col collapsed="false" customWidth="true" hidden="false" outlineLevel="0" max="81" min="81" style="0" width="15.27"/>
    <col collapsed="false" customWidth="true" hidden="false" outlineLevel="0" max="91" min="91" style="0" width="16"/>
    <col collapsed="false" customWidth="true" hidden="false" outlineLevel="0" max="94" min="94" style="4" width="8.72"/>
    <col collapsed="false" customWidth="true" hidden="false" outlineLevel="0" max="192" min="192" style="0" width="27.54"/>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5"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5" t="s">
        <v>86</v>
      </c>
      <c r="CJ1" s="0" t="s">
        <v>87</v>
      </c>
      <c r="CK1" s="0" t="s">
        <v>88</v>
      </c>
      <c r="CL1" s="0" t="s">
        <v>89</v>
      </c>
      <c r="CM1" s="0" t="s">
        <v>90</v>
      </c>
      <c r="CN1" s="0" t="s">
        <v>91</v>
      </c>
      <c r="CO1" s="0" t="s">
        <v>92</v>
      </c>
      <c r="CP1" s="4" t="s">
        <v>86</v>
      </c>
      <c r="CQ1" s="0" t="s">
        <v>93</v>
      </c>
      <c r="CR1" s="0" t="s">
        <v>94</v>
      </c>
      <c r="CS1" s="0" t="s">
        <v>95</v>
      </c>
      <c r="CT1" s="0" t="s">
        <v>96</v>
      </c>
      <c r="CU1" s="0" t="s">
        <v>97</v>
      </c>
      <c r="CV1" s="0" t="s">
        <v>98</v>
      </c>
      <c r="CW1" s="0" t="s">
        <v>83</v>
      </c>
      <c r="CX1" s="0" t="s">
        <v>99</v>
      </c>
      <c r="CY1" s="0" t="s">
        <v>100</v>
      </c>
      <c r="CZ1" s="0" t="s">
        <v>86</v>
      </c>
      <c r="DA1" s="0" t="s">
        <v>101</v>
      </c>
      <c r="DB1" s="0" t="s">
        <v>102</v>
      </c>
      <c r="DC1" s="0" t="s">
        <v>103</v>
      </c>
      <c r="DD1" s="0" t="s">
        <v>104</v>
      </c>
      <c r="DE1" s="0" t="s">
        <v>105</v>
      </c>
      <c r="DF1" s="0" t="s">
        <v>106</v>
      </c>
      <c r="DG1" s="0" t="s">
        <v>83</v>
      </c>
      <c r="DH1" s="0" t="s">
        <v>107</v>
      </c>
      <c r="DI1" s="0" t="s">
        <v>108</v>
      </c>
      <c r="DJ1" s="0" t="s">
        <v>86</v>
      </c>
      <c r="DK1" s="0" t="s">
        <v>109</v>
      </c>
      <c r="DL1" s="0" t="s">
        <v>110</v>
      </c>
      <c r="DM1" s="0" t="s">
        <v>111</v>
      </c>
      <c r="DN1" s="0" t="s">
        <v>112</v>
      </c>
      <c r="DO1" s="0" t="s">
        <v>113</v>
      </c>
      <c r="DP1" s="0" t="s">
        <v>114</v>
      </c>
      <c r="DQ1" s="0" t="s">
        <v>83</v>
      </c>
      <c r="DR1" s="0" t="s">
        <v>115</v>
      </c>
      <c r="DS1" s="0" t="s">
        <v>116</v>
      </c>
      <c r="DT1" s="0" t="s">
        <v>86</v>
      </c>
      <c r="DU1" s="0" t="s">
        <v>117</v>
      </c>
      <c r="DV1" s="0" t="s">
        <v>118</v>
      </c>
      <c r="DW1" s="0" t="s">
        <v>119</v>
      </c>
      <c r="DX1" s="0" t="s">
        <v>120</v>
      </c>
      <c r="DY1" s="0" t="s">
        <v>121</v>
      </c>
      <c r="DZ1" s="0" t="s">
        <v>122</v>
      </c>
      <c r="EA1" s="0" t="s">
        <v>83</v>
      </c>
      <c r="EB1" s="0" t="s">
        <v>123</v>
      </c>
      <c r="EC1" s="0" t="s">
        <v>124</v>
      </c>
      <c r="ED1" s="0" t="s">
        <v>86</v>
      </c>
      <c r="EE1" s="0" t="s">
        <v>125</v>
      </c>
      <c r="EF1" s="0" t="s">
        <v>126</v>
      </c>
      <c r="EG1" s="0" t="s">
        <v>127</v>
      </c>
      <c r="EH1" s="0" t="s">
        <v>128</v>
      </c>
      <c r="EI1" s="0" t="s">
        <v>129</v>
      </c>
      <c r="EJ1" s="0" t="s">
        <v>130</v>
      </c>
      <c r="EK1" s="0" t="s">
        <v>83</v>
      </c>
      <c r="EL1" s="0" t="s">
        <v>131</v>
      </c>
      <c r="EM1" s="0" t="s">
        <v>132</v>
      </c>
      <c r="EN1" s="0" t="s">
        <v>86</v>
      </c>
      <c r="EO1" s="0" t="s">
        <v>133</v>
      </c>
      <c r="EP1" s="0" t="s">
        <v>134</v>
      </c>
      <c r="EQ1" s="0" t="s">
        <v>135</v>
      </c>
      <c r="ER1" s="0" t="s">
        <v>136</v>
      </c>
      <c r="ES1" s="0" t="s">
        <v>137</v>
      </c>
      <c r="ET1" s="0" t="s">
        <v>138</v>
      </c>
      <c r="EU1" s="0" t="s">
        <v>139</v>
      </c>
      <c r="EV1" s="0" t="s">
        <v>140</v>
      </c>
      <c r="EW1" s="0" t="s">
        <v>86</v>
      </c>
      <c r="EX1" s="0" t="s">
        <v>141</v>
      </c>
      <c r="EY1" s="0" t="s">
        <v>142</v>
      </c>
      <c r="EZ1" s="0" t="s">
        <v>143</v>
      </c>
      <c r="FA1" s="0" t="s">
        <v>144</v>
      </c>
      <c r="FB1" s="0" t="s">
        <v>145</v>
      </c>
      <c r="FC1" s="0" t="s">
        <v>146</v>
      </c>
      <c r="FD1" s="0" t="s">
        <v>83</v>
      </c>
      <c r="FE1" s="0" t="s">
        <v>147</v>
      </c>
      <c r="FF1" s="0" t="s">
        <v>148</v>
      </c>
      <c r="FG1" s="0" t="s">
        <v>86</v>
      </c>
      <c r="FH1" s="0" t="s">
        <v>149</v>
      </c>
      <c r="FI1" s="0" t="s">
        <v>150</v>
      </c>
      <c r="FJ1" s="0" t="s">
        <v>151</v>
      </c>
      <c r="FK1" s="0" t="s">
        <v>152</v>
      </c>
      <c r="FL1" s="0" t="s">
        <v>153</v>
      </c>
      <c r="FM1" s="0" t="s">
        <v>154</v>
      </c>
      <c r="FN1" s="0" t="s">
        <v>83</v>
      </c>
      <c r="FO1" s="0" t="s">
        <v>155</v>
      </c>
      <c r="FP1" s="0" t="s">
        <v>156</v>
      </c>
      <c r="FQ1" s="0" t="s">
        <v>86</v>
      </c>
      <c r="FR1" s="0" t="s">
        <v>157</v>
      </c>
      <c r="FS1" s="0" t="s">
        <v>158</v>
      </c>
      <c r="FT1" s="0" t="s">
        <v>159</v>
      </c>
      <c r="FU1" s="0" t="s">
        <v>160</v>
      </c>
      <c r="FV1" s="0" t="s">
        <v>161</v>
      </c>
      <c r="FW1" s="0" t="s">
        <v>162</v>
      </c>
      <c r="FX1" s="0" t="s">
        <v>163</v>
      </c>
      <c r="FY1" s="0" t="s">
        <v>164</v>
      </c>
      <c r="FZ1" s="0" t="s">
        <v>165</v>
      </c>
      <c r="GA1" s="0" t="s">
        <v>166</v>
      </c>
      <c r="GB1" s="0" t="s">
        <v>167</v>
      </c>
      <c r="GC1" s="0" t="s">
        <v>168</v>
      </c>
      <c r="GD1" s="0" t="s">
        <v>83</v>
      </c>
      <c r="GE1" s="0" t="s">
        <v>169</v>
      </c>
      <c r="GF1" s="0" t="s">
        <v>170</v>
      </c>
      <c r="GG1" s="0" t="s">
        <v>86</v>
      </c>
      <c r="GH1" s="0" t="s">
        <v>171</v>
      </c>
      <c r="GI1" s="0" t="s">
        <v>172</v>
      </c>
      <c r="GJ1" s="0" t="s">
        <v>173</v>
      </c>
      <c r="GK1" s="0" t="s">
        <v>174</v>
      </c>
      <c r="GL1" s="0" t="s">
        <v>175</v>
      </c>
      <c r="GM1" s="0" t="s">
        <v>176</v>
      </c>
      <c r="GN1" s="0" t="s">
        <v>177</v>
      </c>
      <c r="GO1" s="0" t="s">
        <v>178</v>
      </c>
      <c r="GP1" s="0" t="s">
        <v>7</v>
      </c>
      <c r="GQ1" s="0" t="s">
        <v>179</v>
      </c>
      <c r="GR1" s="0" t="s">
        <v>180</v>
      </c>
      <c r="GS1" s="0" t="s">
        <v>181</v>
      </c>
      <c r="GT1" s="0" t="s">
        <v>182</v>
      </c>
      <c r="GU1" s="0" t="s">
        <v>183</v>
      </c>
      <c r="GV1" s="0" t="s">
        <v>184</v>
      </c>
      <c r="GW1" s="0" t="s">
        <v>185</v>
      </c>
      <c r="GX1" s="0" t="s">
        <v>186</v>
      </c>
      <c r="GY1" s="0" t="s">
        <v>187</v>
      </c>
      <c r="GZ1" s="0" t="s">
        <v>188</v>
      </c>
      <c r="HA1" s="0" t="s">
        <v>189</v>
      </c>
      <c r="HB1" s="0" t="s">
        <v>190</v>
      </c>
      <c r="HC1" s="0" t="s">
        <v>191</v>
      </c>
    </row>
    <row r="2" customFormat="false" ht="14.5" hidden="false" customHeight="false" outlineLevel="0" collapsed="false">
      <c r="A2" s="6" t="n">
        <v>44824.4152741319</v>
      </c>
      <c r="B2" s="6" t="n">
        <v>44824.4272724653</v>
      </c>
      <c r="C2" s="6" t="n">
        <v>44824</v>
      </c>
      <c r="D2" s="0" t="s">
        <v>946</v>
      </c>
      <c r="H2" s="0" t="n">
        <v>1809171503</v>
      </c>
      <c r="I2" s="0" t="s">
        <v>194</v>
      </c>
      <c r="J2" s="0" t="s">
        <v>194</v>
      </c>
      <c r="K2" s="0" t="s">
        <v>194</v>
      </c>
      <c r="L2" s="0" t="s">
        <v>194</v>
      </c>
      <c r="M2" s="0" t="s">
        <v>194</v>
      </c>
      <c r="N2" s="0" t="s">
        <v>194</v>
      </c>
      <c r="O2" s="0" t="s">
        <v>195</v>
      </c>
      <c r="Q2" s="6" t="n">
        <v>44824</v>
      </c>
      <c r="R2" s="0" t="s">
        <v>984</v>
      </c>
      <c r="S2" s="5" t="s">
        <v>870</v>
      </c>
      <c r="T2" s="0" t="s">
        <v>194</v>
      </c>
      <c r="U2" s="0" t="s">
        <v>985</v>
      </c>
      <c r="V2" s="0" t="s">
        <v>986</v>
      </c>
      <c r="W2" s="0" t="s">
        <v>987</v>
      </c>
      <c r="X2" s="0" t="s">
        <v>855</v>
      </c>
      <c r="Y2" s="0" t="s">
        <v>856</v>
      </c>
      <c r="Z2" s="0" t="s">
        <v>952</v>
      </c>
      <c r="AA2" s="0" t="s">
        <v>953</v>
      </c>
      <c r="AB2" s="0" t="s">
        <v>954</v>
      </c>
      <c r="AC2" s="0" t="s">
        <v>988</v>
      </c>
      <c r="AD2" s="0" t="n">
        <v>-2.3040401</v>
      </c>
      <c r="AE2" s="0" t="n">
        <v>30.0647259</v>
      </c>
      <c r="AF2" s="0" t="n">
        <v>1450</v>
      </c>
      <c r="AG2" s="0" t="n">
        <v>5</v>
      </c>
      <c r="AH2" s="0" t="n">
        <v>1</v>
      </c>
      <c r="AI2" s="0" t="s">
        <v>245</v>
      </c>
      <c r="AJ2" s="0" t="n">
        <v>1</v>
      </c>
      <c r="AK2" s="0" t="n">
        <v>0</v>
      </c>
      <c r="AL2" s="0" t="n">
        <v>0</v>
      </c>
      <c r="AM2" s="0" t="n">
        <v>0</v>
      </c>
      <c r="AN2" s="0" t="n">
        <v>0</v>
      </c>
      <c r="AO2" s="0" t="n">
        <v>0</v>
      </c>
      <c r="AP2" s="0" t="n">
        <v>0</v>
      </c>
      <c r="AQ2" s="0" t="n">
        <v>0</v>
      </c>
      <c r="AR2" s="0" t="n">
        <v>0</v>
      </c>
      <c r="AT2" s="0" t="s">
        <v>989</v>
      </c>
      <c r="AU2" s="2" t="s">
        <v>990</v>
      </c>
      <c r="BL2" s="0" t="s">
        <v>210</v>
      </c>
      <c r="BM2" s="0" t="n">
        <v>1</v>
      </c>
      <c r="BN2" s="0" t="n">
        <v>0</v>
      </c>
      <c r="BO2" s="0" t="n">
        <v>0</v>
      </c>
      <c r="BP2" s="0" t="n">
        <v>0</v>
      </c>
      <c r="BQ2" s="0" t="n">
        <v>0</v>
      </c>
      <c r="BR2" s="0" t="n">
        <v>0</v>
      </c>
      <c r="BS2" s="0" t="n">
        <v>0</v>
      </c>
      <c r="BT2" s="0" t="n">
        <v>0</v>
      </c>
      <c r="BU2" s="0" t="n">
        <v>0</v>
      </c>
      <c r="BV2" s="0" t="n">
        <v>0</v>
      </c>
      <c r="BW2" s="0" t="n">
        <v>0</v>
      </c>
      <c r="BX2" s="0" t="n">
        <v>0</v>
      </c>
      <c r="BY2" s="0" t="n">
        <v>0</v>
      </c>
      <c r="BZ2" s="0" t="s">
        <v>194</v>
      </c>
      <c r="CA2" s="0" t="s">
        <v>194</v>
      </c>
      <c r="CB2" s="0" t="s">
        <v>194</v>
      </c>
      <c r="CC2" s="0" t="n">
        <v>13.78</v>
      </c>
      <c r="CD2" s="0" t="s">
        <v>991</v>
      </c>
      <c r="CE2" s="2" t="s">
        <v>992</v>
      </c>
      <c r="CF2" s="0" t="s">
        <v>213</v>
      </c>
      <c r="CI2" s="5" t="s">
        <v>3416</v>
      </c>
      <c r="GH2" s="0" t="s">
        <v>194</v>
      </c>
      <c r="GI2" s="0" t="s">
        <v>194</v>
      </c>
      <c r="GJ2" s="0" t="s">
        <v>962</v>
      </c>
      <c r="GK2" s="0" t="s">
        <v>994</v>
      </c>
      <c r="GL2" s="0" t="s">
        <v>995</v>
      </c>
      <c r="GM2" s="0" t="s">
        <v>217</v>
      </c>
      <c r="GN2" s="0" t="s">
        <v>218</v>
      </c>
      <c r="GO2" s="0" t="s">
        <v>219</v>
      </c>
      <c r="GU2" s="0" t="n">
        <v>186241704</v>
      </c>
      <c r="GV2" s="0" t="s">
        <v>996</v>
      </c>
      <c r="GW2" s="0" t="n">
        <v>44824.6625462963</v>
      </c>
      <c r="GZ2" s="0" t="s">
        <v>221</v>
      </c>
      <c r="HA2" s="0" t="s">
        <v>222</v>
      </c>
      <c r="HC2" s="0" t="n">
        <v>51</v>
      </c>
    </row>
    <row r="3" customFormat="false" ht="14.5" hidden="false" customHeight="false" outlineLevel="0" collapsed="false">
      <c r="A3" s="6" t="n">
        <v>44824.4158797917</v>
      </c>
      <c r="B3" s="6" t="n">
        <v>44824.4205847107</v>
      </c>
      <c r="C3" s="6" t="n">
        <v>44824</v>
      </c>
      <c r="D3" s="0" t="s">
        <v>848</v>
      </c>
      <c r="H3" s="0" t="n">
        <v>1708151403</v>
      </c>
      <c r="I3" s="0" t="s">
        <v>194</v>
      </c>
      <c r="J3" s="0" t="s">
        <v>194</v>
      </c>
      <c r="K3" s="0" t="s">
        <v>194</v>
      </c>
      <c r="L3" s="0" t="s">
        <v>194</v>
      </c>
      <c r="M3" s="0" t="s">
        <v>194</v>
      </c>
      <c r="N3" s="0" t="s">
        <v>194</v>
      </c>
      <c r="O3" s="0" t="s">
        <v>195</v>
      </c>
      <c r="Q3" s="6" t="n">
        <v>44824</v>
      </c>
      <c r="R3" s="0" t="s">
        <v>850</v>
      </c>
      <c r="S3" s="5" t="s">
        <v>870</v>
      </c>
      <c r="T3" s="0" t="s">
        <v>194</v>
      </c>
      <c r="U3" s="0" t="s">
        <v>852</v>
      </c>
      <c r="V3" s="0" t="s">
        <v>853</v>
      </c>
      <c r="W3" s="0" t="s">
        <v>854</v>
      </c>
      <c r="X3" s="0" t="s">
        <v>855</v>
      </c>
      <c r="Y3" s="0" t="s">
        <v>856</v>
      </c>
      <c r="Z3" s="0" t="s">
        <v>857</v>
      </c>
      <c r="AA3" s="0" t="s">
        <v>858</v>
      </c>
      <c r="AB3" s="0" t="s">
        <v>859</v>
      </c>
      <c r="AC3" s="0" t="s">
        <v>860</v>
      </c>
      <c r="AD3" s="0" t="n">
        <v>-2.3147631</v>
      </c>
      <c r="AE3" s="0" t="n">
        <v>29.9924443</v>
      </c>
      <c r="AF3" s="0" t="n">
        <v>1469.80004882813</v>
      </c>
      <c r="AG3" s="0" t="n">
        <v>4.916</v>
      </c>
      <c r="AH3" s="0" t="n">
        <v>1</v>
      </c>
      <c r="AI3" s="0" t="s">
        <v>245</v>
      </c>
      <c r="AJ3" s="0" t="n">
        <v>1</v>
      </c>
      <c r="AK3" s="0" t="n">
        <v>0</v>
      </c>
      <c r="AL3" s="0" t="n">
        <v>0</v>
      </c>
      <c r="AM3" s="0" t="n">
        <v>0</v>
      </c>
      <c r="AN3" s="0" t="n">
        <v>0</v>
      </c>
      <c r="AO3" s="0" t="n">
        <v>0</v>
      </c>
      <c r="AP3" s="0" t="n">
        <v>0</v>
      </c>
      <c r="AQ3" s="0" t="n">
        <v>0</v>
      </c>
      <c r="AR3" s="0" t="n">
        <v>0</v>
      </c>
      <c r="AT3" s="0" t="s">
        <v>861</v>
      </c>
      <c r="AU3" s="0" t="s">
        <v>862</v>
      </c>
      <c r="BL3" s="0" t="s">
        <v>210</v>
      </c>
      <c r="BM3" s="0" t="n">
        <v>1</v>
      </c>
      <c r="BN3" s="0" t="n">
        <v>0</v>
      </c>
      <c r="BO3" s="0" t="n">
        <v>0</v>
      </c>
      <c r="BP3" s="0" t="n">
        <v>0</v>
      </c>
      <c r="BQ3" s="0" t="n">
        <v>0</v>
      </c>
      <c r="BR3" s="0" t="n">
        <v>0</v>
      </c>
      <c r="BS3" s="0" t="n">
        <v>0</v>
      </c>
      <c r="BT3" s="0" t="n">
        <v>0</v>
      </c>
      <c r="BU3" s="0" t="n">
        <v>0</v>
      </c>
      <c r="BV3" s="0" t="n">
        <v>0</v>
      </c>
      <c r="BW3" s="0" t="n">
        <v>0</v>
      </c>
      <c r="BX3" s="0" t="n">
        <v>0</v>
      </c>
      <c r="BY3" s="0" t="n">
        <v>0</v>
      </c>
      <c r="BZ3" s="0" t="s">
        <v>194</v>
      </c>
      <c r="CA3" s="0" t="s">
        <v>194</v>
      </c>
      <c r="CB3" s="0" t="s">
        <v>194</v>
      </c>
      <c r="CC3" s="0" t="n">
        <v>97.08</v>
      </c>
      <c r="CD3" s="0" t="s">
        <v>863</v>
      </c>
      <c r="CE3" s="0" t="s">
        <v>864</v>
      </c>
      <c r="CF3" s="0" t="s">
        <v>213</v>
      </c>
      <c r="CI3" s="5" t="s">
        <v>3417</v>
      </c>
      <c r="GH3" s="0" t="s">
        <v>194</v>
      </c>
      <c r="GI3" s="0" t="s">
        <v>194</v>
      </c>
      <c r="GJ3" s="0" t="s">
        <v>865</v>
      </c>
      <c r="GK3" s="0" t="s">
        <v>866</v>
      </c>
      <c r="GL3" s="0" t="s">
        <v>867</v>
      </c>
      <c r="GM3" s="0" t="s">
        <v>217</v>
      </c>
      <c r="GN3" s="0" t="s">
        <v>218</v>
      </c>
      <c r="GO3" s="0" t="s">
        <v>219</v>
      </c>
      <c r="GU3" s="0" t="n">
        <v>186240909</v>
      </c>
      <c r="GV3" s="0" t="s">
        <v>868</v>
      </c>
      <c r="GW3" s="0" t="n">
        <v>44824.6608333333</v>
      </c>
      <c r="GZ3" s="0" t="s">
        <v>221</v>
      </c>
      <c r="HA3" s="0" t="s">
        <v>222</v>
      </c>
      <c r="HC3" s="0" t="n">
        <v>43</v>
      </c>
    </row>
    <row r="4" customFormat="false" ht="14.5" hidden="false" customHeight="false" outlineLevel="0" collapsed="false">
      <c r="A4" s="6" t="n">
        <v>44824.3405249653</v>
      </c>
      <c r="B4" s="6" t="n">
        <v>44824.3534140741</v>
      </c>
      <c r="C4" s="6" t="n">
        <v>44824</v>
      </c>
      <c r="D4" s="0" t="s">
        <v>1210</v>
      </c>
      <c r="H4" s="0" t="n">
        <v>1101022401</v>
      </c>
      <c r="I4" s="0" t="s">
        <v>194</v>
      </c>
      <c r="J4" s="0" t="s">
        <v>194</v>
      </c>
      <c r="K4" s="0" t="s">
        <v>194</v>
      </c>
      <c r="L4" s="0" t="s">
        <v>194</v>
      </c>
      <c r="M4" s="0" t="s">
        <v>194</v>
      </c>
      <c r="N4" s="0" t="s">
        <v>194</v>
      </c>
      <c r="O4" s="0" t="s">
        <v>195</v>
      </c>
      <c r="Q4" s="6" t="n">
        <v>44824</v>
      </c>
      <c r="R4" s="0" t="s">
        <v>1212</v>
      </c>
      <c r="S4" s="5" t="s">
        <v>870</v>
      </c>
      <c r="T4" s="0" t="s">
        <v>194</v>
      </c>
      <c r="U4" s="0" t="s">
        <v>1213</v>
      </c>
      <c r="V4" s="0" t="s">
        <v>1214</v>
      </c>
      <c r="W4" s="0" t="s">
        <v>1215</v>
      </c>
      <c r="X4" s="0" t="s">
        <v>855</v>
      </c>
      <c r="Y4" s="0" t="s">
        <v>856</v>
      </c>
      <c r="Z4" s="0" t="s">
        <v>1216</v>
      </c>
      <c r="AA4" s="0" t="s">
        <v>1217</v>
      </c>
      <c r="AB4" s="0" t="s">
        <v>1217</v>
      </c>
      <c r="AC4" s="0" t="s">
        <v>1218</v>
      </c>
      <c r="AD4" s="0" t="n">
        <v>-2.2213822</v>
      </c>
      <c r="AE4" s="0" t="n">
        <v>30.2240457</v>
      </c>
      <c r="AF4" s="0" t="n">
        <v>0</v>
      </c>
      <c r="AG4" s="0" t="n">
        <v>3799.999</v>
      </c>
      <c r="AH4" s="0" t="n">
        <v>1</v>
      </c>
      <c r="AI4" s="0" t="s">
        <v>207</v>
      </c>
      <c r="AJ4" s="0" t="n">
        <v>0</v>
      </c>
      <c r="AK4" s="0" t="n">
        <v>1</v>
      </c>
      <c r="AL4" s="0" t="n">
        <v>0</v>
      </c>
      <c r="AM4" s="0" t="n">
        <v>0</v>
      </c>
      <c r="AN4" s="0" t="n">
        <v>0</v>
      </c>
      <c r="AO4" s="0" t="n">
        <v>0</v>
      </c>
      <c r="AP4" s="0" t="n">
        <v>0</v>
      </c>
      <c r="AQ4" s="0" t="n">
        <v>0</v>
      </c>
      <c r="AR4" s="0" t="n">
        <v>0</v>
      </c>
      <c r="AV4" s="0" t="s">
        <v>1219</v>
      </c>
      <c r="AW4" s="2" t="s">
        <v>1220</v>
      </c>
      <c r="BL4" s="0" t="s">
        <v>210</v>
      </c>
      <c r="BM4" s="0" t="n">
        <v>1</v>
      </c>
      <c r="BN4" s="0" t="n">
        <v>0</v>
      </c>
      <c r="BO4" s="0" t="n">
        <v>0</v>
      </c>
      <c r="BP4" s="0" t="n">
        <v>0</v>
      </c>
      <c r="BQ4" s="0" t="n">
        <v>0</v>
      </c>
      <c r="BR4" s="0" t="n">
        <v>0</v>
      </c>
      <c r="BS4" s="0" t="n">
        <v>0</v>
      </c>
      <c r="BT4" s="0" t="n">
        <v>0</v>
      </c>
      <c r="BU4" s="0" t="n">
        <v>0</v>
      </c>
      <c r="BV4" s="0" t="n">
        <v>0</v>
      </c>
      <c r="BW4" s="0" t="n">
        <v>0</v>
      </c>
      <c r="BX4" s="0" t="n">
        <v>0</v>
      </c>
      <c r="BY4" s="0" t="n">
        <v>0</v>
      </c>
      <c r="BZ4" s="0" t="s">
        <v>194</v>
      </c>
      <c r="CA4" s="0" t="s">
        <v>194</v>
      </c>
      <c r="CB4" s="0" t="s">
        <v>194</v>
      </c>
      <c r="CC4" s="0" t="n">
        <v>20.38</v>
      </c>
      <c r="CD4" s="0" t="s">
        <v>1221</v>
      </c>
      <c r="CE4" s="0" t="s">
        <v>1222</v>
      </c>
      <c r="CF4" s="0" t="s">
        <v>195</v>
      </c>
      <c r="CG4" s="0" t="s">
        <v>1223</v>
      </c>
      <c r="CH4" s="2" t="s">
        <v>1224</v>
      </c>
      <c r="CI4" s="5" t="s">
        <v>3417</v>
      </c>
      <c r="GH4" s="0" t="s">
        <v>194</v>
      </c>
      <c r="GI4" s="0" t="s">
        <v>194</v>
      </c>
      <c r="GJ4" s="0" t="s">
        <v>1226</v>
      </c>
      <c r="GK4" s="0" t="s">
        <v>1227</v>
      </c>
      <c r="GL4" s="0" t="s">
        <v>1228</v>
      </c>
      <c r="GM4" s="0" t="s">
        <v>217</v>
      </c>
      <c r="GN4" s="0" t="s">
        <v>218</v>
      </c>
      <c r="GO4" s="0" t="s">
        <v>219</v>
      </c>
      <c r="GU4" s="0" t="n">
        <v>186249256</v>
      </c>
      <c r="GV4" s="0" t="s">
        <v>1229</v>
      </c>
      <c r="GW4" s="0" t="n">
        <v>44824.6778125</v>
      </c>
      <c r="GZ4" s="0" t="s">
        <v>221</v>
      </c>
      <c r="HA4" s="0" t="s">
        <v>222</v>
      </c>
      <c r="HC4" s="0" t="n">
        <v>67</v>
      </c>
    </row>
    <row r="5" customFormat="false" ht="14.5" hidden="false" customHeight="false" outlineLevel="0" collapsed="false">
      <c r="A5" s="6" t="n">
        <v>44824.471359456</v>
      </c>
      <c r="B5" s="6" t="n">
        <v>44824.4775933333</v>
      </c>
      <c r="C5" s="6" t="n">
        <v>44824</v>
      </c>
      <c r="D5" s="0" t="s">
        <v>1401</v>
      </c>
      <c r="H5" s="0" t="n">
        <v>1707132304</v>
      </c>
      <c r="I5" s="0" t="s">
        <v>194</v>
      </c>
      <c r="J5" s="0" t="s">
        <v>194</v>
      </c>
      <c r="K5" s="0" t="s">
        <v>194</v>
      </c>
      <c r="L5" s="0" t="s">
        <v>194</v>
      </c>
      <c r="M5" s="0" t="s">
        <v>194</v>
      </c>
      <c r="N5" s="0" t="s">
        <v>194</v>
      </c>
      <c r="O5" s="0" t="s">
        <v>195</v>
      </c>
      <c r="Q5" s="6" t="n">
        <v>44824</v>
      </c>
      <c r="R5" s="0" t="s">
        <v>1445</v>
      </c>
      <c r="S5" s="5" t="s">
        <v>870</v>
      </c>
      <c r="T5" s="0" t="s">
        <v>194</v>
      </c>
      <c r="U5" s="0" t="s">
        <v>1446</v>
      </c>
      <c r="V5" s="0" t="s">
        <v>1447</v>
      </c>
      <c r="W5" s="0" t="s">
        <v>1448</v>
      </c>
      <c r="X5" s="0" t="s">
        <v>855</v>
      </c>
      <c r="Y5" s="0" t="s">
        <v>856</v>
      </c>
      <c r="Z5" s="0" t="s">
        <v>857</v>
      </c>
      <c r="AA5" s="0" t="s">
        <v>890</v>
      </c>
      <c r="AB5" s="0" t="s">
        <v>891</v>
      </c>
      <c r="AC5" s="0" t="s">
        <v>1449</v>
      </c>
      <c r="AD5" s="0" t="n">
        <v>-2.2833976</v>
      </c>
      <c r="AE5" s="0" t="n">
        <v>30.0142271</v>
      </c>
      <c r="AF5" s="0" t="n">
        <v>1491.1</v>
      </c>
      <c r="AG5" s="0" t="n">
        <v>4.38</v>
      </c>
      <c r="AH5" s="0" t="n">
        <v>1</v>
      </c>
      <c r="AI5" s="0" t="s">
        <v>245</v>
      </c>
      <c r="AJ5" s="0" t="n">
        <v>1</v>
      </c>
      <c r="AK5" s="0" t="n">
        <v>0</v>
      </c>
      <c r="AL5" s="0" t="n">
        <v>0</v>
      </c>
      <c r="AM5" s="0" t="n">
        <v>0</v>
      </c>
      <c r="AN5" s="0" t="n">
        <v>0</v>
      </c>
      <c r="AO5" s="0" t="n">
        <v>0</v>
      </c>
      <c r="AP5" s="0" t="n">
        <v>0</v>
      </c>
      <c r="AQ5" s="0" t="n">
        <v>0</v>
      </c>
      <c r="AR5" s="0" t="n">
        <v>0</v>
      </c>
      <c r="AT5" s="0" t="s">
        <v>1450</v>
      </c>
      <c r="AU5" s="0" t="s">
        <v>1451</v>
      </c>
      <c r="BL5" s="0" t="s">
        <v>210</v>
      </c>
      <c r="BM5" s="0" t="n">
        <v>1</v>
      </c>
      <c r="BN5" s="0" t="n">
        <v>0</v>
      </c>
      <c r="BO5" s="0" t="n">
        <v>0</v>
      </c>
      <c r="BP5" s="0" t="n">
        <v>0</v>
      </c>
      <c r="BQ5" s="0" t="n">
        <v>0</v>
      </c>
      <c r="BR5" s="0" t="n">
        <v>0</v>
      </c>
      <c r="BS5" s="0" t="n">
        <v>0</v>
      </c>
      <c r="BT5" s="0" t="n">
        <v>0</v>
      </c>
      <c r="BU5" s="0" t="n">
        <v>0</v>
      </c>
      <c r="BV5" s="0" t="n">
        <v>0</v>
      </c>
      <c r="BW5" s="0" t="n">
        <v>0</v>
      </c>
      <c r="BX5" s="0" t="n">
        <v>0</v>
      </c>
      <c r="BY5" s="0" t="n">
        <v>0</v>
      </c>
      <c r="BZ5" s="0" t="s">
        <v>194</v>
      </c>
      <c r="CA5" s="0" t="s">
        <v>194</v>
      </c>
      <c r="CB5" s="0" t="s">
        <v>194</v>
      </c>
      <c r="CC5" s="0" t="n">
        <v>157.52</v>
      </c>
      <c r="CD5" s="0" t="s">
        <v>1452</v>
      </c>
      <c r="CE5" s="0" t="s">
        <v>1453</v>
      </c>
      <c r="CF5" s="0" t="s">
        <v>213</v>
      </c>
      <c r="CI5" s="5" t="s">
        <v>3418</v>
      </c>
      <c r="GH5" s="0" t="s">
        <v>194</v>
      </c>
      <c r="GI5" s="0" t="s">
        <v>194</v>
      </c>
      <c r="GJ5" s="0" t="s">
        <v>1413</v>
      </c>
      <c r="GK5" s="0" t="s">
        <v>1455</v>
      </c>
      <c r="GL5" s="0" t="s">
        <v>1456</v>
      </c>
      <c r="GM5" s="0" t="s">
        <v>217</v>
      </c>
      <c r="GN5" s="0" t="s">
        <v>218</v>
      </c>
      <c r="GO5" s="0" t="s">
        <v>219</v>
      </c>
      <c r="GU5" s="0" t="n">
        <v>186256644</v>
      </c>
      <c r="GV5" s="0" t="s">
        <v>1457</v>
      </c>
      <c r="GW5" s="0" t="n">
        <v>44824.6927893519</v>
      </c>
      <c r="GZ5" s="0" t="s">
        <v>221</v>
      </c>
      <c r="HA5" s="0" t="s">
        <v>222</v>
      </c>
      <c r="HC5" s="0" t="n">
        <v>82</v>
      </c>
    </row>
    <row r="6" customFormat="false" ht="14.5" hidden="false" customHeight="false" outlineLevel="0" collapsed="false">
      <c r="A6" s="6" t="n">
        <v>44824.3287146759</v>
      </c>
      <c r="B6" s="6" t="n">
        <v>44824.3579227083</v>
      </c>
      <c r="C6" s="6" t="n">
        <v>44824</v>
      </c>
      <c r="D6" s="0" t="s">
        <v>1088</v>
      </c>
      <c r="H6" s="0" t="n">
        <v>1505103201</v>
      </c>
      <c r="I6" s="0" t="s">
        <v>194</v>
      </c>
      <c r="J6" s="0" t="s">
        <v>194</v>
      </c>
      <c r="K6" s="0" t="s">
        <v>194</v>
      </c>
      <c r="L6" s="0" t="s">
        <v>194</v>
      </c>
      <c r="M6" s="0" t="s">
        <v>194</v>
      </c>
      <c r="N6" s="0" t="s">
        <v>194</v>
      </c>
      <c r="O6" s="0" t="s">
        <v>195</v>
      </c>
      <c r="Q6" s="6" t="n">
        <v>44824</v>
      </c>
      <c r="R6" s="0" t="s">
        <v>1160</v>
      </c>
      <c r="S6" s="5" t="s">
        <v>870</v>
      </c>
      <c r="T6" s="0" t="s">
        <v>194</v>
      </c>
      <c r="U6" s="0" t="s">
        <v>1161</v>
      </c>
      <c r="V6" s="0" t="s">
        <v>1162</v>
      </c>
      <c r="W6" s="0" t="s">
        <v>1163</v>
      </c>
      <c r="X6" s="0" t="s">
        <v>855</v>
      </c>
      <c r="Y6" s="0" t="s">
        <v>856</v>
      </c>
      <c r="Z6" s="0" t="s">
        <v>1094</v>
      </c>
      <c r="AA6" s="0" t="s">
        <v>1095</v>
      </c>
      <c r="AB6" s="0" t="s">
        <v>1096</v>
      </c>
      <c r="AC6" s="0" t="s">
        <v>1164</v>
      </c>
      <c r="AD6" s="0" t="n">
        <v>-2.3398938</v>
      </c>
      <c r="AE6" s="0" t="n">
        <v>30.0971062</v>
      </c>
      <c r="AF6" s="0" t="n">
        <v>1481.6</v>
      </c>
      <c r="AG6" s="0" t="n">
        <v>4.966</v>
      </c>
      <c r="AH6" s="0" t="n">
        <v>1</v>
      </c>
      <c r="AI6" s="0" t="s">
        <v>207</v>
      </c>
      <c r="AJ6" s="0" t="n">
        <v>0</v>
      </c>
      <c r="AK6" s="0" t="n">
        <v>1</v>
      </c>
      <c r="AL6" s="0" t="n">
        <v>0</v>
      </c>
      <c r="AM6" s="0" t="n">
        <v>0</v>
      </c>
      <c r="AN6" s="0" t="n">
        <v>0</v>
      </c>
      <c r="AO6" s="0" t="n">
        <v>0</v>
      </c>
      <c r="AP6" s="0" t="n">
        <v>0</v>
      </c>
      <c r="AQ6" s="0" t="n">
        <v>0</v>
      </c>
      <c r="AR6" s="0" t="n">
        <v>0</v>
      </c>
      <c r="AV6" s="0" t="s">
        <v>1165</v>
      </c>
      <c r="AW6" s="2" t="s">
        <v>1166</v>
      </c>
      <c r="BL6" s="0" t="s">
        <v>210</v>
      </c>
      <c r="BM6" s="0" t="n">
        <v>1</v>
      </c>
      <c r="BN6" s="0" t="n">
        <v>0</v>
      </c>
      <c r="BO6" s="0" t="n">
        <v>0</v>
      </c>
      <c r="BP6" s="0" t="n">
        <v>0</v>
      </c>
      <c r="BQ6" s="0" t="n">
        <v>0</v>
      </c>
      <c r="BR6" s="0" t="n">
        <v>0</v>
      </c>
      <c r="BS6" s="0" t="n">
        <v>0</v>
      </c>
      <c r="BT6" s="0" t="n">
        <v>0</v>
      </c>
      <c r="BU6" s="0" t="n">
        <v>0</v>
      </c>
      <c r="BV6" s="0" t="n">
        <v>0</v>
      </c>
      <c r="BW6" s="0" t="n">
        <v>0</v>
      </c>
      <c r="BX6" s="0" t="n">
        <v>0</v>
      </c>
      <c r="BY6" s="0" t="n">
        <v>0</v>
      </c>
      <c r="BZ6" s="0" t="s">
        <v>194</v>
      </c>
      <c r="CA6" s="0" t="s">
        <v>194</v>
      </c>
      <c r="CB6" s="0" t="s">
        <v>194</v>
      </c>
      <c r="CC6" s="0" t="n">
        <v>10.5</v>
      </c>
      <c r="CD6" s="0" t="s">
        <v>1167</v>
      </c>
      <c r="CE6" s="0" t="s">
        <v>1168</v>
      </c>
      <c r="CF6" s="0" t="s">
        <v>213</v>
      </c>
      <c r="CI6" s="5" t="s">
        <v>213</v>
      </c>
      <c r="GH6" s="0" t="s">
        <v>194</v>
      </c>
      <c r="GI6" s="0" t="s">
        <v>194</v>
      </c>
      <c r="GJ6" s="0" t="s">
        <v>1102</v>
      </c>
      <c r="GK6" s="0" t="s">
        <v>1169</v>
      </c>
      <c r="GL6" s="0" t="s">
        <v>1170</v>
      </c>
      <c r="GM6" s="0" t="s">
        <v>217</v>
      </c>
      <c r="GN6" s="0" t="s">
        <v>218</v>
      </c>
      <c r="GO6" s="0" t="s">
        <v>219</v>
      </c>
      <c r="GU6" s="0" t="n">
        <v>186247496</v>
      </c>
      <c r="GV6" s="0" t="s">
        <v>1171</v>
      </c>
      <c r="GW6" s="0" t="n">
        <v>44824.6746527778</v>
      </c>
      <c r="GZ6" s="0" t="s">
        <v>221</v>
      </c>
      <c r="HA6" s="0" t="s">
        <v>222</v>
      </c>
      <c r="HC6" s="0" t="n">
        <v>63</v>
      </c>
    </row>
    <row r="7" customFormat="false" ht="14.5" hidden="false" customHeight="false" outlineLevel="0" collapsed="false">
      <c r="A7" s="6" t="n">
        <v>44824.3685077778</v>
      </c>
      <c r="B7" s="6" t="n">
        <v>44824.37590625</v>
      </c>
      <c r="C7" s="6" t="n">
        <v>44824</v>
      </c>
      <c r="D7" s="0" t="s">
        <v>1088</v>
      </c>
      <c r="H7" s="0" t="n">
        <v>1505103202</v>
      </c>
      <c r="I7" s="0" t="s">
        <v>194</v>
      </c>
      <c r="J7" s="0" t="s">
        <v>194</v>
      </c>
      <c r="K7" s="0" t="s">
        <v>194</v>
      </c>
      <c r="L7" s="0" t="s">
        <v>194</v>
      </c>
      <c r="M7" s="0" t="s">
        <v>194</v>
      </c>
      <c r="N7" s="0" t="s">
        <v>194</v>
      </c>
      <c r="O7" s="0" t="s">
        <v>195</v>
      </c>
      <c r="Q7" s="6" t="n">
        <v>44824</v>
      </c>
      <c r="R7" s="0" t="s">
        <v>1173</v>
      </c>
      <c r="S7" s="5" t="s">
        <v>870</v>
      </c>
      <c r="T7" s="0" t="s">
        <v>194</v>
      </c>
      <c r="U7" s="0" t="s">
        <v>1174</v>
      </c>
      <c r="V7" s="0" t="s">
        <v>1175</v>
      </c>
      <c r="W7" s="0" t="s">
        <v>1176</v>
      </c>
      <c r="X7" s="0" t="s">
        <v>855</v>
      </c>
      <c r="Y7" s="0" t="s">
        <v>856</v>
      </c>
      <c r="Z7" s="0" t="s">
        <v>1094</v>
      </c>
      <c r="AA7" s="0" t="s">
        <v>1095</v>
      </c>
      <c r="AB7" s="0" t="s">
        <v>1096</v>
      </c>
      <c r="AC7" s="0" t="s">
        <v>1177</v>
      </c>
      <c r="AD7" s="0" t="n">
        <v>-2.3406142</v>
      </c>
      <c r="AE7" s="0" t="n">
        <v>30.0933001</v>
      </c>
      <c r="AF7" s="0" t="n">
        <v>1486.1</v>
      </c>
      <c r="AG7" s="0" t="n">
        <v>4.6</v>
      </c>
      <c r="AH7" s="0" t="n">
        <v>1</v>
      </c>
      <c r="AI7" s="0" t="s">
        <v>245</v>
      </c>
      <c r="AJ7" s="0" t="n">
        <v>1</v>
      </c>
      <c r="AK7" s="0" t="n">
        <v>0</v>
      </c>
      <c r="AL7" s="0" t="n">
        <v>0</v>
      </c>
      <c r="AM7" s="0" t="n">
        <v>0</v>
      </c>
      <c r="AN7" s="0" t="n">
        <v>0</v>
      </c>
      <c r="AO7" s="0" t="n">
        <v>0</v>
      </c>
      <c r="AP7" s="0" t="n">
        <v>0</v>
      </c>
      <c r="AQ7" s="0" t="n">
        <v>0</v>
      </c>
      <c r="AR7" s="0" t="n">
        <v>0</v>
      </c>
      <c r="AT7" s="0" t="s">
        <v>1178</v>
      </c>
      <c r="AU7" s="2" t="s">
        <v>1179</v>
      </c>
      <c r="BL7" s="0" t="s">
        <v>210</v>
      </c>
      <c r="BM7" s="0" t="n">
        <v>1</v>
      </c>
      <c r="BN7" s="0" t="n">
        <v>0</v>
      </c>
      <c r="BO7" s="0" t="n">
        <v>0</v>
      </c>
      <c r="BP7" s="0" t="n">
        <v>0</v>
      </c>
      <c r="BQ7" s="0" t="n">
        <v>0</v>
      </c>
      <c r="BR7" s="0" t="n">
        <v>0</v>
      </c>
      <c r="BS7" s="0" t="n">
        <v>0</v>
      </c>
      <c r="BT7" s="0" t="n">
        <v>0</v>
      </c>
      <c r="BU7" s="0" t="n">
        <v>0</v>
      </c>
      <c r="BV7" s="0" t="n">
        <v>0</v>
      </c>
      <c r="BW7" s="0" t="n">
        <v>0</v>
      </c>
      <c r="BX7" s="0" t="n">
        <v>0</v>
      </c>
      <c r="BY7" s="0" t="n">
        <v>0</v>
      </c>
      <c r="BZ7" s="0" t="s">
        <v>194</v>
      </c>
      <c r="CA7" s="0" t="s">
        <v>194</v>
      </c>
      <c r="CB7" s="0" t="s">
        <v>194</v>
      </c>
      <c r="CC7" s="0" t="n">
        <v>3.255</v>
      </c>
      <c r="CD7" s="0" t="s">
        <v>1180</v>
      </c>
      <c r="CE7" s="0" t="s">
        <v>1181</v>
      </c>
      <c r="CF7" s="0" t="s">
        <v>213</v>
      </c>
      <c r="CI7" s="5" t="s">
        <v>3417</v>
      </c>
      <c r="GH7" s="0" t="s">
        <v>194</v>
      </c>
      <c r="GI7" s="0" t="s">
        <v>194</v>
      </c>
      <c r="GJ7" s="0" t="s">
        <v>1102</v>
      </c>
      <c r="GK7" s="0" t="s">
        <v>1182</v>
      </c>
      <c r="GL7" s="0" t="s">
        <v>1183</v>
      </c>
      <c r="GM7" s="0" t="s">
        <v>217</v>
      </c>
      <c r="GN7" s="0" t="s">
        <v>218</v>
      </c>
      <c r="GO7" s="0" t="s">
        <v>219</v>
      </c>
      <c r="GU7" s="0" t="n">
        <v>186247502</v>
      </c>
      <c r="GV7" s="0" t="s">
        <v>1184</v>
      </c>
      <c r="GW7" s="0" t="n">
        <v>44824.6746759259</v>
      </c>
      <c r="GZ7" s="0" t="s">
        <v>221</v>
      </c>
      <c r="HA7" s="0" t="s">
        <v>222</v>
      </c>
      <c r="HC7" s="0" t="n">
        <v>64</v>
      </c>
    </row>
    <row r="8" customFormat="false" ht="14.5" hidden="false" customHeight="false" outlineLevel="0" collapsed="false">
      <c r="A8" s="6" t="n">
        <v>44824.4957446181</v>
      </c>
      <c r="B8" s="6" t="n">
        <v>44824.5088260185</v>
      </c>
      <c r="C8" s="6" t="n">
        <v>44824</v>
      </c>
      <c r="D8" s="0" t="s">
        <v>1210</v>
      </c>
      <c r="H8" s="0" t="n">
        <v>1101022406</v>
      </c>
      <c r="I8" s="0" t="s">
        <v>194</v>
      </c>
      <c r="J8" s="0" t="s">
        <v>194</v>
      </c>
      <c r="K8" s="0" t="s">
        <v>194</v>
      </c>
      <c r="L8" s="0" t="s">
        <v>194</v>
      </c>
      <c r="M8" s="0" t="s">
        <v>194</v>
      </c>
      <c r="N8" s="0" t="s">
        <v>194</v>
      </c>
      <c r="O8" s="0" t="s">
        <v>195</v>
      </c>
      <c r="Q8" s="6" t="n">
        <v>44824</v>
      </c>
      <c r="R8" s="0" t="s">
        <v>1290</v>
      </c>
      <c r="S8" s="5" t="s">
        <v>870</v>
      </c>
      <c r="T8" s="0" t="s">
        <v>194</v>
      </c>
      <c r="U8" s="0" t="s">
        <v>1291</v>
      </c>
      <c r="V8" s="0" t="s">
        <v>1292</v>
      </c>
      <c r="W8" s="0" t="s">
        <v>1293</v>
      </c>
      <c r="X8" s="0" t="s">
        <v>855</v>
      </c>
      <c r="Y8" s="0" t="s">
        <v>856</v>
      </c>
      <c r="Z8" s="0" t="s">
        <v>1216</v>
      </c>
      <c r="AA8" s="0" t="s">
        <v>1217</v>
      </c>
      <c r="AB8" s="0" t="s">
        <v>1217</v>
      </c>
      <c r="AC8" s="0" t="s">
        <v>1294</v>
      </c>
      <c r="AD8" s="0" t="n">
        <v>-2.215685</v>
      </c>
      <c r="AE8" s="0" t="n">
        <v>30.2391926</v>
      </c>
      <c r="AF8" s="0" t="n">
        <v>0</v>
      </c>
      <c r="AG8" s="0" t="n">
        <v>2299.999</v>
      </c>
      <c r="AH8" s="0" t="n">
        <v>1</v>
      </c>
      <c r="AI8" s="0" t="s">
        <v>207</v>
      </c>
      <c r="AJ8" s="0" t="n">
        <v>0</v>
      </c>
      <c r="AK8" s="0" t="n">
        <v>1</v>
      </c>
      <c r="AL8" s="0" t="n">
        <v>0</v>
      </c>
      <c r="AM8" s="0" t="n">
        <v>0</v>
      </c>
      <c r="AN8" s="0" t="n">
        <v>0</v>
      </c>
      <c r="AO8" s="0" t="n">
        <v>0</v>
      </c>
      <c r="AP8" s="0" t="n">
        <v>0</v>
      </c>
      <c r="AQ8" s="0" t="n">
        <v>0</v>
      </c>
      <c r="AR8" s="0" t="n">
        <v>0</v>
      </c>
      <c r="AV8" s="0" t="s">
        <v>1295</v>
      </c>
      <c r="AW8" s="0" t="s">
        <v>1296</v>
      </c>
      <c r="BL8" s="0" t="s">
        <v>210</v>
      </c>
      <c r="BM8" s="0" t="n">
        <v>1</v>
      </c>
      <c r="BN8" s="0" t="n">
        <v>0</v>
      </c>
      <c r="BO8" s="0" t="n">
        <v>0</v>
      </c>
      <c r="BP8" s="0" t="n">
        <v>0</v>
      </c>
      <c r="BQ8" s="0" t="n">
        <v>0</v>
      </c>
      <c r="BR8" s="0" t="n">
        <v>0</v>
      </c>
      <c r="BS8" s="0" t="n">
        <v>0</v>
      </c>
      <c r="BT8" s="0" t="n">
        <v>0</v>
      </c>
      <c r="BU8" s="0" t="n">
        <v>0</v>
      </c>
      <c r="BV8" s="0" t="n">
        <v>0</v>
      </c>
      <c r="BW8" s="0" t="n">
        <v>0</v>
      </c>
      <c r="BX8" s="0" t="n">
        <v>0</v>
      </c>
      <c r="BY8" s="0" t="n">
        <v>0</v>
      </c>
      <c r="BZ8" s="0" t="s">
        <v>194</v>
      </c>
      <c r="CA8" s="0" t="s">
        <v>194</v>
      </c>
      <c r="CB8" s="0" t="s">
        <v>194</v>
      </c>
      <c r="CC8" s="0" t="n">
        <v>22.955</v>
      </c>
      <c r="CD8" s="0" t="s">
        <v>1297</v>
      </c>
      <c r="CE8" s="0" t="s">
        <v>1298</v>
      </c>
      <c r="CF8" s="0" t="s">
        <v>195</v>
      </c>
      <c r="CG8" s="0" t="s">
        <v>1299</v>
      </c>
      <c r="CH8" s="0" t="s">
        <v>1300</v>
      </c>
      <c r="CI8" s="5" t="s">
        <v>3417</v>
      </c>
      <c r="GH8" s="0" t="s">
        <v>194</v>
      </c>
      <c r="GI8" s="0" t="s">
        <v>194</v>
      </c>
      <c r="GJ8" s="0" t="s">
        <v>1226</v>
      </c>
      <c r="GK8" s="0" t="s">
        <v>1301</v>
      </c>
      <c r="GL8" s="0" t="s">
        <v>1302</v>
      </c>
      <c r="GM8" s="0" t="s">
        <v>217</v>
      </c>
      <c r="GN8" s="0" t="s">
        <v>218</v>
      </c>
      <c r="GO8" s="0" t="s">
        <v>219</v>
      </c>
      <c r="GU8" s="0" t="n">
        <v>186249370</v>
      </c>
      <c r="GV8" s="0" t="s">
        <v>1303</v>
      </c>
      <c r="GW8" s="0" t="n">
        <v>44824.6781018519</v>
      </c>
      <c r="GZ8" s="0" t="s">
        <v>221</v>
      </c>
      <c r="HA8" s="0" t="s">
        <v>222</v>
      </c>
      <c r="HC8" s="0" t="n">
        <v>72</v>
      </c>
    </row>
    <row r="9" customFormat="false" ht="14.5" hidden="false" customHeight="false" outlineLevel="0" collapsed="false">
      <c r="A9" s="6" t="n">
        <v>44824.3588512732</v>
      </c>
      <c r="B9" s="6" t="n">
        <v>44824.3825051157</v>
      </c>
      <c r="C9" s="6" t="n">
        <v>44824</v>
      </c>
      <c r="D9" s="0" t="s">
        <v>1401</v>
      </c>
      <c r="H9" s="0" t="n">
        <v>1707132301</v>
      </c>
      <c r="I9" s="0" t="s">
        <v>194</v>
      </c>
      <c r="J9" s="0" t="s">
        <v>194</v>
      </c>
      <c r="K9" s="0" t="s">
        <v>194</v>
      </c>
      <c r="L9" s="0" t="s">
        <v>194</v>
      </c>
      <c r="M9" s="0" t="s">
        <v>194</v>
      </c>
      <c r="N9" s="0" t="s">
        <v>194</v>
      </c>
      <c r="O9" s="0" t="s">
        <v>195</v>
      </c>
      <c r="Q9" s="6" t="n">
        <v>44824</v>
      </c>
      <c r="R9" s="0" t="s">
        <v>1403</v>
      </c>
      <c r="S9" s="5" t="s">
        <v>870</v>
      </c>
      <c r="T9" s="0" t="s">
        <v>194</v>
      </c>
      <c r="U9" s="0" t="s">
        <v>1404</v>
      </c>
      <c r="V9" s="0" t="s">
        <v>1405</v>
      </c>
      <c r="W9" s="0" t="s">
        <v>1406</v>
      </c>
      <c r="X9" s="0" t="s">
        <v>855</v>
      </c>
      <c r="Y9" s="0" t="s">
        <v>856</v>
      </c>
      <c r="Z9" s="0" t="s">
        <v>857</v>
      </c>
      <c r="AA9" s="0" t="s">
        <v>890</v>
      </c>
      <c r="AB9" s="0" t="s">
        <v>891</v>
      </c>
      <c r="AC9" s="0" t="s">
        <v>1407</v>
      </c>
      <c r="AD9" s="0" t="n">
        <v>-2.2833448</v>
      </c>
      <c r="AE9" s="0" t="n">
        <v>30.0122671</v>
      </c>
      <c r="AF9" s="0" t="n">
        <v>1472.9</v>
      </c>
      <c r="AG9" s="0" t="n">
        <v>3.84</v>
      </c>
      <c r="AH9" s="0" t="n">
        <v>1</v>
      </c>
      <c r="AI9" s="0" t="s">
        <v>245</v>
      </c>
      <c r="AJ9" s="0" t="n">
        <v>1</v>
      </c>
      <c r="AK9" s="0" t="n">
        <v>0</v>
      </c>
      <c r="AL9" s="0" t="n">
        <v>0</v>
      </c>
      <c r="AM9" s="0" t="n">
        <v>0</v>
      </c>
      <c r="AN9" s="0" t="n">
        <v>0</v>
      </c>
      <c r="AO9" s="0" t="n">
        <v>0</v>
      </c>
      <c r="AP9" s="0" t="n">
        <v>0</v>
      </c>
      <c r="AQ9" s="0" t="n">
        <v>0</v>
      </c>
      <c r="AR9" s="0" t="n">
        <v>0</v>
      </c>
      <c r="AT9" s="0" t="s">
        <v>1408</v>
      </c>
      <c r="AU9" s="0" t="s">
        <v>1409</v>
      </c>
      <c r="BL9" s="0" t="s">
        <v>210</v>
      </c>
      <c r="BM9" s="0" t="n">
        <v>1</v>
      </c>
      <c r="BN9" s="0" t="n">
        <v>0</v>
      </c>
      <c r="BO9" s="0" t="n">
        <v>0</v>
      </c>
      <c r="BP9" s="0" t="n">
        <v>0</v>
      </c>
      <c r="BQ9" s="0" t="n">
        <v>0</v>
      </c>
      <c r="BR9" s="0" t="n">
        <v>0</v>
      </c>
      <c r="BS9" s="0" t="n">
        <v>0</v>
      </c>
      <c r="BT9" s="0" t="n">
        <v>0</v>
      </c>
      <c r="BU9" s="0" t="n">
        <v>0</v>
      </c>
      <c r="BV9" s="0" t="n">
        <v>0</v>
      </c>
      <c r="BW9" s="0" t="n">
        <v>0</v>
      </c>
      <c r="BX9" s="0" t="n">
        <v>0</v>
      </c>
      <c r="BY9" s="0" t="n">
        <v>0</v>
      </c>
      <c r="BZ9" s="0" t="s">
        <v>194</v>
      </c>
      <c r="CA9" s="0" t="s">
        <v>194</v>
      </c>
      <c r="CB9" s="0" t="s">
        <v>194</v>
      </c>
      <c r="CC9" s="0" t="n">
        <v>72.33</v>
      </c>
      <c r="CD9" s="0" t="s">
        <v>1410</v>
      </c>
      <c r="CE9" s="2" t="s">
        <v>1411</v>
      </c>
      <c r="CF9" s="0" t="s">
        <v>213</v>
      </c>
      <c r="CI9" s="5" t="s">
        <v>3419</v>
      </c>
      <c r="GH9" s="0" t="s">
        <v>194</v>
      </c>
      <c r="GI9" s="0" t="s">
        <v>194</v>
      </c>
      <c r="GJ9" s="0" t="s">
        <v>1413</v>
      </c>
      <c r="GK9" s="0" t="s">
        <v>1414</v>
      </c>
      <c r="GL9" s="0" t="s">
        <v>1415</v>
      </c>
      <c r="GM9" s="0" t="s">
        <v>217</v>
      </c>
      <c r="GN9" s="0" t="s">
        <v>218</v>
      </c>
      <c r="GO9" s="0" t="s">
        <v>219</v>
      </c>
      <c r="GU9" s="0" t="n">
        <v>186256584</v>
      </c>
      <c r="GV9" s="0" t="s">
        <v>1416</v>
      </c>
      <c r="GW9" s="0" t="n">
        <v>44824.6926736111</v>
      </c>
      <c r="GZ9" s="0" t="s">
        <v>221</v>
      </c>
      <c r="HA9" s="0" t="s">
        <v>222</v>
      </c>
      <c r="HC9" s="0" t="n">
        <v>79</v>
      </c>
    </row>
    <row r="10" customFormat="false" ht="14.5" hidden="false" customHeight="false" outlineLevel="0" collapsed="false">
      <c r="A10" s="6" t="n">
        <v>44824.4106793866</v>
      </c>
      <c r="B10" s="6" t="n">
        <v>44824.4685391204</v>
      </c>
      <c r="C10" s="6" t="n">
        <v>44824</v>
      </c>
      <c r="D10" s="0" t="s">
        <v>592</v>
      </c>
      <c r="H10" s="0" t="n">
        <v>1707142001</v>
      </c>
      <c r="I10" s="0" t="s">
        <v>194</v>
      </c>
      <c r="J10" s="0" t="s">
        <v>194</v>
      </c>
      <c r="K10" s="0" t="s">
        <v>194</v>
      </c>
      <c r="L10" s="0" t="s">
        <v>194</v>
      </c>
      <c r="M10" s="0" t="s">
        <v>194</v>
      </c>
      <c r="N10" s="0" t="s">
        <v>194</v>
      </c>
      <c r="O10" s="0" t="s">
        <v>195</v>
      </c>
      <c r="Q10" s="6" t="n">
        <v>44824</v>
      </c>
      <c r="R10" s="0" t="s">
        <v>1198</v>
      </c>
      <c r="S10" s="5" t="s">
        <v>3420</v>
      </c>
      <c r="T10" s="0" t="s">
        <v>194</v>
      </c>
      <c r="U10" s="0" t="s">
        <v>1199</v>
      </c>
      <c r="V10" s="0" t="s">
        <v>1200</v>
      </c>
      <c r="W10" s="0" t="s">
        <v>1201</v>
      </c>
      <c r="X10" s="0" t="s">
        <v>855</v>
      </c>
      <c r="Y10" s="0" t="s">
        <v>856</v>
      </c>
      <c r="Z10" s="0" t="s">
        <v>857</v>
      </c>
      <c r="AA10" s="0" t="s">
        <v>890</v>
      </c>
      <c r="AB10" s="0" t="s">
        <v>1046</v>
      </c>
      <c r="AC10" s="0" t="s">
        <v>1202</v>
      </c>
      <c r="AD10" s="0" t="n">
        <v>-2.2982221</v>
      </c>
      <c r="AE10" s="0" t="n">
        <v>30.0287416</v>
      </c>
      <c r="AF10" s="0" t="n">
        <v>1497</v>
      </c>
      <c r="AG10" s="0" t="n">
        <v>4.4</v>
      </c>
      <c r="AH10" s="0" t="n">
        <v>1</v>
      </c>
      <c r="AI10" s="0" t="s">
        <v>245</v>
      </c>
      <c r="AJ10" s="0" t="n">
        <v>1</v>
      </c>
      <c r="AK10" s="0" t="n">
        <v>0</v>
      </c>
      <c r="AL10" s="0" t="n">
        <v>0</v>
      </c>
      <c r="AM10" s="0" t="n">
        <v>0</v>
      </c>
      <c r="AN10" s="0" t="n">
        <v>0</v>
      </c>
      <c r="AO10" s="0" t="n">
        <v>0</v>
      </c>
      <c r="AP10" s="0" t="n">
        <v>0</v>
      </c>
      <c r="AQ10" s="0" t="n">
        <v>0</v>
      </c>
      <c r="AR10" s="0" t="n">
        <v>0</v>
      </c>
      <c r="AT10" s="0" t="s">
        <v>1203</v>
      </c>
      <c r="AU10" s="0" t="s">
        <v>1204</v>
      </c>
      <c r="BL10" s="0" t="s">
        <v>210</v>
      </c>
      <c r="BM10" s="0" t="n">
        <v>1</v>
      </c>
      <c r="BN10" s="0" t="n">
        <v>0</v>
      </c>
      <c r="BO10" s="0" t="n">
        <v>0</v>
      </c>
      <c r="BP10" s="0" t="n">
        <v>0</v>
      </c>
      <c r="BQ10" s="0" t="n">
        <v>0</v>
      </c>
      <c r="BR10" s="0" t="n">
        <v>0</v>
      </c>
      <c r="BS10" s="0" t="n">
        <v>0</v>
      </c>
      <c r="BT10" s="0" t="n">
        <v>0</v>
      </c>
      <c r="BU10" s="0" t="n">
        <v>0</v>
      </c>
      <c r="BV10" s="0" t="n">
        <v>0</v>
      </c>
      <c r="BW10" s="0" t="n">
        <v>0</v>
      </c>
      <c r="BX10" s="0" t="n">
        <v>0</v>
      </c>
      <c r="BY10" s="0" t="n">
        <v>0</v>
      </c>
      <c r="BZ10" s="0" t="s">
        <v>194</v>
      </c>
      <c r="CA10" s="0" t="s">
        <v>194</v>
      </c>
      <c r="CB10" s="0" t="s">
        <v>194</v>
      </c>
      <c r="CC10" s="0" t="n">
        <v>12.58</v>
      </c>
      <c r="CD10" s="0" t="s">
        <v>1205</v>
      </c>
      <c r="CE10" s="0" t="s">
        <v>1206</v>
      </c>
      <c r="CF10" s="0" t="s">
        <v>213</v>
      </c>
      <c r="CI10" s="5" t="s">
        <v>3417</v>
      </c>
      <c r="GH10" s="0" t="s">
        <v>194</v>
      </c>
      <c r="GI10" s="0" t="s">
        <v>194</v>
      </c>
      <c r="GJ10" s="0" t="s">
        <v>1058</v>
      </c>
      <c r="GK10" s="0" t="s">
        <v>1207</v>
      </c>
      <c r="GL10" s="0" t="s">
        <v>1208</v>
      </c>
      <c r="GM10" s="0" t="s">
        <v>217</v>
      </c>
      <c r="GN10" s="0" t="s">
        <v>218</v>
      </c>
      <c r="GO10" s="0" t="s">
        <v>219</v>
      </c>
      <c r="GU10" s="0" t="n">
        <v>186247612</v>
      </c>
      <c r="GV10" s="0" t="s">
        <v>1209</v>
      </c>
      <c r="GW10" s="0" t="n">
        <v>44824.6749537037</v>
      </c>
      <c r="GZ10" s="0" t="s">
        <v>221</v>
      </c>
      <c r="HA10" s="0" t="s">
        <v>222</v>
      </c>
      <c r="HC10" s="0" t="n">
        <v>66</v>
      </c>
    </row>
    <row r="11" customFormat="false" ht="14.5" hidden="false" customHeight="false" outlineLevel="0" collapsed="false">
      <c r="A11" s="6" t="n">
        <v>44824.4586675347</v>
      </c>
      <c r="B11" s="6" t="n">
        <v>44824.4694537037</v>
      </c>
      <c r="C11" s="6" t="n">
        <v>44824</v>
      </c>
      <c r="D11" s="0" t="s">
        <v>946</v>
      </c>
      <c r="H11" s="0" t="n">
        <v>1809171505</v>
      </c>
      <c r="I11" s="0" t="s">
        <v>194</v>
      </c>
      <c r="J11" s="0" t="s">
        <v>194</v>
      </c>
      <c r="K11" s="0" t="s">
        <v>194</v>
      </c>
      <c r="L11" s="0" t="s">
        <v>194</v>
      </c>
      <c r="M11" s="0" t="s">
        <v>194</v>
      </c>
      <c r="N11" s="0" t="s">
        <v>194</v>
      </c>
      <c r="O11" s="0" t="s">
        <v>195</v>
      </c>
      <c r="Q11" s="6" t="n">
        <v>44824</v>
      </c>
      <c r="R11" s="0" t="s">
        <v>820</v>
      </c>
      <c r="S11" s="5" t="s">
        <v>870</v>
      </c>
      <c r="T11" s="0" t="s">
        <v>194</v>
      </c>
      <c r="U11" s="0" t="s">
        <v>1013</v>
      </c>
      <c r="V11" s="0" t="s">
        <v>1014</v>
      </c>
      <c r="W11" s="0" t="s">
        <v>1015</v>
      </c>
      <c r="X11" s="0" t="s">
        <v>855</v>
      </c>
      <c r="Y11" s="0" t="s">
        <v>856</v>
      </c>
      <c r="Z11" s="0" t="s">
        <v>952</v>
      </c>
      <c r="AA11" s="0" t="s">
        <v>953</v>
      </c>
      <c r="AB11" s="0" t="s">
        <v>954</v>
      </c>
      <c r="AC11" s="0" t="s">
        <v>1016</v>
      </c>
      <c r="AD11" s="0" t="n">
        <v>-2.305333</v>
      </c>
      <c r="AE11" s="0" t="n">
        <v>30.0620748</v>
      </c>
      <c r="AF11" s="0" t="n">
        <v>1456</v>
      </c>
      <c r="AG11" s="0" t="n">
        <v>4.8</v>
      </c>
      <c r="AH11" s="0" t="n">
        <v>1</v>
      </c>
      <c r="AI11" s="0" t="s">
        <v>207</v>
      </c>
      <c r="AJ11" s="0" t="n">
        <v>0</v>
      </c>
      <c r="AK11" s="0" t="n">
        <v>1</v>
      </c>
      <c r="AL11" s="0" t="n">
        <v>0</v>
      </c>
      <c r="AM11" s="0" t="n">
        <v>0</v>
      </c>
      <c r="AN11" s="0" t="n">
        <v>0</v>
      </c>
      <c r="AO11" s="0" t="n">
        <v>0</v>
      </c>
      <c r="AP11" s="0" t="n">
        <v>0</v>
      </c>
      <c r="AQ11" s="0" t="n">
        <v>0</v>
      </c>
      <c r="AR11" s="0" t="n">
        <v>0</v>
      </c>
      <c r="AV11" s="0" t="s">
        <v>1017</v>
      </c>
      <c r="AW11" s="2" t="s">
        <v>1018</v>
      </c>
      <c r="BL11" s="0" t="s">
        <v>210</v>
      </c>
      <c r="BM11" s="0" t="n">
        <v>1</v>
      </c>
      <c r="BN11" s="0" t="n">
        <v>0</v>
      </c>
      <c r="BO11" s="0" t="n">
        <v>0</v>
      </c>
      <c r="BP11" s="0" t="n">
        <v>0</v>
      </c>
      <c r="BQ11" s="0" t="n">
        <v>0</v>
      </c>
      <c r="BR11" s="0" t="n">
        <v>0</v>
      </c>
      <c r="BS11" s="0" t="n">
        <v>0</v>
      </c>
      <c r="BT11" s="0" t="n">
        <v>0</v>
      </c>
      <c r="BU11" s="0" t="n">
        <v>0</v>
      </c>
      <c r="BV11" s="0" t="n">
        <v>0</v>
      </c>
      <c r="BW11" s="0" t="n">
        <v>0</v>
      </c>
      <c r="BX11" s="0" t="n">
        <v>0</v>
      </c>
      <c r="BY11" s="0" t="n">
        <v>0</v>
      </c>
      <c r="BZ11" s="0" t="s">
        <v>194</v>
      </c>
      <c r="CA11" s="0" t="s">
        <v>194</v>
      </c>
      <c r="CB11" s="0" t="s">
        <v>194</v>
      </c>
      <c r="CC11" s="0" t="n">
        <v>33.55</v>
      </c>
      <c r="CD11" s="0" t="s">
        <v>1019</v>
      </c>
      <c r="CE11" s="0" t="s">
        <v>1020</v>
      </c>
      <c r="CF11" s="0" t="s">
        <v>195</v>
      </c>
      <c r="CG11" s="0" t="s">
        <v>1021</v>
      </c>
      <c r="CH11" s="0" t="s">
        <v>1022</v>
      </c>
      <c r="CI11" s="5" t="s">
        <v>3417</v>
      </c>
      <c r="GH11" s="0" t="s">
        <v>194</v>
      </c>
      <c r="GI11" s="0" t="s">
        <v>194</v>
      </c>
      <c r="GJ11" s="0" t="s">
        <v>962</v>
      </c>
      <c r="GK11" s="0" t="s">
        <v>1023</v>
      </c>
      <c r="GL11" s="0" t="s">
        <v>1024</v>
      </c>
      <c r="GM11" s="0" t="s">
        <v>217</v>
      </c>
      <c r="GN11" s="0" t="s">
        <v>218</v>
      </c>
      <c r="GO11" s="0" t="s">
        <v>219</v>
      </c>
      <c r="GU11" s="0" t="n">
        <v>186241768</v>
      </c>
      <c r="GV11" s="0" t="s">
        <v>1025</v>
      </c>
      <c r="GW11" s="0" t="n">
        <v>44824.6627893519</v>
      </c>
      <c r="GZ11" s="0" t="s">
        <v>221</v>
      </c>
      <c r="HA11" s="0" t="s">
        <v>222</v>
      </c>
      <c r="HC11" s="0" t="n">
        <v>53</v>
      </c>
    </row>
    <row r="12" customFormat="false" ht="14.5" hidden="false" customHeight="false" outlineLevel="0" collapsed="false">
      <c r="A12" s="6" t="n">
        <v>44824.3584185995</v>
      </c>
      <c r="B12" s="6" t="n">
        <v>44824.3803477546</v>
      </c>
      <c r="C12" s="6" t="n">
        <v>44824</v>
      </c>
      <c r="D12" s="0" t="s">
        <v>946</v>
      </c>
      <c r="H12" s="0" t="n">
        <v>1809171501</v>
      </c>
      <c r="I12" s="0" t="s">
        <v>194</v>
      </c>
      <c r="J12" s="0" t="s">
        <v>194</v>
      </c>
      <c r="K12" s="0" t="s">
        <v>194</v>
      </c>
      <c r="L12" s="0" t="s">
        <v>194</v>
      </c>
      <c r="M12" s="0" t="s">
        <v>194</v>
      </c>
      <c r="N12" s="0" t="s">
        <v>194</v>
      </c>
      <c r="O12" s="0" t="s">
        <v>195</v>
      </c>
      <c r="Q12" s="6" t="n">
        <v>44824</v>
      </c>
      <c r="R12" s="0" t="s">
        <v>948</v>
      </c>
      <c r="S12" s="5" t="s">
        <v>870</v>
      </c>
      <c r="T12" s="0" t="s">
        <v>194</v>
      </c>
      <c r="U12" s="0" t="s">
        <v>949</v>
      </c>
      <c r="V12" s="0" t="s">
        <v>950</v>
      </c>
      <c r="W12" s="0" t="s">
        <v>951</v>
      </c>
      <c r="X12" s="0" t="s">
        <v>855</v>
      </c>
      <c r="Y12" s="0" t="s">
        <v>856</v>
      </c>
      <c r="Z12" s="0" t="s">
        <v>952</v>
      </c>
      <c r="AA12" s="0" t="s">
        <v>953</v>
      </c>
      <c r="AB12" s="0" t="s">
        <v>954</v>
      </c>
      <c r="AC12" s="0" t="s">
        <v>955</v>
      </c>
      <c r="AD12" s="0" t="n">
        <v>-2.3068234</v>
      </c>
      <c r="AE12" s="0" t="n">
        <v>30.063137</v>
      </c>
      <c r="AF12" s="0" t="n">
        <v>1452</v>
      </c>
      <c r="AG12" s="0" t="n">
        <v>5</v>
      </c>
      <c r="AH12" s="0" t="n">
        <v>2</v>
      </c>
      <c r="AI12" s="0" t="s">
        <v>245</v>
      </c>
      <c r="AJ12" s="0" t="n">
        <v>1</v>
      </c>
      <c r="AK12" s="0" t="n">
        <v>0</v>
      </c>
      <c r="AL12" s="0" t="n">
        <v>0</v>
      </c>
      <c r="AM12" s="0" t="n">
        <v>0</v>
      </c>
      <c r="AN12" s="0" t="n">
        <v>0</v>
      </c>
      <c r="AO12" s="0" t="n">
        <v>0</v>
      </c>
      <c r="AP12" s="0" t="n">
        <v>0</v>
      </c>
      <c r="AQ12" s="0" t="n">
        <v>0</v>
      </c>
      <c r="AR12" s="0" t="n">
        <v>0</v>
      </c>
      <c r="AT12" s="0" t="s">
        <v>956</v>
      </c>
      <c r="AU12" s="0" t="s">
        <v>957</v>
      </c>
      <c r="BL12" s="0" t="s">
        <v>210</v>
      </c>
      <c r="BM12" s="0" t="n">
        <v>1</v>
      </c>
      <c r="BN12" s="0" t="n">
        <v>0</v>
      </c>
      <c r="BO12" s="0" t="n">
        <v>0</v>
      </c>
      <c r="BP12" s="0" t="n">
        <v>0</v>
      </c>
      <c r="BQ12" s="0" t="n">
        <v>0</v>
      </c>
      <c r="BR12" s="0" t="n">
        <v>0</v>
      </c>
      <c r="BS12" s="0" t="n">
        <v>0</v>
      </c>
      <c r="BT12" s="0" t="n">
        <v>0</v>
      </c>
      <c r="BU12" s="0" t="n">
        <v>0</v>
      </c>
      <c r="BV12" s="0" t="n">
        <v>0</v>
      </c>
      <c r="BW12" s="0" t="n">
        <v>0</v>
      </c>
      <c r="BX12" s="0" t="n">
        <v>0</v>
      </c>
      <c r="BY12" s="0" t="n">
        <v>0</v>
      </c>
      <c r="BZ12" s="0" t="s">
        <v>194</v>
      </c>
      <c r="CA12" s="0" t="s">
        <v>194</v>
      </c>
      <c r="CB12" s="0" t="s">
        <v>194</v>
      </c>
      <c r="CC12" s="0" t="n">
        <v>34</v>
      </c>
      <c r="CD12" s="0" t="s">
        <v>958</v>
      </c>
      <c r="CE12" s="0" t="s">
        <v>959</v>
      </c>
      <c r="CF12" s="0" t="s">
        <v>195</v>
      </c>
      <c r="CG12" s="0" t="s">
        <v>960</v>
      </c>
      <c r="CH12" s="0" t="s">
        <v>961</v>
      </c>
      <c r="CI12" s="5" t="s">
        <v>3417</v>
      </c>
      <c r="GH12" s="0" t="s">
        <v>194</v>
      </c>
      <c r="GI12" s="0" t="s">
        <v>194</v>
      </c>
      <c r="GJ12" s="0" t="s">
        <v>962</v>
      </c>
      <c r="GK12" s="0" t="s">
        <v>963</v>
      </c>
      <c r="GL12" s="0" t="s">
        <v>964</v>
      </c>
      <c r="GM12" s="0" t="s">
        <v>217</v>
      </c>
      <c r="GN12" s="0" t="s">
        <v>218</v>
      </c>
      <c r="GO12" s="0" t="s">
        <v>219</v>
      </c>
      <c r="GU12" s="0" t="n">
        <v>186241604</v>
      </c>
      <c r="GV12" s="0" t="s">
        <v>965</v>
      </c>
      <c r="GW12" s="0" t="n">
        <v>44824.6623263889</v>
      </c>
      <c r="GZ12" s="0" t="s">
        <v>221</v>
      </c>
      <c r="HA12" s="0" t="s">
        <v>222</v>
      </c>
      <c r="HC12" s="0" t="n">
        <v>49</v>
      </c>
    </row>
    <row r="13" customFormat="false" ht="14.5" hidden="false" customHeight="false" outlineLevel="0" collapsed="false">
      <c r="A13" s="6" t="n">
        <v>44824.379373588</v>
      </c>
      <c r="B13" s="6" t="n">
        <v>44824.3859704398</v>
      </c>
      <c r="C13" s="6" t="n">
        <v>44824</v>
      </c>
      <c r="D13" s="0" t="s">
        <v>1210</v>
      </c>
      <c r="H13" s="0" t="n">
        <v>1101022403</v>
      </c>
      <c r="I13" s="0" t="s">
        <v>194</v>
      </c>
      <c r="J13" s="0" t="s">
        <v>194</v>
      </c>
      <c r="K13" s="0" t="s">
        <v>194</v>
      </c>
      <c r="L13" s="0" t="s">
        <v>194</v>
      </c>
      <c r="M13" s="0" t="s">
        <v>194</v>
      </c>
      <c r="N13" s="0" t="s">
        <v>194</v>
      </c>
      <c r="O13" s="0" t="s">
        <v>195</v>
      </c>
      <c r="Q13" s="6" t="n">
        <v>44824</v>
      </c>
      <c r="R13" s="0" t="s">
        <v>1246</v>
      </c>
      <c r="S13" s="5" t="s">
        <v>870</v>
      </c>
      <c r="T13" s="0" t="s">
        <v>194</v>
      </c>
      <c r="U13" s="0" t="s">
        <v>1247</v>
      </c>
      <c r="V13" s="0" t="s">
        <v>1248</v>
      </c>
      <c r="W13" s="0" t="s">
        <v>1249</v>
      </c>
      <c r="X13" s="0" t="s">
        <v>855</v>
      </c>
      <c r="Y13" s="0" t="s">
        <v>856</v>
      </c>
      <c r="Z13" s="0" t="s">
        <v>1216</v>
      </c>
      <c r="AA13" s="0" t="s">
        <v>1217</v>
      </c>
      <c r="AB13" s="0" t="s">
        <v>1217</v>
      </c>
      <c r="AC13" s="0" t="s">
        <v>1218</v>
      </c>
      <c r="AD13" s="0" t="n">
        <v>-2.2213822</v>
      </c>
      <c r="AE13" s="0" t="n">
        <v>30.2240457</v>
      </c>
      <c r="AF13" s="0" t="n">
        <v>0</v>
      </c>
      <c r="AG13" s="0" t="n">
        <v>3799.999</v>
      </c>
      <c r="AH13" s="0" t="n">
        <v>1</v>
      </c>
      <c r="AI13" s="0" t="s">
        <v>245</v>
      </c>
      <c r="AJ13" s="0" t="n">
        <v>1</v>
      </c>
      <c r="AK13" s="0" t="n">
        <v>0</v>
      </c>
      <c r="AL13" s="0" t="n">
        <v>0</v>
      </c>
      <c r="AM13" s="0" t="n">
        <v>0</v>
      </c>
      <c r="AN13" s="0" t="n">
        <v>0</v>
      </c>
      <c r="AO13" s="0" t="n">
        <v>0</v>
      </c>
      <c r="AP13" s="0" t="n">
        <v>0</v>
      </c>
      <c r="AQ13" s="0" t="n">
        <v>0</v>
      </c>
      <c r="AR13" s="0" t="n">
        <v>0</v>
      </c>
      <c r="AT13" s="0" t="s">
        <v>1250</v>
      </c>
      <c r="AU13" s="0" t="s">
        <v>1251</v>
      </c>
      <c r="BL13" s="0" t="s">
        <v>210</v>
      </c>
      <c r="BM13" s="0" t="n">
        <v>1</v>
      </c>
      <c r="BN13" s="0" t="n">
        <v>0</v>
      </c>
      <c r="BO13" s="0" t="n">
        <v>0</v>
      </c>
      <c r="BP13" s="0" t="n">
        <v>0</v>
      </c>
      <c r="BQ13" s="0" t="n">
        <v>0</v>
      </c>
      <c r="BR13" s="0" t="n">
        <v>0</v>
      </c>
      <c r="BS13" s="0" t="n">
        <v>0</v>
      </c>
      <c r="BT13" s="0" t="n">
        <v>0</v>
      </c>
      <c r="BU13" s="0" t="n">
        <v>0</v>
      </c>
      <c r="BV13" s="0" t="n">
        <v>0</v>
      </c>
      <c r="BW13" s="0" t="n">
        <v>0</v>
      </c>
      <c r="BX13" s="0" t="n">
        <v>0</v>
      </c>
      <c r="BY13" s="0" t="n">
        <v>0</v>
      </c>
      <c r="BZ13" s="0" t="s">
        <v>194</v>
      </c>
      <c r="CA13" s="0" t="s">
        <v>194</v>
      </c>
      <c r="CB13" s="0" t="s">
        <v>194</v>
      </c>
      <c r="CC13" s="0" t="n">
        <v>13.845</v>
      </c>
      <c r="CD13" s="0" t="s">
        <v>1252</v>
      </c>
      <c r="CE13" s="0" t="s">
        <v>1253</v>
      </c>
      <c r="CF13" s="0" t="s">
        <v>195</v>
      </c>
      <c r="CG13" s="0" t="s">
        <v>1254</v>
      </c>
      <c r="CH13" s="0" t="s">
        <v>1255</v>
      </c>
      <c r="CI13" s="5" t="s">
        <v>3421</v>
      </c>
      <c r="GH13" s="0" t="s">
        <v>194</v>
      </c>
      <c r="GI13" s="0" t="s">
        <v>194</v>
      </c>
      <c r="GJ13" s="0" t="s">
        <v>1226</v>
      </c>
      <c r="GK13" s="0" t="s">
        <v>1257</v>
      </c>
      <c r="GL13" s="0" t="s">
        <v>1258</v>
      </c>
      <c r="GM13" s="0" t="s">
        <v>217</v>
      </c>
      <c r="GN13" s="0" t="s">
        <v>218</v>
      </c>
      <c r="GO13" s="0" t="s">
        <v>219</v>
      </c>
      <c r="GU13" s="0" t="n">
        <v>186249321</v>
      </c>
      <c r="GV13" s="0" t="s">
        <v>1259</v>
      </c>
      <c r="GW13" s="0" t="n">
        <v>44824.677974537</v>
      </c>
      <c r="GZ13" s="0" t="s">
        <v>221</v>
      </c>
      <c r="HA13" s="0" t="s">
        <v>222</v>
      </c>
      <c r="HC13" s="0" t="n">
        <v>69</v>
      </c>
    </row>
    <row r="14" customFormat="false" ht="14.5" hidden="false" customHeight="false" outlineLevel="0" collapsed="false">
      <c r="A14" s="6" t="n">
        <v>44824.4380284028</v>
      </c>
      <c r="B14" s="6" t="n">
        <v>44824.4435120949</v>
      </c>
      <c r="C14" s="6" t="n">
        <v>44824</v>
      </c>
      <c r="D14" s="0" t="s">
        <v>848</v>
      </c>
      <c r="H14" s="0" t="n">
        <v>1708151404</v>
      </c>
      <c r="I14" s="0" t="s">
        <v>194</v>
      </c>
      <c r="J14" s="0" t="s">
        <v>194</v>
      </c>
      <c r="K14" s="0" t="s">
        <v>194</v>
      </c>
      <c r="L14" s="0" t="s">
        <v>194</v>
      </c>
      <c r="M14" s="0" t="s">
        <v>194</v>
      </c>
      <c r="N14" s="0" t="s">
        <v>194</v>
      </c>
      <c r="O14" s="0" t="s">
        <v>195</v>
      </c>
      <c r="Q14" s="6" t="n">
        <v>44824</v>
      </c>
      <c r="R14" s="0" t="s">
        <v>412</v>
      </c>
      <c r="S14" s="5" t="s">
        <v>870</v>
      </c>
      <c r="T14" s="0" t="s">
        <v>194</v>
      </c>
      <c r="U14" s="0" t="s">
        <v>871</v>
      </c>
      <c r="V14" s="0" t="s">
        <v>872</v>
      </c>
      <c r="W14" s="0" t="s">
        <v>873</v>
      </c>
      <c r="X14" s="0" t="s">
        <v>855</v>
      </c>
      <c r="Y14" s="0" t="s">
        <v>856</v>
      </c>
      <c r="Z14" s="0" t="s">
        <v>857</v>
      </c>
      <c r="AA14" s="0" t="s">
        <v>858</v>
      </c>
      <c r="AB14" s="0" t="s">
        <v>859</v>
      </c>
      <c r="AC14" s="0" t="s">
        <v>874</v>
      </c>
      <c r="AD14" s="0" t="n">
        <v>-2.3155056</v>
      </c>
      <c r="AE14" s="0" t="n">
        <v>29.9913756</v>
      </c>
      <c r="AF14" s="0" t="n">
        <v>1477.30004882813</v>
      </c>
      <c r="AG14" s="0" t="n">
        <v>5</v>
      </c>
      <c r="AH14" s="0" t="n">
        <v>1</v>
      </c>
      <c r="AI14" s="0" t="s">
        <v>245</v>
      </c>
      <c r="AJ14" s="0" t="n">
        <v>1</v>
      </c>
      <c r="AK14" s="0" t="n">
        <v>0</v>
      </c>
      <c r="AL14" s="0" t="n">
        <v>0</v>
      </c>
      <c r="AM14" s="0" t="n">
        <v>0</v>
      </c>
      <c r="AN14" s="0" t="n">
        <v>0</v>
      </c>
      <c r="AO14" s="0" t="n">
        <v>0</v>
      </c>
      <c r="AP14" s="0" t="n">
        <v>0</v>
      </c>
      <c r="AQ14" s="0" t="n">
        <v>0</v>
      </c>
      <c r="AR14" s="0" t="n">
        <v>0</v>
      </c>
      <c r="AT14" s="0" t="s">
        <v>875</v>
      </c>
      <c r="AU14" s="0" t="s">
        <v>876</v>
      </c>
      <c r="BL14" s="0" t="s">
        <v>210</v>
      </c>
      <c r="BM14" s="0" t="n">
        <v>1</v>
      </c>
      <c r="BN14" s="0" t="n">
        <v>0</v>
      </c>
      <c r="BO14" s="0" t="n">
        <v>0</v>
      </c>
      <c r="BP14" s="0" t="n">
        <v>0</v>
      </c>
      <c r="BQ14" s="0" t="n">
        <v>0</v>
      </c>
      <c r="BR14" s="0" t="n">
        <v>0</v>
      </c>
      <c r="BS14" s="0" t="n">
        <v>0</v>
      </c>
      <c r="BT14" s="0" t="n">
        <v>0</v>
      </c>
      <c r="BU14" s="0" t="n">
        <v>0</v>
      </c>
      <c r="BV14" s="0" t="n">
        <v>0</v>
      </c>
      <c r="BW14" s="0" t="n">
        <v>0</v>
      </c>
      <c r="BX14" s="0" t="n">
        <v>0</v>
      </c>
      <c r="BY14" s="0" t="n">
        <v>0</v>
      </c>
      <c r="BZ14" s="0" t="s">
        <v>194</v>
      </c>
      <c r="CA14" s="0" t="s">
        <v>194</v>
      </c>
      <c r="CB14" s="0" t="s">
        <v>194</v>
      </c>
      <c r="CC14" s="0" t="n">
        <v>48.46</v>
      </c>
      <c r="CD14" s="0" t="s">
        <v>877</v>
      </c>
      <c r="CE14" s="0" t="s">
        <v>878</v>
      </c>
      <c r="CF14" s="0" t="s">
        <v>195</v>
      </c>
      <c r="CG14" s="0" t="s">
        <v>879</v>
      </c>
      <c r="CH14" s="0" t="s">
        <v>880</v>
      </c>
      <c r="CI14" s="5" t="s">
        <v>3417</v>
      </c>
      <c r="GH14" s="0" t="s">
        <v>194</v>
      </c>
      <c r="GI14" s="0" t="s">
        <v>194</v>
      </c>
      <c r="GJ14" s="0" t="s">
        <v>865</v>
      </c>
      <c r="GK14" s="0" t="s">
        <v>881</v>
      </c>
      <c r="GL14" s="0" t="s">
        <v>882</v>
      </c>
      <c r="GM14" s="0" t="s">
        <v>217</v>
      </c>
      <c r="GN14" s="0" t="s">
        <v>218</v>
      </c>
      <c r="GO14" s="0" t="s">
        <v>219</v>
      </c>
      <c r="GU14" s="0" t="n">
        <v>186241062</v>
      </c>
      <c r="GV14" s="0" t="s">
        <v>883</v>
      </c>
      <c r="GW14" s="0" t="n">
        <v>44824.6610069444</v>
      </c>
      <c r="GZ14" s="0" t="s">
        <v>221</v>
      </c>
      <c r="HA14" s="0" t="s">
        <v>222</v>
      </c>
      <c r="HC14" s="0" t="n">
        <v>44</v>
      </c>
    </row>
    <row r="15" customFormat="false" ht="14.5" hidden="false" customHeight="false" outlineLevel="0" collapsed="false">
      <c r="A15" s="6" t="n">
        <v>44824.4555157755</v>
      </c>
      <c r="B15" s="6" t="n">
        <v>44824.4621456134</v>
      </c>
      <c r="C15" s="6" t="n">
        <v>44824</v>
      </c>
      <c r="D15" s="0" t="s">
        <v>848</v>
      </c>
      <c r="H15" s="0" t="n">
        <v>1708151405</v>
      </c>
      <c r="I15" s="0" t="s">
        <v>194</v>
      </c>
      <c r="J15" s="0" t="s">
        <v>194</v>
      </c>
      <c r="K15" s="0" t="s">
        <v>194</v>
      </c>
      <c r="L15" s="0" t="s">
        <v>194</v>
      </c>
      <c r="M15" s="0" t="s">
        <v>194</v>
      </c>
      <c r="N15" s="0" t="s">
        <v>194</v>
      </c>
      <c r="O15" s="0" t="s">
        <v>195</v>
      </c>
      <c r="Q15" s="6" t="n">
        <v>44824</v>
      </c>
      <c r="R15" s="0" t="s">
        <v>885</v>
      </c>
      <c r="S15" s="5" t="s">
        <v>870</v>
      </c>
      <c r="T15" s="0" t="s">
        <v>194</v>
      </c>
      <c r="U15" s="0" t="s">
        <v>887</v>
      </c>
      <c r="V15" s="0" t="s">
        <v>888</v>
      </c>
      <c r="W15" s="0" t="s">
        <v>889</v>
      </c>
      <c r="X15" s="0" t="s">
        <v>855</v>
      </c>
      <c r="Y15" s="0" t="s">
        <v>856</v>
      </c>
      <c r="Z15" s="0" t="s">
        <v>857</v>
      </c>
      <c r="AA15" s="0" t="s">
        <v>890</v>
      </c>
      <c r="AB15" s="0" t="s">
        <v>891</v>
      </c>
      <c r="AC15" s="0" t="s">
        <v>892</v>
      </c>
      <c r="AD15" s="0" t="n">
        <v>-2.316609</v>
      </c>
      <c r="AE15" s="0" t="n">
        <v>29.9891788</v>
      </c>
      <c r="AF15" s="0" t="n">
        <v>1462.19995117188</v>
      </c>
      <c r="AG15" s="0" t="n">
        <v>5</v>
      </c>
      <c r="AH15" s="0" t="n">
        <v>1</v>
      </c>
      <c r="AI15" s="0" t="s">
        <v>245</v>
      </c>
      <c r="AJ15" s="0" t="n">
        <v>1</v>
      </c>
      <c r="AK15" s="0" t="n">
        <v>0</v>
      </c>
      <c r="AL15" s="0" t="n">
        <v>0</v>
      </c>
      <c r="AM15" s="0" t="n">
        <v>0</v>
      </c>
      <c r="AN15" s="0" t="n">
        <v>0</v>
      </c>
      <c r="AO15" s="0" t="n">
        <v>0</v>
      </c>
      <c r="AP15" s="0" t="n">
        <v>0</v>
      </c>
      <c r="AQ15" s="0" t="n">
        <v>0</v>
      </c>
      <c r="AR15" s="0" t="n">
        <v>0</v>
      </c>
      <c r="AT15" s="0" t="s">
        <v>893</v>
      </c>
      <c r="AU15" s="0" t="s">
        <v>894</v>
      </c>
      <c r="BL15" s="0" t="s">
        <v>210</v>
      </c>
      <c r="BM15" s="0" t="n">
        <v>1</v>
      </c>
      <c r="BN15" s="0" t="n">
        <v>0</v>
      </c>
      <c r="BO15" s="0" t="n">
        <v>0</v>
      </c>
      <c r="BP15" s="0" t="n">
        <v>0</v>
      </c>
      <c r="BQ15" s="0" t="n">
        <v>0</v>
      </c>
      <c r="BR15" s="0" t="n">
        <v>0</v>
      </c>
      <c r="BS15" s="0" t="n">
        <v>0</v>
      </c>
      <c r="BT15" s="0" t="n">
        <v>0</v>
      </c>
      <c r="BU15" s="0" t="n">
        <v>0</v>
      </c>
      <c r="BV15" s="0" t="n">
        <v>0</v>
      </c>
      <c r="BW15" s="0" t="n">
        <v>0</v>
      </c>
      <c r="BX15" s="0" t="n">
        <v>0</v>
      </c>
      <c r="BY15" s="0" t="n">
        <v>0</v>
      </c>
      <c r="BZ15" s="0" t="s">
        <v>194</v>
      </c>
      <c r="CA15" s="0" t="s">
        <v>194</v>
      </c>
      <c r="CB15" s="0" t="s">
        <v>194</v>
      </c>
      <c r="CC15" s="0" t="n">
        <v>38.7</v>
      </c>
      <c r="CD15" s="0" t="s">
        <v>895</v>
      </c>
      <c r="CE15" s="0" t="s">
        <v>896</v>
      </c>
      <c r="CF15" s="0" t="s">
        <v>195</v>
      </c>
      <c r="CG15" s="0" t="s">
        <v>897</v>
      </c>
      <c r="CH15" s="0" t="s">
        <v>898</v>
      </c>
      <c r="CI15" s="5" t="s">
        <v>3417</v>
      </c>
      <c r="GH15" s="0" t="s">
        <v>194</v>
      </c>
      <c r="GI15" s="0" t="s">
        <v>194</v>
      </c>
      <c r="GJ15" s="0" t="s">
        <v>865</v>
      </c>
      <c r="GK15" s="0" t="s">
        <v>899</v>
      </c>
      <c r="GL15" s="0" t="s">
        <v>900</v>
      </c>
      <c r="GM15" s="0" t="s">
        <v>217</v>
      </c>
      <c r="GN15" s="0" t="s">
        <v>218</v>
      </c>
      <c r="GO15" s="0" t="s">
        <v>219</v>
      </c>
      <c r="GU15" s="0" t="n">
        <v>186241150</v>
      </c>
      <c r="GV15" s="0" t="s">
        <v>901</v>
      </c>
      <c r="GW15" s="0" t="n">
        <v>44824.6612037037</v>
      </c>
      <c r="GZ15" s="0" t="s">
        <v>221</v>
      </c>
      <c r="HA15" s="0" t="s">
        <v>222</v>
      </c>
      <c r="HC15" s="0" t="n">
        <v>45</v>
      </c>
    </row>
    <row r="16" customFormat="false" ht="14.5" hidden="false" customHeight="false" outlineLevel="0" collapsed="false">
      <c r="A16" s="6" t="n">
        <v>44824.3868836574</v>
      </c>
      <c r="B16" s="6" t="n">
        <v>44824.3955334143</v>
      </c>
      <c r="C16" s="6" t="n">
        <v>44824</v>
      </c>
      <c r="D16" s="0" t="s">
        <v>1088</v>
      </c>
      <c r="H16" s="0" t="n">
        <v>1505103203</v>
      </c>
      <c r="I16" s="0" t="s">
        <v>194</v>
      </c>
      <c r="J16" s="0" t="s">
        <v>194</v>
      </c>
      <c r="K16" s="0" t="s">
        <v>194</v>
      </c>
      <c r="L16" s="0" t="s">
        <v>194</v>
      </c>
      <c r="M16" s="0" t="s">
        <v>194</v>
      </c>
      <c r="N16" s="0" t="s">
        <v>194</v>
      </c>
      <c r="O16" s="0" t="s">
        <v>195</v>
      </c>
      <c r="Q16" s="6" t="n">
        <v>44824</v>
      </c>
      <c r="R16" s="0" t="s">
        <v>1090</v>
      </c>
      <c r="S16" s="5" t="s">
        <v>870</v>
      </c>
      <c r="T16" s="0" t="s">
        <v>194</v>
      </c>
      <c r="U16" s="0" t="s">
        <v>1091</v>
      </c>
      <c r="V16" s="0" t="s">
        <v>1092</v>
      </c>
      <c r="W16" s="0" t="s">
        <v>1093</v>
      </c>
      <c r="X16" s="0" t="s">
        <v>855</v>
      </c>
      <c r="Y16" s="0" t="s">
        <v>856</v>
      </c>
      <c r="Z16" s="0" t="s">
        <v>1094</v>
      </c>
      <c r="AA16" s="0" t="s">
        <v>1095</v>
      </c>
      <c r="AB16" s="0" t="s">
        <v>1096</v>
      </c>
      <c r="AC16" s="0" t="s">
        <v>1097</v>
      </c>
      <c r="AD16" s="0" t="n">
        <v>-2.3383611</v>
      </c>
      <c r="AE16" s="0" t="n">
        <v>30.0989523</v>
      </c>
      <c r="AF16" s="0" t="n">
        <v>1469.4</v>
      </c>
      <c r="AG16" s="0" t="n">
        <v>5</v>
      </c>
      <c r="AH16" s="0" t="n">
        <v>1</v>
      </c>
      <c r="AI16" s="0" t="s">
        <v>245</v>
      </c>
      <c r="AJ16" s="0" t="n">
        <v>1</v>
      </c>
      <c r="AK16" s="0" t="n">
        <v>0</v>
      </c>
      <c r="AL16" s="0" t="n">
        <v>0</v>
      </c>
      <c r="AM16" s="0" t="n">
        <v>0</v>
      </c>
      <c r="AN16" s="0" t="n">
        <v>0</v>
      </c>
      <c r="AO16" s="0" t="n">
        <v>0</v>
      </c>
      <c r="AP16" s="0" t="n">
        <v>0</v>
      </c>
      <c r="AQ16" s="0" t="n">
        <v>0</v>
      </c>
      <c r="AR16" s="0" t="n">
        <v>0</v>
      </c>
      <c r="AT16" s="0" t="s">
        <v>1098</v>
      </c>
      <c r="AU16" s="0" t="s">
        <v>1099</v>
      </c>
      <c r="BL16" s="0" t="s">
        <v>210</v>
      </c>
      <c r="BM16" s="0" t="n">
        <v>1</v>
      </c>
      <c r="BN16" s="0" t="n">
        <v>0</v>
      </c>
      <c r="BO16" s="0" t="n">
        <v>0</v>
      </c>
      <c r="BP16" s="0" t="n">
        <v>0</v>
      </c>
      <c r="BQ16" s="0" t="n">
        <v>0</v>
      </c>
      <c r="BR16" s="0" t="n">
        <v>0</v>
      </c>
      <c r="BS16" s="0" t="n">
        <v>0</v>
      </c>
      <c r="BT16" s="0" t="n">
        <v>0</v>
      </c>
      <c r="BU16" s="0" t="n">
        <v>0</v>
      </c>
      <c r="BV16" s="0" t="n">
        <v>0</v>
      </c>
      <c r="BW16" s="0" t="n">
        <v>0</v>
      </c>
      <c r="BX16" s="0" t="n">
        <v>0</v>
      </c>
      <c r="BY16" s="0" t="n">
        <v>0</v>
      </c>
      <c r="BZ16" s="0" t="s">
        <v>194</v>
      </c>
      <c r="CA16" s="0" t="s">
        <v>194</v>
      </c>
      <c r="CB16" s="0" t="s">
        <v>194</v>
      </c>
      <c r="CC16" s="0" t="n">
        <v>5.185</v>
      </c>
      <c r="CD16" s="0" t="s">
        <v>1100</v>
      </c>
      <c r="CE16" s="0" t="s">
        <v>1101</v>
      </c>
      <c r="CF16" s="0" t="s">
        <v>213</v>
      </c>
      <c r="CI16" s="5" t="s">
        <v>213</v>
      </c>
      <c r="GH16" s="0" t="s">
        <v>194</v>
      </c>
      <c r="GI16" s="0" t="s">
        <v>194</v>
      </c>
      <c r="GJ16" s="0" t="s">
        <v>1102</v>
      </c>
      <c r="GK16" s="0" t="s">
        <v>1103</v>
      </c>
      <c r="GL16" s="0" t="s">
        <v>1104</v>
      </c>
      <c r="GM16" s="0" t="s">
        <v>217</v>
      </c>
      <c r="GN16" s="0" t="s">
        <v>218</v>
      </c>
      <c r="GO16" s="0" t="s">
        <v>219</v>
      </c>
      <c r="GU16" s="0" t="n">
        <v>186246762</v>
      </c>
      <c r="GV16" s="0" t="s">
        <v>1105</v>
      </c>
      <c r="GW16" s="0" t="n">
        <v>44824.6724652778</v>
      </c>
      <c r="GZ16" s="0" t="s">
        <v>221</v>
      </c>
      <c r="HA16" s="0" t="s">
        <v>222</v>
      </c>
      <c r="HC16" s="0" t="n">
        <v>58</v>
      </c>
    </row>
    <row r="17" customFormat="false" ht="14.5" hidden="false" customHeight="false" outlineLevel="0" collapsed="false">
      <c r="A17" s="6" t="n">
        <v>44824.3384679746</v>
      </c>
      <c r="B17" s="6" t="n">
        <v>44824.3658792361</v>
      </c>
      <c r="C17" s="6" t="n">
        <v>44824</v>
      </c>
      <c r="D17" s="0" t="s">
        <v>1304</v>
      </c>
      <c r="H17" s="0" t="n">
        <v>1404071601</v>
      </c>
      <c r="I17" s="0" t="s">
        <v>194</v>
      </c>
      <c r="J17" s="0" t="s">
        <v>194</v>
      </c>
      <c r="K17" s="0" t="s">
        <v>194</v>
      </c>
      <c r="L17" s="0" t="s">
        <v>194</v>
      </c>
      <c r="M17" s="0" t="s">
        <v>194</v>
      </c>
      <c r="N17" s="0" t="s">
        <v>194</v>
      </c>
      <c r="O17" s="0" t="s">
        <v>195</v>
      </c>
      <c r="Q17" s="6" t="n">
        <v>44824</v>
      </c>
      <c r="R17" s="0" t="s">
        <v>1212</v>
      </c>
      <c r="S17" s="5" t="s">
        <v>3422</v>
      </c>
      <c r="T17" s="0" t="s">
        <v>194</v>
      </c>
      <c r="U17" s="0" t="s">
        <v>1387</v>
      </c>
      <c r="V17" s="0" t="s">
        <v>1388</v>
      </c>
      <c r="W17" s="0" t="s">
        <v>1389</v>
      </c>
      <c r="X17" s="0" t="s">
        <v>855</v>
      </c>
      <c r="Y17" s="0" t="s">
        <v>856</v>
      </c>
      <c r="Z17" s="0" t="s">
        <v>1094</v>
      </c>
      <c r="AA17" s="0" t="s">
        <v>1310</v>
      </c>
      <c r="AB17" s="0" t="s">
        <v>1311</v>
      </c>
      <c r="AC17" s="0" t="s">
        <v>1390</v>
      </c>
      <c r="AD17" s="0" t="n">
        <v>-2.359115</v>
      </c>
      <c r="AE17" s="0" t="n">
        <v>30.084809</v>
      </c>
      <c r="AF17" s="0" t="n">
        <v>1461.7</v>
      </c>
      <c r="AG17" s="0" t="n">
        <v>4.728</v>
      </c>
      <c r="AH17" s="0" t="n">
        <v>1</v>
      </c>
      <c r="AI17" s="0" t="s">
        <v>207</v>
      </c>
      <c r="AJ17" s="0" t="n">
        <v>0</v>
      </c>
      <c r="AK17" s="0" t="n">
        <v>1</v>
      </c>
      <c r="AL17" s="0" t="n">
        <v>0</v>
      </c>
      <c r="AM17" s="0" t="n">
        <v>0</v>
      </c>
      <c r="AN17" s="0" t="n">
        <v>0</v>
      </c>
      <c r="AO17" s="0" t="n">
        <v>0</v>
      </c>
      <c r="AP17" s="0" t="n">
        <v>0</v>
      </c>
      <c r="AQ17" s="0" t="n">
        <v>0</v>
      </c>
      <c r="AR17" s="0" t="n">
        <v>0</v>
      </c>
      <c r="AV17" s="0" t="s">
        <v>1391</v>
      </c>
      <c r="AW17" s="2" t="s">
        <v>1392</v>
      </c>
      <c r="BL17" s="0" t="s">
        <v>210</v>
      </c>
      <c r="BM17" s="0" t="n">
        <v>1</v>
      </c>
      <c r="BN17" s="0" t="n">
        <v>0</v>
      </c>
      <c r="BO17" s="0" t="n">
        <v>0</v>
      </c>
      <c r="BP17" s="0" t="n">
        <v>0</v>
      </c>
      <c r="BQ17" s="0" t="n">
        <v>0</v>
      </c>
      <c r="BR17" s="0" t="n">
        <v>0</v>
      </c>
      <c r="BS17" s="0" t="n">
        <v>0</v>
      </c>
      <c r="BT17" s="0" t="n">
        <v>0</v>
      </c>
      <c r="BU17" s="0" t="n">
        <v>0</v>
      </c>
      <c r="BV17" s="0" t="n">
        <v>0</v>
      </c>
      <c r="BW17" s="0" t="n">
        <v>0</v>
      </c>
      <c r="BX17" s="0" t="n">
        <v>0</v>
      </c>
      <c r="BY17" s="0" t="n">
        <v>0</v>
      </c>
      <c r="BZ17" s="0" t="s">
        <v>194</v>
      </c>
      <c r="CA17" s="0" t="s">
        <v>194</v>
      </c>
      <c r="CB17" s="0" t="s">
        <v>194</v>
      </c>
      <c r="CC17" s="0" t="n">
        <v>66.19</v>
      </c>
      <c r="CD17" s="0" t="s">
        <v>1393</v>
      </c>
      <c r="CE17" s="0" t="s">
        <v>1394</v>
      </c>
      <c r="CF17" s="0" t="s">
        <v>195</v>
      </c>
      <c r="CG17" s="0" t="s">
        <v>1395</v>
      </c>
      <c r="CH17" s="0" t="s">
        <v>1396</v>
      </c>
      <c r="CI17" s="5" t="s">
        <v>3417</v>
      </c>
      <c r="GH17" s="0" t="s">
        <v>194</v>
      </c>
      <c r="GI17" s="0" t="s">
        <v>194</v>
      </c>
      <c r="GJ17" s="0" t="s">
        <v>1319</v>
      </c>
      <c r="GK17" s="0" t="s">
        <v>1398</v>
      </c>
      <c r="GL17" s="0" t="s">
        <v>1399</v>
      </c>
      <c r="GM17" s="0" t="s">
        <v>217</v>
      </c>
      <c r="GN17" s="0" t="s">
        <v>218</v>
      </c>
      <c r="GO17" s="0" t="s">
        <v>219</v>
      </c>
      <c r="GU17" s="0" t="n">
        <v>186253074</v>
      </c>
      <c r="GV17" s="0" t="s">
        <v>1400</v>
      </c>
      <c r="GW17" s="0" t="n">
        <v>44824.6858564815</v>
      </c>
      <c r="GZ17" s="0" t="s">
        <v>221</v>
      </c>
      <c r="HA17" s="0" t="s">
        <v>222</v>
      </c>
      <c r="HC17" s="0" t="n">
        <v>78</v>
      </c>
    </row>
    <row r="18" customFormat="false" ht="14.5" hidden="false" customHeight="false" outlineLevel="0" collapsed="false">
      <c r="A18" s="6" t="n">
        <v>44824.3964577893</v>
      </c>
      <c r="B18" s="6" t="n">
        <v>44824.4100896759</v>
      </c>
      <c r="C18" s="6" t="n">
        <v>44824</v>
      </c>
      <c r="D18" s="0" t="s">
        <v>592</v>
      </c>
      <c r="H18" s="0" t="n">
        <v>1707142002</v>
      </c>
      <c r="I18" s="0" t="s">
        <v>194</v>
      </c>
      <c r="J18" s="0" t="s">
        <v>194</v>
      </c>
      <c r="K18" s="0" t="s">
        <v>194</v>
      </c>
      <c r="L18" s="0" t="s">
        <v>194</v>
      </c>
      <c r="M18" s="0" t="s">
        <v>194</v>
      </c>
      <c r="N18" s="0" t="s">
        <v>194</v>
      </c>
      <c r="O18" s="0" t="s">
        <v>195</v>
      </c>
      <c r="Q18" s="6" t="n">
        <v>44824</v>
      </c>
      <c r="R18" s="0" t="s">
        <v>1186</v>
      </c>
      <c r="S18" s="5" t="s">
        <v>3420</v>
      </c>
      <c r="T18" s="0" t="s">
        <v>194</v>
      </c>
      <c r="U18" s="0" t="s">
        <v>1187</v>
      </c>
      <c r="V18" s="0" t="s">
        <v>1187</v>
      </c>
      <c r="W18" s="0" t="s">
        <v>1188</v>
      </c>
      <c r="X18" s="0" t="s">
        <v>855</v>
      </c>
      <c r="Y18" s="0" t="s">
        <v>856</v>
      </c>
      <c r="Z18" s="0" t="s">
        <v>857</v>
      </c>
      <c r="AA18" s="0" t="s">
        <v>890</v>
      </c>
      <c r="AB18" s="0" t="s">
        <v>1046</v>
      </c>
      <c r="AC18" s="0" t="s">
        <v>1189</v>
      </c>
      <c r="AD18" s="0" t="n">
        <v>-2.2948267</v>
      </c>
      <c r="AE18" s="0" t="n">
        <v>30.0293729</v>
      </c>
      <c r="AF18" s="0" t="n">
        <v>1476</v>
      </c>
      <c r="AG18" s="0" t="n">
        <v>4.8</v>
      </c>
      <c r="AH18" s="0" t="n">
        <v>1</v>
      </c>
      <c r="AI18" s="0" t="s">
        <v>207</v>
      </c>
      <c r="AJ18" s="0" t="n">
        <v>0</v>
      </c>
      <c r="AK18" s="0" t="n">
        <v>1</v>
      </c>
      <c r="AL18" s="0" t="n">
        <v>0</v>
      </c>
      <c r="AM18" s="0" t="n">
        <v>0</v>
      </c>
      <c r="AN18" s="0" t="n">
        <v>0</v>
      </c>
      <c r="AO18" s="0" t="n">
        <v>0</v>
      </c>
      <c r="AP18" s="0" t="n">
        <v>0</v>
      </c>
      <c r="AQ18" s="0" t="n">
        <v>0</v>
      </c>
      <c r="AR18" s="0" t="n">
        <v>0</v>
      </c>
      <c r="AV18" s="0" t="s">
        <v>1190</v>
      </c>
      <c r="AW18" s="0" t="s">
        <v>1191</v>
      </c>
      <c r="BL18" s="0" t="s">
        <v>210</v>
      </c>
      <c r="BM18" s="0" t="n">
        <v>1</v>
      </c>
      <c r="BN18" s="0" t="n">
        <v>0</v>
      </c>
      <c r="BO18" s="0" t="n">
        <v>0</v>
      </c>
      <c r="BP18" s="0" t="n">
        <v>0</v>
      </c>
      <c r="BQ18" s="0" t="n">
        <v>0</v>
      </c>
      <c r="BR18" s="0" t="n">
        <v>0</v>
      </c>
      <c r="BS18" s="0" t="n">
        <v>0</v>
      </c>
      <c r="BT18" s="0" t="n">
        <v>0</v>
      </c>
      <c r="BU18" s="0" t="n">
        <v>0</v>
      </c>
      <c r="BV18" s="0" t="n">
        <v>0</v>
      </c>
      <c r="BW18" s="0" t="n">
        <v>0</v>
      </c>
      <c r="BX18" s="0" t="n">
        <v>0</v>
      </c>
      <c r="BY18" s="0" t="n">
        <v>0</v>
      </c>
      <c r="BZ18" s="0" t="s">
        <v>194</v>
      </c>
      <c r="CA18" s="0" t="s">
        <v>194</v>
      </c>
      <c r="CB18" s="0" t="s">
        <v>194</v>
      </c>
      <c r="CC18" s="0" t="n">
        <v>18.25</v>
      </c>
      <c r="CD18" s="0" t="s">
        <v>1192</v>
      </c>
      <c r="CE18" s="0" t="s">
        <v>1193</v>
      </c>
      <c r="CF18" s="0" t="s">
        <v>213</v>
      </c>
      <c r="CI18" s="5" t="s">
        <v>3417</v>
      </c>
      <c r="GH18" s="0" t="s">
        <v>194</v>
      </c>
      <c r="GI18" s="0" t="s">
        <v>194</v>
      </c>
      <c r="GJ18" s="0" t="s">
        <v>1058</v>
      </c>
      <c r="GK18" s="0" t="s">
        <v>1194</v>
      </c>
      <c r="GL18" s="0" t="s">
        <v>1195</v>
      </c>
      <c r="GM18" s="0" t="s">
        <v>217</v>
      </c>
      <c r="GN18" s="0" t="s">
        <v>218</v>
      </c>
      <c r="GO18" s="0" t="s">
        <v>219</v>
      </c>
      <c r="GU18" s="0" t="n">
        <v>186247512</v>
      </c>
      <c r="GV18" s="0" t="s">
        <v>1196</v>
      </c>
      <c r="GW18" s="0" t="n">
        <v>44824.6746990741</v>
      </c>
      <c r="GZ18" s="0" t="s">
        <v>221</v>
      </c>
      <c r="HA18" s="0" t="s">
        <v>222</v>
      </c>
      <c r="HC18" s="0" t="n">
        <v>65</v>
      </c>
    </row>
    <row r="19" customFormat="false" ht="14.5" hidden="false" customHeight="false" outlineLevel="0" collapsed="false">
      <c r="A19" s="6" t="n">
        <v>44824.5268042477</v>
      </c>
      <c r="B19" s="6" t="n">
        <v>44824.5358797569</v>
      </c>
      <c r="C19" s="6" t="n">
        <v>44824</v>
      </c>
      <c r="D19" s="0" t="s">
        <v>1401</v>
      </c>
      <c r="H19" s="0" t="n">
        <v>1707132306</v>
      </c>
      <c r="I19" s="0" t="s">
        <v>194</v>
      </c>
      <c r="J19" s="0" t="s">
        <v>194</v>
      </c>
      <c r="K19" s="0" t="s">
        <v>194</v>
      </c>
      <c r="L19" s="0" t="s">
        <v>194</v>
      </c>
      <c r="M19" s="0" t="s">
        <v>194</v>
      </c>
      <c r="N19" s="0" t="s">
        <v>194</v>
      </c>
      <c r="O19" s="0" t="s">
        <v>195</v>
      </c>
      <c r="Q19" s="6" t="n">
        <v>44824</v>
      </c>
      <c r="R19" s="0" t="s">
        <v>1371</v>
      </c>
      <c r="S19" s="5" t="s">
        <v>870</v>
      </c>
      <c r="T19" s="0" t="s">
        <v>194</v>
      </c>
      <c r="U19" s="0" t="s">
        <v>1476</v>
      </c>
      <c r="V19" s="0" t="s">
        <v>1477</v>
      </c>
      <c r="W19" s="0" t="s">
        <v>1478</v>
      </c>
      <c r="X19" s="0" t="s">
        <v>855</v>
      </c>
      <c r="Y19" s="0" t="s">
        <v>856</v>
      </c>
      <c r="Z19" s="0" t="s">
        <v>857</v>
      </c>
      <c r="AA19" s="0" t="s">
        <v>890</v>
      </c>
      <c r="AB19" s="0" t="s">
        <v>891</v>
      </c>
      <c r="AC19" s="0" t="s">
        <v>1479</v>
      </c>
      <c r="AD19" s="0" t="n">
        <v>-2.2820591</v>
      </c>
      <c r="AE19" s="0" t="n">
        <v>30.0122256</v>
      </c>
      <c r="AF19" s="0" t="n">
        <v>1477.1</v>
      </c>
      <c r="AG19" s="0" t="n">
        <v>4.42</v>
      </c>
      <c r="AH19" s="0" t="n">
        <v>1</v>
      </c>
      <c r="AI19" s="0" t="s">
        <v>245</v>
      </c>
      <c r="AJ19" s="0" t="n">
        <v>1</v>
      </c>
      <c r="AK19" s="0" t="n">
        <v>0</v>
      </c>
      <c r="AL19" s="0" t="n">
        <v>0</v>
      </c>
      <c r="AM19" s="0" t="n">
        <v>0</v>
      </c>
      <c r="AN19" s="0" t="n">
        <v>0</v>
      </c>
      <c r="AO19" s="0" t="n">
        <v>0</v>
      </c>
      <c r="AP19" s="0" t="n">
        <v>0</v>
      </c>
      <c r="AQ19" s="0" t="n">
        <v>0</v>
      </c>
      <c r="AR19" s="0" t="n">
        <v>0</v>
      </c>
      <c r="AT19" s="0" t="s">
        <v>1480</v>
      </c>
      <c r="AU19" s="0" t="s">
        <v>1481</v>
      </c>
      <c r="BL19" s="0" t="s">
        <v>210</v>
      </c>
      <c r="BM19" s="0" t="n">
        <v>1</v>
      </c>
      <c r="BN19" s="0" t="n">
        <v>0</v>
      </c>
      <c r="BO19" s="0" t="n">
        <v>0</v>
      </c>
      <c r="BP19" s="0" t="n">
        <v>0</v>
      </c>
      <c r="BQ19" s="0" t="n">
        <v>0</v>
      </c>
      <c r="BR19" s="0" t="n">
        <v>0</v>
      </c>
      <c r="BS19" s="0" t="n">
        <v>0</v>
      </c>
      <c r="BT19" s="0" t="n">
        <v>0</v>
      </c>
      <c r="BU19" s="0" t="n">
        <v>0</v>
      </c>
      <c r="BV19" s="0" t="n">
        <v>0</v>
      </c>
      <c r="BW19" s="0" t="n">
        <v>0</v>
      </c>
      <c r="BX19" s="0" t="n">
        <v>0</v>
      </c>
      <c r="BY19" s="0" t="n">
        <v>0</v>
      </c>
      <c r="BZ19" s="0" t="s">
        <v>194</v>
      </c>
      <c r="CA19" s="0" t="s">
        <v>194</v>
      </c>
      <c r="CB19" s="0" t="s">
        <v>194</v>
      </c>
      <c r="CC19" s="0" t="n">
        <v>98.29</v>
      </c>
      <c r="CD19" s="0" t="s">
        <v>1482</v>
      </c>
      <c r="CE19" s="0" t="s">
        <v>1483</v>
      </c>
      <c r="CF19" s="0" t="s">
        <v>213</v>
      </c>
      <c r="CI19" s="5" t="s">
        <v>3418</v>
      </c>
      <c r="GH19" s="0" t="s">
        <v>194</v>
      </c>
      <c r="GI19" s="0" t="s">
        <v>194</v>
      </c>
      <c r="GJ19" s="0" t="s">
        <v>1413</v>
      </c>
      <c r="GK19" s="0" t="s">
        <v>1485</v>
      </c>
      <c r="GL19" s="0" t="s">
        <v>1486</v>
      </c>
      <c r="GM19" s="0" t="s">
        <v>217</v>
      </c>
      <c r="GN19" s="0" t="s">
        <v>218</v>
      </c>
      <c r="GO19" s="0" t="s">
        <v>219</v>
      </c>
      <c r="GU19" s="0" t="n">
        <v>186256695</v>
      </c>
      <c r="GV19" s="0" t="s">
        <v>1487</v>
      </c>
      <c r="GW19" s="0" t="n">
        <v>44824.6928703704</v>
      </c>
      <c r="GZ19" s="0" t="s">
        <v>221</v>
      </c>
      <c r="HA19" s="0" t="s">
        <v>222</v>
      </c>
      <c r="HC19" s="0" t="n">
        <v>84</v>
      </c>
    </row>
    <row r="20" customFormat="false" ht="14.5" hidden="false" customHeight="false" outlineLevel="0" collapsed="false">
      <c r="A20" s="6" t="n">
        <v>44824.4090914699</v>
      </c>
      <c r="B20" s="6" t="n">
        <v>44824.4269163657</v>
      </c>
      <c r="C20" s="6" t="n">
        <v>44824</v>
      </c>
      <c r="D20" s="0" t="s">
        <v>1304</v>
      </c>
      <c r="H20" s="0" t="n">
        <v>1404071603</v>
      </c>
      <c r="I20" s="0" t="s">
        <v>194</v>
      </c>
      <c r="J20" s="0" t="s">
        <v>194</v>
      </c>
      <c r="K20" s="0" t="s">
        <v>194</v>
      </c>
      <c r="L20" s="0" t="s">
        <v>194</v>
      </c>
      <c r="M20" s="0" t="s">
        <v>194</v>
      </c>
      <c r="N20" s="0" t="s">
        <v>194</v>
      </c>
      <c r="O20" s="0" t="s">
        <v>195</v>
      </c>
      <c r="Q20" s="6" t="n">
        <v>44824</v>
      </c>
      <c r="R20" s="0" t="s">
        <v>1324</v>
      </c>
      <c r="S20" s="5" t="s">
        <v>870</v>
      </c>
      <c r="T20" s="0" t="s">
        <v>194</v>
      </c>
      <c r="U20" s="0" t="s">
        <v>1325</v>
      </c>
      <c r="V20" s="0" t="s">
        <v>1326</v>
      </c>
      <c r="W20" s="0" t="s">
        <v>1327</v>
      </c>
      <c r="X20" s="0" t="s">
        <v>855</v>
      </c>
      <c r="Y20" s="0" t="s">
        <v>856</v>
      </c>
      <c r="Z20" s="0" t="s">
        <v>1094</v>
      </c>
      <c r="AA20" s="0" t="s">
        <v>1310</v>
      </c>
      <c r="AB20" s="0" t="s">
        <v>1311</v>
      </c>
      <c r="AC20" s="0" t="s">
        <v>1328</v>
      </c>
      <c r="AD20" s="0" t="n">
        <v>-2.3570234</v>
      </c>
      <c r="AE20" s="0" t="n">
        <v>30.0840894</v>
      </c>
      <c r="AF20" s="0" t="n">
        <v>1460.8</v>
      </c>
      <c r="AG20" s="0" t="n">
        <v>3.171</v>
      </c>
      <c r="AH20" s="0" t="n">
        <v>1</v>
      </c>
      <c r="AI20" s="0" t="s">
        <v>245</v>
      </c>
      <c r="AJ20" s="0" t="n">
        <v>1</v>
      </c>
      <c r="AK20" s="0" t="n">
        <v>0</v>
      </c>
      <c r="AL20" s="0" t="n">
        <v>0</v>
      </c>
      <c r="AM20" s="0" t="n">
        <v>0</v>
      </c>
      <c r="AN20" s="0" t="n">
        <v>0</v>
      </c>
      <c r="AO20" s="0" t="n">
        <v>0</v>
      </c>
      <c r="AP20" s="0" t="n">
        <v>0</v>
      </c>
      <c r="AQ20" s="0" t="n">
        <v>0</v>
      </c>
      <c r="AR20" s="0" t="n">
        <v>0</v>
      </c>
      <c r="AT20" s="0" t="s">
        <v>1329</v>
      </c>
      <c r="AU20" s="0" t="s">
        <v>1330</v>
      </c>
      <c r="BL20" s="0" t="s">
        <v>210</v>
      </c>
      <c r="BM20" s="0" t="n">
        <v>1</v>
      </c>
      <c r="BN20" s="0" t="n">
        <v>0</v>
      </c>
      <c r="BO20" s="0" t="n">
        <v>0</v>
      </c>
      <c r="BP20" s="0" t="n">
        <v>0</v>
      </c>
      <c r="BQ20" s="0" t="n">
        <v>0</v>
      </c>
      <c r="BR20" s="0" t="n">
        <v>0</v>
      </c>
      <c r="BS20" s="0" t="n">
        <v>0</v>
      </c>
      <c r="BT20" s="0" t="n">
        <v>0</v>
      </c>
      <c r="BU20" s="0" t="n">
        <v>0</v>
      </c>
      <c r="BV20" s="0" t="n">
        <v>0</v>
      </c>
      <c r="BW20" s="0" t="n">
        <v>0</v>
      </c>
      <c r="BX20" s="0" t="n">
        <v>0</v>
      </c>
      <c r="BY20" s="0" t="n">
        <v>0</v>
      </c>
      <c r="BZ20" s="0" t="s">
        <v>194</v>
      </c>
      <c r="CA20" s="0" t="s">
        <v>194</v>
      </c>
      <c r="CB20" s="0" t="s">
        <v>194</v>
      </c>
      <c r="CC20" s="0" t="n">
        <v>25.42</v>
      </c>
      <c r="CD20" s="0" t="s">
        <v>1331</v>
      </c>
      <c r="CE20" s="0" t="s">
        <v>1332</v>
      </c>
      <c r="CF20" s="0" t="s">
        <v>195</v>
      </c>
      <c r="CG20" s="0" t="s">
        <v>1333</v>
      </c>
      <c r="CH20" s="0" t="s">
        <v>1334</v>
      </c>
      <c r="CI20" s="5" t="s">
        <v>213</v>
      </c>
      <c r="GH20" s="0" t="s">
        <v>194</v>
      </c>
      <c r="GI20" s="0" t="s">
        <v>194</v>
      </c>
      <c r="GJ20" s="0" t="s">
        <v>1319</v>
      </c>
      <c r="GK20" s="0" t="s">
        <v>1336</v>
      </c>
      <c r="GL20" s="0" t="s">
        <v>1337</v>
      </c>
      <c r="GM20" s="0" t="s">
        <v>217</v>
      </c>
      <c r="GN20" s="0" t="s">
        <v>218</v>
      </c>
      <c r="GO20" s="0" t="s">
        <v>219</v>
      </c>
      <c r="GU20" s="0" t="n">
        <v>186252802</v>
      </c>
      <c r="GV20" s="0" t="s">
        <v>1338</v>
      </c>
      <c r="GW20" s="0" t="n">
        <v>44824.6852546296</v>
      </c>
      <c r="GZ20" s="0" t="s">
        <v>221</v>
      </c>
      <c r="HA20" s="0" t="s">
        <v>222</v>
      </c>
      <c r="HC20" s="0" t="n">
        <v>74</v>
      </c>
    </row>
    <row r="21" customFormat="false" ht="14.5" hidden="false" customHeight="false" outlineLevel="0" collapsed="false">
      <c r="A21" s="6" t="n">
        <v>44824.3900226968</v>
      </c>
      <c r="B21" s="6" t="n">
        <v>44824.3954868171</v>
      </c>
      <c r="C21" s="6" t="n">
        <v>44824</v>
      </c>
      <c r="D21" s="0" t="s">
        <v>1210</v>
      </c>
      <c r="H21" s="0" t="n">
        <v>1101022404</v>
      </c>
      <c r="I21" s="0" t="s">
        <v>194</v>
      </c>
      <c r="J21" s="0" t="s">
        <v>194</v>
      </c>
      <c r="K21" s="0" t="s">
        <v>194</v>
      </c>
      <c r="L21" s="0" t="s">
        <v>194</v>
      </c>
      <c r="M21" s="0" t="s">
        <v>194</v>
      </c>
      <c r="N21" s="0" t="s">
        <v>194</v>
      </c>
      <c r="O21" s="0" t="s">
        <v>195</v>
      </c>
      <c r="Q21" s="6" t="n">
        <v>44824</v>
      </c>
      <c r="R21" s="0" t="s">
        <v>967</v>
      </c>
      <c r="S21" s="5" t="s">
        <v>870</v>
      </c>
      <c r="T21" s="0" t="s">
        <v>194</v>
      </c>
      <c r="U21" s="0" t="s">
        <v>1262</v>
      </c>
      <c r="V21" s="0" t="s">
        <v>1263</v>
      </c>
      <c r="W21" s="0" t="s">
        <v>1264</v>
      </c>
      <c r="X21" s="0" t="s">
        <v>855</v>
      </c>
      <c r="Y21" s="0" t="s">
        <v>856</v>
      </c>
      <c r="Z21" s="0" t="s">
        <v>1216</v>
      </c>
      <c r="AA21" s="0" t="s">
        <v>1217</v>
      </c>
      <c r="AB21" s="0" t="s">
        <v>1217</v>
      </c>
      <c r="AC21" s="0" t="s">
        <v>1265</v>
      </c>
      <c r="AD21" s="0" t="n">
        <v>-2.2047134</v>
      </c>
      <c r="AE21" s="0" t="n">
        <v>30.2031256</v>
      </c>
      <c r="AF21" s="0" t="n">
        <v>0</v>
      </c>
      <c r="AG21" s="0" t="n">
        <v>4400</v>
      </c>
      <c r="AH21" s="0" t="n">
        <v>1</v>
      </c>
      <c r="AI21" s="0" t="s">
        <v>207</v>
      </c>
      <c r="AJ21" s="0" t="n">
        <v>0</v>
      </c>
      <c r="AK21" s="0" t="n">
        <v>1</v>
      </c>
      <c r="AL21" s="0" t="n">
        <v>0</v>
      </c>
      <c r="AM21" s="0" t="n">
        <v>0</v>
      </c>
      <c r="AN21" s="0" t="n">
        <v>0</v>
      </c>
      <c r="AO21" s="0" t="n">
        <v>0</v>
      </c>
      <c r="AP21" s="0" t="n">
        <v>0</v>
      </c>
      <c r="AQ21" s="0" t="n">
        <v>0</v>
      </c>
      <c r="AR21" s="0" t="n">
        <v>0</v>
      </c>
      <c r="AV21" s="0" t="s">
        <v>1266</v>
      </c>
      <c r="AW21" s="0" t="s">
        <v>1267</v>
      </c>
      <c r="BL21" s="0" t="s">
        <v>210</v>
      </c>
      <c r="BM21" s="0" t="n">
        <v>1</v>
      </c>
      <c r="BN21" s="0" t="n">
        <v>0</v>
      </c>
      <c r="BO21" s="0" t="n">
        <v>0</v>
      </c>
      <c r="BP21" s="0" t="n">
        <v>0</v>
      </c>
      <c r="BQ21" s="0" t="n">
        <v>0</v>
      </c>
      <c r="BR21" s="0" t="n">
        <v>0</v>
      </c>
      <c r="BS21" s="0" t="n">
        <v>0</v>
      </c>
      <c r="BT21" s="0" t="n">
        <v>0</v>
      </c>
      <c r="BU21" s="0" t="n">
        <v>0</v>
      </c>
      <c r="BV21" s="0" t="n">
        <v>0</v>
      </c>
      <c r="BW21" s="0" t="n">
        <v>0</v>
      </c>
      <c r="BX21" s="0" t="n">
        <v>0</v>
      </c>
      <c r="BY21" s="0" t="n">
        <v>0</v>
      </c>
      <c r="BZ21" s="0" t="s">
        <v>194</v>
      </c>
      <c r="CA21" s="0" t="s">
        <v>194</v>
      </c>
      <c r="CB21" s="0" t="s">
        <v>194</v>
      </c>
      <c r="CC21" s="0" t="n">
        <v>12.618</v>
      </c>
      <c r="CD21" s="0" t="s">
        <v>1268</v>
      </c>
      <c r="CE21" s="0" t="s">
        <v>1269</v>
      </c>
      <c r="CF21" s="0" t="s">
        <v>195</v>
      </c>
      <c r="CG21" s="0" t="s">
        <v>1270</v>
      </c>
      <c r="CH21" s="0" t="s">
        <v>1271</v>
      </c>
      <c r="CI21" s="5" t="s">
        <v>3417</v>
      </c>
      <c r="GH21" s="0" t="s">
        <v>194</v>
      </c>
      <c r="GI21" s="0" t="s">
        <v>194</v>
      </c>
      <c r="GJ21" s="0" t="s">
        <v>1226</v>
      </c>
      <c r="GK21" s="0" t="s">
        <v>1272</v>
      </c>
      <c r="GL21" s="0" t="s">
        <v>1273</v>
      </c>
      <c r="GM21" s="0" t="s">
        <v>217</v>
      </c>
      <c r="GN21" s="0" t="s">
        <v>218</v>
      </c>
      <c r="GO21" s="0" t="s">
        <v>219</v>
      </c>
      <c r="GU21" s="0" t="n">
        <v>186249344</v>
      </c>
      <c r="GV21" s="0" t="s">
        <v>1274</v>
      </c>
      <c r="GW21" s="0" t="n">
        <v>44824.6780208333</v>
      </c>
      <c r="GZ21" s="0" t="s">
        <v>221</v>
      </c>
      <c r="HA21" s="0" t="s">
        <v>222</v>
      </c>
      <c r="HC21" s="0" t="n">
        <v>70</v>
      </c>
    </row>
    <row r="22" customFormat="false" ht="14.5" hidden="false" customHeight="false" outlineLevel="0" collapsed="false">
      <c r="A22" s="6" t="n">
        <v>44824.5272624421</v>
      </c>
      <c r="B22" s="6" t="n">
        <v>44824.5504265278</v>
      </c>
      <c r="C22" s="6" t="n">
        <v>44824</v>
      </c>
      <c r="D22" s="0" t="s">
        <v>1304</v>
      </c>
      <c r="H22" s="0" t="n">
        <v>1404071606</v>
      </c>
      <c r="I22" s="0" t="s">
        <v>194</v>
      </c>
      <c r="J22" s="0" t="s">
        <v>194</v>
      </c>
      <c r="K22" s="0" t="s">
        <v>194</v>
      </c>
      <c r="L22" s="0" t="s">
        <v>194</v>
      </c>
      <c r="M22" s="0" t="s">
        <v>194</v>
      </c>
      <c r="N22" s="0" t="s">
        <v>194</v>
      </c>
      <c r="O22" s="0" t="s">
        <v>195</v>
      </c>
      <c r="Q22" s="6" t="n">
        <v>44824</v>
      </c>
      <c r="R22" s="0" t="s">
        <v>1371</v>
      </c>
      <c r="S22" s="5" t="s">
        <v>3423</v>
      </c>
      <c r="T22" s="0" t="s">
        <v>194</v>
      </c>
      <c r="U22" s="0" t="s">
        <v>1372</v>
      </c>
      <c r="V22" s="0" t="s">
        <v>1373</v>
      </c>
      <c r="W22" s="0" t="s">
        <v>1374</v>
      </c>
      <c r="X22" s="0" t="s">
        <v>855</v>
      </c>
      <c r="Y22" s="0" t="s">
        <v>856</v>
      </c>
      <c r="Z22" s="0" t="s">
        <v>1094</v>
      </c>
      <c r="AA22" s="0" t="s">
        <v>1310</v>
      </c>
      <c r="AB22" s="0" t="s">
        <v>1311</v>
      </c>
      <c r="AC22" s="0" t="s">
        <v>1375</v>
      </c>
      <c r="AD22" s="0" t="n">
        <v>-2.36468</v>
      </c>
      <c r="AE22" s="0" t="n">
        <v>30.0767517</v>
      </c>
      <c r="AF22" s="0" t="n">
        <v>1392.1</v>
      </c>
      <c r="AG22" s="0" t="n">
        <v>4.8</v>
      </c>
      <c r="AH22" s="0" t="n">
        <v>1</v>
      </c>
      <c r="AI22" s="0" t="s">
        <v>245</v>
      </c>
      <c r="AJ22" s="0" t="n">
        <v>1</v>
      </c>
      <c r="AK22" s="0" t="n">
        <v>0</v>
      </c>
      <c r="AL22" s="0" t="n">
        <v>0</v>
      </c>
      <c r="AM22" s="0" t="n">
        <v>0</v>
      </c>
      <c r="AN22" s="0" t="n">
        <v>0</v>
      </c>
      <c r="AO22" s="0" t="n">
        <v>0</v>
      </c>
      <c r="AP22" s="0" t="n">
        <v>0</v>
      </c>
      <c r="AQ22" s="0" t="n">
        <v>0</v>
      </c>
      <c r="AR22" s="0" t="n">
        <v>0</v>
      </c>
      <c r="AT22" s="0" t="s">
        <v>1376</v>
      </c>
      <c r="AU22" s="0" t="s">
        <v>1377</v>
      </c>
      <c r="BL22" s="0" t="s">
        <v>210</v>
      </c>
      <c r="BM22" s="0" t="n">
        <v>1</v>
      </c>
      <c r="BN22" s="0" t="n">
        <v>0</v>
      </c>
      <c r="BO22" s="0" t="n">
        <v>0</v>
      </c>
      <c r="BP22" s="0" t="n">
        <v>0</v>
      </c>
      <c r="BQ22" s="0" t="n">
        <v>0</v>
      </c>
      <c r="BR22" s="0" t="n">
        <v>0</v>
      </c>
      <c r="BS22" s="0" t="n">
        <v>0</v>
      </c>
      <c r="BT22" s="0" t="n">
        <v>0</v>
      </c>
      <c r="BU22" s="0" t="n">
        <v>0</v>
      </c>
      <c r="BV22" s="0" t="n">
        <v>0</v>
      </c>
      <c r="BW22" s="0" t="n">
        <v>0</v>
      </c>
      <c r="BX22" s="0" t="n">
        <v>0</v>
      </c>
      <c r="BY22" s="0" t="n">
        <v>0</v>
      </c>
      <c r="BZ22" s="0" t="s">
        <v>194</v>
      </c>
      <c r="CA22" s="0" t="s">
        <v>194</v>
      </c>
      <c r="CB22" s="0" t="s">
        <v>194</v>
      </c>
      <c r="CC22" s="0" t="n">
        <v>37.215</v>
      </c>
      <c r="CD22" s="0" t="s">
        <v>1378</v>
      </c>
      <c r="CE22" s="0" t="s">
        <v>1379</v>
      </c>
      <c r="CF22" s="0" t="s">
        <v>195</v>
      </c>
      <c r="CG22" s="0" t="s">
        <v>1380</v>
      </c>
      <c r="CH22" s="0" t="s">
        <v>1381</v>
      </c>
      <c r="CI22" s="5" t="s">
        <v>213</v>
      </c>
      <c r="GH22" s="0" t="s">
        <v>194</v>
      </c>
      <c r="GI22" s="0" t="s">
        <v>194</v>
      </c>
      <c r="GJ22" s="0" t="s">
        <v>1319</v>
      </c>
      <c r="GK22" s="0" t="s">
        <v>1382</v>
      </c>
      <c r="GL22" s="0" t="s">
        <v>1383</v>
      </c>
      <c r="GM22" s="0" t="s">
        <v>217</v>
      </c>
      <c r="GN22" s="0" t="s">
        <v>218</v>
      </c>
      <c r="GO22" s="0" t="s">
        <v>219</v>
      </c>
      <c r="GU22" s="0" t="n">
        <v>186253000</v>
      </c>
      <c r="GV22" s="0" t="s">
        <v>1384</v>
      </c>
      <c r="GW22" s="0" t="n">
        <v>44824.6856712963</v>
      </c>
      <c r="GZ22" s="0" t="s">
        <v>221</v>
      </c>
      <c r="HA22" s="0" t="s">
        <v>222</v>
      </c>
      <c r="HC22" s="0" t="n">
        <v>77</v>
      </c>
    </row>
    <row r="23" customFormat="false" ht="14.5" hidden="false" customHeight="false" outlineLevel="0" collapsed="false">
      <c r="A23" s="6" t="n">
        <v>44824.49554</v>
      </c>
      <c r="B23" s="6" t="n">
        <v>44824.5151422685</v>
      </c>
      <c r="C23" s="6" t="n">
        <v>44824</v>
      </c>
      <c r="D23" s="0" t="s">
        <v>1304</v>
      </c>
      <c r="H23" s="0" t="n">
        <v>1404071605</v>
      </c>
      <c r="I23" s="0" t="s">
        <v>194</v>
      </c>
      <c r="J23" s="0" t="s">
        <v>194</v>
      </c>
      <c r="K23" s="0" t="s">
        <v>194</v>
      </c>
      <c r="L23" s="0" t="s">
        <v>194</v>
      </c>
      <c r="M23" s="0" t="s">
        <v>194</v>
      </c>
      <c r="N23" s="0" t="s">
        <v>194</v>
      </c>
      <c r="O23" s="0" t="s">
        <v>195</v>
      </c>
      <c r="Q23" s="6" t="n">
        <v>44824</v>
      </c>
      <c r="R23" s="0" t="s">
        <v>1355</v>
      </c>
      <c r="S23" s="5" t="s">
        <v>3423</v>
      </c>
      <c r="T23" s="0" t="s">
        <v>194</v>
      </c>
      <c r="U23" s="0" t="s">
        <v>1357</v>
      </c>
      <c r="V23" s="0" t="s">
        <v>1358</v>
      </c>
      <c r="W23" s="0" t="s">
        <v>1359</v>
      </c>
      <c r="X23" s="0" t="s">
        <v>855</v>
      </c>
      <c r="Y23" s="0" t="s">
        <v>856</v>
      </c>
      <c r="Z23" s="0" t="s">
        <v>1094</v>
      </c>
      <c r="AA23" s="0" t="s">
        <v>1310</v>
      </c>
      <c r="AB23" s="0" t="s">
        <v>1311</v>
      </c>
      <c r="AC23" s="0" t="s">
        <v>1360</v>
      </c>
      <c r="AD23" s="0" t="n">
        <v>-2.3631329</v>
      </c>
      <c r="AE23" s="0" t="n">
        <v>30.0820047</v>
      </c>
      <c r="AF23" s="0" t="n">
        <v>1442.4</v>
      </c>
      <c r="AG23" s="0" t="n">
        <v>4.9</v>
      </c>
      <c r="AH23" s="0" t="n">
        <v>1</v>
      </c>
      <c r="AI23" s="0" t="s">
        <v>245</v>
      </c>
      <c r="AJ23" s="0" t="n">
        <v>1</v>
      </c>
      <c r="AK23" s="0" t="n">
        <v>0</v>
      </c>
      <c r="AL23" s="0" t="n">
        <v>0</v>
      </c>
      <c r="AM23" s="0" t="n">
        <v>0</v>
      </c>
      <c r="AN23" s="0" t="n">
        <v>0</v>
      </c>
      <c r="AO23" s="0" t="n">
        <v>0</v>
      </c>
      <c r="AP23" s="0" t="n">
        <v>0</v>
      </c>
      <c r="AQ23" s="0" t="n">
        <v>0</v>
      </c>
      <c r="AR23" s="0" t="n">
        <v>0</v>
      </c>
      <c r="AT23" s="0" t="s">
        <v>1361</v>
      </c>
      <c r="AU23" s="0" t="s">
        <v>1362</v>
      </c>
      <c r="BL23" s="0" t="s">
        <v>210</v>
      </c>
      <c r="BM23" s="0" t="n">
        <v>1</v>
      </c>
      <c r="BN23" s="0" t="n">
        <v>0</v>
      </c>
      <c r="BO23" s="0" t="n">
        <v>0</v>
      </c>
      <c r="BP23" s="0" t="n">
        <v>0</v>
      </c>
      <c r="BQ23" s="0" t="n">
        <v>0</v>
      </c>
      <c r="BR23" s="0" t="n">
        <v>0</v>
      </c>
      <c r="BS23" s="0" t="n">
        <v>0</v>
      </c>
      <c r="BT23" s="0" t="n">
        <v>0</v>
      </c>
      <c r="BU23" s="0" t="n">
        <v>0</v>
      </c>
      <c r="BV23" s="0" t="n">
        <v>0</v>
      </c>
      <c r="BW23" s="0" t="n">
        <v>0</v>
      </c>
      <c r="BX23" s="0" t="n">
        <v>0</v>
      </c>
      <c r="BY23" s="0" t="n">
        <v>0</v>
      </c>
      <c r="BZ23" s="0" t="s">
        <v>194</v>
      </c>
      <c r="CA23" s="0" t="s">
        <v>194</v>
      </c>
      <c r="CB23" s="0" t="s">
        <v>194</v>
      </c>
      <c r="CC23" s="0" t="n">
        <v>45.64</v>
      </c>
      <c r="CD23" s="0" t="s">
        <v>1363</v>
      </c>
      <c r="CE23" s="2" t="s">
        <v>1364</v>
      </c>
      <c r="CF23" s="0" t="s">
        <v>195</v>
      </c>
      <c r="CG23" s="0" t="s">
        <v>1365</v>
      </c>
      <c r="CH23" s="2" t="s">
        <v>1366</v>
      </c>
      <c r="CI23" s="5" t="s">
        <v>213</v>
      </c>
      <c r="GH23" s="0" t="s">
        <v>194</v>
      </c>
      <c r="GI23" s="0" t="s">
        <v>194</v>
      </c>
      <c r="GJ23" s="0" t="s">
        <v>1319</v>
      </c>
      <c r="GK23" s="0" t="s">
        <v>1367</v>
      </c>
      <c r="GL23" s="0" t="s">
        <v>1368</v>
      </c>
      <c r="GM23" s="0" t="s">
        <v>217</v>
      </c>
      <c r="GN23" s="0" t="s">
        <v>218</v>
      </c>
      <c r="GO23" s="0" t="s">
        <v>219</v>
      </c>
      <c r="GU23" s="0" t="n">
        <v>186252945</v>
      </c>
      <c r="GV23" s="0" t="s">
        <v>1369</v>
      </c>
      <c r="GW23" s="0" t="n">
        <v>44824.6855787037</v>
      </c>
      <c r="GZ23" s="0" t="s">
        <v>221</v>
      </c>
      <c r="HA23" s="0" t="s">
        <v>222</v>
      </c>
      <c r="HC23" s="0" t="n">
        <v>76</v>
      </c>
    </row>
    <row r="24" customFormat="false" ht="14.5" hidden="false" customHeight="false" outlineLevel="0" collapsed="false">
      <c r="A24" s="6" t="n">
        <v>44824.4523536458</v>
      </c>
      <c r="B24" s="6" t="n">
        <v>44824.4649289468</v>
      </c>
      <c r="C24" s="6" t="n">
        <v>44824</v>
      </c>
      <c r="D24" s="0" t="s">
        <v>1088</v>
      </c>
      <c r="H24" s="0" t="n">
        <v>1505103204</v>
      </c>
      <c r="I24" s="0" t="s">
        <v>194</v>
      </c>
      <c r="J24" s="0" t="s">
        <v>194</v>
      </c>
      <c r="K24" s="0" t="s">
        <v>194</v>
      </c>
      <c r="L24" s="0" t="s">
        <v>194</v>
      </c>
      <c r="M24" s="0" t="s">
        <v>194</v>
      </c>
      <c r="N24" s="0" t="s">
        <v>194</v>
      </c>
      <c r="O24" s="0" t="s">
        <v>195</v>
      </c>
      <c r="Q24" s="6" t="n">
        <v>44824</v>
      </c>
      <c r="R24" s="0" t="s">
        <v>1120</v>
      </c>
      <c r="S24" s="5" t="s">
        <v>870</v>
      </c>
      <c r="T24" s="0" t="s">
        <v>194</v>
      </c>
      <c r="U24" s="0" t="s">
        <v>1121</v>
      </c>
      <c r="V24" s="0" t="s">
        <v>1122</v>
      </c>
      <c r="W24" s="0" t="s">
        <v>1123</v>
      </c>
      <c r="X24" s="0" t="s">
        <v>855</v>
      </c>
      <c r="Y24" s="0" t="s">
        <v>856</v>
      </c>
      <c r="Z24" s="0" t="s">
        <v>1094</v>
      </c>
      <c r="AA24" s="0" t="s">
        <v>1095</v>
      </c>
      <c r="AB24" s="0" t="s">
        <v>1096</v>
      </c>
      <c r="AC24" s="0" t="s">
        <v>1124</v>
      </c>
      <c r="AD24" s="0" t="n">
        <v>-2.3374205</v>
      </c>
      <c r="AE24" s="0" t="n">
        <v>30.0998728</v>
      </c>
      <c r="AF24" s="0" t="n">
        <v>1497.8</v>
      </c>
      <c r="AG24" s="0" t="n">
        <v>4.823</v>
      </c>
      <c r="AH24" s="0" t="n">
        <v>1</v>
      </c>
      <c r="AI24" s="0" t="s">
        <v>245</v>
      </c>
      <c r="AJ24" s="0" t="n">
        <v>1</v>
      </c>
      <c r="AK24" s="0" t="n">
        <v>0</v>
      </c>
      <c r="AL24" s="0" t="n">
        <v>0</v>
      </c>
      <c r="AM24" s="0" t="n">
        <v>0</v>
      </c>
      <c r="AN24" s="0" t="n">
        <v>0</v>
      </c>
      <c r="AO24" s="0" t="n">
        <v>0</v>
      </c>
      <c r="AP24" s="0" t="n">
        <v>0</v>
      </c>
      <c r="AQ24" s="0" t="n">
        <v>0</v>
      </c>
      <c r="AR24" s="0" t="n">
        <v>0</v>
      </c>
      <c r="AT24" s="0" t="s">
        <v>1125</v>
      </c>
      <c r="AU24" s="0" t="s">
        <v>1126</v>
      </c>
      <c r="BL24" s="0" t="s">
        <v>210</v>
      </c>
      <c r="BM24" s="0" t="n">
        <v>1</v>
      </c>
      <c r="BN24" s="0" t="n">
        <v>0</v>
      </c>
      <c r="BO24" s="0" t="n">
        <v>0</v>
      </c>
      <c r="BP24" s="0" t="n">
        <v>0</v>
      </c>
      <c r="BQ24" s="0" t="n">
        <v>0</v>
      </c>
      <c r="BR24" s="0" t="n">
        <v>0</v>
      </c>
      <c r="BS24" s="0" t="n">
        <v>0</v>
      </c>
      <c r="BT24" s="0" t="n">
        <v>0</v>
      </c>
      <c r="BU24" s="0" t="n">
        <v>0</v>
      </c>
      <c r="BV24" s="0" t="n">
        <v>0</v>
      </c>
      <c r="BW24" s="0" t="n">
        <v>0</v>
      </c>
      <c r="BX24" s="0" t="n">
        <v>0</v>
      </c>
      <c r="BY24" s="0" t="n">
        <v>0</v>
      </c>
      <c r="BZ24" s="0" t="s">
        <v>194</v>
      </c>
      <c r="CA24" s="0" t="s">
        <v>194</v>
      </c>
      <c r="CB24" s="0" t="s">
        <v>194</v>
      </c>
      <c r="CC24" s="0" t="n">
        <v>15.1</v>
      </c>
      <c r="CD24" s="0" t="s">
        <v>1127</v>
      </c>
      <c r="CE24" s="0" t="s">
        <v>1128</v>
      </c>
      <c r="CF24" s="0" t="s">
        <v>213</v>
      </c>
      <c r="CI24" s="5" t="s">
        <v>213</v>
      </c>
      <c r="GH24" s="0" t="s">
        <v>194</v>
      </c>
      <c r="GI24" s="0" t="s">
        <v>194</v>
      </c>
      <c r="GJ24" s="0" t="s">
        <v>1102</v>
      </c>
      <c r="GK24" s="0" t="s">
        <v>1129</v>
      </c>
      <c r="GL24" s="0" t="s">
        <v>1130</v>
      </c>
      <c r="GM24" s="0" t="s">
        <v>217</v>
      </c>
      <c r="GN24" s="0" t="s">
        <v>218</v>
      </c>
      <c r="GO24" s="0" t="s">
        <v>219</v>
      </c>
      <c r="GU24" s="0" t="n">
        <v>186247279</v>
      </c>
      <c r="GV24" s="0" t="s">
        <v>1131</v>
      </c>
      <c r="GW24" s="0" t="n">
        <v>44824.6739583333</v>
      </c>
      <c r="GZ24" s="0" t="s">
        <v>221</v>
      </c>
      <c r="HA24" s="0" t="s">
        <v>222</v>
      </c>
      <c r="HC24" s="0" t="n">
        <v>60</v>
      </c>
    </row>
    <row r="25" customFormat="false" ht="14.5" hidden="false" customHeight="false" outlineLevel="0" collapsed="false">
      <c r="A25" s="6" t="n">
        <v>44824.4421061921</v>
      </c>
      <c r="B25" s="6" t="n">
        <v>44824.4769062153</v>
      </c>
      <c r="C25" s="6" t="n">
        <v>44824</v>
      </c>
      <c r="D25" s="0" t="s">
        <v>1304</v>
      </c>
      <c r="H25" s="0" t="n">
        <v>1404071604</v>
      </c>
      <c r="I25" s="0" t="s">
        <v>194</v>
      </c>
      <c r="J25" s="0" t="s">
        <v>194</v>
      </c>
      <c r="K25" s="0" t="s">
        <v>194</v>
      </c>
      <c r="L25" s="0" t="s">
        <v>194</v>
      </c>
      <c r="M25" s="0" t="s">
        <v>194</v>
      </c>
      <c r="N25" s="0" t="s">
        <v>194</v>
      </c>
      <c r="O25" s="0" t="s">
        <v>195</v>
      </c>
      <c r="Q25" s="6" t="n">
        <v>44824</v>
      </c>
      <c r="R25" s="0" t="s">
        <v>1340</v>
      </c>
      <c r="S25" s="5" t="s">
        <v>870</v>
      </c>
      <c r="T25" s="0" t="s">
        <v>194</v>
      </c>
      <c r="U25" s="0" t="s">
        <v>1341</v>
      </c>
      <c r="V25" s="0" t="s">
        <v>1342</v>
      </c>
      <c r="W25" s="0" t="s">
        <v>1343</v>
      </c>
      <c r="X25" s="0" t="s">
        <v>855</v>
      </c>
      <c r="Y25" s="0" t="s">
        <v>856</v>
      </c>
      <c r="Z25" s="0" t="s">
        <v>1094</v>
      </c>
      <c r="AA25" s="0" t="s">
        <v>1310</v>
      </c>
      <c r="AB25" s="0" t="s">
        <v>1311</v>
      </c>
      <c r="AC25" s="0" t="s">
        <v>1344</v>
      </c>
      <c r="AD25" s="0" t="n">
        <v>-2.35536</v>
      </c>
      <c r="AE25" s="0" t="n">
        <v>30.0803683</v>
      </c>
      <c r="AF25" s="0" t="n">
        <v>1442.6</v>
      </c>
      <c r="AG25" s="0" t="n">
        <v>3.7</v>
      </c>
      <c r="AH25" s="0" t="n">
        <v>1</v>
      </c>
      <c r="AI25" s="0" t="s">
        <v>245</v>
      </c>
      <c r="AJ25" s="0" t="n">
        <v>1</v>
      </c>
      <c r="AK25" s="0" t="n">
        <v>0</v>
      </c>
      <c r="AL25" s="0" t="n">
        <v>0</v>
      </c>
      <c r="AM25" s="0" t="n">
        <v>0</v>
      </c>
      <c r="AN25" s="0" t="n">
        <v>0</v>
      </c>
      <c r="AO25" s="0" t="n">
        <v>0</v>
      </c>
      <c r="AP25" s="0" t="n">
        <v>0</v>
      </c>
      <c r="AQ25" s="0" t="n">
        <v>0</v>
      </c>
      <c r="AR25" s="0" t="n">
        <v>0</v>
      </c>
      <c r="AT25" s="0" t="s">
        <v>1345</v>
      </c>
      <c r="AU25" s="0" t="s">
        <v>1346</v>
      </c>
      <c r="BL25" s="0" t="s">
        <v>210</v>
      </c>
      <c r="BM25" s="0" t="n">
        <v>1</v>
      </c>
      <c r="BN25" s="0" t="n">
        <v>0</v>
      </c>
      <c r="BO25" s="0" t="n">
        <v>0</v>
      </c>
      <c r="BP25" s="0" t="n">
        <v>0</v>
      </c>
      <c r="BQ25" s="0" t="n">
        <v>0</v>
      </c>
      <c r="BR25" s="0" t="n">
        <v>0</v>
      </c>
      <c r="BS25" s="0" t="n">
        <v>0</v>
      </c>
      <c r="BT25" s="0" t="n">
        <v>0</v>
      </c>
      <c r="BU25" s="0" t="n">
        <v>0</v>
      </c>
      <c r="BV25" s="0" t="n">
        <v>0</v>
      </c>
      <c r="BW25" s="0" t="n">
        <v>0</v>
      </c>
      <c r="BX25" s="0" t="n">
        <v>0</v>
      </c>
      <c r="BY25" s="0" t="n">
        <v>0</v>
      </c>
      <c r="BZ25" s="0" t="s">
        <v>194</v>
      </c>
      <c r="CA25" s="0" t="s">
        <v>194</v>
      </c>
      <c r="CB25" s="0" t="s">
        <v>194</v>
      </c>
      <c r="CC25" s="0" t="n">
        <v>38.075</v>
      </c>
      <c r="CD25" s="0" t="s">
        <v>1347</v>
      </c>
      <c r="CE25" s="0" t="s">
        <v>1348</v>
      </c>
      <c r="CF25" s="0" t="s">
        <v>195</v>
      </c>
      <c r="CG25" s="0" t="s">
        <v>1349</v>
      </c>
      <c r="CH25" s="0" t="s">
        <v>1350</v>
      </c>
      <c r="CI25" s="5" t="s">
        <v>213</v>
      </c>
      <c r="GH25" s="0" t="s">
        <v>194</v>
      </c>
      <c r="GI25" s="0" t="s">
        <v>194</v>
      </c>
      <c r="GJ25" s="0" t="s">
        <v>1319</v>
      </c>
      <c r="GK25" s="0" t="s">
        <v>1351</v>
      </c>
      <c r="GL25" s="0" t="s">
        <v>1352</v>
      </c>
      <c r="GM25" s="0" t="s">
        <v>217</v>
      </c>
      <c r="GN25" s="0" t="s">
        <v>218</v>
      </c>
      <c r="GO25" s="0" t="s">
        <v>219</v>
      </c>
      <c r="GU25" s="0" t="n">
        <v>186252868</v>
      </c>
      <c r="GV25" s="0" t="s">
        <v>1353</v>
      </c>
      <c r="GW25" s="0" t="n">
        <v>44824.6854166667</v>
      </c>
      <c r="GZ25" s="0" t="s">
        <v>221</v>
      </c>
      <c r="HA25" s="0" t="s">
        <v>222</v>
      </c>
      <c r="HC25" s="0" t="n">
        <v>75</v>
      </c>
    </row>
    <row r="26" customFormat="false" ht="14.5" hidden="false" customHeight="false" outlineLevel="0" collapsed="false">
      <c r="A26" s="6" t="n">
        <v>44824.3627380093</v>
      </c>
      <c r="B26" s="6" t="n">
        <v>44824.374715625</v>
      </c>
      <c r="C26" s="6" t="n">
        <v>44824</v>
      </c>
      <c r="D26" s="0" t="s">
        <v>1210</v>
      </c>
      <c r="H26" s="0" t="n">
        <v>1101022402</v>
      </c>
      <c r="I26" s="0" t="s">
        <v>194</v>
      </c>
      <c r="J26" s="0" t="s">
        <v>194</v>
      </c>
      <c r="K26" s="0" t="s">
        <v>194</v>
      </c>
      <c r="L26" s="0" t="s">
        <v>194</v>
      </c>
      <c r="M26" s="0" t="s">
        <v>194</v>
      </c>
      <c r="N26" s="0" t="s">
        <v>194</v>
      </c>
      <c r="O26" s="0" t="s">
        <v>195</v>
      </c>
      <c r="Q26" s="6" t="n">
        <v>44824</v>
      </c>
      <c r="R26" s="0" t="s">
        <v>1231</v>
      </c>
      <c r="S26" s="5" t="s">
        <v>870</v>
      </c>
      <c r="T26" s="0" t="s">
        <v>194</v>
      </c>
      <c r="U26" s="0" t="s">
        <v>1233</v>
      </c>
      <c r="V26" s="0" t="s">
        <v>1234</v>
      </c>
      <c r="W26" s="0" t="s">
        <v>1235</v>
      </c>
      <c r="X26" s="0" t="s">
        <v>855</v>
      </c>
      <c r="Y26" s="0" t="s">
        <v>856</v>
      </c>
      <c r="Z26" s="0" t="s">
        <v>1216</v>
      </c>
      <c r="AA26" s="0" t="s">
        <v>1217</v>
      </c>
      <c r="AB26" s="0" t="s">
        <v>1217</v>
      </c>
      <c r="AC26" s="0" t="s">
        <v>1218</v>
      </c>
      <c r="AD26" s="0" t="n">
        <v>-2.2213822</v>
      </c>
      <c r="AE26" s="0" t="n">
        <v>30.2240457</v>
      </c>
      <c r="AF26" s="0" t="n">
        <v>0</v>
      </c>
      <c r="AG26" s="0" t="n">
        <v>3799.999</v>
      </c>
      <c r="AH26" s="0" t="n">
        <v>1</v>
      </c>
      <c r="AI26" s="0" t="s">
        <v>245</v>
      </c>
      <c r="AJ26" s="0" t="n">
        <v>1</v>
      </c>
      <c r="AK26" s="0" t="n">
        <v>0</v>
      </c>
      <c r="AL26" s="0" t="n">
        <v>0</v>
      </c>
      <c r="AM26" s="0" t="n">
        <v>0</v>
      </c>
      <c r="AN26" s="0" t="n">
        <v>0</v>
      </c>
      <c r="AO26" s="0" t="n">
        <v>0</v>
      </c>
      <c r="AP26" s="0" t="n">
        <v>0</v>
      </c>
      <c r="AQ26" s="0" t="n">
        <v>0</v>
      </c>
      <c r="AR26" s="0" t="n">
        <v>0</v>
      </c>
      <c r="AT26" s="0" t="s">
        <v>1236</v>
      </c>
      <c r="AU26" s="0" t="s">
        <v>1237</v>
      </c>
      <c r="BL26" s="0" t="s">
        <v>210</v>
      </c>
      <c r="BM26" s="0" t="n">
        <v>1</v>
      </c>
      <c r="BN26" s="0" t="n">
        <v>0</v>
      </c>
      <c r="BO26" s="0" t="n">
        <v>0</v>
      </c>
      <c r="BP26" s="0" t="n">
        <v>0</v>
      </c>
      <c r="BQ26" s="0" t="n">
        <v>0</v>
      </c>
      <c r="BR26" s="0" t="n">
        <v>0</v>
      </c>
      <c r="BS26" s="0" t="n">
        <v>0</v>
      </c>
      <c r="BT26" s="0" t="n">
        <v>0</v>
      </c>
      <c r="BU26" s="0" t="n">
        <v>0</v>
      </c>
      <c r="BV26" s="0" t="n">
        <v>0</v>
      </c>
      <c r="BW26" s="0" t="n">
        <v>0</v>
      </c>
      <c r="BX26" s="0" t="n">
        <v>0</v>
      </c>
      <c r="BY26" s="0" t="n">
        <v>0</v>
      </c>
      <c r="BZ26" s="0" t="s">
        <v>194</v>
      </c>
      <c r="CA26" s="0" t="s">
        <v>194</v>
      </c>
      <c r="CB26" s="0" t="s">
        <v>194</v>
      </c>
      <c r="CC26" s="0" t="n">
        <v>18.47</v>
      </c>
      <c r="CD26" s="0" t="s">
        <v>1238</v>
      </c>
      <c r="CE26" s="0" t="s">
        <v>1239</v>
      </c>
      <c r="CF26" s="0" t="s">
        <v>195</v>
      </c>
      <c r="CG26" s="0" t="s">
        <v>1240</v>
      </c>
      <c r="CH26" s="0" t="s">
        <v>1241</v>
      </c>
      <c r="CI26" s="5" t="s">
        <v>3417</v>
      </c>
      <c r="GH26" s="0" t="s">
        <v>194</v>
      </c>
      <c r="GI26" s="0" t="s">
        <v>194</v>
      </c>
      <c r="GJ26" s="0" t="s">
        <v>1226</v>
      </c>
      <c r="GK26" s="0" t="s">
        <v>1242</v>
      </c>
      <c r="GL26" s="0" t="s">
        <v>1243</v>
      </c>
      <c r="GM26" s="0" t="s">
        <v>217</v>
      </c>
      <c r="GN26" s="0" t="s">
        <v>218</v>
      </c>
      <c r="GO26" s="0" t="s">
        <v>219</v>
      </c>
      <c r="GU26" s="0" t="n">
        <v>186249298</v>
      </c>
      <c r="GV26" s="0" t="s">
        <v>1244</v>
      </c>
      <c r="GW26" s="0" t="n">
        <v>44824.6779050926</v>
      </c>
      <c r="GZ26" s="0" t="s">
        <v>221</v>
      </c>
      <c r="HA26" s="0" t="s">
        <v>222</v>
      </c>
      <c r="HC26" s="0" t="n">
        <v>68</v>
      </c>
    </row>
    <row r="27" customFormat="false" ht="14.5" hidden="false" customHeight="false" outlineLevel="0" collapsed="false">
      <c r="A27" s="6" t="n">
        <v>44824.3094718634</v>
      </c>
      <c r="B27" s="6" t="n">
        <v>44824.3264570949</v>
      </c>
      <c r="C27" s="6" t="n">
        <v>44824</v>
      </c>
      <c r="D27" s="0" t="s">
        <v>592</v>
      </c>
      <c r="H27" s="0" t="n">
        <v>1707142006</v>
      </c>
      <c r="I27" s="0" t="s">
        <v>194</v>
      </c>
      <c r="J27" s="0" t="s">
        <v>194</v>
      </c>
      <c r="K27" s="0" t="s">
        <v>194</v>
      </c>
      <c r="L27" s="0" t="s">
        <v>194</v>
      </c>
      <c r="M27" s="0" t="s">
        <v>194</v>
      </c>
      <c r="N27" s="0" t="s">
        <v>194</v>
      </c>
      <c r="O27" s="0" t="s">
        <v>195</v>
      </c>
      <c r="Q27" s="6" t="n">
        <v>44824</v>
      </c>
      <c r="R27" s="0" t="s">
        <v>1042</v>
      </c>
      <c r="S27" s="5" t="s">
        <v>3420</v>
      </c>
      <c r="T27" s="0" t="s">
        <v>194</v>
      </c>
      <c r="U27" s="0" t="s">
        <v>1044</v>
      </c>
      <c r="V27" s="0" t="s">
        <v>1044</v>
      </c>
      <c r="W27" s="0" t="s">
        <v>1045</v>
      </c>
      <c r="X27" s="0" t="s">
        <v>855</v>
      </c>
      <c r="Y27" s="0" t="s">
        <v>856</v>
      </c>
      <c r="Z27" s="0" t="s">
        <v>857</v>
      </c>
      <c r="AA27" s="0" t="s">
        <v>890</v>
      </c>
      <c r="AB27" s="0" t="s">
        <v>1046</v>
      </c>
      <c r="AC27" s="0" t="s">
        <v>1047</v>
      </c>
      <c r="AD27" s="0" t="n">
        <v>-2.2849984</v>
      </c>
      <c r="AE27" s="0" t="n">
        <v>30.0269658</v>
      </c>
      <c r="AF27" s="0" t="n">
        <v>1470</v>
      </c>
      <c r="AG27" s="0" t="n">
        <v>4.5</v>
      </c>
      <c r="AH27" s="0" t="n">
        <v>2</v>
      </c>
      <c r="AI27" s="0" t="s">
        <v>1048</v>
      </c>
      <c r="AJ27" s="0" t="n">
        <v>1</v>
      </c>
      <c r="AK27" s="0" t="n">
        <v>1</v>
      </c>
      <c r="AL27" s="0" t="n">
        <v>0</v>
      </c>
      <c r="AM27" s="0" t="n">
        <v>0</v>
      </c>
      <c r="AN27" s="0" t="n">
        <v>0</v>
      </c>
      <c r="AO27" s="0" t="n">
        <v>0</v>
      </c>
      <c r="AP27" s="0" t="n">
        <v>0</v>
      </c>
      <c r="AQ27" s="0" t="n">
        <v>0</v>
      </c>
      <c r="AR27" s="0" t="n">
        <v>0</v>
      </c>
      <c r="AT27" s="0" t="s">
        <v>1049</v>
      </c>
      <c r="AU27" s="0" t="s">
        <v>1050</v>
      </c>
      <c r="AV27" s="0" t="s">
        <v>1051</v>
      </c>
      <c r="AW27" s="0" t="s">
        <v>1052</v>
      </c>
      <c r="BL27" s="0" t="s">
        <v>210</v>
      </c>
      <c r="BM27" s="0" t="n">
        <v>1</v>
      </c>
      <c r="BN27" s="0" t="n">
        <v>0</v>
      </c>
      <c r="BO27" s="0" t="n">
        <v>0</v>
      </c>
      <c r="BP27" s="0" t="n">
        <v>0</v>
      </c>
      <c r="BQ27" s="0" t="n">
        <v>0</v>
      </c>
      <c r="BR27" s="0" t="n">
        <v>0</v>
      </c>
      <c r="BS27" s="0" t="n">
        <v>0</v>
      </c>
      <c r="BT27" s="0" t="n">
        <v>0</v>
      </c>
      <c r="BU27" s="0" t="n">
        <v>0</v>
      </c>
      <c r="BV27" s="0" t="n">
        <v>0</v>
      </c>
      <c r="BW27" s="0" t="n">
        <v>0</v>
      </c>
      <c r="BX27" s="0" t="n">
        <v>0</v>
      </c>
      <c r="BY27" s="0" t="n">
        <v>0</v>
      </c>
      <c r="BZ27" s="0" t="s">
        <v>194</v>
      </c>
      <c r="CA27" s="0" t="s">
        <v>194</v>
      </c>
      <c r="CB27" s="0" t="s">
        <v>194</v>
      </c>
      <c r="CC27" s="0" t="n">
        <v>3.445</v>
      </c>
      <c r="CD27" s="0" t="s">
        <v>1053</v>
      </c>
      <c r="CE27" s="0" t="s">
        <v>1054</v>
      </c>
      <c r="CF27" s="0" t="s">
        <v>195</v>
      </c>
      <c r="CG27" s="0" t="s">
        <v>1055</v>
      </c>
      <c r="CH27" s="0" t="s">
        <v>1056</v>
      </c>
      <c r="CI27" s="5" t="s">
        <v>3424</v>
      </c>
      <c r="GH27" s="0" t="s">
        <v>194</v>
      </c>
      <c r="GI27" s="0" t="s">
        <v>194</v>
      </c>
      <c r="GJ27" s="0" t="s">
        <v>1058</v>
      </c>
      <c r="GK27" s="0" t="s">
        <v>1059</v>
      </c>
      <c r="GL27" s="0" t="s">
        <v>1060</v>
      </c>
      <c r="GM27" s="0" t="s">
        <v>217</v>
      </c>
      <c r="GN27" s="0" t="s">
        <v>218</v>
      </c>
      <c r="GO27" s="0" t="s">
        <v>219</v>
      </c>
      <c r="GU27" s="0" t="n">
        <v>186246229</v>
      </c>
      <c r="GV27" s="0" t="s">
        <v>1061</v>
      </c>
      <c r="GW27" s="0" t="n">
        <v>44824.6715856482</v>
      </c>
      <c r="GZ27" s="0" t="s">
        <v>221</v>
      </c>
      <c r="HA27" s="0" t="s">
        <v>222</v>
      </c>
      <c r="HC27" s="0" t="n">
        <v>55</v>
      </c>
    </row>
    <row r="28" customFormat="false" ht="14.5" hidden="false" customHeight="false" outlineLevel="0" collapsed="false">
      <c r="A28" s="6" t="n">
        <v>44824.4158535417</v>
      </c>
      <c r="B28" s="6" t="n">
        <v>44824.4459618866</v>
      </c>
      <c r="C28" s="6" t="n">
        <v>44824</v>
      </c>
      <c r="D28" s="0" t="s">
        <v>1088</v>
      </c>
      <c r="H28" s="0" t="n">
        <v>1505103205</v>
      </c>
      <c r="I28" s="0" t="s">
        <v>194</v>
      </c>
      <c r="J28" s="0" t="s">
        <v>194</v>
      </c>
      <c r="K28" s="0" t="s">
        <v>194</v>
      </c>
      <c r="L28" s="0" t="s">
        <v>194</v>
      </c>
      <c r="M28" s="0" t="s">
        <v>194</v>
      </c>
      <c r="N28" s="0" t="s">
        <v>194</v>
      </c>
      <c r="O28" s="0" t="s">
        <v>195</v>
      </c>
      <c r="Q28" s="6" t="n">
        <v>44824</v>
      </c>
      <c r="R28" s="0" t="s">
        <v>850</v>
      </c>
      <c r="S28" s="5" t="s">
        <v>870</v>
      </c>
      <c r="T28" s="0" t="s">
        <v>194</v>
      </c>
      <c r="U28" s="0" t="s">
        <v>1107</v>
      </c>
      <c r="V28" s="0" t="s">
        <v>1108</v>
      </c>
      <c r="W28" s="0" t="s">
        <v>1109</v>
      </c>
      <c r="X28" s="0" t="s">
        <v>855</v>
      </c>
      <c r="Y28" s="0" t="s">
        <v>856</v>
      </c>
      <c r="Z28" s="0" t="s">
        <v>1094</v>
      </c>
      <c r="AA28" s="0" t="s">
        <v>1095</v>
      </c>
      <c r="AB28" s="0" t="s">
        <v>1096</v>
      </c>
      <c r="AC28" s="0" t="s">
        <v>1110</v>
      </c>
      <c r="AD28" s="0" t="n">
        <v>-2.3372214</v>
      </c>
      <c r="AE28" s="0" t="n">
        <v>30.1002334</v>
      </c>
      <c r="AF28" s="0" t="n">
        <v>1483.4</v>
      </c>
      <c r="AG28" s="0" t="n">
        <v>4.9</v>
      </c>
      <c r="AH28" s="0" t="n">
        <v>1</v>
      </c>
      <c r="AI28" s="0" t="s">
        <v>245</v>
      </c>
      <c r="AJ28" s="0" t="n">
        <v>1</v>
      </c>
      <c r="AK28" s="0" t="n">
        <v>0</v>
      </c>
      <c r="AL28" s="0" t="n">
        <v>0</v>
      </c>
      <c r="AM28" s="0" t="n">
        <v>0</v>
      </c>
      <c r="AN28" s="0" t="n">
        <v>0</v>
      </c>
      <c r="AO28" s="0" t="n">
        <v>0</v>
      </c>
      <c r="AP28" s="0" t="n">
        <v>0</v>
      </c>
      <c r="AQ28" s="0" t="n">
        <v>0</v>
      </c>
      <c r="AR28" s="0" t="n">
        <v>0</v>
      </c>
      <c r="AT28" s="0" t="s">
        <v>1111</v>
      </c>
      <c r="AU28" s="0" t="s">
        <v>1112</v>
      </c>
      <c r="BL28" s="0" t="s">
        <v>210</v>
      </c>
      <c r="BM28" s="0" t="n">
        <v>1</v>
      </c>
      <c r="BN28" s="0" t="n">
        <v>0</v>
      </c>
      <c r="BO28" s="0" t="n">
        <v>0</v>
      </c>
      <c r="BP28" s="0" t="n">
        <v>0</v>
      </c>
      <c r="BQ28" s="0" t="n">
        <v>0</v>
      </c>
      <c r="BR28" s="0" t="n">
        <v>0</v>
      </c>
      <c r="BS28" s="0" t="n">
        <v>0</v>
      </c>
      <c r="BT28" s="0" t="n">
        <v>0</v>
      </c>
      <c r="BU28" s="0" t="n">
        <v>0</v>
      </c>
      <c r="BV28" s="0" t="n">
        <v>0</v>
      </c>
      <c r="BW28" s="0" t="n">
        <v>0</v>
      </c>
      <c r="BX28" s="0" t="n">
        <v>0</v>
      </c>
      <c r="BY28" s="0" t="n">
        <v>0</v>
      </c>
      <c r="BZ28" s="0" t="s">
        <v>194</v>
      </c>
      <c r="CA28" s="0" t="s">
        <v>194</v>
      </c>
      <c r="CB28" s="0" t="s">
        <v>194</v>
      </c>
      <c r="CC28" s="0" t="n">
        <v>3</v>
      </c>
      <c r="CD28" s="0" t="s">
        <v>1113</v>
      </c>
      <c r="CE28" s="0" t="s">
        <v>1114</v>
      </c>
      <c r="CF28" s="0" t="s">
        <v>213</v>
      </c>
      <c r="CI28" s="5" t="s">
        <v>213</v>
      </c>
      <c r="GH28" s="0" t="s">
        <v>194</v>
      </c>
      <c r="GI28" s="0" t="s">
        <v>194</v>
      </c>
      <c r="GJ28" s="0" t="s">
        <v>1102</v>
      </c>
      <c r="GK28" s="0" t="s">
        <v>1116</v>
      </c>
      <c r="GL28" s="0" t="s">
        <v>1117</v>
      </c>
      <c r="GM28" s="0" t="s">
        <v>217</v>
      </c>
      <c r="GN28" s="0" t="s">
        <v>218</v>
      </c>
      <c r="GO28" s="0" t="s">
        <v>219</v>
      </c>
      <c r="GU28" s="0" t="n">
        <v>186246782</v>
      </c>
      <c r="GV28" s="0" t="s">
        <v>1118</v>
      </c>
      <c r="GW28" s="0" t="n">
        <v>44824.6725</v>
      </c>
      <c r="GZ28" s="0" t="s">
        <v>221</v>
      </c>
      <c r="HA28" s="0" t="s">
        <v>222</v>
      </c>
      <c r="HC28" s="0" t="n">
        <v>59</v>
      </c>
    </row>
    <row r="29" customFormat="false" ht="14.5" hidden="false" customHeight="false" outlineLevel="0" collapsed="false">
      <c r="A29" s="6" t="n">
        <v>44824.4994683565</v>
      </c>
      <c r="B29" s="6" t="n">
        <v>44824.505360625</v>
      </c>
      <c r="C29" s="6" t="n">
        <v>44824</v>
      </c>
      <c r="D29" s="0" t="s">
        <v>1401</v>
      </c>
      <c r="H29" s="0" t="n">
        <v>1707132305</v>
      </c>
      <c r="I29" s="0" t="s">
        <v>194</v>
      </c>
      <c r="J29" s="0" t="s">
        <v>194</v>
      </c>
      <c r="K29" s="0" t="s">
        <v>194</v>
      </c>
      <c r="L29" s="0" t="s">
        <v>194</v>
      </c>
      <c r="M29" s="0" t="s">
        <v>194</v>
      </c>
      <c r="N29" s="0" t="s">
        <v>194</v>
      </c>
      <c r="O29" s="0" t="s">
        <v>195</v>
      </c>
      <c r="Q29" s="6" t="n">
        <v>44824</v>
      </c>
      <c r="R29" s="0" t="s">
        <v>1459</v>
      </c>
      <c r="S29" s="5" t="s">
        <v>870</v>
      </c>
      <c r="T29" s="0" t="s">
        <v>194</v>
      </c>
      <c r="U29" s="0" t="s">
        <v>1460</v>
      </c>
      <c r="V29" s="0" t="s">
        <v>1461</v>
      </c>
      <c r="W29" s="0" t="s">
        <v>1462</v>
      </c>
      <c r="X29" s="0" t="s">
        <v>855</v>
      </c>
      <c r="Y29" s="0" t="s">
        <v>856</v>
      </c>
      <c r="Z29" s="0" t="s">
        <v>857</v>
      </c>
      <c r="AA29" s="0" t="s">
        <v>890</v>
      </c>
      <c r="AB29" s="0" t="s">
        <v>891</v>
      </c>
      <c r="AC29" s="0" t="s">
        <v>1463</v>
      </c>
      <c r="AD29" s="0" t="n">
        <v>-2.2842625</v>
      </c>
      <c r="AE29" s="0" t="n">
        <v>30.0152738</v>
      </c>
      <c r="AF29" s="0" t="n">
        <v>1504.9</v>
      </c>
      <c r="AG29" s="0" t="n">
        <v>4.84</v>
      </c>
      <c r="AH29" s="0" t="n">
        <v>1</v>
      </c>
      <c r="AI29" s="0" t="s">
        <v>245</v>
      </c>
      <c r="AJ29" s="0" t="n">
        <v>1</v>
      </c>
      <c r="AK29" s="0" t="n">
        <v>0</v>
      </c>
      <c r="AL29" s="0" t="n">
        <v>0</v>
      </c>
      <c r="AM29" s="0" t="n">
        <v>0</v>
      </c>
      <c r="AN29" s="0" t="n">
        <v>0</v>
      </c>
      <c r="AO29" s="0" t="n">
        <v>0</v>
      </c>
      <c r="AP29" s="0" t="n">
        <v>0</v>
      </c>
      <c r="AQ29" s="0" t="n">
        <v>0</v>
      </c>
      <c r="AR29" s="0" t="n">
        <v>0</v>
      </c>
      <c r="AT29" s="0" t="s">
        <v>1464</v>
      </c>
      <c r="AU29" s="0" t="s">
        <v>1465</v>
      </c>
      <c r="BL29" s="0" t="s">
        <v>210</v>
      </c>
      <c r="BM29" s="0" t="n">
        <v>1</v>
      </c>
      <c r="BN29" s="0" t="n">
        <v>0</v>
      </c>
      <c r="BO29" s="0" t="n">
        <v>0</v>
      </c>
      <c r="BP29" s="0" t="n">
        <v>0</v>
      </c>
      <c r="BQ29" s="0" t="n">
        <v>0</v>
      </c>
      <c r="BR29" s="0" t="n">
        <v>0</v>
      </c>
      <c r="BS29" s="0" t="n">
        <v>0</v>
      </c>
      <c r="BT29" s="0" t="n">
        <v>0</v>
      </c>
      <c r="BU29" s="0" t="n">
        <v>0</v>
      </c>
      <c r="BV29" s="0" t="n">
        <v>0</v>
      </c>
      <c r="BW29" s="0" t="n">
        <v>0</v>
      </c>
      <c r="BX29" s="0" t="n">
        <v>0</v>
      </c>
      <c r="BY29" s="0" t="n">
        <v>0</v>
      </c>
      <c r="BZ29" s="0" t="s">
        <v>194</v>
      </c>
      <c r="CA29" s="0" t="s">
        <v>194</v>
      </c>
      <c r="CB29" s="0" t="s">
        <v>194</v>
      </c>
      <c r="CC29" s="0" t="n">
        <v>82.33</v>
      </c>
      <c r="CD29" s="0" t="s">
        <v>1466</v>
      </c>
      <c r="CE29" s="0" t="s">
        <v>1467</v>
      </c>
      <c r="CF29" s="0" t="s">
        <v>195</v>
      </c>
      <c r="CG29" s="0" t="s">
        <v>1468</v>
      </c>
      <c r="CH29" s="0" t="s">
        <v>1469</v>
      </c>
      <c r="CI29" s="5" t="s">
        <v>3418</v>
      </c>
      <c r="GH29" s="0" t="s">
        <v>194</v>
      </c>
      <c r="GI29" s="0" t="s">
        <v>194</v>
      </c>
      <c r="GJ29" s="0" t="s">
        <v>1471</v>
      </c>
      <c r="GK29" s="0" t="s">
        <v>1472</v>
      </c>
      <c r="GL29" s="0" t="s">
        <v>1473</v>
      </c>
      <c r="GM29" s="0" t="s">
        <v>217</v>
      </c>
      <c r="GN29" s="0" t="s">
        <v>218</v>
      </c>
      <c r="GO29" s="0" t="s">
        <v>219</v>
      </c>
      <c r="GU29" s="0" t="n">
        <v>186256674</v>
      </c>
      <c r="GV29" s="0" t="s">
        <v>1474</v>
      </c>
      <c r="GW29" s="0" t="n">
        <v>44824.6928472222</v>
      </c>
      <c r="GZ29" s="0" t="s">
        <v>221</v>
      </c>
      <c r="HA29" s="0" t="s">
        <v>222</v>
      </c>
      <c r="HC29" s="0" t="n">
        <v>83</v>
      </c>
    </row>
    <row r="30" customFormat="false" ht="14.5" hidden="false" customHeight="false" outlineLevel="0" collapsed="false">
      <c r="A30" s="6" t="n">
        <v>44824.4933140394</v>
      </c>
      <c r="B30" s="6" t="n">
        <v>44824.4986193171</v>
      </c>
      <c r="C30" s="6" t="n">
        <v>44824</v>
      </c>
      <c r="D30" s="0" t="s">
        <v>848</v>
      </c>
      <c r="H30" s="0" t="n">
        <v>1708151406</v>
      </c>
      <c r="I30" s="0" t="s">
        <v>194</v>
      </c>
      <c r="J30" s="0" t="s">
        <v>194</v>
      </c>
      <c r="K30" s="0" t="s">
        <v>194</v>
      </c>
      <c r="L30" s="0" t="s">
        <v>194</v>
      </c>
      <c r="M30" s="0" t="s">
        <v>194</v>
      </c>
      <c r="N30" s="0" t="s">
        <v>194</v>
      </c>
      <c r="O30" s="0" t="s">
        <v>195</v>
      </c>
      <c r="Q30" s="6" t="n">
        <v>44824</v>
      </c>
      <c r="R30" s="0" t="s">
        <v>903</v>
      </c>
      <c r="S30" s="5" t="s">
        <v>870</v>
      </c>
      <c r="T30" s="0" t="s">
        <v>194</v>
      </c>
      <c r="U30" s="0" t="s">
        <v>904</v>
      </c>
      <c r="V30" s="0" t="s">
        <v>905</v>
      </c>
      <c r="W30" s="0" t="s">
        <v>906</v>
      </c>
      <c r="X30" s="0" t="s">
        <v>855</v>
      </c>
      <c r="Y30" s="0" t="s">
        <v>856</v>
      </c>
      <c r="Z30" s="0" t="s">
        <v>857</v>
      </c>
      <c r="AA30" s="0" t="s">
        <v>858</v>
      </c>
      <c r="AB30" s="0" t="s">
        <v>859</v>
      </c>
      <c r="AC30" s="0" t="s">
        <v>907</v>
      </c>
      <c r="AD30" s="0" t="n">
        <v>-2.3127834</v>
      </c>
      <c r="AE30" s="0" t="n">
        <v>29.9941619</v>
      </c>
      <c r="AF30" s="0" t="n">
        <v>1488</v>
      </c>
      <c r="AG30" s="0" t="n">
        <v>5</v>
      </c>
      <c r="AH30" s="0" t="n">
        <v>1</v>
      </c>
      <c r="AI30" s="0" t="s">
        <v>207</v>
      </c>
      <c r="AJ30" s="0" t="n">
        <v>0</v>
      </c>
      <c r="AK30" s="0" t="n">
        <v>1</v>
      </c>
      <c r="AL30" s="0" t="n">
        <v>0</v>
      </c>
      <c r="AM30" s="0" t="n">
        <v>0</v>
      </c>
      <c r="AN30" s="0" t="n">
        <v>0</v>
      </c>
      <c r="AO30" s="0" t="n">
        <v>0</v>
      </c>
      <c r="AP30" s="0" t="n">
        <v>0</v>
      </c>
      <c r="AQ30" s="0" t="n">
        <v>0</v>
      </c>
      <c r="AR30" s="0" t="n">
        <v>0</v>
      </c>
      <c r="AV30" s="0" t="s">
        <v>908</v>
      </c>
      <c r="AW30" s="0" t="s">
        <v>909</v>
      </c>
      <c r="BL30" s="0" t="s">
        <v>210</v>
      </c>
      <c r="BM30" s="0" t="n">
        <v>1</v>
      </c>
      <c r="BN30" s="0" t="n">
        <v>0</v>
      </c>
      <c r="BO30" s="0" t="n">
        <v>0</v>
      </c>
      <c r="BP30" s="0" t="n">
        <v>0</v>
      </c>
      <c r="BQ30" s="0" t="n">
        <v>0</v>
      </c>
      <c r="BR30" s="0" t="n">
        <v>0</v>
      </c>
      <c r="BS30" s="0" t="n">
        <v>0</v>
      </c>
      <c r="BT30" s="0" t="n">
        <v>0</v>
      </c>
      <c r="BU30" s="0" t="n">
        <v>0</v>
      </c>
      <c r="BV30" s="0" t="n">
        <v>0</v>
      </c>
      <c r="BW30" s="0" t="n">
        <v>0</v>
      </c>
      <c r="BX30" s="0" t="n">
        <v>0</v>
      </c>
      <c r="BY30" s="0" t="n">
        <v>0</v>
      </c>
      <c r="BZ30" s="0" t="s">
        <v>194</v>
      </c>
      <c r="CA30" s="0" t="s">
        <v>194</v>
      </c>
      <c r="CB30" s="0" t="s">
        <v>194</v>
      </c>
      <c r="CC30" s="0" t="n">
        <v>102.3</v>
      </c>
      <c r="CD30" s="0" t="s">
        <v>910</v>
      </c>
      <c r="CE30" s="0" t="s">
        <v>911</v>
      </c>
      <c r="CF30" s="0" t="s">
        <v>195</v>
      </c>
      <c r="CG30" s="0" t="s">
        <v>912</v>
      </c>
      <c r="CH30" s="0" t="s">
        <v>913</v>
      </c>
      <c r="CI30" s="5" t="s">
        <v>3417</v>
      </c>
      <c r="GH30" s="0" t="s">
        <v>194</v>
      </c>
      <c r="GI30" s="0" t="s">
        <v>194</v>
      </c>
      <c r="GJ30" s="0" t="s">
        <v>865</v>
      </c>
      <c r="GK30" s="0" t="s">
        <v>914</v>
      </c>
      <c r="GL30" s="0" t="s">
        <v>915</v>
      </c>
      <c r="GM30" s="0" t="s">
        <v>217</v>
      </c>
      <c r="GN30" s="0" t="s">
        <v>218</v>
      </c>
      <c r="GO30" s="0" t="s">
        <v>219</v>
      </c>
      <c r="GU30" s="0" t="n">
        <v>186241253</v>
      </c>
      <c r="GV30" s="0" t="s">
        <v>916</v>
      </c>
      <c r="GW30" s="0" t="n">
        <v>44824.6613888889</v>
      </c>
      <c r="GZ30" s="0" t="s">
        <v>221</v>
      </c>
      <c r="HA30" s="0" t="s">
        <v>222</v>
      </c>
      <c r="HC30" s="0" t="n">
        <v>46</v>
      </c>
    </row>
    <row r="31" customFormat="false" ht="14.5" hidden="false" customHeight="false" outlineLevel="0" collapsed="false">
      <c r="A31" s="6" t="n">
        <v>44824.4384700347</v>
      </c>
      <c r="B31" s="6" t="n">
        <v>44824.4513526852</v>
      </c>
      <c r="C31" s="6" t="n">
        <v>44824</v>
      </c>
      <c r="D31" s="0" t="s">
        <v>946</v>
      </c>
      <c r="H31" s="0" t="n">
        <v>1809171504</v>
      </c>
      <c r="I31" s="0" t="s">
        <v>194</v>
      </c>
      <c r="J31" s="0" t="s">
        <v>194</v>
      </c>
      <c r="K31" s="0" t="s">
        <v>194</v>
      </c>
      <c r="L31" s="0" t="s">
        <v>194</v>
      </c>
      <c r="M31" s="0" t="s">
        <v>194</v>
      </c>
      <c r="N31" s="0" t="s">
        <v>194</v>
      </c>
      <c r="O31" s="0" t="s">
        <v>195</v>
      </c>
      <c r="Q31" s="6" t="n">
        <v>44824</v>
      </c>
      <c r="R31" s="0" t="s">
        <v>998</v>
      </c>
      <c r="S31" s="5" t="s">
        <v>870</v>
      </c>
      <c r="T31" s="0" t="s">
        <v>194</v>
      </c>
      <c r="U31" s="0" t="s">
        <v>999</v>
      </c>
      <c r="V31" s="0" t="s">
        <v>1000</v>
      </c>
      <c r="W31" s="0" t="s">
        <v>1001</v>
      </c>
      <c r="X31" s="0" t="s">
        <v>855</v>
      </c>
      <c r="Y31" s="0" t="s">
        <v>856</v>
      </c>
      <c r="Z31" s="0" t="s">
        <v>952</v>
      </c>
      <c r="AA31" s="0" t="s">
        <v>953</v>
      </c>
      <c r="AB31" s="0" t="s">
        <v>954</v>
      </c>
      <c r="AC31" s="0" t="s">
        <v>1002</v>
      </c>
      <c r="AD31" s="0" t="n">
        <v>-2.3036363</v>
      </c>
      <c r="AE31" s="0" t="n">
        <v>30.0627834</v>
      </c>
      <c r="AF31" s="0" t="n">
        <v>1450</v>
      </c>
      <c r="AG31" s="0" t="n">
        <v>4.38</v>
      </c>
      <c r="AH31" s="0" t="n">
        <v>1</v>
      </c>
      <c r="AI31" s="0" t="s">
        <v>207</v>
      </c>
      <c r="AJ31" s="0" t="n">
        <v>0</v>
      </c>
      <c r="AK31" s="0" t="n">
        <v>1</v>
      </c>
      <c r="AL31" s="0" t="n">
        <v>0</v>
      </c>
      <c r="AM31" s="0" t="n">
        <v>0</v>
      </c>
      <c r="AN31" s="0" t="n">
        <v>0</v>
      </c>
      <c r="AO31" s="0" t="n">
        <v>0</v>
      </c>
      <c r="AP31" s="0" t="n">
        <v>0</v>
      </c>
      <c r="AQ31" s="0" t="n">
        <v>0</v>
      </c>
      <c r="AR31" s="0" t="n">
        <v>0</v>
      </c>
      <c r="AV31" s="0" t="s">
        <v>1003</v>
      </c>
      <c r="AW31" s="0" t="s">
        <v>1004</v>
      </c>
      <c r="BL31" s="0" t="s">
        <v>210</v>
      </c>
      <c r="BM31" s="0" t="n">
        <v>1</v>
      </c>
      <c r="BN31" s="0" t="n">
        <v>0</v>
      </c>
      <c r="BO31" s="0" t="n">
        <v>0</v>
      </c>
      <c r="BP31" s="0" t="n">
        <v>0</v>
      </c>
      <c r="BQ31" s="0" t="n">
        <v>0</v>
      </c>
      <c r="BR31" s="0" t="n">
        <v>0</v>
      </c>
      <c r="BS31" s="0" t="n">
        <v>0</v>
      </c>
      <c r="BT31" s="0" t="n">
        <v>0</v>
      </c>
      <c r="BU31" s="0" t="n">
        <v>0</v>
      </c>
      <c r="BV31" s="0" t="n">
        <v>0</v>
      </c>
      <c r="BW31" s="0" t="n">
        <v>0</v>
      </c>
      <c r="BX31" s="0" t="n">
        <v>0</v>
      </c>
      <c r="BY31" s="0" t="n">
        <v>0</v>
      </c>
      <c r="BZ31" s="0" t="s">
        <v>194</v>
      </c>
      <c r="CA31" s="0" t="s">
        <v>194</v>
      </c>
      <c r="CB31" s="0" t="s">
        <v>194</v>
      </c>
      <c r="CC31" s="0" t="n">
        <v>38.37</v>
      </c>
      <c r="CD31" s="0" t="s">
        <v>1005</v>
      </c>
      <c r="CE31" s="0" t="s">
        <v>1006</v>
      </c>
      <c r="CF31" s="0" t="s">
        <v>195</v>
      </c>
      <c r="CG31" s="0" t="s">
        <v>1007</v>
      </c>
      <c r="CH31" s="2" t="s">
        <v>1008</v>
      </c>
      <c r="CI31" s="5" t="s">
        <v>3417</v>
      </c>
      <c r="GH31" s="0" t="s">
        <v>194</v>
      </c>
      <c r="GI31" s="0" t="s">
        <v>194</v>
      </c>
      <c r="GJ31" s="0" t="s">
        <v>962</v>
      </c>
      <c r="GK31" s="0" t="s">
        <v>1009</v>
      </c>
      <c r="GL31" s="0" t="s">
        <v>1010</v>
      </c>
      <c r="GM31" s="0" t="s">
        <v>217</v>
      </c>
      <c r="GN31" s="0" t="s">
        <v>218</v>
      </c>
      <c r="GO31" s="0" t="s">
        <v>219</v>
      </c>
      <c r="GU31" s="0" t="n">
        <v>186241732</v>
      </c>
      <c r="GV31" s="0" t="s">
        <v>1011</v>
      </c>
      <c r="GW31" s="0" t="n">
        <v>44824.662650463</v>
      </c>
      <c r="GZ31" s="0" t="s">
        <v>221</v>
      </c>
      <c r="HA31" s="0" t="s">
        <v>222</v>
      </c>
      <c r="HC31" s="0" t="n">
        <v>52</v>
      </c>
    </row>
    <row r="32" customFormat="false" ht="14.5" hidden="false" customHeight="false" outlineLevel="0" collapsed="false">
      <c r="A32" s="6" t="n">
        <v>44824.3970034954</v>
      </c>
      <c r="B32" s="6" t="n">
        <v>44824.4019140741</v>
      </c>
      <c r="C32" s="6" t="n">
        <v>44824</v>
      </c>
      <c r="D32" s="0" t="s">
        <v>848</v>
      </c>
      <c r="H32" s="0" t="n">
        <v>1708151402</v>
      </c>
      <c r="I32" s="0" t="s">
        <v>194</v>
      </c>
      <c r="J32" s="0" t="s">
        <v>194</v>
      </c>
      <c r="K32" s="0" t="s">
        <v>194</v>
      </c>
      <c r="L32" s="0" t="s">
        <v>194</v>
      </c>
      <c r="M32" s="0" t="s">
        <v>194</v>
      </c>
      <c r="N32" s="0" t="s">
        <v>194</v>
      </c>
      <c r="O32" s="0" t="s">
        <v>195</v>
      </c>
      <c r="Q32" s="6" t="n">
        <v>44824</v>
      </c>
      <c r="R32" s="0" t="s">
        <v>933</v>
      </c>
      <c r="S32" s="5" t="s">
        <v>870</v>
      </c>
      <c r="T32" s="0" t="s">
        <v>194</v>
      </c>
      <c r="U32" s="0" t="s">
        <v>934</v>
      </c>
      <c r="V32" s="0" t="s">
        <v>935</v>
      </c>
      <c r="W32" s="0" t="s">
        <v>889</v>
      </c>
      <c r="X32" s="0" t="s">
        <v>855</v>
      </c>
      <c r="Y32" s="0" t="s">
        <v>856</v>
      </c>
      <c r="Z32" s="0" t="s">
        <v>857</v>
      </c>
      <c r="AA32" s="0" t="s">
        <v>858</v>
      </c>
      <c r="AB32" s="0" t="s">
        <v>859</v>
      </c>
      <c r="AC32" s="0" t="s">
        <v>936</v>
      </c>
      <c r="AD32" s="0" t="n">
        <v>-2.3120397</v>
      </c>
      <c r="AE32" s="0" t="n">
        <v>29.9954538</v>
      </c>
      <c r="AF32" s="0" t="n">
        <v>1486.59997558594</v>
      </c>
      <c r="AG32" s="0" t="n">
        <v>5</v>
      </c>
      <c r="AH32" s="0" t="n">
        <v>1</v>
      </c>
      <c r="AI32" s="0" t="s">
        <v>207</v>
      </c>
      <c r="AJ32" s="0" t="n">
        <v>0</v>
      </c>
      <c r="AK32" s="0" t="n">
        <v>1</v>
      </c>
      <c r="AL32" s="0" t="n">
        <v>0</v>
      </c>
      <c r="AM32" s="0" t="n">
        <v>0</v>
      </c>
      <c r="AN32" s="0" t="n">
        <v>0</v>
      </c>
      <c r="AO32" s="0" t="n">
        <v>0</v>
      </c>
      <c r="AP32" s="0" t="n">
        <v>0</v>
      </c>
      <c r="AQ32" s="0" t="n">
        <v>0</v>
      </c>
      <c r="AR32" s="0" t="n">
        <v>0</v>
      </c>
      <c r="AV32" s="0" t="s">
        <v>937</v>
      </c>
      <c r="AW32" s="0" t="s">
        <v>938</v>
      </c>
      <c r="BL32" s="0" t="s">
        <v>210</v>
      </c>
      <c r="BM32" s="0" t="n">
        <v>1</v>
      </c>
      <c r="BN32" s="0" t="n">
        <v>0</v>
      </c>
      <c r="BO32" s="0" t="n">
        <v>0</v>
      </c>
      <c r="BP32" s="0" t="n">
        <v>0</v>
      </c>
      <c r="BQ32" s="0" t="n">
        <v>0</v>
      </c>
      <c r="BR32" s="0" t="n">
        <v>0</v>
      </c>
      <c r="BS32" s="0" t="n">
        <v>0</v>
      </c>
      <c r="BT32" s="0" t="n">
        <v>0</v>
      </c>
      <c r="BU32" s="0" t="n">
        <v>0</v>
      </c>
      <c r="BV32" s="0" t="n">
        <v>0</v>
      </c>
      <c r="BW32" s="0" t="n">
        <v>0</v>
      </c>
      <c r="BX32" s="0" t="n">
        <v>0</v>
      </c>
      <c r="BY32" s="0" t="n">
        <v>0</v>
      </c>
      <c r="BZ32" s="0" t="s">
        <v>194</v>
      </c>
      <c r="CA32" s="0" t="s">
        <v>194</v>
      </c>
      <c r="CB32" s="0" t="s">
        <v>194</v>
      </c>
      <c r="CC32" s="0" t="n">
        <v>122</v>
      </c>
      <c r="CD32" s="0" t="s">
        <v>939</v>
      </c>
      <c r="CE32" s="2" t="s">
        <v>940</v>
      </c>
      <c r="CF32" s="0" t="s">
        <v>195</v>
      </c>
      <c r="CG32" s="0" t="s">
        <v>941</v>
      </c>
      <c r="CH32" s="0" t="s">
        <v>942</v>
      </c>
      <c r="CI32" s="5" t="s">
        <v>3417</v>
      </c>
      <c r="GH32" s="0" t="s">
        <v>194</v>
      </c>
      <c r="GI32" s="0" t="s">
        <v>194</v>
      </c>
      <c r="GJ32" s="0" t="s">
        <v>865</v>
      </c>
      <c r="GK32" s="0" t="s">
        <v>943</v>
      </c>
      <c r="GL32" s="0" t="s">
        <v>944</v>
      </c>
      <c r="GM32" s="0" t="s">
        <v>217</v>
      </c>
      <c r="GN32" s="0" t="s">
        <v>218</v>
      </c>
      <c r="GO32" s="0" t="s">
        <v>219</v>
      </c>
      <c r="GU32" s="0" t="n">
        <v>186241474</v>
      </c>
      <c r="GV32" s="0" t="s">
        <v>945</v>
      </c>
      <c r="GW32" s="0" t="n">
        <v>44824.6619791667</v>
      </c>
      <c r="GZ32" s="0" t="s">
        <v>221</v>
      </c>
      <c r="HA32" s="0" t="s">
        <v>222</v>
      </c>
      <c r="HC32" s="0" t="n">
        <v>48</v>
      </c>
    </row>
    <row r="33" customFormat="false" ht="14.5" hidden="false" customHeight="false" outlineLevel="0" collapsed="false">
      <c r="A33" s="6" t="n">
        <v>44824.4741377546</v>
      </c>
      <c r="B33" s="6" t="n">
        <v>44824.4842192708</v>
      </c>
      <c r="C33" s="6" t="n">
        <v>44824</v>
      </c>
      <c r="D33" s="0" t="s">
        <v>1088</v>
      </c>
      <c r="H33" s="0" t="n">
        <v>1505103206</v>
      </c>
      <c r="I33" s="0" t="s">
        <v>194</v>
      </c>
      <c r="J33" s="0" t="s">
        <v>194</v>
      </c>
      <c r="K33" s="0" t="s">
        <v>194</v>
      </c>
      <c r="L33" s="0" t="s">
        <v>194</v>
      </c>
      <c r="M33" s="0" t="s">
        <v>194</v>
      </c>
      <c r="N33" s="0" t="s">
        <v>194</v>
      </c>
      <c r="O33" s="0" t="s">
        <v>195</v>
      </c>
      <c r="Q33" s="6" t="n">
        <v>44824</v>
      </c>
      <c r="R33" s="0" t="s">
        <v>1133</v>
      </c>
      <c r="S33" s="5" t="s">
        <v>870</v>
      </c>
      <c r="T33" s="0" t="s">
        <v>194</v>
      </c>
      <c r="U33" s="0" t="s">
        <v>1134</v>
      </c>
      <c r="V33" s="0" t="s">
        <v>1135</v>
      </c>
      <c r="W33" s="0" t="s">
        <v>1136</v>
      </c>
      <c r="X33" s="0" t="s">
        <v>855</v>
      </c>
      <c r="Y33" s="0" t="s">
        <v>856</v>
      </c>
      <c r="Z33" s="0" t="s">
        <v>1094</v>
      </c>
      <c r="AA33" s="0" t="s">
        <v>1095</v>
      </c>
      <c r="AB33" s="0" t="s">
        <v>1096</v>
      </c>
      <c r="AC33" s="0" t="s">
        <v>1137</v>
      </c>
      <c r="AD33" s="0" t="n">
        <v>-2.3361595</v>
      </c>
      <c r="AE33" s="0" t="n">
        <v>30.1008385</v>
      </c>
      <c r="AF33" s="0" t="n">
        <v>1484.5</v>
      </c>
      <c r="AG33" s="0" t="n">
        <v>4.98</v>
      </c>
      <c r="AH33" s="0" t="n">
        <v>1</v>
      </c>
      <c r="AI33" s="0" t="s">
        <v>245</v>
      </c>
      <c r="AJ33" s="0" t="n">
        <v>1</v>
      </c>
      <c r="AK33" s="0" t="n">
        <v>0</v>
      </c>
      <c r="AL33" s="0" t="n">
        <v>0</v>
      </c>
      <c r="AM33" s="0" t="n">
        <v>0</v>
      </c>
      <c r="AN33" s="0" t="n">
        <v>0</v>
      </c>
      <c r="AO33" s="0" t="n">
        <v>0</v>
      </c>
      <c r="AP33" s="0" t="n">
        <v>0</v>
      </c>
      <c r="AQ33" s="0" t="n">
        <v>0</v>
      </c>
      <c r="AR33" s="0" t="n">
        <v>0</v>
      </c>
      <c r="AT33" s="0" t="s">
        <v>1138</v>
      </c>
      <c r="AU33" s="0" t="s">
        <v>1139</v>
      </c>
      <c r="BL33" s="0" t="s">
        <v>210</v>
      </c>
      <c r="BM33" s="0" t="n">
        <v>1</v>
      </c>
      <c r="BN33" s="0" t="n">
        <v>0</v>
      </c>
      <c r="BO33" s="0" t="n">
        <v>0</v>
      </c>
      <c r="BP33" s="0" t="n">
        <v>0</v>
      </c>
      <c r="BQ33" s="0" t="n">
        <v>0</v>
      </c>
      <c r="BR33" s="0" t="n">
        <v>0</v>
      </c>
      <c r="BS33" s="0" t="n">
        <v>0</v>
      </c>
      <c r="BT33" s="0" t="n">
        <v>0</v>
      </c>
      <c r="BU33" s="0" t="n">
        <v>0</v>
      </c>
      <c r="BV33" s="0" t="n">
        <v>0</v>
      </c>
      <c r="BW33" s="0" t="n">
        <v>0</v>
      </c>
      <c r="BX33" s="0" t="n">
        <v>0</v>
      </c>
      <c r="BY33" s="0" t="n">
        <v>0</v>
      </c>
      <c r="BZ33" s="0" t="s">
        <v>194</v>
      </c>
      <c r="CA33" s="0" t="s">
        <v>194</v>
      </c>
      <c r="CB33" s="0" t="s">
        <v>194</v>
      </c>
      <c r="CC33" s="0" t="n">
        <v>15.3</v>
      </c>
      <c r="CD33" s="0" t="s">
        <v>1140</v>
      </c>
      <c r="CE33" s="0" t="s">
        <v>1141</v>
      </c>
      <c r="CF33" s="0" t="s">
        <v>213</v>
      </c>
      <c r="CI33" s="5" t="s">
        <v>213</v>
      </c>
      <c r="GH33" s="0" t="s">
        <v>194</v>
      </c>
      <c r="GI33" s="0" t="s">
        <v>194</v>
      </c>
      <c r="GJ33" s="0" t="s">
        <v>1102</v>
      </c>
      <c r="GK33" s="0" t="s">
        <v>1142</v>
      </c>
      <c r="GL33" s="0" t="s">
        <v>1143</v>
      </c>
      <c r="GM33" s="0" t="s">
        <v>217</v>
      </c>
      <c r="GN33" s="0" t="s">
        <v>218</v>
      </c>
      <c r="GO33" s="0" t="s">
        <v>219</v>
      </c>
      <c r="GU33" s="0" t="n">
        <v>186247345</v>
      </c>
      <c r="GV33" s="0" t="s">
        <v>1144</v>
      </c>
      <c r="GW33" s="0" t="n">
        <v>44824.6741550926</v>
      </c>
      <c r="GZ33" s="0" t="s">
        <v>221</v>
      </c>
      <c r="HA33" s="0" t="s">
        <v>222</v>
      </c>
      <c r="HC33" s="0" t="n">
        <v>61</v>
      </c>
    </row>
    <row r="34" customFormat="false" ht="14.5" hidden="false" customHeight="false" outlineLevel="0" collapsed="false">
      <c r="A34" s="6" t="n">
        <v>44824.4150015509</v>
      </c>
      <c r="B34" s="6" t="n">
        <v>44824.419867419</v>
      </c>
      <c r="C34" s="6" t="n">
        <v>44824</v>
      </c>
      <c r="D34" s="0" t="s">
        <v>1210</v>
      </c>
      <c r="H34" s="0" t="n">
        <v>1101022405</v>
      </c>
      <c r="I34" s="0" t="s">
        <v>194</v>
      </c>
      <c r="J34" s="0" t="s">
        <v>194</v>
      </c>
      <c r="K34" s="0" t="s">
        <v>194</v>
      </c>
      <c r="L34" s="0" t="s">
        <v>194</v>
      </c>
      <c r="M34" s="0" t="s">
        <v>194</v>
      </c>
      <c r="N34" s="0" t="s">
        <v>194</v>
      </c>
      <c r="O34" s="0" t="s">
        <v>195</v>
      </c>
      <c r="Q34" s="6" t="n">
        <v>44824</v>
      </c>
      <c r="R34" s="0" t="s">
        <v>1276</v>
      </c>
      <c r="S34" s="5" t="s">
        <v>870</v>
      </c>
      <c r="T34" s="0" t="s">
        <v>194</v>
      </c>
      <c r="U34" s="0" t="s">
        <v>1277</v>
      </c>
      <c r="V34" s="0" t="s">
        <v>1278</v>
      </c>
      <c r="X34" s="0" t="s">
        <v>855</v>
      </c>
      <c r="Y34" s="0" t="s">
        <v>856</v>
      </c>
      <c r="Z34" s="0" t="s">
        <v>1216</v>
      </c>
      <c r="AA34" s="0" t="s">
        <v>1217</v>
      </c>
      <c r="AB34" s="0" t="s">
        <v>1217</v>
      </c>
      <c r="AC34" s="0" t="s">
        <v>1279</v>
      </c>
      <c r="AD34" s="0" t="n">
        <v>-2.2009729</v>
      </c>
      <c r="AE34" s="0" t="n">
        <v>30.2027649</v>
      </c>
      <c r="AF34" s="0" t="n">
        <v>0</v>
      </c>
      <c r="AG34" s="0" t="n">
        <v>4500</v>
      </c>
      <c r="AH34" s="0" t="n">
        <v>1</v>
      </c>
      <c r="AI34" s="0" t="s">
        <v>207</v>
      </c>
      <c r="AJ34" s="0" t="n">
        <v>0</v>
      </c>
      <c r="AK34" s="0" t="n">
        <v>1</v>
      </c>
      <c r="AL34" s="0" t="n">
        <v>0</v>
      </c>
      <c r="AM34" s="0" t="n">
        <v>0</v>
      </c>
      <c r="AN34" s="0" t="n">
        <v>0</v>
      </c>
      <c r="AO34" s="0" t="n">
        <v>0</v>
      </c>
      <c r="AP34" s="0" t="n">
        <v>0</v>
      </c>
      <c r="AQ34" s="0" t="n">
        <v>0</v>
      </c>
      <c r="AR34" s="0" t="n">
        <v>0</v>
      </c>
      <c r="AV34" s="0" t="s">
        <v>1280</v>
      </c>
      <c r="AW34" s="2" t="s">
        <v>1281</v>
      </c>
      <c r="BL34" s="0" t="s">
        <v>210</v>
      </c>
      <c r="BM34" s="0" t="n">
        <v>1</v>
      </c>
      <c r="BN34" s="0" t="n">
        <v>0</v>
      </c>
      <c r="BO34" s="0" t="n">
        <v>0</v>
      </c>
      <c r="BP34" s="0" t="n">
        <v>0</v>
      </c>
      <c r="BQ34" s="0" t="n">
        <v>0</v>
      </c>
      <c r="BR34" s="0" t="n">
        <v>0</v>
      </c>
      <c r="BS34" s="0" t="n">
        <v>0</v>
      </c>
      <c r="BT34" s="0" t="n">
        <v>0</v>
      </c>
      <c r="BU34" s="0" t="n">
        <v>0</v>
      </c>
      <c r="BV34" s="0" t="n">
        <v>0</v>
      </c>
      <c r="BW34" s="0" t="n">
        <v>0</v>
      </c>
      <c r="BX34" s="0" t="n">
        <v>0</v>
      </c>
      <c r="BY34" s="0" t="n">
        <v>0</v>
      </c>
      <c r="BZ34" s="0" t="s">
        <v>194</v>
      </c>
      <c r="CA34" s="0" t="s">
        <v>194</v>
      </c>
      <c r="CB34" s="0" t="s">
        <v>194</v>
      </c>
      <c r="CC34" s="0" t="n">
        <v>16.82</v>
      </c>
      <c r="CD34" s="0" t="s">
        <v>1282</v>
      </c>
      <c r="CE34" s="0" t="s">
        <v>1283</v>
      </c>
      <c r="CF34" s="0" t="s">
        <v>195</v>
      </c>
      <c r="CG34" s="0" t="s">
        <v>1284</v>
      </c>
      <c r="CH34" s="0" t="s">
        <v>1285</v>
      </c>
      <c r="CI34" s="5" t="s">
        <v>3417</v>
      </c>
      <c r="GH34" s="0" t="s">
        <v>194</v>
      </c>
      <c r="GI34" s="0" t="s">
        <v>194</v>
      </c>
      <c r="GJ34" s="0" t="s">
        <v>1226</v>
      </c>
      <c r="GK34" s="0" t="s">
        <v>1286</v>
      </c>
      <c r="GL34" s="0" t="s">
        <v>1287</v>
      </c>
      <c r="GM34" s="0" t="s">
        <v>217</v>
      </c>
      <c r="GN34" s="0" t="s">
        <v>218</v>
      </c>
      <c r="GO34" s="0" t="s">
        <v>219</v>
      </c>
      <c r="GU34" s="0" t="n">
        <v>186249359</v>
      </c>
      <c r="GV34" s="0" t="s">
        <v>1288</v>
      </c>
      <c r="GW34" s="0" t="n">
        <v>44824.6780671296</v>
      </c>
      <c r="GZ34" s="0" t="s">
        <v>221</v>
      </c>
      <c r="HA34" s="0" t="s">
        <v>222</v>
      </c>
      <c r="HC34" s="0" t="n">
        <v>71</v>
      </c>
    </row>
    <row r="35" customFormat="false" ht="14.5" hidden="false" customHeight="false" outlineLevel="0" collapsed="false">
      <c r="A35" s="6" t="n">
        <v>44824.4045119329</v>
      </c>
      <c r="B35" s="6" t="n">
        <v>44824.415143287</v>
      </c>
      <c r="C35" s="6" t="n">
        <v>44824</v>
      </c>
      <c r="D35" s="0" t="s">
        <v>1401</v>
      </c>
      <c r="H35" s="0" t="n">
        <v>1707132302</v>
      </c>
      <c r="I35" s="0" t="s">
        <v>194</v>
      </c>
      <c r="J35" s="0" t="s">
        <v>194</v>
      </c>
      <c r="K35" s="0" t="s">
        <v>194</v>
      </c>
      <c r="L35" s="0" t="s">
        <v>194</v>
      </c>
      <c r="M35" s="0" t="s">
        <v>194</v>
      </c>
      <c r="N35" s="0" t="s">
        <v>194</v>
      </c>
      <c r="O35" s="0" t="s">
        <v>195</v>
      </c>
      <c r="Q35" s="6" t="n">
        <v>44824</v>
      </c>
      <c r="R35" s="0" t="s">
        <v>1418</v>
      </c>
      <c r="S35" s="5" t="s">
        <v>870</v>
      </c>
      <c r="T35" s="0" t="s">
        <v>194</v>
      </c>
      <c r="U35" s="0" t="s">
        <v>1419</v>
      </c>
      <c r="V35" s="0" t="s">
        <v>1419</v>
      </c>
      <c r="W35" s="0" t="s">
        <v>1420</v>
      </c>
      <c r="X35" s="0" t="s">
        <v>855</v>
      </c>
      <c r="Y35" s="0" t="s">
        <v>856</v>
      </c>
      <c r="Z35" s="0" t="s">
        <v>857</v>
      </c>
      <c r="AA35" s="0" t="s">
        <v>890</v>
      </c>
      <c r="AB35" s="0" t="s">
        <v>891</v>
      </c>
      <c r="AC35" s="0" t="s">
        <v>1421</v>
      </c>
      <c r="AD35" s="0" t="n">
        <v>-2.2846293</v>
      </c>
      <c r="AE35" s="0" t="n">
        <v>30.0127301</v>
      </c>
      <c r="AF35" s="0" t="n">
        <v>1459.7</v>
      </c>
      <c r="AG35" s="0" t="n">
        <v>4.62</v>
      </c>
      <c r="AH35" s="0" t="n">
        <v>1</v>
      </c>
      <c r="AI35" s="0" t="s">
        <v>245</v>
      </c>
      <c r="AJ35" s="0" t="n">
        <v>1</v>
      </c>
      <c r="AK35" s="0" t="n">
        <v>0</v>
      </c>
      <c r="AL35" s="0" t="n">
        <v>0</v>
      </c>
      <c r="AM35" s="0" t="n">
        <v>0</v>
      </c>
      <c r="AN35" s="0" t="n">
        <v>0</v>
      </c>
      <c r="AO35" s="0" t="n">
        <v>0</v>
      </c>
      <c r="AP35" s="0" t="n">
        <v>0</v>
      </c>
      <c r="AQ35" s="0" t="n">
        <v>0</v>
      </c>
      <c r="AR35" s="0" t="n">
        <v>0</v>
      </c>
      <c r="AT35" s="0" t="s">
        <v>1422</v>
      </c>
      <c r="AU35" s="0" t="s">
        <v>1423</v>
      </c>
      <c r="BL35" s="0" t="s">
        <v>210</v>
      </c>
      <c r="BM35" s="0" t="n">
        <v>1</v>
      </c>
      <c r="BN35" s="0" t="n">
        <v>0</v>
      </c>
      <c r="BO35" s="0" t="n">
        <v>0</v>
      </c>
      <c r="BP35" s="0" t="n">
        <v>0</v>
      </c>
      <c r="BQ35" s="0" t="n">
        <v>0</v>
      </c>
      <c r="BR35" s="0" t="n">
        <v>0</v>
      </c>
      <c r="BS35" s="0" t="n">
        <v>0</v>
      </c>
      <c r="BT35" s="0" t="n">
        <v>0</v>
      </c>
      <c r="BU35" s="0" t="n">
        <v>0</v>
      </c>
      <c r="BV35" s="0" t="n">
        <v>0</v>
      </c>
      <c r="BW35" s="0" t="n">
        <v>0</v>
      </c>
      <c r="BX35" s="0" t="n">
        <v>0</v>
      </c>
      <c r="BY35" s="0" t="n">
        <v>0</v>
      </c>
      <c r="BZ35" s="0" t="s">
        <v>194</v>
      </c>
      <c r="CA35" s="0" t="s">
        <v>194</v>
      </c>
      <c r="CB35" s="0" t="s">
        <v>194</v>
      </c>
      <c r="CC35" s="0" t="n">
        <v>40.63</v>
      </c>
      <c r="CD35" s="0" t="s">
        <v>1424</v>
      </c>
      <c r="CE35" s="0" t="s">
        <v>1425</v>
      </c>
      <c r="CF35" s="0" t="s">
        <v>213</v>
      </c>
      <c r="CI35" s="5" t="s">
        <v>3425</v>
      </c>
      <c r="GH35" s="0" t="s">
        <v>194</v>
      </c>
      <c r="GI35" s="0" t="s">
        <v>194</v>
      </c>
      <c r="GJ35" s="0" t="s">
        <v>1413</v>
      </c>
      <c r="GK35" s="0" t="s">
        <v>1427</v>
      </c>
      <c r="GL35" s="0" t="s">
        <v>1428</v>
      </c>
      <c r="GM35" s="0" t="s">
        <v>217</v>
      </c>
      <c r="GN35" s="0" t="s">
        <v>218</v>
      </c>
      <c r="GO35" s="0" t="s">
        <v>219</v>
      </c>
      <c r="GU35" s="0" t="n">
        <v>186256613</v>
      </c>
      <c r="GV35" s="0" t="s">
        <v>1429</v>
      </c>
      <c r="GW35" s="0" t="n">
        <v>44824.6927430556</v>
      </c>
      <c r="GZ35" s="0" t="s">
        <v>221</v>
      </c>
      <c r="HA35" s="0" t="s">
        <v>222</v>
      </c>
      <c r="HC35" s="0" t="n">
        <v>80</v>
      </c>
    </row>
    <row r="36" customFormat="false" ht="14.5" hidden="false" customHeight="false" outlineLevel="0" collapsed="false">
      <c r="A36" s="6" t="n">
        <v>44824.3597801042</v>
      </c>
      <c r="B36" s="6" t="n">
        <v>44824.3683595602</v>
      </c>
      <c r="C36" s="6" t="n">
        <v>44824</v>
      </c>
      <c r="D36" s="0" t="s">
        <v>592</v>
      </c>
      <c r="H36" s="0" t="n">
        <v>1707142003</v>
      </c>
      <c r="I36" s="0" t="s">
        <v>194</v>
      </c>
      <c r="J36" s="0" t="s">
        <v>194</v>
      </c>
      <c r="K36" s="0" t="s">
        <v>194</v>
      </c>
      <c r="L36" s="0" t="s">
        <v>194</v>
      </c>
      <c r="M36" s="0" t="s">
        <v>194</v>
      </c>
      <c r="N36" s="0" t="s">
        <v>194</v>
      </c>
      <c r="O36" s="0" t="s">
        <v>195</v>
      </c>
      <c r="Q36" s="6" t="n">
        <v>44824</v>
      </c>
      <c r="R36" s="0" t="s">
        <v>1077</v>
      </c>
      <c r="S36" s="5" t="s">
        <v>3420</v>
      </c>
      <c r="T36" s="0" t="s">
        <v>194</v>
      </c>
      <c r="U36" s="0" t="s">
        <v>1078</v>
      </c>
      <c r="V36" s="0" t="s">
        <v>1078</v>
      </c>
      <c r="W36" s="0" t="s">
        <v>1079</v>
      </c>
      <c r="X36" s="0" t="s">
        <v>855</v>
      </c>
      <c r="Y36" s="0" t="s">
        <v>856</v>
      </c>
      <c r="Z36" s="0" t="s">
        <v>857</v>
      </c>
      <c r="AA36" s="0" t="s">
        <v>890</v>
      </c>
      <c r="AB36" s="0" t="s">
        <v>1046</v>
      </c>
      <c r="AC36" s="0" t="s">
        <v>1080</v>
      </c>
      <c r="AD36" s="0" t="n">
        <v>-2.2943102</v>
      </c>
      <c r="AE36" s="0" t="n">
        <v>30.0314543</v>
      </c>
      <c r="AF36" s="0" t="n">
        <v>1460</v>
      </c>
      <c r="AG36" s="0" t="n">
        <v>5</v>
      </c>
      <c r="AH36" s="0" t="n">
        <v>1</v>
      </c>
      <c r="AI36" s="0" t="s">
        <v>207</v>
      </c>
      <c r="AJ36" s="0" t="n">
        <v>0</v>
      </c>
      <c r="AK36" s="0" t="n">
        <v>1</v>
      </c>
      <c r="AL36" s="0" t="n">
        <v>0</v>
      </c>
      <c r="AM36" s="0" t="n">
        <v>0</v>
      </c>
      <c r="AN36" s="0" t="n">
        <v>0</v>
      </c>
      <c r="AO36" s="0" t="n">
        <v>0</v>
      </c>
      <c r="AP36" s="0" t="n">
        <v>0</v>
      </c>
      <c r="AQ36" s="0" t="n">
        <v>0</v>
      </c>
      <c r="AR36" s="0" t="n">
        <v>0</v>
      </c>
      <c r="AV36" s="0" t="s">
        <v>1081</v>
      </c>
      <c r="AW36" s="0" t="s">
        <v>1082</v>
      </c>
      <c r="BL36" s="0" t="s">
        <v>210</v>
      </c>
      <c r="BM36" s="0" t="n">
        <v>1</v>
      </c>
      <c r="BN36" s="0" t="n">
        <v>0</v>
      </c>
      <c r="BO36" s="0" t="n">
        <v>0</v>
      </c>
      <c r="BP36" s="0" t="n">
        <v>0</v>
      </c>
      <c r="BQ36" s="0" t="n">
        <v>0</v>
      </c>
      <c r="BR36" s="0" t="n">
        <v>0</v>
      </c>
      <c r="BS36" s="0" t="n">
        <v>0</v>
      </c>
      <c r="BT36" s="0" t="n">
        <v>0</v>
      </c>
      <c r="BU36" s="0" t="n">
        <v>0</v>
      </c>
      <c r="BV36" s="0" t="n">
        <v>0</v>
      </c>
      <c r="BW36" s="0" t="n">
        <v>0</v>
      </c>
      <c r="BX36" s="0" t="n">
        <v>0</v>
      </c>
      <c r="BY36" s="0" t="n">
        <v>0</v>
      </c>
      <c r="BZ36" s="0" t="s">
        <v>194</v>
      </c>
      <c r="CA36" s="0" t="s">
        <v>194</v>
      </c>
      <c r="CB36" s="0" t="s">
        <v>194</v>
      </c>
      <c r="CC36" s="0" t="n">
        <v>26.79</v>
      </c>
      <c r="CD36" s="0" t="s">
        <v>1083</v>
      </c>
      <c r="CE36" s="0" t="s">
        <v>1084</v>
      </c>
      <c r="CF36" s="0" t="s">
        <v>213</v>
      </c>
      <c r="CI36" s="5" t="s">
        <v>3417</v>
      </c>
      <c r="GH36" s="0" t="s">
        <v>194</v>
      </c>
      <c r="GI36" s="0" t="s">
        <v>194</v>
      </c>
      <c r="GJ36" s="0" t="s">
        <v>1058</v>
      </c>
      <c r="GK36" s="0" t="s">
        <v>1085</v>
      </c>
      <c r="GL36" s="0" t="s">
        <v>1086</v>
      </c>
      <c r="GM36" s="0" t="s">
        <v>217</v>
      </c>
      <c r="GN36" s="0" t="s">
        <v>218</v>
      </c>
      <c r="GO36" s="0" t="s">
        <v>219</v>
      </c>
      <c r="GU36" s="0" t="n">
        <v>186246316</v>
      </c>
      <c r="GV36" s="0" t="s">
        <v>1087</v>
      </c>
      <c r="GW36" s="0" t="n">
        <v>44824.671724537</v>
      </c>
      <c r="GZ36" s="0" t="s">
        <v>221</v>
      </c>
      <c r="HA36" s="0" t="s">
        <v>222</v>
      </c>
      <c r="HC36" s="0" t="n">
        <v>57</v>
      </c>
    </row>
    <row r="37" customFormat="false" ht="14.5" hidden="false" customHeight="false" outlineLevel="0" collapsed="false">
      <c r="A37" s="6" t="n">
        <v>44824.3650408333</v>
      </c>
      <c r="B37" s="6" t="n">
        <v>44824.3766616204</v>
      </c>
      <c r="C37" s="6" t="n">
        <v>44824</v>
      </c>
      <c r="D37" s="0" t="s">
        <v>848</v>
      </c>
      <c r="H37" s="0" t="n">
        <v>1708151401</v>
      </c>
      <c r="I37" s="0" t="s">
        <v>194</v>
      </c>
      <c r="J37" s="0" t="s">
        <v>194</v>
      </c>
      <c r="K37" s="0" t="s">
        <v>194</v>
      </c>
      <c r="L37" s="0" t="s">
        <v>194</v>
      </c>
      <c r="M37" s="0" t="s">
        <v>194</v>
      </c>
      <c r="N37" s="0" t="s">
        <v>194</v>
      </c>
      <c r="O37" s="0" t="s">
        <v>195</v>
      </c>
      <c r="Q37" s="6" t="n">
        <v>44824</v>
      </c>
      <c r="R37" s="0" t="s">
        <v>918</v>
      </c>
      <c r="S37" s="5" t="s">
        <v>870</v>
      </c>
      <c r="T37" s="0" t="s">
        <v>194</v>
      </c>
      <c r="U37" s="0" t="s">
        <v>919</v>
      </c>
      <c r="V37" s="0" t="s">
        <v>920</v>
      </c>
      <c r="W37" s="0" t="s">
        <v>921</v>
      </c>
      <c r="X37" s="0" t="s">
        <v>855</v>
      </c>
      <c r="Y37" s="0" t="s">
        <v>856</v>
      </c>
      <c r="Z37" s="0" t="s">
        <v>857</v>
      </c>
      <c r="AA37" s="0" t="s">
        <v>858</v>
      </c>
      <c r="AB37" s="0" t="s">
        <v>859</v>
      </c>
      <c r="AC37" s="0" t="s">
        <v>922</v>
      </c>
      <c r="AD37" s="0" t="n">
        <v>-2.3131502</v>
      </c>
      <c r="AE37" s="0" t="n">
        <v>29.9973158</v>
      </c>
      <c r="AF37" s="0" t="n">
        <v>1454.90002441406</v>
      </c>
      <c r="AG37" s="0" t="n">
        <v>4.9</v>
      </c>
      <c r="AH37" s="0" t="n">
        <v>1</v>
      </c>
      <c r="AI37" s="0" t="s">
        <v>245</v>
      </c>
      <c r="AJ37" s="0" t="n">
        <v>1</v>
      </c>
      <c r="AK37" s="0" t="n">
        <v>0</v>
      </c>
      <c r="AL37" s="0" t="n">
        <v>0</v>
      </c>
      <c r="AM37" s="0" t="n">
        <v>0</v>
      </c>
      <c r="AN37" s="0" t="n">
        <v>0</v>
      </c>
      <c r="AO37" s="0" t="n">
        <v>0</v>
      </c>
      <c r="AP37" s="0" t="n">
        <v>0</v>
      </c>
      <c r="AQ37" s="0" t="n">
        <v>0</v>
      </c>
      <c r="AR37" s="0" t="n">
        <v>0</v>
      </c>
      <c r="AT37" s="0" t="s">
        <v>923</v>
      </c>
      <c r="AU37" s="0" t="s">
        <v>924</v>
      </c>
      <c r="BL37" s="0" t="s">
        <v>210</v>
      </c>
      <c r="BM37" s="0" t="n">
        <v>1</v>
      </c>
      <c r="BN37" s="0" t="n">
        <v>0</v>
      </c>
      <c r="BO37" s="0" t="n">
        <v>0</v>
      </c>
      <c r="BP37" s="0" t="n">
        <v>0</v>
      </c>
      <c r="BQ37" s="0" t="n">
        <v>0</v>
      </c>
      <c r="BR37" s="0" t="n">
        <v>0</v>
      </c>
      <c r="BS37" s="0" t="n">
        <v>0</v>
      </c>
      <c r="BT37" s="0" t="n">
        <v>0</v>
      </c>
      <c r="BU37" s="0" t="n">
        <v>0</v>
      </c>
      <c r="BV37" s="0" t="n">
        <v>0</v>
      </c>
      <c r="BW37" s="0" t="n">
        <v>0</v>
      </c>
      <c r="BX37" s="0" t="n">
        <v>0</v>
      </c>
      <c r="BY37" s="0" t="n">
        <v>0</v>
      </c>
      <c r="BZ37" s="0" t="s">
        <v>194</v>
      </c>
      <c r="CA37" s="0" t="s">
        <v>194</v>
      </c>
      <c r="CB37" s="0" t="s">
        <v>194</v>
      </c>
      <c r="CC37" s="0" t="n">
        <v>58.48</v>
      </c>
      <c r="CD37" s="0" t="s">
        <v>925</v>
      </c>
      <c r="CE37" s="0" t="s">
        <v>926</v>
      </c>
      <c r="CF37" s="0" t="s">
        <v>195</v>
      </c>
      <c r="CG37" s="0" t="s">
        <v>927</v>
      </c>
      <c r="CH37" s="0" t="s">
        <v>928</v>
      </c>
      <c r="CI37" s="5" t="s">
        <v>3417</v>
      </c>
      <c r="GH37" s="0" t="s">
        <v>194</v>
      </c>
      <c r="GI37" s="0" t="s">
        <v>194</v>
      </c>
      <c r="GJ37" s="0" t="s">
        <v>865</v>
      </c>
      <c r="GK37" s="0" t="s">
        <v>929</v>
      </c>
      <c r="GL37" s="0" t="s">
        <v>930</v>
      </c>
      <c r="GM37" s="0" t="s">
        <v>217</v>
      </c>
      <c r="GN37" s="0" t="s">
        <v>218</v>
      </c>
      <c r="GO37" s="0" t="s">
        <v>219</v>
      </c>
      <c r="GU37" s="0" t="n">
        <v>186241414</v>
      </c>
      <c r="GV37" s="0" t="s">
        <v>931</v>
      </c>
      <c r="GW37" s="0" t="n">
        <v>44824.6617592593</v>
      </c>
      <c r="GZ37" s="0" t="s">
        <v>221</v>
      </c>
      <c r="HA37" s="0" t="s">
        <v>222</v>
      </c>
      <c r="HC37" s="0" t="n">
        <v>47</v>
      </c>
    </row>
    <row r="38" customFormat="false" ht="14.5" hidden="false" customHeight="false" outlineLevel="0" collapsed="false">
      <c r="A38" s="6" t="n">
        <v>44824.37585625</v>
      </c>
      <c r="B38" s="6" t="n">
        <v>44824.4037722338</v>
      </c>
      <c r="C38" s="6" t="n">
        <v>44824</v>
      </c>
      <c r="D38" s="0" t="s">
        <v>1304</v>
      </c>
      <c r="H38" s="0" t="n">
        <v>1404071602</v>
      </c>
      <c r="I38" s="0" t="s">
        <v>194</v>
      </c>
      <c r="J38" s="0" t="s">
        <v>194</v>
      </c>
      <c r="K38" s="0" t="s">
        <v>194</v>
      </c>
      <c r="L38" s="0" t="s">
        <v>194</v>
      </c>
      <c r="M38" s="0" t="s">
        <v>194</v>
      </c>
      <c r="N38" s="0" t="s">
        <v>194</v>
      </c>
      <c r="O38" s="0" t="s">
        <v>195</v>
      </c>
      <c r="Q38" s="6" t="n">
        <v>44824</v>
      </c>
      <c r="R38" s="0" t="s">
        <v>314</v>
      </c>
      <c r="S38" s="5" t="s">
        <v>3422</v>
      </c>
      <c r="T38" s="0" t="s">
        <v>194</v>
      </c>
      <c r="U38" s="0" t="s">
        <v>1307</v>
      </c>
      <c r="V38" s="0" t="s">
        <v>1308</v>
      </c>
      <c r="W38" s="0" t="s">
        <v>1309</v>
      </c>
      <c r="X38" s="0" t="s">
        <v>855</v>
      </c>
      <c r="Y38" s="0" t="s">
        <v>856</v>
      </c>
      <c r="Z38" s="0" t="s">
        <v>1094</v>
      </c>
      <c r="AA38" s="0" t="s">
        <v>1310</v>
      </c>
      <c r="AB38" s="0" t="s">
        <v>1311</v>
      </c>
      <c r="AC38" s="0" t="s">
        <v>1312</v>
      </c>
      <c r="AD38" s="0" t="n">
        <v>-2.3560015</v>
      </c>
      <c r="AE38" s="0" t="n">
        <v>30.0850646</v>
      </c>
      <c r="AF38" s="0" t="n">
        <v>1465.4</v>
      </c>
      <c r="AG38" s="0" t="n">
        <v>4.6</v>
      </c>
      <c r="AH38" s="0" t="n">
        <v>1</v>
      </c>
      <c r="AI38" s="0" t="s">
        <v>245</v>
      </c>
      <c r="AJ38" s="0" t="n">
        <v>1</v>
      </c>
      <c r="AK38" s="0" t="n">
        <v>0</v>
      </c>
      <c r="AL38" s="0" t="n">
        <v>0</v>
      </c>
      <c r="AM38" s="0" t="n">
        <v>0</v>
      </c>
      <c r="AN38" s="0" t="n">
        <v>0</v>
      </c>
      <c r="AO38" s="0" t="n">
        <v>0</v>
      </c>
      <c r="AP38" s="0" t="n">
        <v>0</v>
      </c>
      <c r="AQ38" s="0" t="n">
        <v>0</v>
      </c>
      <c r="AR38" s="0" t="n">
        <v>0</v>
      </c>
      <c r="AT38" s="0" t="s">
        <v>1313</v>
      </c>
      <c r="AU38" s="0" t="s">
        <v>1314</v>
      </c>
      <c r="BL38" s="0" t="s">
        <v>210</v>
      </c>
      <c r="BM38" s="0" t="n">
        <v>1</v>
      </c>
      <c r="BN38" s="0" t="n">
        <v>0</v>
      </c>
      <c r="BO38" s="0" t="n">
        <v>0</v>
      </c>
      <c r="BP38" s="0" t="n">
        <v>0</v>
      </c>
      <c r="BQ38" s="0" t="n">
        <v>0</v>
      </c>
      <c r="BR38" s="0" t="n">
        <v>0</v>
      </c>
      <c r="BS38" s="0" t="n">
        <v>0</v>
      </c>
      <c r="BT38" s="0" t="n">
        <v>0</v>
      </c>
      <c r="BU38" s="0" t="n">
        <v>0</v>
      </c>
      <c r="BV38" s="0" t="n">
        <v>0</v>
      </c>
      <c r="BW38" s="0" t="n">
        <v>0</v>
      </c>
      <c r="BX38" s="0" t="n">
        <v>0</v>
      </c>
      <c r="BY38" s="0" t="n">
        <v>0</v>
      </c>
      <c r="BZ38" s="0" t="s">
        <v>194</v>
      </c>
      <c r="CA38" s="0" t="s">
        <v>194</v>
      </c>
      <c r="CB38" s="0" t="s">
        <v>194</v>
      </c>
      <c r="CC38" s="0" t="n">
        <v>74.11</v>
      </c>
      <c r="CD38" s="0" t="s">
        <v>1315</v>
      </c>
      <c r="CE38" s="0" t="s">
        <v>1316</v>
      </c>
      <c r="CF38" s="0" t="s">
        <v>195</v>
      </c>
      <c r="CG38" s="0" t="s">
        <v>1317</v>
      </c>
      <c r="CH38" s="0" t="s">
        <v>1318</v>
      </c>
      <c r="CI38" s="5"/>
      <c r="GH38" s="0" t="s">
        <v>194</v>
      </c>
      <c r="GI38" s="0" t="s">
        <v>194</v>
      </c>
      <c r="GJ38" s="0" t="s">
        <v>1319</v>
      </c>
      <c r="GK38" s="0" t="s">
        <v>1320</v>
      </c>
      <c r="GL38" s="0" t="s">
        <v>1321</v>
      </c>
      <c r="GM38" s="0" t="s">
        <v>217</v>
      </c>
      <c r="GN38" s="0" t="s">
        <v>218</v>
      </c>
      <c r="GO38" s="0" t="s">
        <v>219</v>
      </c>
      <c r="GU38" s="0" t="n">
        <v>186252598</v>
      </c>
      <c r="GV38" s="0" t="s">
        <v>1322</v>
      </c>
      <c r="GW38" s="0" t="n">
        <v>44824.684849537</v>
      </c>
      <c r="GZ38" s="0" t="s">
        <v>221</v>
      </c>
      <c r="HA38" s="0" t="s">
        <v>222</v>
      </c>
      <c r="HC38" s="0" t="n">
        <v>73</v>
      </c>
    </row>
    <row r="39" customFormat="false" ht="14.5" hidden="false" customHeight="false" outlineLevel="0" collapsed="false">
      <c r="A39" s="6" t="n">
        <v>44824.4961609491</v>
      </c>
      <c r="B39" s="6" t="n">
        <v>44824.5131038773</v>
      </c>
      <c r="C39" s="6" t="n">
        <v>44824</v>
      </c>
      <c r="D39" s="0" t="s">
        <v>946</v>
      </c>
      <c r="H39" s="0" t="n">
        <v>1809171506</v>
      </c>
      <c r="I39" s="0" t="s">
        <v>194</v>
      </c>
      <c r="J39" s="0" t="s">
        <v>194</v>
      </c>
      <c r="K39" s="0" t="s">
        <v>194</v>
      </c>
      <c r="L39" s="0" t="s">
        <v>194</v>
      </c>
      <c r="M39" s="0" t="s">
        <v>194</v>
      </c>
      <c r="N39" s="0" t="s">
        <v>194</v>
      </c>
      <c r="O39" s="0" t="s">
        <v>195</v>
      </c>
      <c r="Q39" s="6" t="n">
        <v>44824</v>
      </c>
      <c r="R39" s="0" t="s">
        <v>1027</v>
      </c>
      <c r="S39" s="5" t="s">
        <v>870</v>
      </c>
      <c r="T39" s="0" t="s">
        <v>194</v>
      </c>
      <c r="U39" s="0" t="s">
        <v>1028</v>
      </c>
      <c r="V39" s="0" t="s">
        <v>1029</v>
      </c>
      <c r="W39" s="0" t="s">
        <v>1030</v>
      </c>
      <c r="X39" s="0" t="s">
        <v>855</v>
      </c>
      <c r="Y39" s="0" t="s">
        <v>856</v>
      </c>
      <c r="Z39" s="0" t="s">
        <v>952</v>
      </c>
      <c r="AA39" s="0" t="s">
        <v>953</v>
      </c>
      <c r="AB39" s="0" t="s">
        <v>954</v>
      </c>
      <c r="AC39" s="0" t="s">
        <v>1031</v>
      </c>
      <c r="AD39" s="0" t="n">
        <v>-2.307021</v>
      </c>
      <c r="AE39" s="0" t="n">
        <v>30.0601274</v>
      </c>
      <c r="AF39" s="0" t="n">
        <v>1445</v>
      </c>
      <c r="AG39" s="0" t="n">
        <v>4.92</v>
      </c>
      <c r="AH39" s="0" t="n">
        <v>1</v>
      </c>
      <c r="AI39" s="0" t="s">
        <v>207</v>
      </c>
      <c r="AJ39" s="0" t="n">
        <v>0</v>
      </c>
      <c r="AK39" s="0" t="n">
        <v>1</v>
      </c>
      <c r="AL39" s="0" t="n">
        <v>0</v>
      </c>
      <c r="AM39" s="0" t="n">
        <v>0</v>
      </c>
      <c r="AN39" s="0" t="n">
        <v>0</v>
      </c>
      <c r="AO39" s="0" t="n">
        <v>0</v>
      </c>
      <c r="AP39" s="0" t="n">
        <v>0</v>
      </c>
      <c r="AQ39" s="0" t="n">
        <v>0</v>
      </c>
      <c r="AR39" s="0" t="n">
        <v>0</v>
      </c>
      <c r="AV39" s="0" t="s">
        <v>1032</v>
      </c>
      <c r="AW39" s="0" t="s">
        <v>1033</v>
      </c>
      <c r="BL39" s="0" t="s">
        <v>210</v>
      </c>
      <c r="BM39" s="0" t="n">
        <v>1</v>
      </c>
      <c r="BN39" s="0" t="n">
        <v>0</v>
      </c>
      <c r="BO39" s="0" t="n">
        <v>0</v>
      </c>
      <c r="BP39" s="0" t="n">
        <v>0</v>
      </c>
      <c r="BQ39" s="0" t="n">
        <v>0</v>
      </c>
      <c r="BR39" s="0" t="n">
        <v>0</v>
      </c>
      <c r="BS39" s="0" t="n">
        <v>0</v>
      </c>
      <c r="BT39" s="0" t="n">
        <v>0</v>
      </c>
      <c r="BU39" s="0" t="n">
        <v>0</v>
      </c>
      <c r="BV39" s="0" t="n">
        <v>0</v>
      </c>
      <c r="BW39" s="0" t="n">
        <v>0</v>
      </c>
      <c r="BX39" s="0" t="n">
        <v>0</v>
      </c>
      <c r="BY39" s="0" t="n">
        <v>0</v>
      </c>
      <c r="BZ39" s="0" t="s">
        <v>194</v>
      </c>
      <c r="CA39" s="0" t="s">
        <v>194</v>
      </c>
      <c r="CB39" s="0" t="s">
        <v>194</v>
      </c>
      <c r="CC39" s="0" t="n">
        <v>40.4</v>
      </c>
      <c r="CD39" s="0" t="s">
        <v>1034</v>
      </c>
      <c r="CE39" s="0" t="s">
        <v>1035</v>
      </c>
      <c r="CF39" s="0" t="s">
        <v>195</v>
      </c>
      <c r="CG39" s="0" t="s">
        <v>1036</v>
      </c>
      <c r="CH39" s="0" t="s">
        <v>1037</v>
      </c>
      <c r="CI39" s="5" t="s">
        <v>3417</v>
      </c>
      <c r="GH39" s="0" t="s">
        <v>194</v>
      </c>
      <c r="GI39" s="0" t="s">
        <v>194</v>
      </c>
      <c r="GJ39" s="0" t="s">
        <v>962</v>
      </c>
      <c r="GK39" s="0" t="s">
        <v>1038</v>
      </c>
      <c r="GL39" s="0" t="s">
        <v>1039</v>
      </c>
      <c r="GM39" s="0" t="s">
        <v>217</v>
      </c>
      <c r="GN39" s="0" t="s">
        <v>218</v>
      </c>
      <c r="GO39" s="0" t="s">
        <v>219</v>
      </c>
      <c r="GU39" s="0" t="n">
        <v>186241794</v>
      </c>
      <c r="GV39" s="0" t="s">
        <v>1040</v>
      </c>
      <c r="GW39" s="0" t="n">
        <v>44824.6628703704</v>
      </c>
      <c r="GZ39" s="0" t="s">
        <v>221</v>
      </c>
      <c r="HA39" s="0" t="s">
        <v>222</v>
      </c>
      <c r="HC39" s="0" t="n">
        <v>54</v>
      </c>
    </row>
    <row r="40" customFormat="false" ht="14.5" hidden="false" customHeight="false" outlineLevel="0" collapsed="false">
      <c r="A40" s="6" t="n">
        <v>44824.3901838657</v>
      </c>
      <c r="B40" s="6" t="n">
        <v>44824.4037394213</v>
      </c>
      <c r="C40" s="6" t="n">
        <v>44824</v>
      </c>
      <c r="D40" s="0" t="s">
        <v>946</v>
      </c>
      <c r="H40" s="0" t="n">
        <v>1809171502</v>
      </c>
      <c r="I40" s="0" t="s">
        <v>194</v>
      </c>
      <c r="J40" s="0" t="s">
        <v>194</v>
      </c>
      <c r="K40" s="0" t="s">
        <v>194</v>
      </c>
      <c r="L40" s="0" t="s">
        <v>194</v>
      </c>
      <c r="M40" s="0" t="s">
        <v>194</v>
      </c>
      <c r="N40" s="0" t="s">
        <v>194</v>
      </c>
      <c r="O40" s="0" t="s">
        <v>195</v>
      </c>
      <c r="Q40" s="6" t="n">
        <v>44824</v>
      </c>
      <c r="R40" s="0" t="s">
        <v>967</v>
      </c>
      <c r="S40" s="5" t="s">
        <v>870</v>
      </c>
      <c r="T40" s="0" t="s">
        <v>194</v>
      </c>
      <c r="U40" s="0" t="s">
        <v>969</v>
      </c>
      <c r="V40" s="0" t="s">
        <v>970</v>
      </c>
      <c r="W40" s="0" t="s">
        <v>971</v>
      </c>
      <c r="X40" s="0" t="s">
        <v>855</v>
      </c>
      <c r="Y40" s="0" t="s">
        <v>856</v>
      </c>
      <c r="Z40" s="0" t="s">
        <v>952</v>
      </c>
      <c r="AA40" s="0" t="s">
        <v>953</v>
      </c>
      <c r="AB40" s="0" t="s">
        <v>954</v>
      </c>
      <c r="AC40" s="0" t="s">
        <v>972</v>
      </c>
      <c r="AD40" s="0" t="n">
        <v>-2.3050333</v>
      </c>
      <c r="AE40" s="0" t="n">
        <v>30.0639518</v>
      </c>
      <c r="AF40" s="0" t="n">
        <v>1478</v>
      </c>
      <c r="AG40" s="0" t="n">
        <v>5</v>
      </c>
      <c r="AH40" s="0" t="n">
        <v>1</v>
      </c>
      <c r="AI40" s="0" t="s">
        <v>207</v>
      </c>
      <c r="AJ40" s="0" t="n">
        <v>0</v>
      </c>
      <c r="AK40" s="0" t="n">
        <v>1</v>
      </c>
      <c r="AL40" s="0" t="n">
        <v>0</v>
      </c>
      <c r="AM40" s="0" t="n">
        <v>0</v>
      </c>
      <c r="AN40" s="0" t="n">
        <v>0</v>
      </c>
      <c r="AO40" s="0" t="n">
        <v>0</v>
      </c>
      <c r="AP40" s="0" t="n">
        <v>0</v>
      </c>
      <c r="AQ40" s="0" t="n">
        <v>0</v>
      </c>
      <c r="AR40" s="0" t="n">
        <v>0</v>
      </c>
      <c r="AV40" s="0" t="s">
        <v>973</v>
      </c>
      <c r="AW40" s="0" t="s">
        <v>974</v>
      </c>
      <c r="BL40" s="0" t="s">
        <v>210</v>
      </c>
      <c r="BM40" s="0" t="n">
        <v>1</v>
      </c>
      <c r="BN40" s="0" t="n">
        <v>0</v>
      </c>
      <c r="BO40" s="0" t="n">
        <v>0</v>
      </c>
      <c r="BP40" s="0" t="n">
        <v>0</v>
      </c>
      <c r="BQ40" s="0" t="n">
        <v>0</v>
      </c>
      <c r="BR40" s="0" t="n">
        <v>0</v>
      </c>
      <c r="BS40" s="0" t="n">
        <v>0</v>
      </c>
      <c r="BT40" s="0" t="n">
        <v>0</v>
      </c>
      <c r="BU40" s="0" t="n">
        <v>0</v>
      </c>
      <c r="BV40" s="0" t="n">
        <v>0</v>
      </c>
      <c r="BW40" s="0" t="n">
        <v>0</v>
      </c>
      <c r="BX40" s="0" t="n">
        <v>0</v>
      </c>
      <c r="BY40" s="0" t="n">
        <v>0</v>
      </c>
      <c r="BZ40" s="0" t="s">
        <v>194</v>
      </c>
      <c r="CA40" s="0" t="s">
        <v>194</v>
      </c>
      <c r="CB40" s="0" t="s">
        <v>194</v>
      </c>
      <c r="CC40" s="0" t="n">
        <v>43.5</v>
      </c>
      <c r="CD40" s="0" t="s">
        <v>975</v>
      </c>
      <c r="CE40" s="0" t="s">
        <v>976</v>
      </c>
      <c r="CF40" s="0" t="s">
        <v>195</v>
      </c>
      <c r="CG40" s="0" t="s">
        <v>977</v>
      </c>
      <c r="CH40" s="0" t="s">
        <v>978</v>
      </c>
      <c r="CI40" s="5" t="s">
        <v>3426</v>
      </c>
      <c r="GH40" s="0" t="s">
        <v>194</v>
      </c>
      <c r="GI40" s="0" t="s">
        <v>194</v>
      </c>
      <c r="GJ40" s="0" t="s">
        <v>962</v>
      </c>
      <c r="GK40" s="0" t="s">
        <v>980</v>
      </c>
      <c r="GL40" s="0" t="s">
        <v>981</v>
      </c>
      <c r="GM40" s="0" t="s">
        <v>217</v>
      </c>
      <c r="GN40" s="0" t="s">
        <v>218</v>
      </c>
      <c r="GO40" s="0" t="s">
        <v>219</v>
      </c>
      <c r="GU40" s="0" t="n">
        <v>186241682</v>
      </c>
      <c r="GV40" s="0" t="s">
        <v>982</v>
      </c>
      <c r="GW40" s="0" t="n">
        <v>44824.6624652778</v>
      </c>
      <c r="GZ40" s="0" t="s">
        <v>221</v>
      </c>
      <c r="HA40" s="0" t="s">
        <v>222</v>
      </c>
      <c r="HC40" s="0" t="n">
        <v>50</v>
      </c>
    </row>
    <row r="41" customFormat="false" ht="14.5" hidden="false" customHeight="false" outlineLevel="0" collapsed="false">
      <c r="A41" s="6" t="n">
        <v>44824.439671713</v>
      </c>
      <c r="B41" s="6" t="n">
        <v>44824.4463882176</v>
      </c>
      <c r="C41" s="6" t="n">
        <v>44824</v>
      </c>
      <c r="D41" s="0" t="s">
        <v>1401</v>
      </c>
      <c r="H41" s="0" t="n">
        <v>1707132303</v>
      </c>
      <c r="I41" s="0" t="s">
        <v>194</v>
      </c>
      <c r="J41" s="0" t="s">
        <v>194</v>
      </c>
      <c r="K41" s="0" t="s">
        <v>194</v>
      </c>
      <c r="L41" s="0" t="s">
        <v>194</v>
      </c>
      <c r="M41" s="0" t="s">
        <v>194</v>
      </c>
      <c r="N41" s="0" t="s">
        <v>194</v>
      </c>
      <c r="O41" s="0" t="s">
        <v>195</v>
      </c>
      <c r="Q41" s="6" t="n">
        <v>44824</v>
      </c>
      <c r="R41" s="0" t="s">
        <v>1431</v>
      </c>
      <c r="S41" s="5" t="s">
        <v>870</v>
      </c>
      <c r="T41" s="0" t="s">
        <v>194</v>
      </c>
      <c r="U41" s="0" t="s">
        <v>1432</v>
      </c>
      <c r="V41" s="0" t="s">
        <v>1433</v>
      </c>
      <c r="W41" s="0" t="s">
        <v>1434</v>
      </c>
      <c r="X41" s="0" t="s">
        <v>855</v>
      </c>
      <c r="Y41" s="0" t="s">
        <v>856</v>
      </c>
      <c r="Z41" s="0" t="s">
        <v>857</v>
      </c>
      <c r="AA41" s="0" t="s">
        <v>890</v>
      </c>
      <c r="AB41" s="0" t="s">
        <v>891</v>
      </c>
      <c r="AC41" s="0" t="s">
        <v>1435</v>
      </c>
      <c r="AD41" s="0" t="n">
        <v>-2.2820952</v>
      </c>
      <c r="AE41" s="0" t="n">
        <v>30.0131902</v>
      </c>
      <c r="AF41" s="0" t="n">
        <v>1483.4</v>
      </c>
      <c r="AG41" s="0" t="n">
        <v>4.98</v>
      </c>
      <c r="AH41" s="0" t="n">
        <v>1</v>
      </c>
      <c r="AI41" s="0" t="s">
        <v>245</v>
      </c>
      <c r="AJ41" s="0" t="n">
        <v>1</v>
      </c>
      <c r="AK41" s="0" t="n">
        <v>0</v>
      </c>
      <c r="AL41" s="0" t="n">
        <v>0</v>
      </c>
      <c r="AM41" s="0" t="n">
        <v>0</v>
      </c>
      <c r="AN41" s="0" t="n">
        <v>0</v>
      </c>
      <c r="AO41" s="0" t="n">
        <v>0</v>
      </c>
      <c r="AP41" s="0" t="n">
        <v>0</v>
      </c>
      <c r="AQ41" s="0" t="n">
        <v>0</v>
      </c>
      <c r="AR41" s="0" t="n">
        <v>0</v>
      </c>
      <c r="AT41" s="0" t="s">
        <v>1436</v>
      </c>
      <c r="AU41" s="0" t="s">
        <v>1437</v>
      </c>
      <c r="BL41" s="0" t="s">
        <v>210</v>
      </c>
      <c r="BM41" s="0" t="n">
        <v>1</v>
      </c>
      <c r="BN41" s="0" t="n">
        <v>0</v>
      </c>
      <c r="BO41" s="0" t="n">
        <v>0</v>
      </c>
      <c r="BP41" s="0" t="n">
        <v>0</v>
      </c>
      <c r="BQ41" s="0" t="n">
        <v>0</v>
      </c>
      <c r="BR41" s="0" t="n">
        <v>0</v>
      </c>
      <c r="BS41" s="0" t="n">
        <v>0</v>
      </c>
      <c r="BT41" s="0" t="n">
        <v>0</v>
      </c>
      <c r="BU41" s="0" t="n">
        <v>0</v>
      </c>
      <c r="BV41" s="0" t="n">
        <v>0</v>
      </c>
      <c r="BW41" s="0" t="n">
        <v>0</v>
      </c>
      <c r="BX41" s="0" t="n">
        <v>0</v>
      </c>
      <c r="BY41" s="0" t="n">
        <v>0</v>
      </c>
      <c r="BZ41" s="0" t="s">
        <v>194</v>
      </c>
      <c r="CA41" s="0" t="s">
        <v>194</v>
      </c>
      <c r="CB41" s="0" t="s">
        <v>194</v>
      </c>
      <c r="CC41" s="0" t="n">
        <v>60.22</v>
      </c>
      <c r="CD41" s="0" t="s">
        <v>1438</v>
      </c>
      <c r="CE41" s="0" t="s">
        <v>1439</v>
      </c>
      <c r="CF41" s="0" t="s">
        <v>213</v>
      </c>
      <c r="CI41" s="5" t="s">
        <v>3418</v>
      </c>
      <c r="GH41" s="0" t="s">
        <v>194</v>
      </c>
      <c r="GI41" s="0" t="s">
        <v>194</v>
      </c>
      <c r="GJ41" s="0" t="s">
        <v>1413</v>
      </c>
      <c r="GK41" s="0" t="s">
        <v>1441</v>
      </c>
      <c r="GL41" s="0" t="s">
        <v>1442</v>
      </c>
      <c r="GM41" s="0" t="s">
        <v>217</v>
      </c>
      <c r="GN41" s="0" t="s">
        <v>218</v>
      </c>
      <c r="GO41" s="0" t="s">
        <v>219</v>
      </c>
      <c r="GU41" s="0" t="n">
        <v>186256627</v>
      </c>
      <c r="GV41" s="0" t="s">
        <v>1443</v>
      </c>
      <c r="GW41" s="0" t="n">
        <v>44824.6927662037</v>
      </c>
      <c r="GZ41" s="0" t="s">
        <v>221</v>
      </c>
      <c r="HA41" s="0" t="s">
        <v>222</v>
      </c>
      <c r="HC41" s="0" t="n">
        <v>81</v>
      </c>
    </row>
    <row r="42" customFormat="false" ht="14.5" hidden="false" customHeight="false" outlineLevel="0" collapsed="false">
      <c r="A42" s="6" t="n">
        <v>44824.3357993403</v>
      </c>
      <c r="B42" s="6" t="n">
        <v>44824.3519277662</v>
      </c>
      <c r="C42" s="6" t="n">
        <v>44824</v>
      </c>
      <c r="D42" s="0" t="s">
        <v>592</v>
      </c>
      <c r="H42" s="0" t="n">
        <v>1707142005</v>
      </c>
      <c r="I42" s="0" t="s">
        <v>194</v>
      </c>
      <c r="J42" s="0" t="s">
        <v>194</v>
      </c>
      <c r="K42" s="0" t="s">
        <v>194</v>
      </c>
      <c r="L42" s="0" t="s">
        <v>194</v>
      </c>
      <c r="M42" s="0" t="s">
        <v>194</v>
      </c>
      <c r="N42" s="0" t="s">
        <v>194</v>
      </c>
      <c r="O42" s="0" t="s">
        <v>195</v>
      </c>
      <c r="Q42" s="6" t="n">
        <v>44824</v>
      </c>
      <c r="R42" s="0" t="s">
        <v>1063</v>
      </c>
      <c r="S42" s="5" t="s">
        <v>3420</v>
      </c>
      <c r="T42" s="0" t="s">
        <v>194</v>
      </c>
      <c r="U42" s="0" t="s">
        <v>1064</v>
      </c>
      <c r="V42" s="0" t="s">
        <v>1064</v>
      </c>
      <c r="W42" s="0" t="s">
        <v>1065</v>
      </c>
      <c r="X42" s="0" t="s">
        <v>855</v>
      </c>
      <c r="Y42" s="0" t="s">
        <v>856</v>
      </c>
      <c r="Z42" s="0" t="s">
        <v>857</v>
      </c>
      <c r="AA42" s="0" t="s">
        <v>890</v>
      </c>
      <c r="AB42" s="0" t="s">
        <v>1046</v>
      </c>
      <c r="AC42" s="0" t="s">
        <v>1066</v>
      </c>
      <c r="AD42" s="0" t="n">
        <v>-2.2895864</v>
      </c>
      <c r="AE42" s="0" t="n">
        <v>30.0282674</v>
      </c>
      <c r="AF42" s="0" t="n">
        <v>1460</v>
      </c>
      <c r="AG42" s="0" t="n">
        <v>4.08</v>
      </c>
      <c r="AH42" s="0" t="n">
        <v>1</v>
      </c>
      <c r="AI42" s="0" t="s">
        <v>245</v>
      </c>
      <c r="AJ42" s="0" t="n">
        <v>1</v>
      </c>
      <c r="AK42" s="0" t="n">
        <v>0</v>
      </c>
      <c r="AL42" s="0" t="n">
        <v>0</v>
      </c>
      <c r="AM42" s="0" t="n">
        <v>0</v>
      </c>
      <c r="AN42" s="0" t="n">
        <v>0</v>
      </c>
      <c r="AO42" s="0" t="n">
        <v>0</v>
      </c>
      <c r="AP42" s="0" t="n">
        <v>0</v>
      </c>
      <c r="AQ42" s="0" t="n">
        <v>0</v>
      </c>
      <c r="AR42" s="0" t="n">
        <v>0</v>
      </c>
      <c r="AT42" s="0" t="s">
        <v>1067</v>
      </c>
      <c r="AU42" s="0" t="s">
        <v>1068</v>
      </c>
      <c r="BL42" s="0" t="s">
        <v>210</v>
      </c>
      <c r="BM42" s="0" t="n">
        <v>1</v>
      </c>
      <c r="BN42" s="0" t="n">
        <v>0</v>
      </c>
      <c r="BO42" s="0" t="n">
        <v>0</v>
      </c>
      <c r="BP42" s="0" t="n">
        <v>0</v>
      </c>
      <c r="BQ42" s="0" t="n">
        <v>0</v>
      </c>
      <c r="BR42" s="0" t="n">
        <v>0</v>
      </c>
      <c r="BS42" s="0" t="n">
        <v>0</v>
      </c>
      <c r="BT42" s="0" t="n">
        <v>0</v>
      </c>
      <c r="BU42" s="0" t="n">
        <v>0</v>
      </c>
      <c r="BV42" s="0" t="n">
        <v>0</v>
      </c>
      <c r="BW42" s="0" t="n">
        <v>0</v>
      </c>
      <c r="BX42" s="0" t="n">
        <v>0</v>
      </c>
      <c r="BY42" s="0" t="n">
        <v>0</v>
      </c>
      <c r="BZ42" s="0" t="s">
        <v>194</v>
      </c>
      <c r="CA42" s="0" t="s">
        <v>194</v>
      </c>
      <c r="CB42" s="0" t="s">
        <v>194</v>
      </c>
      <c r="CC42" s="0" t="n">
        <v>22.29</v>
      </c>
      <c r="CD42" s="0" t="s">
        <v>1069</v>
      </c>
      <c r="CE42" s="0" t="s">
        <v>1070</v>
      </c>
      <c r="CF42" s="0" t="s">
        <v>213</v>
      </c>
      <c r="CI42" s="5" t="s">
        <v>3427</v>
      </c>
      <c r="GH42" s="0" t="s">
        <v>194</v>
      </c>
      <c r="GI42" s="0" t="s">
        <v>194</v>
      </c>
      <c r="GJ42" s="0" t="s">
        <v>1072</v>
      </c>
      <c r="GK42" s="0" t="s">
        <v>1073</v>
      </c>
      <c r="GL42" s="0" t="s">
        <v>1074</v>
      </c>
      <c r="GM42" s="0" t="s">
        <v>217</v>
      </c>
      <c r="GN42" s="0" t="s">
        <v>218</v>
      </c>
      <c r="GO42" s="0" t="s">
        <v>219</v>
      </c>
      <c r="GU42" s="0" t="n">
        <v>186246273</v>
      </c>
      <c r="GV42" s="0" t="s">
        <v>1075</v>
      </c>
      <c r="GW42" s="0" t="n">
        <v>44824.6716550926</v>
      </c>
      <c r="GZ42" s="0" t="s">
        <v>221</v>
      </c>
      <c r="HA42" s="0" t="s">
        <v>222</v>
      </c>
      <c r="HC42" s="0" t="n">
        <v>56</v>
      </c>
    </row>
    <row r="43" customFormat="false" ht="14.5" hidden="false" customHeight="false" outlineLevel="0" collapsed="false">
      <c r="A43" s="6" t="n">
        <v>44824.371640787</v>
      </c>
      <c r="B43" s="6" t="n">
        <v>44824.3867140278</v>
      </c>
      <c r="C43" s="6" t="n">
        <v>44824</v>
      </c>
      <c r="D43" s="0" t="s">
        <v>592</v>
      </c>
      <c r="H43" s="0" t="n">
        <v>1707142004</v>
      </c>
      <c r="I43" s="0" t="s">
        <v>194</v>
      </c>
      <c r="J43" s="0" t="s">
        <v>194</v>
      </c>
      <c r="K43" s="0" t="s">
        <v>194</v>
      </c>
      <c r="L43" s="0" t="s">
        <v>194</v>
      </c>
      <c r="M43" s="0" t="s">
        <v>194</v>
      </c>
      <c r="N43" s="0" t="s">
        <v>194</v>
      </c>
      <c r="O43" s="0" t="s">
        <v>195</v>
      </c>
      <c r="Q43" s="6" t="n">
        <v>44824</v>
      </c>
      <c r="R43" s="0" t="s">
        <v>777</v>
      </c>
      <c r="S43" s="5" t="s">
        <v>3420</v>
      </c>
      <c r="T43" s="0" t="s">
        <v>194</v>
      </c>
      <c r="U43" s="0" t="s">
        <v>1146</v>
      </c>
      <c r="V43" s="0" t="s">
        <v>1147</v>
      </c>
      <c r="W43" s="0" t="s">
        <v>1148</v>
      </c>
      <c r="X43" s="0" t="s">
        <v>855</v>
      </c>
      <c r="Y43" s="0" t="s">
        <v>856</v>
      </c>
      <c r="Z43" s="0" t="s">
        <v>857</v>
      </c>
      <c r="AA43" s="0" t="s">
        <v>890</v>
      </c>
      <c r="AB43" s="0" t="s">
        <v>1046</v>
      </c>
      <c r="AC43" s="0" t="s">
        <v>1149</v>
      </c>
      <c r="AD43" s="0" t="n">
        <v>-2.2948797</v>
      </c>
      <c r="AE43" s="0" t="n">
        <v>30.0328547</v>
      </c>
      <c r="AF43" s="0" t="n">
        <v>1455</v>
      </c>
      <c r="AG43" s="0" t="n">
        <v>4.916</v>
      </c>
      <c r="AH43" s="0" t="n">
        <v>2</v>
      </c>
      <c r="AI43" s="0" t="s">
        <v>1048</v>
      </c>
      <c r="AJ43" s="0" t="n">
        <v>1</v>
      </c>
      <c r="AK43" s="0" t="n">
        <v>1</v>
      </c>
      <c r="AL43" s="0" t="n">
        <v>0</v>
      </c>
      <c r="AM43" s="0" t="n">
        <v>0</v>
      </c>
      <c r="AN43" s="0" t="n">
        <v>0</v>
      </c>
      <c r="AO43" s="0" t="n">
        <v>0</v>
      </c>
      <c r="AP43" s="0" t="n">
        <v>0</v>
      </c>
      <c r="AQ43" s="0" t="n">
        <v>0</v>
      </c>
      <c r="AR43" s="0" t="n">
        <v>0</v>
      </c>
      <c r="AT43" s="0" t="s">
        <v>1150</v>
      </c>
      <c r="AU43" s="0" t="s">
        <v>1151</v>
      </c>
      <c r="AV43" s="0" t="s">
        <v>1152</v>
      </c>
      <c r="AW43" s="0" t="s">
        <v>1153</v>
      </c>
      <c r="BL43" s="0" t="s">
        <v>210</v>
      </c>
      <c r="BM43" s="0" t="n">
        <v>1</v>
      </c>
      <c r="BN43" s="0" t="n">
        <v>0</v>
      </c>
      <c r="BO43" s="0" t="n">
        <v>0</v>
      </c>
      <c r="BP43" s="0" t="n">
        <v>0</v>
      </c>
      <c r="BQ43" s="0" t="n">
        <v>0</v>
      </c>
      <c r="BR43" s="0" t="n">
        <v>0</v>
      </c>
      <c r="BS43" s="0" t="n">
        <v>0</v>
      </c>
      <c r="BT43" s="0" t="n">
        <v>0</v>
      </c>
      <c r="BU43" s="0" t="n">
        <v>0</v>
      </c>
      <c r="BV43" s="0" t="n">
        <v>0</v>
      </c>
      <c r="BW43" s="0" t="n">
        <v>0</v>
      </c>
      <c r="BX43" s="0" t="n">
        <v>0</v>
      </c>
      <c r="BY43" s="0" t="n">
        <v>0</v>
      </c>
      <c r="BZ43" s="0" t="s">
        <v>194</v>
      </c>
      <c r="CA43" s="0" t="s">
        <v>194</v>
      </c>
      <c r="CB43" s="0" t="s">
        <v>194</v>
      </c>
      <c r="CC43" s="0" t="n">
        <v>34.57</v>
      </c>
      <c r="CD43" s="0" t="s">
        <v>1154</v>
      </c>
      <c r="CE43" s="0" t="s">
        <v>1155</v>
      </c>
      <c r="CF43" s="0" t="s">
        <v>213</v>
      </c>
      <c r="CI43" s="5" t="s">
        <v>3417</v>
      </c>
      <c r="GH43" s="0" t="s">
        <v>194</v>
      </c>
      <c r="GI43" s="0" t="s">
        <v>194</v>
      </c>
      <c r="GJ43" s="0" t="s">
        <v>1058</v>
      </c>
      <c r="GK43" s="0" t="s">
        <v>1156</v>
      </c>
      <c r="GL43" s="0" t="s">
        <v>1157</v>
      </c>
      <c r="GM43" s="0" t="s">
        <v>217</v>
      </c>
      <c r="GN43" s="0" t="s">
        <v>218</v>
      </c>
      <c r="GO43" s="0" t="s">
        <v>219</v>
      </c>
      <c r="GU43" s="0" t="n">
        <v>186247465</v>
      </c>
      <c r="GV43" s="0" t="s">
        <v>1158</v>
      </c>
      <c r="GW43" s="0" t="n">
        <v>44824.6745949074</v>
      </c>
      <c r="GZ43" s="0" t="s">
        <v>221</v>
      </c>
      <c r="HA43" s="0" t="s">
        <v>222</v>
      </c>
      <c r="HC43" s="0" t="n">
        <v>62</v>
      </c>
    </row>
    <row r="44" customFormat="false" ht="14.5" hidden="false" customHeight="false" outlineLevel="0" collapsed="false">
      <c r="A44" s="6" t="n">
        <v>44824.371167882</v>
      </c>
      <c r="B44" s="6" t="n">
        <v>44824.6031589352</v>
      </c>
      <c r="C44" s="6" t="n">
        <v>44824</v>
      </c>
      <c r="D44" s="0" t="s">
        <v>467</v>
      </c>
      <c r="H44" s="0" t="n">
        <v>2709181802</v>
      </c>
      <c r="I44" s="0" t="s">
        <v>194</v>
      </c>
      <c r="J44" s="0" t="s">
        <v>194</v>
      </c>
      <c r="K44" s="0" t="s">
        <v>194</v>
      </c>
      <c r="L44" s="0" t="s">
        <v>194</v>
      </c>
      <c r="M44" s="0" t="s">
        <v>194</v>
      </c>
      <c r="N44" s="0" t="s">
        <v>194</v>
      </c>
      <c r="O44" s="0" t="s">
        <v>195</v>
      </c>
      <c r="Q44" s="6" t="n">
        <v>44824</v>
      </c>
      <c r="R44" s="0" t="s">
        <v>530</v>
      </c>
      <c r="S44" s="5" t="s">
        <v>3428</v>
      </c>
      <c r="T44" s="0" t="s">
        <v>194</v>
      </c>
      <c r="U44" s="0" t="s">
        <v>531</v>
      </c>
      <c r="V44" s="0" t="s">
        <v>532</v>
      </c>
      <c r="W44" s="0" t="s">
        <v>533</v>
      </c>
      <c r="X44" s="0" t="s">
        <v>201</v>
      </c>
      <c r="Y44" s="0" t="s">
        <v>202</v>
      </c>
      <c r="Z44" s="0" t="s">
        <v>473</v>
      </c>
      <c r="AA44" s="0" t="s">
        <v>474</v>
      </c>
      <c r="AB44" s="0" t="s">
        <v>475</v>
      </c>
      <c r="AC44" s="0" t="s">
        <v>534</v>
      </c>
      <c r="AD44" s="0" t="n">
        <v>-2.499232</v>
      </c>
      <c r="AE44" s="0" t="n">
        <v>29.0388849</v>
      </c>
      <c r="AF44" s="0" t="n">
        <v>1619.9033203125</v>
      </c>
      <c r="AG44" s="0" t="n">
        <v>4.116</v>
      </c>
      <c r="AH44" s="0" t="n">
        <v>1</v>
      </c>
      <c r="AI44" s="0" t="s">
        <v>245</v>
      </c>
      <c r="AJ44" s="0" t="n">
        <v>1</v>
      </c>
      <c r="AK44" s="0" t="n">
        <v>0</v>
      </c>
      <c r="AL44" s="0" t="n">
        <v>0</v>
      </c>
      <c r="AM44" s="0" t="n">
        <v>0</v>
      </c>
      <c r="AN44" s="0" t="n">
        <v>0</v>
      </c>
      <c r="AO44" s="0" t="n">
        <v>0</v>
      </c>
      <c r="AP44" s="0" t="n">
        <v>0</v>
      </c>
      <c r="AQ44" s="0" t="n">
        <v>0</v>
      </c>
      <c r="AR44" s="0" t="n">
        <v>0</v>
      </c>
      <c r="AT44" s="0" t="s">
        <v>535</v>
      </c>
      <c r="AU44" s="0" t="s">
        <v>536</v>
      </c>
      <c r="BL44" s="0" t="s">
        <v>210</v>
      </c>
      <c r="BM44" s="0" t="n">
        <v>1</v>
      </c>
      <c r="BN44" s="0" t="n">
        <v>0</v>
      </c>
      <c r="BO44" s="0" t="n">
        <v>0</v>
      </c>
      <c r="BP44" s="0" t="n">
        <v>0</v>
      </c>
      <c r="BQ44" s="0" t="n">
        <v>0</v>
      </c>
      <c r="BR44" s="0" t="n">
        <v>0</v>
      </c>
      <c r="BS44" s="0" t="n">
        <v>0</v>
      </c>
      <c r="BT44" s="0" t="n">
        <v>0</v>
      </c>
      <c r="BU44" s="0" t="n">
        <v>0</v>
      </c>
      <c r="BV44" s="0" t="n">
        <v>0</v>
      </c>
      <c r="BW44" s="0" t="n">
        <v>0</v>
      </c>
      <c r="BX44" s="0" t="n">
        <v>0</v>
      </c>
      <c r="BY44" s="0" t="n">
        <v>0</v>
      </c>
      <c r="BZ44" s="0" t="s">
        <v>194</v>
      </c>
      <c r="CA44" s="0" t="s">
        <v>194</v>
      </c>
      <c r="CB44" s="0" t="s">
        <v>194</v>
      </c>
      <c r="CC44" s="0" t="n">
        <v>67.785</v>
      </c>
      <c r="CD44" s="0" t="s">
        <v>537</v>
      </c>
      <c r="CE44" s="0" t="s">
        <v>538</v>
      </c>
      <c r="CF44" s="0" t="s">
        <v>213</v>
      </c>
      <c r="CI44" s="5" t="s">
        <v>3429</v>
      </c>
      <c r="GH44" s="0" t="s">
        <v>194</v>
      </c>
      <c r="GI44" s="0" t="s">
        <v>194</v>
      </c>
      <c r="GJ44" s="0" t="s">
        <v>482</v>
      </c>
      <c r="GK44" s="0" t="s">
        <v>540</v>
      </c>
      <c r="GL44" s="0" t="s">
        <v>541</v>
      </c>
      <c r="GM44" s="0" t="s">
        <v>217</v>
      </c>
      <c r="GN44" s="0" t="s">
        <v>218</v>
      </c>
      <c r="GO44" s="0" t="s">
        <v>219</v>
      </c>
      <c r="GU44" s="0" t="n">
        <v>186145822</v>
      </c>
      <c r="GV44" s="0" t="s">
        <v>542</v>
      </c>
      <c r="GW44" s="0" t="n">
        <v>44824.5236574074</v>
      </c>
      <c r="GZ44" s="0" t="s">
        <v>221</v>
      </c>
      <c r="HA44" s="0" t="s">
        <v>222</v>
      </c>
      <c r="HC44" s="0" t="n">
        <v>23</v>
      </c>
    </row>
    <row r="45" customFormat="false" ht="14.5" hidden="false" customHeight="false" outlineLevel="0" collapsed="false">
      <c r="A45" s="6" t="n">
        <v>44824.5436926042</v>
      </c>
      <c r="B45" s="6" t="n">
        <v>44824.5530548032</v>
      </c>
      <c r="C45" s="6" t="n">
        <v>44824</v>
      </c>
      <c r="D45" s="0" t="s">
        <v>192</v>
      </c>
      <c r="H45" s="0" t="n">
        <v>2304071206</v>
      </c>
      <c r="I45" s="0" t="s">
        <v>194</v>
      </c>
      <c r="J45" s="0" t="s">
        <v>194</v>
      </c>
      <c r="K45" s="0" t="s">
        <v>194</v>
      </c>
      <c r="L45" s="0" t="s">
        <v>194</v>
      </c>
      <c r="M45" s="0" t="s">
        <v>194</v>
      </c>
      <c r="N45" s="0" t="s">
        <v>194</v>
      </c>
      <c r="O45" s="0" t="s">
        <v>195</v>
      </c>
      <c r="Q45" s="6" t="n">
        <v>44824</v>
      </c>
      <c r="R45" s="0" t="s">
        <v>281</v>
      </c>
      <c r="S45" s="5" t="s">
        <v>870</v>
      </c>
      <c r="T45" s="0" t="s">
        <v>194</v>
      </c>
      <c r="U45" s="0" t="s">
        <v>282</v>
      </c>
      <c r="V45" s="0" t="s">
        <v>283</v>
      </c>
      <c r="W45" s="0" t="s">
        <v>284</v>
      </c>
      <c r="X45" s="0" t="s">
        <v>201</v>
      </c>
      <c r="Y45" s="0" t="s">
        <v>202</v>
      </c>
      <c r="Z45" s="0" t="s">
        <v>203</v>
      </c>
      <c r="AA45" s="0" t="s">
        <v>204</v>
      </c>
      <c r="AB45" s="0" t="s">
        <v>205</v>
      </c>
      <c r="AC45" s="0" t="s">
        <v>285</v>
      </c>
      <c r="AD45" s="0" t="n">
        <v>-2.3293648</v>
      </c>
      <c r="AE45" s="0" t="n">
        <v>29.139069</v>
      </c>
      <c r="AF45" s="0" t="n">
        <v>1549.91553416674</v>
      </c>
      <c r="AG45" s="0" t="n">
        <v>6</v>
      </c>
      <c r="AH45" s="0" t="n">
        <v>1</v>
      </c>
      <c r="AI45" s="0" t="s">
        <v>229</v>
      </c>
      <c r="AJ45" s="0" t="n">
        <v>0</v>
      </c>
      <c r="AK45" s="0" t="n">
        <v>0</v>
      </c>
      <c r="AL45" s="0" t="n">
        <v>1</v>
      </c>
      <c r="AM45" s="0" t="n">
        <v>0</v>
      </c>
      <c r="AN45" s="0" t="n">
        <v>0</v>
      </c>
      <c r="AO45" s="0" t="n">
        <v>0</v>
      </c>
      <c r="AP45" s="0" t="n">
        <v>0</v>
      </c>
      <c r="AQ45" s="0" t="n">
        <v>0</v>
      </c>
      <c r="AR45" s="0" t="n">
        <v>0</v>
      </c>
      <c r="AX45" s="0" t="s">
        <v>286</v>
      </c>
      <c r="AY45" s="0" t="s">
        <v>287</v>
      </c>
      <c r="BL45" s="0" t="s">
        <v>232</v>
      </c>
      <c r="BM45" s="0" t="n">
        <v>0</v>
      </c>
      <c r="BN45" s="0" t="n">
        <v>1</v>
      </c>
      <c r="BO45" s="0" t="n">
        <v>0</v>
      </c>
      <c r="BP45" s="0" t="n">
        <v>0</v>
      </c>
      <c r="BQ45" s="0" t="n">
        <v>0</v>
      </c>
      <c r="BR45" s="0" t="n">
        <v>0</v>
      </c>
      <c r="BS45" s="0" t="n">
        <v>0</v>
      </c>
      <c r="BT45" s="0" t="n">
        <v>0</v>
      </c>
      <c r="BU45" s="0" t="n">
        <v>0</v>
      </c>
      <c r="BV45" s="0" t="n">
        <v>0</v>
      </c>
      <c r="BW45" s="0" t="n">
        <v>0</v>
      </c>
      <c r="BX45" s="0" t="n">
        <v>0</v>
      </c>
      <c r="BY45" s="0" t="n">
        <v>0</v>
      </c>
      <c r="CI45" s="5"/>
      <c r="CJ45" s="0" t="s">
        <v>194</v>
      </c>
      <c r="CK45" s="0" t="s">
        <v>194</v>
      </c>
      <c r="CL45" s="0" t="s">
        <v>194</v>
      </c>
      <c r="CM45" s="0" t="n">
        <v>35</v>
      </c>
      <c r="CN45" s="0" t="s">
        <v>288</v>
      </c>
      <c r="CO45" s="2" t="s">
        <v>289</v>
      </c>
      <c r="CP45" s="4" t="s">
        <v>290</v>
      </c>
      <c r="GH45" s="0" t="s">
        <v>194</v>
      </c>
      <c r="GI45" s="0" t="s">
        <v>194</v>
      </c>
      <c r="GJ45" s="0" t="s">
        <v>192</v>
      </c>
      <c r="GK45" s="0" t="s">
        <v>291</v>
      </c>
      <c r="GL45" s="0" t="s">
        <v>292</v>
      </c>
      <c r="GM45" s="0" t="s">
        <v>217</v>
      </c>
      <c r="GN45" s="0" t="s">
        <v>218</v>
      </c>
      <c r="GO45" s="0" t="s">
        <v>219</v>
      </c>
      <c r="GU45" s="0" t="n">
        <v>186119305</v>
      </c>
      <c r="GV45" s="0" t="s">
        <v>293</v>
      </c>
      <c r="GW45" s="0" t="n">
        <v>44824.4886689815</v>
      </c>
      <c r="GZ45" s="0" t="s">
        <v>221</v>
      </c>
      <c r="HA45" s="0" t="s">
        <v>222</v>
      </c>
      <c r="HC45" s="0" t="n">
        <v>6</v>
      </c>
    </row>
    <row r="46" customFormat="false" ht="14.5" hidden="false" customHeight="false" outlineLevel="0" collapsed="false">
      <c r="A46" s="6" t="n">
        <v>44824.4672097338</v>
      </c>
      <c r="B46" s="6" t="n">
        <v>44824.4872603588</v>
      </c>
      <c r="C46" s="6" t="n">
        <v>44824</v>
      </c>
      <c r="D46" s="0" t="s">
        <v>486</v>
      </c>
      <c r="H46" s="0" t="n">
        <v>2709181805</v>
      </c>
      <c r="I46" s="0" t="s">
        <v>194</v>
      </c>
      <c r="J46" s="0" t="s">
        <v>194</v>
      </c>
      <c r="K46" s="0" t="s">
        <v>194</v>
      </c>
      <c r="L46" s="0" t="s">
        <v>194</v>
      </c>
      <c r="M46" s="0" t="s">
        <v>194</v>
      </c>
      <c r="N46" s="0" t="s">
        <v>194</v>
      </c>
      <c r="O46" s="0" t="s">
        <v>195</v>
      </c>
      <c r="Q46" s="6" t="n">
        <v>44824</v>
      </c>
      <c r="R46" s="0" t="s">
        <v>488</v>
      </c>
      <c r="S46" s="5" t="s">
        <v>3428</v>
      </c>
      <c r="T46" s="0" t="s">
        <v>194</v>
      </c>
      <c r="U46" s="0" t="s">
        <v>489</v>
      </c>
      <c r="V46" s="0" t="s">
        <v>489</v>
      </c>
      <c r="W46" s="0" t="s">
        <v>490</v>
      </c>
      <c r="X46" s="0" t="s">
        <v>201</v>
      </c>
      <c r="Y46" s="0" t="s">
        <v>202</v>
      </c>
      <c r="Z46" s="0" t="s">
        <v>473</v>
      </c>
      <c r="AA46" s="0" t="s">
        <v>474</v>
      </c>
      <c r="AB46" s="0" t="s">
        <v>475</v>
      </c>
      <c r="AC46" s="0" t="s">
        <v>491</v>
      </c>
      <c r="AD46" s="0" t="n">
        <v>-2.507516</v>
      </c>
      <c r="AE46" s="0" t="n">
        <v>29.0398699</v>
      </c>
      <c r="AF46" s="0" t="n">
        <v>1575.580078125</v>
      </c>
      <c r="AG46" s="0" t="n">
        <v>4.349</v>
      </c>
      <c r="AH46" s="0" t="n">
        <v>1</v>
      </c>
      <c r="AI46" s="0" t="s">
        <v>245</v>
      </c>
      <c r="AJ46" s="0" t="n">
        <v>1</v>
      </c>
      <c r="AK46" s="0" t="n">
        <v>0</v>
      </c>
      <c r="AL46" s="0" t="n">
        <v>0</v>
      </c>
      <c r="AM46" s="0" t="n">
        <v>0</v>
      </c>
      <c r="AN46" s="0" t="n">
        <v>0</v>
      </c>
      <c r="AO46" s="0" t="n">
        <v>0</v>
      </c>
      <c r="AP46" s="0" t="n">
        <v>0</v>
      </c>
      <c r="AQ46" s="0" t="n">
        <v>0</v>
      </c>
      <c r="AR46" s="0" t="n">
        <v>0</v>
      </c>
      <c r="AT46" s="0" t="s">
        <v>492</v>
      </c>
      <c r="AU46" s="2" t="s">
        <v>493</v>
      </c>
      <c r="BL46" s="0" t="s">
        <v>210</v>
      </c>
      <c r="BM46" s="0" t="n">
        <v>1</v>
      </c>
      <c r="BN46" s="0" t="n">
        <v>0</v>
      </c>
      <c r="BO46" s="0" t="n">
        <v>0</v>
      </c>
      <c r="BP46" s="0" t="n">
        <v>0</v>
      </c>
      <c r="BQ46" s="0" t="n">
        <v>0</v>
      </c>
      <c r="BR46" s="0" t="n">
        <v>0</v>
      </c>
      <c r="BS46" s="0" t="n">
        <v>0</v>
      </c>
      <c r="BT46" s="0" t="n">
        <v>0</v>
      </c>
      <c r="BU46" s="0" t="n">
        <v>0</v>
      </c>
      <c r="BV46" s="0" t="n">
        <v>0</v>
      </c>
      <c r="BW46" s="0" t="n">
        <v>0</v>
      </c>
      <c r="BX46" s="0" t="n">
        <v>0</v>
      </c>
      <c r="BY46" s="0" t="n">
        <v>0</v>
      </c>
      <c r="BZ46" s="0" t="s">
        <v>194</v>
      </c>
      <c r="CA46" s="0" t="s">
        <v>194</v>
      </c>
      <c r="CB46" s="0" t="s">
        <v>194</v>
      </c>
      <c r="CC46" s="0" t="n">
        <v>64.09</v>
      </c>
      <c r="CD46" s="0" t="s">
        <v>494</v>
      </c>
      <c r="CE46" s="0" t="s">
        <v>495</v>
      </c>
      <c r="CF46" s="0" t="s">
        <v>213</v>
      </c>
      <c r="CI46" s="5" t="s">
        <v>3430</v>
      </c>
      <c r="GH46" s="0" t="s">
        <v>194</v>
      </c>
      <c r="GI46" s="0" t="s">
        <v>194</v>
      </c>
      <c r="GJ46" s="0" t="s">
        <v>482</v>
      </c>
      <c r="GK46" s="0" t="s">
        <v>497</v>
      </c>
      <c r="GL46" s="0" t="s">
        <v>498</v>
      </c>
      <c r="GM46" s="0" t="s">
        <v>217</v>
      </c>
      <c r="GN46" s="0" t="s">
        <v>218</v>
      </c>
      <c r="GO46" s="0" t="s">
        <v>219</v>
      </c>
      <c r="GU46" s="0" t="n">
        <v>186145439</v>
      </c>
      <c r="GV46" s="0" t="s">
        <v>499</v>
      </c>
      <c r="GW46" s="0" t="n">
        <v>44824.5233333333</v>
      </c>
      <c r="GZ46" s="0" t="s">
        <v>221</v>
      </c>
      <c r="HA46" s="0" t="s">
        <v>222</v>
      </c>
      <c r="HC46" s="0" t="n">
        <v>20</v>
      </c>
    </row>
    <row r="47" customFormat="false" ht="14.5" hidden="false" customHeight="false" outlineLevel="0" collapsed="false">
      <c r="A47" s="6" t="n">
        <v>44824.4944095255</v>
      </c>
      <c r="B47" s="6" t="n">
        <v>44824.4993311111</v>
      </c>
      <c r="C47" s="6" t="n">
        <v>44824</v>
      </c>
      <c r="D47" s="0" t="s">
        <v>192</v>
      </c>
      <c r="H47" s="0" t="n">
        <v>2304071205</v>
      </c>
      <c r="I47" s="0" t="s">
        <v>194</v>
      </c>
      <c r="J47" s="0" t="s">
        <v>194</v>
      </c>
      <c r="K47" s="0" t="s">
        <v>194</v>
      </c>
      <c r="L47" s="0" t="s">
        <v>194</v>
      </c>
      <c r="M47" s="0" t="s">
        <v>194</v>
      </c>
      <c r="N47" s="0" t="s">
        <v>194</v>
      </c>
      <c r="O47" s="0" t="s">
        <v>195</v>
      </c>
      <c r="Q47" s="6" t="n">
        <v>44824</v>
      </c>
      <c r="R47" s="0" t="s">
        <v>268</v>
      </c>
      <c r="S47" s="5" t="s">
        <v>870</v>
      </c>
      <c r="T47" s="0" t="s">
        <v>194</v>
      </c>
      <c r="U47" s="0" t="s">
        <v>269</v>
      </c>
      <c r="V47" s="0" t="s">
        <v>269</v>
      </c>
      <c r="W47" s="0" t="s">
        <v>270</v>
      </c>
      <c r="X47" s="0" t="s">
        <v>201</v>
      </c>
      <c r="Y47" s="0" t="s">
        <v>202</v>
      </c>
      <c r="Z47" s="0" t="s">
        <v>203</v>
      </c>
      <c r="AA47" s="0" t="s">
        <v>204</v>
      </c>
      <c r="AB47" s="0" t="s">
        <v>205</v>
      </c>
      <c r="AC47" s="0" t="s">
        <v>271</v>
      </c>
      <c r="AD47" s="0" t="n">
        <v>-2.3291958</v>
      </c>
      <c r="AE47" s="0" t="n">
        <v>29.1425167</v>
      </c>
      <c r="AF47" s="0" t="n">
        <v>1517.88924454396</v>
      </c>
      <c r="AG47" s="0" t="n">
        <v>4.8</v>
      </c>
      <c r="AH47" s="0" t="n">
        <v>1</v>
      </c>
      <c r="AI47" s="0" t="s">
        <v>245</v>
      </c>
      <c r="AJ47" s="0" t="n">
        <v>1</v>
      </c>
      <c r="AK47" s="0" t="n">
        <v>0</v>
      </c>
      <c r="AL47" s="0" t="n">
        <v>0</v>
      </c>
      <c r="AM47" s="0" t="n">
        <v>0</v>
      </c>
      <c r="AN47" s="0" t="n">
        <v>0</v>
      </c>
      <c r="AO47" s="0" t="n">
        <v>0</v>
      </c>
      <c r="AP47" s="0" t="n">
        <v>0</v>
      </c>
      <c r="AQ47" s="0" t="n">
        <v>0</v>
      </c>
      <c r="AR47" s="0" t="n">
        <v>0</v>
      </c>
      <c r="AT47" s="0" t="s">
        <v>272</v>
      </c>
      <c r="AU47" s="0" t="s">
        <v>273</v>
      </c>
      <c r="BL47" s="0" t="s">
        <v>210</v>
      </c>
      <c r="BM47" s="0" t="n">
        <v>1</v>
      </c>
      <c r="BN47" s="0" t="n">
        <v>0</v>
      </c>
      <c r="BO47" s="0" t="n">
        <v>0</v>
      </c>
      <c r="BP47" s="0" t="n">
        <v>0</v>
      </c>
      <c r="BQ47" s="0" t="n">
        <v>0</v>
      </c>
      <c r="BR47" s="0" t="n">
        <v>0</v>
      </c>
      <c r="BS47" s="0" t="n">
        <v>0</v>
      </c>
      <c r="BT47" s="0" t="n">
        <v>0</v>
      </c>
      <c r="BU47" s="0" t="n">
        <v>0</v>
      </c>
      <c r="BV47" s="0" t="n">
        <v>0</v>
      </c>
      <c r="BW47" s="0" t="n">
        <v>0</v>
      </c>
      <c r="BX47" s="0" t="n">
        <v>0</v>
      </c>
      <c r="BY47" s="0" t="n">
        <v>0</v>
      </c>
      <c r="BZ47" s="0" t="s">
        <v>194</v>
      </c>
      <c r="CA47" s="0" t="s">
        <v>194</v>
      </c>
      <c r="CB47" s="0" t="s">
        <v>194</v>
      </c>
      <c r="CC47" s="0" t="n">
        <v>36.85</v>
      </c>
      <c r="CD47" s="0" t="s">
        <v>274</v>
      </c>
      <c r="CE47" s="0" t="s">
        <v>275</v>
      </c>
      <c r="CF47" s="0" t="s">
        <v>213</v>
      </c>
      <c r="CI47" s="5" t="s">
        <v>3431</v>
      </c>
      <c r="GH47" s="0" t="s">
        <v>194</v>
      </c>
      <c r="GI47" s="0" t="s">
        <v>194</v>
      </c>
      <c r="GJ47" s="0" t="s">
        <v>192</v>
      </c>
      <c r="GK47" s="0" t="s">
        <v>277</v>
      </c>
      <c r="GL47" s="0" t="s">
        <v>278</v>
      </c>
      <c r="GM47" s="0" t="s">
        <v>217</v>
      </c>
      <c r="GN47" s="0" t="s">
        <v>218</v>
      </c>
      <c r="GO47" s="0" t="s">
        <v>219</v>
      </c>
      <c r="GU47" s="0" t="n">
        <v>186119261</v>
      </c>
      <c r="GV47" s="0" t="s">
        <v>279</v>
      </c>
      <c r="GW47" s="0" t="n">
        <v>44824.4886226852</v>
      </c>
      <c r="GZ47" s="0" t="s">
        <v>221</v>
      </c>
      <c r="HA47" s="0" t="s">
        <v>222</v>
      </c>
      <c r="HC47" s="0" t="n">
        <v>5</v>
      </c>
    </row>
    <row r="48" customFormat="false" ht="14.5" hidden="false" customHeight="false" outlineLevel="0" collapsed="false">
      <c r="A48" s="6" t="n">
        <v>44824.453168912</v>
      </c>
      <c r="B48" s="6" t="n">
        <v>44824.7251646759</v>
      </c>
      <c r="C48" s="6" t="n">
        <v>44824</v>
      </c>
      <c r="D48" s="0" t="s">
        <v>751</v>
      </c>
      <c r="H48" s="0" t="n">
        <v>2405102506</v>
      </c>
      <c r="I48" s="0" t="s">
        <v>194</v>
      </c>
      <c r="J48" s="0" t="s">
        <v>194</v>
      </c>
      <c r="K48" s="0" t="s">
        <v>194</v>
      </c>
      <c r="L48" s="0" t="s">
        <v>194</v>
      </c>
      <c r="M48" s="0" t="s">
        <v>194</v>
      </c>
      <c r="N48" s="0" t="s">
        <v>194</v>
      </c>
      <c r="O48" s="0" t="s">
        <v>195</v>
      </c>
      <c r="Q48" s="6" t="n">
        <v>44824</v>
      </c>
      <c r="R48" s="0" t="s">
        <v>834</v>
      </c>
      <c r="S48" s="5" t="s">
        <v>870</v>
      </c>
      <c r="T48" s="0" t="s">
        <v>194</v>
      </c>
      <c r="U48" s="0" t="s">
        <v>835</v>
      </c>
      <c r="V48" s="0" t="s">
        <v>836</v>
      </c>
      <c r="W48" s="0" t="s">
        <v>837</v>
      </c>
      <c r="X48" s="0" t="s">
        <v>201</v>
      </c>
      <c r="Y48" s="0" t="s">
        <v>202</v>
      </c>
      <c r="Z48" s="0" t="s">
        <v>756</v>
      </c>
      <c r="AA48" s="0" t="s">
        <v>757</v>
      </c>
      <c r="AB48" s="0" t="s">
        <v>758</v>
      </c>
      <c r="AC48" s="0" t="s">
        <v>838</v>
      </c>
      <c r="AD48" s="0" t="n">
        <v>-2.3108235</v>
      </c>
      <c r="AE48" s="0" t="n">
        <v>29.2582766</v>
      </c>
      <c r="AF48" s="0" t="n">
        <v>2002.3</v>
      </c>
      <c r="AG48" s="0" t="n">
        <v>4.921</v>
      </c>
      <c r="AH48" s="0" t="n">
        <v>1</v>
      </c>
      <c r="AI48" s="0" t="s">
        <v>245</v>
      </c>
      <c r="AJ48" s="0" t="n">
        <v>1</v>
      </c>
      <c r="AK48" s="0" t="n">
        <v>0</v>
      </c>
      <c r="AL48" s="0" t="n">
        <v>0</v>
      </c>
      <c r="AM48" s="0" t="n">
        <v>0</v>
      </c>
      <c r="AN48" s="0" t="n">
        <v>0</v>
      </c>
      <c r="AO48" s="0" t="n">
        <v>0</v>
      </c>
      <c r="AP48" s="0" t="n">
        <v>0</v>
      </c>
      <c r="AQ48" s="0" t="n">
        <v>0</v>
      </c>
      <c r="AR48" s="0" t="n">
        <v>0</v>
      </c>
      <c r="AT48" s="0" t="s">
        <v>839</v>
      </c>
      <c r="AU48" s="0" t="s">
        <v>840</v>
      </c>
      <c r="BL48" s="0" t="s">
        <v>210</v>
      </c>
      <c r="BM48" s="0" t="n">
        <v>1</v>
      </c>
      <c r="BN48" s="0" t="n">
        <v>0</v>
      </c>
      <c r="BO48" s="0" t="n">
        <v>0</v>
      </c>
      <c r="BP48" s="0" t="n">
        <v>0</v>
      </c>
      <c r="BQ48" s="0" t="n">
        <v>0</v>
      </c>
      <c r="BR48" s="0" t="n">
        <v>0</v>
      </c>
      <c r="BS48" s="0" t="n">
        <v>0</v>
      </c>
      <c r="BT48" s="0" t="n">
        <v>0</v>
      </c>
      <c r="BU48" s="0" t="n">
        <v>0</v>
      </c>
      <c r="BV48" s="0" t="n">
        <v>0</v>
      </c>
      <c r="BW48" s="0" t="n">
        <v>0</v>
      </c>
      <c r="BX48" s="0" t="n">
        <v>0</v>
      </c>
      <c r="BY48" s="0" t="n">
        <v>0</v>
      </c>
      <c r="BZ48" s="0" t="s">
        <v>194</v>
      </c>
      <c r="CA48" s="0" t="s">
        <v>194</v>
      </c>
      <c r="CB48" s="0" t="s">
        <v>194</v>
      </c>
      <c r="CC48" s="0" t="n">
        <v>57.96</v>
      </c>
      <c r="CD48" s="0" t="s">
        <v>841</v>
      </c>
      <c r="CE48" s="0" t="s">
        <v>842</v>
      </c>
      <c r="CF48" s="0" t="s">
        <v>195</v>
      </c>
      <c r="CG48" s="0" t="s">
        <v>843</v>
      </c>
      <c r="CH48" s="0" t="s">
        <v>844</v>
      </c>
      <c r="CI48" s="5" t="s">
        <v>3417</v>
      </c>
      <c r="GH48" s="0" t="s">
        <v>194</v>
      </c>
      <c r="GI48" s="0" t="s">
        <v>194</v>
      </c>
      <c r="GJ48" s="0" t="s">
        <v>751</v>
      </c>
      <c r="GK48" s="0" t="s">
        <v>845</v>
      </c>
      <c r="GL48" s="0" t="s">
        <v>846</v>
      </c>
      <c r="GM48" s="0" t="s">
        <v>217</v>
      </c>
      <c r="GN48" s="0" t="s">
        <v>218</v>
      </c>
      <c r="GO48" s="0" t="s">
        <v>219</v>
      </c>
      <c r="GU48" s="0" t="n">
        <v>186240439</v>
      </c>
      <c r="GV48" s="0" t="s">
        <v>847</v>
      </c>
      <c r="GW48" s="0" t="n">
        <v>44824.6601967593</v>
      </c>
      <c r="GZ48" s="0" t="s">
        <v>221</v>
      </c>
      <c r="HA48" s="0" t="s">
        <v>222</v>
      </c>
      <c r="HC48" s="0" t="n">
        <v>42</v>
      </c>
    </row>
    <row r="49" customFormat="false" ht="14.5" hidden="false" customHeight="false" outlineLevel="0" collapsed="false">
      <c r="A49" s="6" t="n">
        <v>44824.4313942477</v>
      </c>
      <c r="B49" s="6" t="n">
        <v>44824.7235518634</v>
      </c>
      <c r="C49" s="6" t="n">
        <v>44824</v>
      </c>
      <c r="D49" s="0" t="s">
        <v>751</v>
      </c>
      <c r="H49" s="0" t="n">
        <v>2405102505</v>
      </c>
      <c r="I49" s="0" t="s">
        <v>194</v>
      </c>
      <c r="J49" s="0" t="s">
        <v>194</v>
      </c>
      <c r="K49" s="0" t="s">
        <v>194</v>
      </c>
      <c r="L49" s="0" t="s">
        <v>194</v>
      </c>
      <c r="M49" s="0" t="s">
        <v>194</v>
      </c>
      <c r="N49" s="0" t="s">
        <v>194</v>
      </c>
      <c r="O49" s="0" t="s">
        <v>195</v>
      </c>
      <c r="Q49" s="6" t="n">
        <v>44824</v>
      </c>
      <c r="R49" s="0" t="s">
        <v>820</v>
      </c>
      <c r="S49" s="5" t="s">
        <v>870</v>
      </c>
      <c r="T49" s="0" t="s">
        <v>194</v>
      </c>
      <c r="U49" s="0" t="s">
        <v>821</v>
      </c>
      <c r="V49" s="0" t="s">
        <v>822</v>
      </c>
      <c r="W49" s="0" t="s">
        <v>823</v>
      </c>
      <c r="X49" s="0" t="s">
        <v>201</v>
      </c>
      <c r="Y49" s="0" t="s">
        <v>202</v>
      </c>
      <c r="Z49" s="0" t="s">
        <v>756</v>
      </c>
      <c r="AA49" s="0" t="s">
        <v>757</v>
      </c>
      <c r="AB49" s="0" t="s">
        <v>758</v>
      </c>
      <c r="AC49" s="0" t="s">
        <v>824</v>
      </c>
      <c r="AD49" s="0" t="n">
        <v>-2.3077829</v>
      </c>
      <c r="AE49" s="0" t="n">
        <v>29.2607631</v>
      </c>
      <c r="AF49" s="0" t="n">
        <v>2060.6</v>
      </c>
      <c r="AG49" s="0" t="n">
        <v>4.883</v>
      </c>
      <c r="AH49" s="0" t="n">
        <v>1</v>
      </c>
      <c r="AI49" s="0" t="s">
        <v>245</v>
      </c>
      <c r="AJ49" s="0" t="n">
        <v>1</v>
      </c>
      <c r="AK49" s="0" t="n">
        <v>0</v>
      </c>
      <c r="AL49" s="0" t="n">
        <v>0</v>
      </c>
      <c r="AM49" s="0" t="n">
        <v>0</v>
      </c>
      <c r="AN49" s="0" t="n">
        <v>0</v>
      </c>
      <c r="AO49" s="0" t="n">
        <v>0</v>
      </c>
      <c r="AP49" s="0" t="n">
        <v>0</v>
      </c>
      <c r="AQ49" s="0" t="n">
        <v>0</v>
      </c>
      <c r="AR49" s="0" t="n">
        <v>0</v>
      </c>
      <c r="AT49" s="0" t="s">
        <v>825</v>
      </c>
      <c r="AU49" s="0" t="s">
        <v>826</v>
      </c>
      <c r="BL49" s="0" t="s">
        <v>210</v>
      </c>
      <c r="BM49" s="0" t="n">
        <v>1</v>
      </c>
      <c r="BN49" s="0" t="n">
        <v>0</v>
      </c>
      <c r="BO49" s="0" t="n">
        <v>0</v>
      </c>
      <c r="BP49" s="0" t="n">
        <v>0</v>
      </c>
      <c r="BQ49" s="0" t="n">
        <v>0</v>
      </c>
      <c r="BR49" s="0" t="n">
        <v>0</v>
      </c>
      <c r="BS49" s="0" t="n">
        <v>0</v>
      </c>
      <c r="BT49" s="0" t="n">
        <v>0</v>
      </c>
      <c r="BU49" s="0" t="n">
        <v>0</v>
      </c>
      <c r="BV49" s="0" t="n">
        <v>0</v>
      </c>
      <c r="BW49" s="0" t="n">
        <v>0</v>
      </c>
      <c r="BX49" s="0" t="n">
        <v>0</v>
      </c>
      <c r="BY49" s="0" t="n">
        <v>0</v>
      </c>
      <c r="BZ49" s="0" t="s">
        <v>194</v>
      </c>
      <c r="CA49" s="0" t="s">
        <v>194</v>
      </c>
      <c r="CB49" s="0" t="s">
        <v>194</v>
      </c>
      <c r="CC49" s="0" t="n">
        <v>71.06</v>
      </c>
      <c r="CD49" s="0" t="s">
        <v>827</v>
      </c>
      <c r="CE49" s="0" t="s">
        <v>828</v>
      </c>
      <c r="CF49" s="0" t="s">
        <v>213</v>
      </c>
      <c r="CI49" s="5" t="s">
        <v>3432</v>
      </c>
      <c r="GH49" s="0" t="s">
        <v>194</v>
      </c>
      <c r="GI49" s="0" t="s">
        <v>194</v>
      </c>
      <c r="GJ49" s="0" t="s">
        <v>751</v>
      </c>
      <c r="GK49" s="0" t="s">
        <v>830</v>
      </c>
      <c r="GL49" s="0" t="s">
        <v>831</v>
      </c>
      <c r="GM49" s="0" t="s">
        <v>217</v>
      </c>
      <c r="GN49" s="0" t="s">
        <v>218</v>
      </c>
      <c r="GO49" s="0" t="s">
        <v>219</v>
      </c>
      <c r="GU49" s="0" t="n">
        <v>186240282</v>
      </c>
      <c r="GV49" s="0" t="s">
        <v>832</v>
      </c>
      <c r="GW49" s="0" t="n">
        <v>44824.659849537</v>
      </c>
      <c r="GZ49" s="0" t="s">
        <v>221</v>
      </c>
      <c r="HA49" s="0" t="s">
        <v>222</v>
      </c>
      <c r="HC49" s="0" t="n">
        <v>41</v>
      </c>
    </row>
    <row r="50" customFormat="false" ht="14.5" hidden="false" customHeight="false" outlineLevel="0" collapsed="false">
      <c r="A50" s="6" t="n">
        <v>44824.5131073843</v>
      </c>
      <c r="B50" s="6" t="n">
        <v>44824.5294031019</v>
      </c>
      <c r="C50" s="6" t="n">
        <v>44824</v>
      </c>
      <c r="D50" s="0" t="s">
        <v>380</v>
      </c>
      <c r="H50" s="0" t="n">
        <v>2101022706</v>
      </c>
      <c r="I50" s="0" t="s">
        <v>194</v>
      </c>
      <c r="J50" s="0" t="s">
        <v>194</v>
      </c>
      <c r="K50" s="0" t="s">
        <v>194</v>
      </c>
      <c r="L50" s="0" t="s">
        <v>194</v>
      </c>
      <c r="M50" s="0" t="s">
        <v>194</v>
      </c>
      <c r="N50" s="0" t="s">
        <v>194</v>
      </c>
      <c r="O50" s="0" t="s">
        <v>195</v>
      </c>
      <c r="Q50" s="6" t="n">
        <v>44824</v>
      </c>
      <c r="R50" s="0" t="s">
        <v>456</v>
      </c>
      <c r="S50" s="5" t="s">
        <v>3433</v>
      </c>
      <c r="T50" s="0" t="s">
        <v>194</v>
      </c>
      <c r="U50" s="0" t="s">
        <v>457</v>
      </c>
      <c r="V50" s="0" t="s">
        <v>458</v>
      </c>
      <c r="X50" s="0" t="s">
        <v>201</v>
      </c>
      <c r="Y50" s="0" t="s">
        <v>202</v>
      </c>
      <c r="Z50" s="0" t="s">
        <v>386</v>
      </c>
      <c r="AA50" s="0" t="s">
        <v>387</v>
      </c>
      <c r="AB50" s="0" t="s">
        <v>388</v>
      </c>
      <c r="AC50" s="0" t="s">
        <v>459</v>
      </c>
      <c r="AD50" s="0" t="n">
        <v>-2.4087353</v>
      </c>
      <c r="AE50" s="0" t="n">
        <v>29.0646923</v>
      </c>
      <c r="AF50" s="0" t="n">
        <v>1699</v>
      </c>
      <c r="AG50" s="0" t="n">
        <v>5</v>
      </c>
      <c r="AH50" s="0" t="n">
        <v>1</v>
      </c>
      <c r="AI50" s="0" t="s">
        <v>245</v>
      </c>
      <c r="AJ50" s="0" t="n">
        <v>1</v>
      </c>
      <c r="AK50" s="0" t="n">
        <v>0</v>
      </c>
      <c r="AL50" s="0" t="n">
        <v>0</v>
      </c>
      <c r="AM50" s="0" t="n">
        <v>0</v>
      </c>
      <c r="AN50" s="0" t="n">
        <v>0</v>
      </c>
      <c r="AO50" s="0" t="n">
        <v>0</v>
      </c>
      <c r="AP50" s="0" t="n">
        <v>0</v>
      </c>
      <c r="AQ50" s="0" t="n">
        <v>0</v>
      </c>
      <c r="AR50" s="0" t="n">
        <v>0</v>
      </c>
      <c r="AT50" s="0" t="s">
        <v>460</v>
      </c>
      <c r="AU50" s="0" t="s">
        <v>461</v>
      </c>
      <c r="BL50" s="0" t="s">
        <v>210</v>
      </c>
      <c r="BM50" s="0" t="n">
        <v>1</v>
      </c>
      <c r="BN50" s="0" t="n">
        <v>0</v>
      </c>
      <c r="BO50" s="0" t="n">
        <v>0</v>
      </c>
      <c r="BP50" s="0" t="n">
        <v>0</v>
      </c>
      <c r="BQ50" s="0" t="n">
        <v>0</v>
      </c>
      <c r="BR50" s="0" t="n">
        <v>0</v>
      </c>
      <c r="BS50" s="0" t="n">
        <v>0</v>
      </c>
      <c r="BT50" s="0" t="n">
        <v>0</v>
      </c>
      <c r="BU50" s="0" t="n">
        <v>0</v>
      </c>
      <c r="BV50" s="0" t="n">
        <v>0</v>
      </c>
      <c r="BW50" s="0" t="n">
        <v>0</v>
      </c>
      <c r="BX50" s="0" t="n">
        <v>0</v>
      </c>
      <c r="BY50" s="0" t="n">
        <v>0</v>
      </c>
      <c r="BZ50" s="0" t="s">
        <v>194</v>
      </c>
      <c r="CA50" s="0" t="s">
        <v>194</v>
      </c>
      <c r="CB50" s="0" t="s">
        <v>194</v>
      </c>
      <c r="CC50" s="0" t="n">
        <v>23.85</v>
      </c>
      <c r="CD50" s="0" t="s">
        <v>462</v>
      </c>
      <c r="CE50" s="0" t="s">
        <v>463</v>
      </c>
      <c r="CF50" s="0" t="s">
        <v>213</v>
      </c>
      <c r="CI50" s="5" t="s">
        <v>3417</v>
      </c>
      <c r="GH50" s="0" t="s">
        <v>194</v>
      </c>
      <c r="GI50" s="0" t="s">
        <v>194</v>
      </c>
      <c r="GJ50" s="0" t="s">
        <v>394</v>
      </c>
      <c r="GK50" s="0" t="s">
        <v>464</v>
      </c>
      <c r="GL50" s="0" t="s">
        <v>465</v>
      </c>
      <c r="GM50" s="0" t="s">
        <v>217</v>
      </c>
      <c r="GN50" s="0" t="s">
        <v>218</v>
      </c>
      <c r="GO50" s="0" t="s">
        <v>219</v>
      </c>
      <c r="GU50" s="0" t="n">
        <v>186142683</v>
      </c>
      <c r="GV50" s="0" t="s">
        <v>466</v>
      </c>
      <c r="GW50" s="0" t="n">
        <v>44824.5194097222</v>
      </c>
      <c r="GZ50" s="0" t="s">
        <v>221</v>
      </c>
      <c r="HA50" s="0" t="s">
        <v>222</v>
      </c>
      <c r="HC50" s="0" t="n">
        <v>18</v>
      </c>
    </row>
    <row r="51" customFormat="false" ht="14.5" hidden="false" customHeight="false" outlineLevel="0" collapsed="false">
      <c r="A51" s="6" t="n">
        <v>44824.4913037732</v>
      </c>
      <c r="B51" s="6" t="n">
        <v>44824.5048678935</v>
      </c>
      <c r="C51" s="6" t="n">
        <v>44824</v>
      </c>
      <c r="D51" s="0" t="s">
        <v>380</v>
      </c>
      <c r="H51" s="0" t="n">
        <v>2101022705</v>
      </c>
      <c r="I51" s="0" t="s">
        <v>194</v>
      </c>
      <c r="J51" s="0" t="s">
        <v>194</v>
      </c>
      <c r="K51" s="0" t="s">
        <v>194</v>
      </c>
      <c r="L51" s="0" t="s">
        <v>194</v>
      </c>
      <c r="M51" s="0" t="s">
        <v>194</v>
      </c>
      <c r="N51" s="0" t="s">
        <v>194</v>
      </c>
      <c r="O51" s="0" t="s">
        <v>195</v>
      </c>
      <c r="Q51" s="6" t="n">
        <v>44824</v>
      </c>
      <c r="R51" s="0" t="s">
        <v>443</v>
      </c>
      <c r="S51" s="5" t="s">
        <v>3433</v>
      </c>
      <c r="T51" s="0" t="s">
        <v>194</v>
      </c>
      <c r="U51" s="0" t="s">
        <v>444</v>
      </c>
      <c r="V51" s="0" t="s">
        <v>445</v>
      </c>
      <c r="W51" s="0" t="s">
        <v>446</v>
      </c>
      <c r="X51" s="0" t="s">
        <v>201</v>
      </c>
      <c r="Y51" s="0" t="s">
        <v>202</v>
      </c>
      <c r="Z51" s="0" t="s">
        <v>386</v>
      </c>
      <c r="AA51" s="0" t="s">
        <v>387</v>
      </c>
      <c r="AB51" s="0" t="s">
        <v>388</v>
      </c>
      <c r="AC51" s="0" t="s">
        <v>447</v>
      </c>
      <c r="AD51" s="0" t="n">
        <v>-2.4067796</v>
      </c>
      <c r="AE51" s="0" t="n">
        <v>29.0671224</v>
      </c>
      <c r="AF51" s="0" t="n">
        <v>1719</v>
      </c>
      <c r="AG51" s="0" t="n">
        <v>5</v>
      </c>
      <c r="AH51" s="0" t="n">
        <v>1</v>
      </c>
      <c r="AI51" s="0" t="s">
        <v>245</v>
      </c>
      <c r="AJ51" s="0" t="n">
        <v>1</v>
      </c>
      <c r="AK51" s="0" t="n">
        <v>0</v>
      </c>
      <c r="AL51" s="0" t="n">
        <v>0</v>
      </c>
      <c r="AM51" s="0" t="n">
        <v>0</v>
      </c>
      <c r="AN51" s="0" t="n">
        <v>0</v>
      </c>
      <c r="AO51" s="0" t="n">
        <v>0</v>
      </c>
      <c r="AP51" s="0" t="n">
        <v>0</v>
      </c>
      <c r="AQ51" s="0" t="n">
        <v>0</v>
      </c>
      <c r="AR51" s="0" t="n">
        <v>0</v>
      </c>
      <c r="AT51" s="0" t="s">
        <v>448</v>
      </c>
      <c r="AU51" s="0" t="s">
        <v>449</v>
      </c>
      <c r="BL51" s="0" t="s">
        <v>210</v>
      </c>
      <c r="BM51" s="0" t="n">
        <v>1</v>
      </c>
      <c r="BN51" s="0" t="n">
        <v>0</v>
      </c>
      <c r="BO51" s="0" t="n">
        <v>0</v>
      </c>
      <c r="BP51" s="0" t="n">
        <v>0</v>
      </c>
      <c r="BQ51" s="0" t="n">
        <v>0</v>
      </c>
      <c r="BR51" s="0" t="n">
        <v>0</v>
      </c>
      <c r="BS51" s="0" t="n">
        <v>0</v>
      </c>
      <c r="BT51" s="0" t="n">
        <v>0</v>
      </c>
      <c r="BU51" s="0" t="n">
        <v>0</v>
      </c>
      <c r="BV51" s="0" t="n">
        <v>0</v>
      </c>
      <c r="BW51" s="0" t="n">
        <v>0</v>
      </c>
      <c r="BX51" s="0" t="n">
        <v>0</v>
      </c>
      <c r="BY51" s="0" t="n">
        <v>0</v>
      </c>
      <c r="BZ51" s="0" t="s">
        <v>194</v>
      </c>
      <c r="CA51" s="0" t="s">
        <v>194</v>
      </c>
      <c r="CB51" s="0" t="s">
        <v>194</v>
      </c>
      <c r="CC51" s="0" t="n">
        <v>14.56</v>
      </c>
      <c r="CD51" s="0" t="s">
        <v>450</v>
      </c>
      <c r="CE51" s="0" t="s">
        <v>451</v>
      </c>
      <c r="CF51" s="0" t="s">
        <v>213</v>
      </c>
      <c r="CI51" s="5" t="s">
        <v>3417</v>
      </c>
      <c r="GH51" s="0" t="s">
        <v>194</v>
      </c>
      <c r="GI51" s="0" t="s">
        <v>194</v>
      </c>
      <c r="GJ51" s="0" t="s">
        <v>394</v>
      </c>
      <c r="GK51" s="0" t="s">
        <v>452</v>
      </c>
      <c r="GL51" s="0" t="s">
        <v>453</v>
      </c>
      <c r="GM51" s="0" t="s">
        <v>217</v>
      </c>
      <c r="GN51" s="0" t="s">
        <v>218</v>
      </c>
      <c r="GO51" s="0" t="s">
        <v>219</v>
      </c>
      <c r="GU51" s="0" t="n">
        <v>186142639</v>
      </c>
      <c r="GV51" s="0" t="s">
        <v>454</v>
      </c>
      <c r="GW51" s="0" t="n">
        <v>44824.5193402778</v>
      </c>
      <c r="GZ51" s="0" t="s">
        <v>221</v>
      </c>
      <c r="HA51" s="0" t="s">
        <v>222</v>
      </c>
      <c r="HC51" s="0" t="n">
        <v>17</v>
      </c>
    </row>
    <row r="52" customFormat="false" ht="14.5" hidden="false" customHeight="false" outlineLevel="0" collapsed="false">
      <c r="A52" s="6" t="n">
        <v>44824.3956564236</v>
      </c>
      <c r="B52" s="6" t="n">
        <v>44824.5718614931</v>
      </c>
      <c r="C52" s="6" t="n">
        <v>44824</v>
      </c>
      <c r="D52" s="0" t="s">
        <v>294</v>
      </c>
      <c r="H52" s="0" t="n">
        <v>2506111103</v>
      </c>
      <c r="I52" s="0" t="s">
        <v>194</v>
      </c>
      <c r="J52" s="0" t="s">
        <v>194</v>
      </c>
      <c r="K52" s="0" t="s">
        <v>194</v>
      </c>
      <c r="L52" s="0" t="s">
        <v>194</v>
      </c>
      <c r="M52" s="0" t="s">
        <v>194</v>
      </c>
      <c r="N52" s="0" t="s">
        <v>194</v>
      </c>
      <c r="O52" s="0" t="s">
        <v>195</v>
      </c>
      <c r="Q52" s="6" t="n">
        <v>44824</v>
      </c>
      <c r="R52" s="0" t="s">
        <v>328</v>
      </c>
      <c r="S52" s="5" t="s">
        <v>870</v>
      </c>
      <c r="T52" s="0" t="s">
        <v>194</v>
      </c>
      <c r="U52" s="0" t="s">
        <v>329</v>
      </c>
      <c r="V52" s="0" t="s">
        <v>330</v>
      </c>
      <c r="W52" s="0" t="s">
        <v>331</v>
      </c>
      <c r="X52" s="0" t="s">
        <v>201</v>
      </c>
      <c r="Y52" s="0" t="s">
        <v>202</v>
      </c>
      <c r="Z52" s="0" t="s">
        <v>300</v>
      </c>
      <c r="AA52" s="0" t="s">
        <v>301</v>
      </c>
      <c r="AB52" s="0" t="s">
        <v>302</v>
      </c>
      <c r="AC52" s="0" t="s">
        <v>332</v>
      </c>
      <c r="AD52" s="0" t="n">
        <v>-2.3260707</v>
      </c>
      <c r="AE52" s="0" t="n">
        <v>29.0397804</v>
      </c>
      <c r="AF52" s="0" t="n">
        <v>1649</v>
      </c>
      <c r="AG52" s="0" t="n">
        <v>4.8</v>
      </c>
      <c r="AH52" s="0" t="n">
        <v>1</v>
      </c>
      <c r="AI52" s="0" t="s">
        <v>245</v>
      </c>
      <c r="AJ52" s="0" t="n">
        <v>1</v>
      </c>
      <c r="AK52" s="0" t="n">
        <v>0</v>
      </c>
      <c r="AL52" s="0" t="n">
        <v>0</v>
      </c>
      <c r="AM52" s="0" t="n">
        <v>0</v>
      </c>
      <c r="AN52" s="0" t="n">
        <v>0</v>
      </c>
      <c r="AO52" s="0" t="n">
        <v>0</v>
      </c>
      <c r="AP52" s="0" t="n">
        <v>0</v>
      </c>
      <c r="AQ52" s="0" t="n">
        <v>0</v>
      </c>
      <c r="AR52" s="0" t="n">
        <v>0</v>
      </c>
      <c r="AT52" s="0" t="s">
        <v>333</v>
      </c>
      <c r="AU52" s="0" t="s">
        <v>334</v>
      </c>
      <c r="BL52" s="0" t="s">
        <v>210</v>
      </c>
      <c r="BM52" s="0" t="n">
        <v>1</v>
      </c>
      <c r="BN52" s="0" t="n">
        <v>0</v>
      </c>
      <c r="BO52" s="0" t="n">
        <v>0</v>
      </c>
      <c r="BP52" s="0" t="n">
        <v>0</v>
      </c>
      <c r="BQ52" s="0" t="n">
        <v>0</v>
      </c>
      <c r="BR52" s="0" t="n">
        <v>0</v>
      </c>
      <c r="BS52" s="0" t="n">
        <v>0</v>
      </c>
      <c r="BT52" s="0" t="n">
        <v>0</v>
      </c>
      <c r="BU52" s="0" t="n">
        <v>0</v>
      </c>
      <c r="BV52" s="0" t="n">
        <v>0</v>
      </c>
      <c r="BW52" s="0" t="n">
        <v>0</v>
      </c>
      <c r="BX52" s="0" t="n">
        <v>0</v>
      </c>
      <c r="BY52" s="0" t="n">
        <v>0</v>
      </c>
      <c r="BZ52" s="0" t="s">
        <v>194</v>
      </c>
      <c r="CA52" s="0" t="s">
        <v>194</v>
      </c>
      <c r="CB52" s="0" t="s">
        <v>194</v>
      </c>
      <c r="CC52" s="0" t="n">
        <v>42.84</v>
      </c>
      <c r="CD52" s="0" t="s">
        <v>335</v>
      </c>
      <c r="CE52" s="0" t="s">
        <v>336</v>
      </c>
      <c r="CF52" s="0" t="s">
        <v>213</v>
      </c>
      <c r="CI52" s="5" t="s">
        <v>3417</v>
      </c>
      <c r="GH52" s="0" t="s">
        <v>194</v>
      </c>
      <c r="GI52" s="0" t="s">
        <v>194</v>
      </c>
      <c r="GJ52" s="0" t="s">
        <v>309</v>
      </c>
      <c r="GK52" s="0" t="s">
        <v>337</v>
      </c>
      <c r="GL52" s="0" t="s">
        <v>338</v>
      </c>
      <c r="GM52" s="0" t="s">
        <v>217</v>
      </c>
      <c r="GN52" s="0" t="s">
        <v>218</v>
      </c>
      <c r="GO52" s="0" t="s">
        <v>219</v>
      </c>
      <c r="GU52" s="0" t="n">
        <v>186119653</v>
      </c>
      <c r="GV52" s="0" t="s">
        <v>339</v>
      </c>
      <c r="GW52" s="0" t="n">
        <v>44824.4889930556</v>
      </c>
      <c r="GZ52" s="0" t="s">
        <v>221</v>
      </c>
      <c r="HA52" s="0" t="s">
        <v>222</v>
      </c>
      <c r="HC52" s="0" t="n">
        <v>9</v>
      </c>
    </row>
    <row r="53" customFormat="false" ht="14.5" hidden="false" customHeight="false" outlineLevel="0" collapsed="false">
      <c r="A53" s="6" t="n">
        <v>44824.4343742014</v>
      </c>
      <c r="B53" s="6" t="n">
        <v>44824.4450214468</v>
      </c>
      <c r="C53" s="6" t="n">
        <v>44824</v>
      </c>
      <c r="D53" s="0" t="s">
        <v>192</v>
      </c>
      <c r="H53" s="0" t="n">
        <v>2304071202</v>
      </c>
      <c r="I53" s="0" t="s">
        <v>194</v>
      </c>
      <c r="J53" s="0" t="s">
        <v>194</v>
      </c>
      <c r="K53" s="0" t="s">
        <v>194</v>
      </c>
      <c r="L53" s="0" t="s">
        <v>194</v>
      </c>
      <c r="M53" s="0" t="s">
        <v>194</v>
      </c>
      <c r="N53" s="0" t="s">
        <v>194</v>
      </c>
      <c r="O53" s="0" t="s">
        <v>195</v>
      </c>
      <c r="Q53" s="6" t="n">
        <v>44824</v>
      </c>
      <c r="R53" s="0" t="s">
        <v>224</v>
      </c>
      <c r="S53" s="5" t="s">
        <v>870</v>
      </c>
      <c r="T53" s="0" t="s">
        <v>194</v>
      </c>
      <c r="U53" s="0" t="s">
        <v>225</v>
      </c>
      <c r="V53" s="0" t="s">
        <v>226</v>
      </c>
      <c r="W53" s="0" t="s">
        <v>227</v>
      </c>
      <c r="X53" s="0" t="s">
        <v>201</v>
      </c>
      <c r="Y53" s="0" t="s">
        <v>202</v>
      </c>
      <c r="Z53" s="0" t="s">
        <v>203</v>
      </c>
      <c r="AA53" s="0" t="s">
        <v>204</v>
      </c>
      <c r="AB53" s="0" t="s">
        <v>205</v>
      </c>
      <c r="AC53" s="0" t="s">
        <v>228</v>
      </c>
      <c r="AD53" s="0" t="n">
        <v>-2.3349042</v>
      </c>
      <c r="AE53" s="0" t="n">
        <v>29.1393176</v>
      </c>
      <c r="AF53" s="0" t="n">
        <v>1495.61714964704</v>
      </c>
      <c r="AG53" s="0" t="n">
        <v>4.444</v>
      </c>
      <c r="AH53" s="0" t="n">
        <v>1</v>
      </c>
      <c r="AI53" s="0" t="s">
        <v>229</v>
      </c>
      <c r="AJ53" s="0" t="n">
        <v>0</v>
      </c>
      <c r="AK53" s="0" t="n">
        <v>0</v>
      </c>
      <c r="AL53" s="0" t="n">
        <v>1</v>
      </c>
      <c r="AM53" s="0" t="n">
        <v>0</v>
      </c>
      <c r="AN53" s="0" t="n">
        <v>0</v>
      </c>
      <c r="AO53" s="0" t="n">
        <v>0</v>
      </c>
      <c r="AP53" s="0" t="n">
        <v>0</v>
      </c>
      <c r="AQ53" s="0" t="n">
        <v>0</v>
      </c>
      <c r="AR53" s="0" t="n">
        <v>0</v>
      </c>
      <c r="AX53" s="0" t="s">
        <v>230</v>
      </c>
      <c r="AY53" s="2" t="s">
        <v>231</v>
      </c>
      <c r="BL53" s="0" t="s">
        <v>232</v>
      </c>
      <c r="BM53" s="0" t="n">
        <v>0</v>
      </c>
      <c r="BN53" s="0" t="n">
        <v>1</v>
      </c>
      <c r="BO53" s="0" t="n">
        <v>0</v>
      </c>
      <c r="BP53" s="0" t="n">
        <v>0</v>
      </c>
      <c r="BQ53" s="0" t="n">
        <v>0</v>
      </c>
      <c r="BR53" s="0" t="n">
        <v>0</v>
      </c>
      <c r="BS53" s="0" t="n">
        <v>0</v>
      </c>
      <c r="BT53" s="0" t="n">
        <v>0</v>
      </c>
      <c r="BU53" s="0" t="n">
        <v>0</v>
      </c>
      <c r="BV53" s="0" t="n">
        <v>0</v>
      </c>
      <c r="BW53" s="0" t="n">
        <v>0</v>
      </c>
      <c r="BX53" s="0" t="n">
        <v>0</v>
      </c>
      <c r="BY53" s="0" t="n">
        <v>0</v>
      </c>
      <c r="CI53" s="5"/>
      <c r="CJ53" s="0" t="s">
        <v>194</v>
      </c>
      <c r="CK53" s="0" t="s">
        <v>194</v>
      </c>
      <c r="CL53" s="0" t="s">
        <v>194</v>
      </c>
      <c r="CM53" s="0" t="n">
        <v>16.89</v>
      </c>
      <c r="CN53" s="0" t="s">
        <v>233</v>
      </c>
      <c r="CO53" s="2" t="s">
        <v>234</v>
      </c>
      <c r="CP53" s="4" t="s">
        <v>235</v>
      </c>
      <c r="GH53" s="0" t="s">
        <v>194</v>
      </c>
      <c r="GI53" s="0" t="s">
        <v>194</v>
      </c>
      <c r="GJ53" s="0" t="s">
        <v>192</v>
      </c>
      <c r="GK53" s="0" t="s">
        <v>236</v>
      </c>
      <c r="GL53" s="0" t="s">
        <v>237</v>
      </c>
      <c r="GM53" s="0" t="s">
        <v>217</v>
      </c>
      <c r="GN53" s="0" t="s">
        <v>218</v>
      </c>
      <c r="GO53" s="0" t="s">
        <v>219</v>
      </c>
      <c r="GU53" s="0" t="n">
        <v>186119103</v>
      </c>
      <c r="GV53" s="0" t="s">
        <v>238</v>
      </c>
      <c r="GW53" s="0" t="n">
        <v>44824.4884606482</v>
      </c>
      <c r="GZ53" s="0" t="s">
        <v>221</v>
      </c>
      <c r="HA53" s="0" t="s">
        <v>222</v>
      </c>
      <c r="HC53" s="0" t="n">
        <v>2</v>
      </c>
    </row>
    <row r="54" customFormat="false" ht="14.5" hidden="false" customHeight="false" outlineLevel="0" collapsed="false">
      <c r="A54" s="6" t="n">
        <v>44824.4738563657</v>
      </c>
      <c r="B54" s="6" t="n">
        <v>44824.488572118</v>
      </c>
      <c r="C54" s="6" t="n">
        <v>44824</v>
      </c>
      <c r="D54" s="0" t="s">
        <v>652</v>
      </c>
      <c r="H54" s="0" t="n">
        <v>2810193504</v>
      </c>
      <c r="I54" s="0" t="s">
        <v>194</v>
      </c>
      <c r="J54" s="0" t="s">
        <v>194</v>
      </c>
      <c r="K54" s="0" t="s">
        <v>194</v>
      </c>
      <c r="L54" s="0" t="s">
        <v>194</v>
      </c>
      <c r="M54" s="0" t="s">
        <v>194</v>
      </c>
      <c r="N54" s="0" t="s">
        <v>194</v>
      </c>
      <c r="O54" s="0" t="s">
        <v>195</v>
      </c>
      <c r="Q54" s="6" t="n">
        <v>44824</v>
      </c>
      <c r="R54" s="0" t="s">
        <v>706</v>
      </c>
      <c r="S54" s="5" t="s">
        <v>870</v>
      </c>
      <c r="T54" s="0" t="s">
        <v>194</v>
      </c>
      <c r="U54" s="0" t="s">
        <v>708</v>
      </c>
      <c r="V54" s="0" t="s">
        <v>709</v>
      </c>
      <c r="W54" s="0" t="s">
        <v>710</v>
      </c>
      <c r="X54" s="0" t="s">
        <v>201</v>
      </c>
      <c r="Y54" s="0" t="s">
        <v>202</v>
      </c>
      <c r="Z54" s="0" t="s">
        <v>659</v>
      </c>
      <c r="AA54" s="0" t="s">
        <v>660</v>
      </c>
      <c r="AC54" s="0" t="s">
        <v>711</v>
      </c>
      <c r="AD54" s="0" t="n">
        <v>-2.3745996</v>
      </c>
      <c r="AE54" s="0" t="n">
        <v>29.0358031</v>
      </c>
      <c r="AF54" s="0" t="n">
        <v>1632.66015625</v>
      </c>
      <c r="AG54" s="0" t="n">
        <v>4.485</v>
      </c>
      <c r="AH54" s="0" t="n">
        <v>1</v>
      </c>
      <c r="AI54" s="0" t="s">
        <v>245</v>
      </c>
      <c r="AJ54" s="0" t="n">
        <v>1</v>
      </c>
      <c r="AK54" s="0" t="n">
        <v>0</v>
      </c>
      <c r="AL54" s="0" t="n">
        <v>0</v>
      </c>
      <c r="AM54" s="0" t="n">
        <v>0</v>
      </c>
      <c r="AN54" s="0" t="n">
        <v>0</v>
      </c>
      <c r="AO54" s="0" t="n">
        <v>0</v>
      </c>
      <c r="AP54" s="0" t="n">
        <v>0</v>
      </c>
      <c r="AQ54" s="0" t="n">
        <v>0</v>
      </c>
      <c r="AR54" s="0" t="n">
        <v>0</v>
      </c>
      <c r="AT54" s="0" t="s">
        <v>712</v>
      </c>
      <c r="AU54" s="0" t="s">
        <v>713</v>
      </c>
      <c r="BL54" s="0" t="s">
        <v>210</v>
      </c>
      <c r="BM54" s="0" t="n">
        <v>1</v>
      </c>
      <c r="BN54" s="0" t="n">
        <v>0</v>
      </c>
      <c r="BO54" s="0" t="n">
        <v>0</v>
      </c>
      <c r="BP54" s="0" t="n">
        <v>0</v>
      </c>
      <c r="BQ54" s="0" t="n">
        <v>0</v>
      </c>
      <c r="BR54" s="0" t="n">
        <v>0</v>
      </c>
      <c r="BS54" s="0" t="n">
        <v>0</v>
      </c>
      <c r="BT54" s="0" t="n">
        <v>0</v>
      </c>
      <c r="BU54" s="0" t="n">
        <v>0</v>
      </c>
      <c r="BV54" s="0" t="n">
        <v>0</v>
      </c>
      <c r="BW54" s="0" t="n">
        <v>0</v>
      </c>
      <c r="BX54" s="0" t="n">
        <v>0</v>
      </c>
      <c r="BY54" s="0" t="n">
        <v>0</v>
      </c>
      <c r="BZ54" s="0" t="s">
        <v>194</v>
      </c>
      <c r="CA54" s="0" t="s">
        <v>194</v>
      </c>
      <c r="CB54" s="0" t="s">
        <v>194</v>
      </c>
      <c r="CC54" s="0" t="n">
        <v>16.22</v>
      </c>
      <c r="CD54" s="0" t="s">
        <v>714</v>
      </c>
      <c r="CE54" s="0" t="s">
        <v>715</v>
      </c>
      <c r="CF54" s="0" t="s">
        <v>195</v>
      </c>
      <c r="CG54" s="0" t="s">
        <v>716</v>
      </c>
      <c r="CH54" s="0" t="s">
        <v>717</v>
      </c>
      <c r="CI54" s="5" t="s">
        <v>3434</v>
      </c>
      <c r="GH54" s="0" t="s">
        <v>194</v>
      </c>
      <c r="GI54" s="0" t="s">
        <v>194</v>
      </c>
      <c r="GJ54" s="0" t="s">
        <v>718</v>
      </c>
      <c r="GK54" s="0" t="s">
        <v>719</v>
      </c>
      <c r="GL54" s="0" t="s">
        <v>720</v>
      </c>
      <c r="GM54" s="0" t="s">
        <v>217</v>
      </c>
      <c r="GN54" s="0" t="s">
        <v>218</v>
      </c>
      <c r="GO54" s="0" t="s">
        <v>219</v>
      </c>
      <c r="GU54" s="0" t="n">
        <v>186225817</v>
      </c>
      <c r="GV54" s="0" t="s">
        <v>721</v>
      </c>
      <c r="GW54" s="0" t="n">
        <v>44824.6330671296</v>
      </c>
      <c r="GZ54" s="0" t="s">
        <v>221</v>
      </c>
      <c r="HA54" s="0" t="s">
        <v>222</v>
      </c>
      <c r="HC54" s="0" t="n">
        <v>34</v>
      </c>
    </row>
    <row r="55" customFormat="false" ht="14.5" hidden="false" customHeight="false" outlineLevel="0" collapsed="false">
      <c r="A55" s="6" t="n">
        <v>44824.3529266435</v>
      </c>
      <c r="B55" s="6" t="n">
        <v>44824.3718140393</v>
      </c>
      <c r="C55" s="6" t="n">
        <v>44824</v>
      </c>
      <c r="D55" s="0" t="s">
        <v>652</v>
      </c>
      <c r="H55" s="0" t="n">
        <v>2810193501</v>
      </c>
      <c r="I55" s="0" t="s">
        <v>194</v>
      </c>
      <c r="J55" s="0" t="s">
        <v>194</v>
      </c>
      <c r="K55" s="0" t="s">
        <v>194</v>
      </c>
      <c r="L55" s="0" t="s">
        <v>194</v>
      </c>
      <c r="M55" s="0" t="s">
        <v>194</v>
      </c>
      <c r="N55" s="0" t="s">
        <v>194</v>
      </c>
      <c r="O55" s="0" t="s">
        <v>195</v>
      </c>
      <c r="Q55" s="6" t="n">
        <v>44824</v>
      </c>
      <c r="R55" s="0" t="s">
        <v>654</v>
      </c>
      <c r="S55" s="5" t="s">
        <v>3435</v>
      </c>
      <c r="T55" s="0" t="s">
        <v>194</v>
      </c>
      <c r="U55" s="0" t="s">
        <v>656</v>
      </c>
      <c r="V55" s="0" t="s">
        <v>657</v>
      </c>
      <c r="W55" s="0" t="s">
        <v>658</v>
      </c>
      <c r="X55" s="0" t="s">
        <v>201</v>
      </c>
      <c r="Y55" s="0" t="s">
        <v>202</v>
      </c>
      <c r="Z55" s="0" t="s">
        <v>659</v>
      </c>
      <c r="AA55" s="0" t="s">
        <v>660</v>
      </c>
      <c r="AB55" s="0" t="s">
        <v>661</v>
      </c>
      <c r="AC55" s="0" t="s">
        <v>662</v>
      </c>
      <c r="AD55" s="0" t="n">
        <v>-2.3719229</v>
      </c>
      <c r="AE55" s="0" t="n">
        <v>29.0357857</v>
      </c>
      <c r="AF55" s="0" t="n">
        <v>1606.6123046875</v>
      </c>
      <c r="AG55" s="0" t="n">
        <v>4.878</v>
      </c>
      <c r="AH55" s="0" t="n">
        <v>1</v>
      </c>
      <c r="AI55" s="0" t="s">
        <v>245</v>
      </c>
      <c r="AJ55" s="0" t="n">
        <v>1</v>
      </c>
      <c r="AK55" s="0" t="n">
        <v>0</v>
      </c>
      <c r="AL55" s="0" t="n">
        <v>0</v>
      </c>
      <c r="AM55" s="0" t="n">
        <v>0</v>
      </c>
      <c r="AN55" s="0" t="n">
        <v>0</v>
      </c>
      <c r="AO55" s="0" t="n">
        <v>0</v>
      </c>
      <c r="AP55" s="0" t="n">
        <v>0</v>
      </c>
      <c r="AQ55" s="0" t="n">
        <v>0</v>
      </c>
      <c r="AR55" s="0" t="n">
        <v>0</v>
      </c>
      <c r="AT55" s="0" t="s">
        <v>663</v>
      </c>
      <c r="AU55" s="0" t="s">
        <v>664</v>
      </c>
      <c r="BL55" s="0" t="s">
        <v>210</v>
      </c>
      <c r="BM55" s="0" t="n">
        <v>1</v>
      </c>
      <c r="BN55" s="0" t="n">
        <v>0</v>
      </c>
      <c r="BO55" s="0" t="n">
        <v>0</v>
      </c>
      <c r="BP55" s="0" t="n">
        <v>0</v>
      </c>
      <c r="BQ55" s="0" t="n">
        <v>0</v>
      </c>
      <c r="BR55" s="0" t="n">
        <v>0</v>
      </c>
      <c r="BS55" s="0" t="n">
        <v>0</v>
      </c>
      <c r="BT55" s="0" t="n">
        <v>0</v>
      </c>
      <c r="BU55" s="0" t="n">
        <v>0</v>
      </c>
      <c r="BV55" s="0" t="n">
        <v>0</v>
      </c>
      <c r="BW55" s="0" t="n">
        <v>0</v>
      </c>
      <c r="BX55" s="0" t="n">
        <v>0</v>
      </c>
      <c r="BY55" s="0" t="n">
        <v>0</v>
      </c>
      <c r="BZ55" s="0" t="s">
        <v>194</v>
      </c>
      <c r="CA55" s="0" t="s">
        <v>194</v>
      </c>
      <c r="CB55" s="0" t="s">
        <v>194</v>
      </c>
      <c r="CC55" s="0" t="n">
        <v>7.74</v>
      </c>
      <c r="CD55" s="0" t="s">
        <v>665</v>
      </c>
      <c r="CE55" s="0" t="s">
        <v>666</v>
      </c>
      <c r="CF55" s="0" t="s">
        <v>195</v>
      </c>
      <c r="CG55" s="0" t="s">
        <v>667</v>
      </c>
      <c r="CH55" s="0" t="s">
        <v>668</v>
      </c>
      <c r="CI55" s="5" t="s">
        <v>3436</v>
      </c>
      <c r="GH55" s="0" t="s">
        <v>194</v>
      </c>
      <c r="GI55" s="0" t="s">
        <v>194</v>
      </c>
      <c r="GJ55" s="0" t="s">
        <v>670</v>
      </c>
      <c r="GK55" s="0" t="s">
        <v>671</v>
      </c>
      <c r="GL55" s="0" t="s">
        <v>672</v>
      </c>
      <c r="GM55" s="0" t="s">
        <v>217</v>
      </c>
      <c r="GN55" s="0" t="s">
        <v>218</v>
      </c>
      <c r="GO55" s="0" t="s">
        <v>219</v>
      </c>
      <c r="GU55" s="0" t="n">
        <v>186224616</v>
      </c>
      <c r="GV55" s="0" t="s">
        <v>673</v>
      </c>
      <c r="GW55" s="0" t="n">
        <v>44824.6305324074</v>
      </c>
      <c r="GZ55" s="0" t="s">
        <v>221</v>
      </c>
      <c r="HA55" s="0" t="s">
        <v>222</v>
      </c>
      <c r="HC55" s="0" t="n">
        <v>31</v>
      </c>
    </row>
    <row r="56" customFormat="false" ht="14.5" hidden="false" customHeight="false" outlineLevel="0" collapsed="false">
      <c r="A56" s="6" t="n">
        <v>44824.4456744444</v>
      </c>
      <c r="B56" s="6" t="n">
        <v>44824.5717640741</v>
      </c>
      <c r="C56" s="6" t="n">
        <v>44824</v>
      </c>
      <c r="D56" s="0" t="s">
        <v>294</v>
      </c>
      <c r="H56" s="0" t="n">
        <v>2506111106</v>
      </c>
      <c r="I56" s="0" t="s">
        <v>194</v>
      </c>
      <c r="J56" s="0" t="s">
        <v>194</v>
      </c>
      <c r="K56" s="0" t="s">
        <v>194</v>
      </c>
      <c r="L56" s="0" t="s">
        <v>194</v>
      </c>
      <c r="M56" s="0" t="s">
        <v>194</v>
      </c>
      <c r="N56" s="0" t="s">
        <v>194</v>
      </c>
      <c r="O56" s="0" t="s">
        <v>195</v>
      </c>
      <c r="Q56" s="6" t="n">
        <v>44824</v>
      </c>
      <c r="R56" s="0" t="s">
        <v>354</v>
      </c>
      <c r="S56" s="5" t="s">
        <v>870</v>
      </c>
      <c r="T56" s="0" t="s">
        <v>194</v>
      </c>
      <c r="U56" s="0" t="s">
        <v>355</v>
      </c>
      <c r="V56" s="0" t="s">
        <v>356</v>
      </c>
      <c r="W56" s="0" t="s">
        <v>357</v>
      </c>
      <c r="X56" s="0" t="s">
        <v>201</v>
      </c>
      <c r="Y56" s="0" t="s">
        <v>202</v>
      </c>
      <c r="Z56" s="0" t="s">
        <v>300</v>
      </c>
      <c r="AA56" s="0" t="s">
        <v>301</v>
      </c>
      <c r="AB56" s="0" t="s">
        <v>302</v>
      </c>
      <c r="AC56" s="0" t="s">
        <v>358</v>
      </c>
      <c r="AD56" s="0" t="n">
        <v>-2.3274415</v>
      </c>
      <c r="AE56" s="0" t="n">
        <v>29.0402338</v>
      </c>
      <c r="AF56" s="0" t="n">
        <v>1682.3</v>
      </c>
      <c r="AG56" s="0" t="n">
        <v>4.24</v>
      </c>
      <c r="AH56" s="0" t="n">
        <v>1</v>
      </c>
      <c r="AI56" s="0" t="s">
        <v>245</v>
      </c>
      <c r="AJ56" s="0" t="n">
        <v>1</v>
      </c>
      <c r="AK56" s="0" t="n">
        <v>0</v>
      </c>
      <c r="AL56" s="0" t="n">
        <v>0</v>
      </c>
      <c r="AM56" s="0" t="n">
        <v>0</v>
      </c>
      <c r="AN56" s="0" t="n">
        <v>0</v>
      </c>
      <c r="AO56" s="0" t="n">
        <v>0</v>
      </c>
      <c r="AP56" s="0" t="n">
        <v>0</v>
      </c>
      <c r="AQ56" s="0" t="n">
        <v>0</v>
      </c>
      <c r="AR56" s="0" t="n">
        <v>0</v>
      </c>
      <c r="AT56" s="0" t="s">
        <v>359</v>
      </c>
      <c r="AU56" s="0" t="s">
        <v>360</v>
      </c>
      <c r="BL56" s="0" t="s">
        <v>210</v>
      </c>
      <c r="BM56" s="0" t="n">
        <v>1</v>
      </c>
      <c r="BN56" s="0" t="n">
        <v>0</v>
      </c>
      <c r="BO56" s="0" t="n">
        <v>0</v>
      </c>
      <c r="BP56" s="0" t="n">
        <v>0</v>
      </c>
      <c r="BQ56" s="0" t="n">
        <v>0</v>
      </c>
      <c r="BR56" s="0" t="n">
        <v>0</v>
      </c>
      <c r="BS56" s="0" t="n">
        <v>0</v>
      </c>
      <c r="BT56" s="0" t="n">
        <v>0</v>
      </c>
      <c r="BU56" s="0" t="n">
        <v>0</v>
      </c>
      <c r="BV56" s="0" t="n">
        <v>0</v>
      </c>
      <c r="BW56" s="0" t="n">
        <v>0</v>
      </c>
      <c r="BX56" s="0" t="n">
        <v>0</v>
      </c>
      <c r="BY56" s="0" t="n">
        <v>0</v>
      </c>
      <c r="BZ56" s="0" t="s">
        <v>194</v>
      </c>
      <c r="CA56" s="0" t="s">
        <v>194</v>
      </c>
      <c r="CB56" s="0" t="s">
        <v>194</v>
      </c>
      <c r="CC56" s="0" t="n">
        <v>45</v>
      </c>
      <c r="CD56" s="0" t="s">
        <v>361</v>
      </c>
      <c r="CE56" s="0" t="s">
        <v>362</v>
      </c>
      <c r="CF56" s="0" t="s">
        <v>213</v>
      </c>
      <c r="CI56" s="5" t="s">
        <v>3417</v>
      </c>
      <c r="GH56" s="0" t="s">
        <v>194</v>
      </c>
      <c r="GI56" s="0" t="s">
        <v>194</v>
      </c>
      <c r="GJ56" s="0" t="s">
        <v>309</v>
      </c>
      <c r="GK56" s="0" t="s">
        <v>363</v>
      </c>
      <c r="GL56" s="0" t="s">
        <v>364</v>
      </c>
      <c r="GM56" s="0" t="s">
        <v>217</v>
      </c>
      <c r="GN56" s="0" t="s">
        <v>218</v>
      </c>
      <c r="GO56" s="0" t="s">
        <v>219</v>
      </c>
      <c r="GU56" s="0" t="n">
        <v>186119807</v>
      </c>
      <c r="GV56" s="0" t="s">
        <v>365</v>
      </c>
      <c r="GW56" s="0" t="n">
        <v>44824.4891435185</v>
      </c>
      <c r="GZ56" s="0" t="s">
        <v>221</v>
      </c>
      <c r="HA56" s="0" t="s">
        <v>222</v>
      </c>
      <c r="HC56" s="0" t="n">
        <v>11</v>
      </c>
    </row>
    <row r="57" customFormat="false" ht="14.5" hidden="false" customHeight="false" outlineLevel="0" collapsed="false">
      <c r="A57" s="6" t="n">
        <v>44824.4015153009</v>
      </c>
      <c r="B57" s="6" t="n">
        <v>44824.5821745949</v>
      </c>
      <c r="C57" s="6" t="n">
        <v>44824</v>
      </c>
      <c r="D57" s="0" t="s">
        <v>380</v>
      </c>
      <c r="H57" s="0" t="n">
        <v>2101022702</v>
      </c>
      <c r="I57" s="0" t="s">
        <v>194</v>
      </c>
      <c r="J57" s="0" t="s">
        <v>194</v>
      </c>
      <c r="K57" s="0" t="s">
        <v>194</v>
      </c>
      <c r="L57" s="0" t="s">
        <v>194</v>
      </c>
      <c r="M57" s="0" t="s">
        <v>194</v>
      </c>
      <c r="N57" s="0" t="s">
        <v>194</v>
      </c>
      <c r="O57" s="0" t="s">
        <v>195</v>
      </c>
      <c r="Q57" s="6" t="n">
        <v>44824</v>
      </c>
      <c r="R57" s="0" t="s">
        <v>399</v>
      </c>
      <c r="S57" s="5" t="s">
        <v>3433</v>
      </c>
      <c r="T57" s="0" t="s">
        <v>194</v>
      </c>
      <c r="U57" s="0" t="s">
        <v>400</v>
      </c>
      <c r="V57" s="0" t="s">
        <v>401</v>
      </c>
      <c r="W57" s="0" t="s">
        <v>402</v>
      </c>
      <c r="X57" s="0" t="s">
        <v>201</v>
      </c>
      <c r="Y57" s="0" t="s">
        <v>202</v>
      </c>
      <c r="Z57" s="0" t="s">
        <v>386</v>
      </c>
      <c r="AA57" s="0" t="s">
        <v>387</v>
      </c>
      <c r="AB57" s="0" t="s">
        <v>388</v>
      </c>
      <c r="AC57" s="0" t="s">
        <v>403</v>
      </c>
      <c r="AD57" s="0" t="n">
        <v>-2.397743</v>
      </c>
      <c r="AE57" s="0" t="n">
        <v>29.0684651</v>
      </c>
      <c r="AF57" s="0" t="n">
        <v>1682</v>
      </c>
      <c r="AG57" s="0" t="n">
        <v>5</v>
      </c>
      <c r="AH57" s="0" t="n">
        <v>1</v>
      </c>
      <c r="AI57" s="0" t="s">
        <v>207</v>
      </c>
      <c r="AJ57" s="0" t="n">
        <v>0</v>
      </c>
      <c r="AK57" s="0" t="n">
        <v>1</v>
      </c>
      <c r="AL57" s="0" t="n">
        <v>0</v>
      </c>
      <c r="AM57" s="0" t="n">
        <v>0</v>
      </c>
      <c r="AN57" s="0" t="n">
        <v>0</v>
      </c>
      <c r="AO57" s="0" t="n">
        <v>0</v>
      </c>
      <c r="AP57" s="0" t="n">
        <v>0</v>
      </c>
      <c r="AQ57" s="0" t="n">
        <v>0</v>
      </c>
      <c r="AR57" s="0" t="n">
        <v>0</v>
      </c>
      <c r="AV57" s="0" t="s">
        <v>404</v>
      </c>
      <c r="AW57" s="0" t="s">
        <v>405</v>
      </c>
      <c r="BL57" s="0" t="s">
        <v>210</v>
      </c>
      <c r="BM57" s="0" t="n">
        <v>1</v>
      </c>
      <c r="BN57" s="0" t="n">
        <v>0</v>
      </c>
      <c r="BO57" s="0" t="n">
        <v>0</v>
      </c>
      <c r="BP57" s="0" t="n">
        <v>0</v>
      </c>
      <c r="BQ57" s="0" t="n">
        <v>0</v>
      </c>
      <c r="BR57" s="0" t="n">
        <v>0</v>
      </c>
      <c r="BS57" s="0" t="n">
        <v>0</v>
      </c>
      <c r="BT57" s="0" t="n">
        <v>0</v>
      </c>
      <c r="BU57" s="0" t="n">
        <v>0</v>
      </c>
      <c r="BV57" s="0" t="n">
        <v>0</v>
      </c>
      <c r="BW57" s="0" t="n">
        <v>0</v>
      </c>
      <c r="BX57" s="0" t="n">
        <v>0</v>
      </c>
      <c r="BY57" s="0" t="n">
        <v>0</v>
      </c>
      <c r="BZ57" s="0" t="s">
        <v>194</v>
      </c>
      <c r="CA57" s="0" t="s">
        <v>194</v>
      </c>
      <c r="CB57" s="0" t="s">
        <v>194</v>
      </c>
      <c r="CC57" s="0" t="n">
        <v>61.69</v>
      </c>
      <c r="CD57" s="0" t="s">
        <v>406</v>
      </c>
      <c r="CE57" s="0" t="s">
        <v>407</v>
      </c>
      <c r="CF57" s="0" t="s">
        <v>213</v>
      </c>
      <c r="CI57" s="5" t="s">
        <v>3417</v>
      </c>
      <c r="GH57" s="0" t="s">
        <v>194</v>
      </c>
      <c r="GI57" s="0" t="s">
        <v>194</v>
      </c>
      <c r="GJ57" s="0" t="s">
        <v>380</v>
      </c>
      <c r="GK57" s="0" t="s">
        <v>408</v>
      </c>
      <c r="GL57" s="0" t="s">
        <v>409</v>
      </c>
      <c r="GM57" s="0" t="s">
        <v>217</v>
      </c>
      <c r="GN57" s="0" t="s">
        <v>218</v>
      </c>
      <c r="GO57" s="0" t="s">
        <v>219</v>
      </c>
      <c r="GU57" s="0" t="n">
        <v>186142516</v>
      </c>
      <c r="GV57" s="0" t="s">
        <v>410</v>
      </c>
      <c r="GW57" s="0" t="n">
        <v>44824.5191435185</v>
      </c>
      <c r="GZ57" s="0" t="s">
        <v>221</v>
      </c>
      <c r="HA57" s="0" t="s">
        <v>222</v>
      </c>
      <c r="HC57" s="0" t="n">
        <v>14</v>
      </c>
    </row>
    <row r="58" customFormat="false" ht="14.5" hidden="false" customHeight="false" outlineLevel="0" collapsed="false">
      <c r="A58" s="6" t="n">
        <v>44824.5654118518</v>
      </c>
      <c r="B58" s="6" t="n">
        <v>44824.5775166319</v>
      </c>
      <c r="C58" s="6" t="n">
        <v>44824</v>
      </c>
      <c r="D58" s="0" t="s">
        <v>467</v>
      </c>
      <c r="H58" s="0" t="n">
        <v>2709181804</v>
      </c>
      <c r="I58" s="0" t="s">
        <v>194</v>
      </c>
      <c r="J58" s="0" t="s">
        <v>194</v>
      </c>
      <c r="K58" s="0" t="s">
        <v>194</v>
      </c>
      <c r="L58" s="0" t="s">
        <v>194</v>
      </c>
      <c r="M58" s="0" t="s">
        <v>194</v>
      </c>
      <c r="N58" s="0" t="s">
        <v>194</v>
      </c>
      <c r="O58" s="0" t="s">
        <v>195</v>
      </c>
      <c r="Q58" s="6" t="n">
        <v>44824</v>
      </c>
      <c r="R58" s="0" t="s">
        <v>488</v>
      </c>
      <c r="S58" s="5" t="s">
        <v>3428</v>
      </c>
      <c r="T58" s="0" t="s">
        <v>194</v>
      </c>
      <c r="U58" s="0" t="s">
        <v>518</v>
      </c>
      <c r="V58" s="0" t="s">
        <v>518</v>
      </c>
      <c r="W58" s="0" t="s">
        <v>519</v>
      </c>
      <c r="X58" s="0" t="s">
        <v>201</v>
      </c>
      <c r="Y58" s="0" t="s">
        <v>202</v>
      </c>
      <c r="Z58" s="0" t="s">
        <v>473</v>
      </c>
      <c r="AA58" s="0" t="s">
        <v>474</v>
      </c>
      <c r="AB58" s="0" t="s">
        <v>475</v>
      </c>
      <c r="AC58" s="0" t="s">
        <v>520</v>
      </c>
      <c r="AD58" s="0" t="n">
        <v>-2.5033558</v>
      </c>
      <c r="AE58" s="0" t="n">
        <v>29.0389618</v>
      </c>
      <c r="AF58" s="0" t="n">
        <v>1603.6279296875</v>
      </c>
      <c r="AG58" s="0" t="n">
        <v>4.724</v>
      </c>
      <c r="AH58" s="0" t="n">
        <v>1</v>
      </c>
      <c r="AI58" s="0" t="s">
        <v>245</v>
      </c>
      <c r="AJ58" s="0" t="n">
        <v>1</v>
      </c>
      <c r="AK58" s="0" t="n">
        <v>0</v>
      </c>
      <c r="AL58" s="0" t="n">
        <v>0</v>
      </c>
      <c r="AM58" s="0" t="n">
        <v>0</v>
      </c>
      <c r="AN58" s="0" t="n">
        <v>0</v>
      </c>
      <c r="AO58" s="0" t="n">
        <v>0</v>
      </c>
      <c r="AP58" s="0" t="n">
        <v>0</v>
      </c>
      <c r="AQ58" s="0" t="n">
        <v>0</v>
      </c>
      <c r="AR58" s="0" t="n">
        <v>0</v>
      </c>
      <c r="AT58" s="0" t="s">
        <v>521</v>
      </c>
      <c r="AU58" s="0" t="s">
        <v>522</v>
      </c>
      <c r="BL58" s="0" t="s">
        <v>210</v>
      </c>
      <c r="BM58" s="0" t="n">
        <v>1</v>
      </c>
      <c r="BN58" s="0" t="n">
        <v>0</v>
      </c>
      <c r="BO58" s="0" t="n">
        <v>0</v>
      </c>
      <c r="BP58" s="0" t="n">
        <v>0</v>
      </c>
      <c r="BQ58" s="0" t="n">
        <v>0</v>
      </c>
      <c r="BR58" s="0" t="n">
        <v>0</v>
      </c>
      <c r="BS58" s="0" t="n">
        <v>0</v>
      </c>
      <c r="BT58" s="0" t="n">
        <v>0</v>
      </c>
      <c r="BU58" s="0" t="n">
        <v>0</v>
      </c>
      <c r="BV58" s="0" t="n">
        <v>0</v>
      </c>
      <c r="BW58" s="0" t="n">
        <v>0</v>
      </c>
      <c r="BX58" s="0" t="n">
        <v>0</v>
      </c>
      <c r="BY58" s="0" t="n">
        <v>0</v>
      </c>
      <c r="BZ58" s="0" t="s">
        <v>194</v>
      </c>
      <c r="CA58" s="0" t="s">
        <v>194</v>
      </c>
      <c r="CB58" s="0" t="s">
        <v>194</v>
      </c>
      <c r="CC58" s="0" t="n">
        <v>68.845</v>
      </c>
      <c r="CD58" s="0" t="s">
        <v>523</v>
      </c>
      <c r="CE58" s="0" t="s">
        <v>524</v>
      </c>
      <c r="CF58" s="0" t="s">
        <v>213</v>
      </c>
      <c r="CI58" s="5"/>
      <c r="GH58" s="0" t="s">
        <v>194</v>
      </c>
      <c r="GI58" s="0" t="s">
        <v>194</v>
      </c>
      <c r="GJ58" s="0" t="s">
        <v>525</v>
      </c>
      <c r="GK58" s="0" t="s">
        <v>526</v>
      </c>
      <c r="GL58" s="0" t="s">
        <v>527</v>
      </c>
      <c r="GM58" s="0" t="s">
        <v>217</v>
      </c>
      <c r="GN58" s="0" t="s">
        <v>218</v>
      </c>
      <c r="GO58" s="0" t="s">
        <v>219</v>
      </c>
      <c r="GU58" s="0" t="n">
        <v>186145612</v>
      </c>
      <c r="GV58" s="0" t="s">
        <v>528</v>
      </c>
      <c r="GW58" s="0" t="n">
        <v>44824.5234722222</v>
      </c>
      <c r="GZ58" s="0" t="s">
        <v>221</v>
      </c>
      <c r="HA58" s="0" t="s">
        <v>222</v>
      </c>
      <c r="HC58" s="0" t="n">
        <v>22</v>
      </c>
    </row>
    <row r="59" customFormat="false" ht="14.5" hidden="false" customHeight="false" outlineLevel="0" collapsed="false">
      <c r="A59" s="6" t="n">
        <v>44824.5366400695</v>
      </c>
      <c r="B59" s="6" t="n">
        <v>44824.5443125116</v>
      </c>
      <c r="C59" s="6" t="n">
        <v>44824</v>
      </c>
      <c r="D59" s="0" t="s">
        <v>652</v>
      </c>
      <c r="H59" s="0" t="n">
        <v>2810193506</v>
      </c>
      <c r="I59" s="0" t="s">
        <v>194</v>
      </c>
      <c r="J59" s="0" t="s">
        <v>194</v>
      </c>
      <c r="K59" s="0" t="s">
        <v>194</v>
      </c>
      <c r="L59" s="0" t="s">
        <v>194</v>
      </c>
      <c r="M59" s="0" t="s">
        <v>194</v>
      </c>
      <c r="N59" s="0" t="s">
        <v>194</v>
      </c>
      <c r="O59" s="0" t="s">
        <v>195</v>
      </c>
      <c r="Q59" s="6" t="n">
        <v>44824</v>
      </c>
      <c r="R59" s="0" t="s">
        <v>737</v>
      </c>
      <c r="S59" s="5" t="s">
        <v>870</v>
      </c>
      <c r="T59" s="0" t="s">
        <v>194</v>
      </c>
      <c r="U59" s="0" t="s">
        <v>738</v>
      </c>
      <c r="V59" s="0" t="s">
        <v>739</v>
      </c>
      <c r="W59" s="0" t="s">
        <v>740</v>
      </c>
      <c r="X59" s="0" t="s">
        <v>201</v>
      </c>
      <c r="Y59" s="0" t="s">
        <v>202</v>
      </c>
      <c r="Z59" s="0" t="s">
        <v>659</v>
      </c>
      <c r="AA59" s="0" t="s">
        <v>660</v>
      </c>
      <c r="AB59" s="0" t="s">
        <v>661</v>
      </c>
      <c r="AC59" s="0" t="s">
        <v>741</v>
      </c>
      <c r="AD59" s="0" t="n">
        <v>-2.3834331</v>
      </c>
      <c r="AE59" s="0" t="n">
        <v>29.0351701</v>
      </c>
      <c r="AF59" s="0" t="n">
        <v>1683.47314453125</v>
      </c>
      <c r="AG59" s="0" t="n">
        <v>3.9</v>
      </c>
      <c r="AH59" s="0" t="n">
        <v>1</v>
      </c>
      <c r="AI59" s="0" t="s">
        <v>245</v>
      </c>
      <c r="AJ59" s="0" t="n">
        <v>1</v>
      </c>
      <c r="AK59" s="0" t="n">
        <v>0</v>
      </c>
      <c r="AL59" s="0" t="n">
        <v>0</v>
      </c>
      <c r="AM59" s="0" t="n">
        <v>0</v>
      </c>
      <c r="AN59" s="0" t="n">
        <v>0</v>
      </c>
      <c r="AO59" s="0" t="n">
        <v>0</v>
      </c>
      <c r="AP59" s="0" t="n">
        <v>0</v>
      </c>
      <c r="AQ59" s="0" t="n">
        <v>0</v>
      </c>
      <c r="AR59" s="0" t="n">
        <v>0</v>
      </c>
      <c r="AT59" s="0" t="s">
        <v>742</v>
      </c>
      <c r="AU59" s="0" t="s">
        <v>743</v>
      </c>
      <c r="BL59" s="0" t="s">
        <v>210</v>
      </c>
      <c r="BM59" s="0" t="n">
        <v>1</v>
      </c>
      <c r="BN59" s="0" t="n">
        <v>0</v>
      </c>
      <c r="BO59" s="0" t="n">
        <v>0</v>
      </c>
      <c r="BP59" s="0" t="n">
        <v>0</v>
      </c>
      <c r="BQ59" s="0" t="n">
        <v>0</v>
      </c>
      <c r="BR59" s="0" t="n">
        <v>0</v>
      </c>
      <c r="BS59" s="0" t="n">
        <v>0</v>
      </c>
      <c r="BT59" s="0" t="n">
        <v>0</v>
      </c>
      <c r="BU59" s="0" t="n">
        <v>0</v>
      </c>
      <c r="BV59" s="0" t="n">
        <v>0</v>
      </c>
      <c r="BW59" s="0" t="n">
        <v>0</v>
      </c>
      <c r="BX59" s="0" t="n">
        <v>0</v>
      </c>
      <c r="BY59" s="0" t="n">
        <v>0</v>
      </c>
      <c r="BZ59" s="0" t="s">
        <v>194</v>
      </c>
      <c r="CA59" s="0" t="s">
        <v>194</v>
      </c>
      <c r="CB59" s="0" t="s">
        <v>194</v>
      </c>
      <c r="CC59" s="0" t="n">
        <v>5.25</v>
      </c>
      <c r="CD59" s="0" t="s">
        <v>744</v>
      </c>
      <c r="CE59" s="0" t="s">
        <v>745</v>
      </c>
      <c r="CF59" s="0" t="s">
        <v>195</v>
      </c>
      <c r="CG59" s="0" t="s">
        <v>746</v>
      </c>
      <c r="CH59" s="0" t="s">
        <v>747</v>
      </c>
      <c r="CI59" s="5" t="s">
        <v>3434</v>
      </c>
      <c r="GH59" s="0" t="s">
        <v>194</v>
      </c>
      <c r="GI59" s="0" t="s">
        <v>194</v>
      </c>
      <c r="GJ59" s="0" t="s">
        <v>670</v>
      </c>
      <c r="GK59" s="0" t="s">
        <v>748</v>
      </c>
      <c r="GL59" s="0" t="s">
        <v>749</v>
      </c>
      <c r="GM59" s="0" t="s">
        <v>217</v>
      </c>
      <c r="GN59" s="0" t="s">
        <v>218</v>
      </c>
      <c r="GO59" s="0" t="s">
        <v>219</v>
      </c>
      <c r="GU59" s="0" t="n">
        <v>186228635</v>
      </c>
      <c r="GV59" s="0" t="s">
        <v>750</v>
      </c>
      <c r="GW59" s="0" t="n">
        <v>44824.6380555556</v>
      </c>
      <c r="GZ59" s="0" t="s">
        <v>221</v>
      </c>
      <c r="HA59" s="0" t="s">
        <v>222</v>
      </c>
      <c r="HC59" s="0" t="n">
        <v>36</v>
      </c>
    </row>
    <row r="60" customFormat="false" ht="14.5" hidden="false" customHeight="false" outlineLevel="0" collapsed="false">
      <c r="A60" s="6" t="n">
        <v>44824.3365052315</v>
      </c>
      <c r="B60" s="6" t="n">
        <v>44824.7170905671</v>
      </c>
      <c r="C60" s="6" t="n">
        <v>44824</v>
      </c>
      <c r="D60" s="0" t="s">
        <v>751</v>
      </c>
      <c r="H60" s="0" t="n">
        <v>2405102501</v>
      </c>
      <c r="I60" s="0" t="s">
        <v>194</v>
      </c>
      <c r="J60" s="0" t="s">
        <v>194</v>
      </c>
      <c r="K60" s="0" t="s">
        <v>194</v>
      </c>
      <c r="L60" s="0" t="s">
        <v>194</v>
      </c>
      <c r="M60" s="0" t="s">
        <v>194</v>
      </c>
      <c r="N60" s="0" t="s">
        <v>194</v>
      </c>
      <c r="O60" s="0" t="s">
        <v>195</v>
      </c>
      <c r="Q60" s="6" t="n">
        <v>44824</v>
      </c>
      <c r="R60" s="0" t="s">
        <v>753</v>
      </c>
      <c r="S60" s="5" t="s">
        <v>870</v>
      </c>
      <c r="T60" s="0" t="s">
        <v>194</v>
      </c>
      <c r="U60" s="0" t="s">
        <v>754</v>
      </c>
      <c r="V60" s="0" t="s">
        <v>754</v>
      </c>
      <c r="W60" s="0" t="s">
        <v>755</v>
      </c>
      <c r="X60" s="0" t="s">
        <v>201</v>
      </c>
      <c r="Y60" s="0" t="s">
        <v>202</v>
      </c>
      <c r="Z60" s="0" t="s">
        <v>756</v>
      </c>
      <c r="AA60" s="0" t="s">
        <v>757</v>
      </c>
      <c r="AB60" s="0" t="s">
        <v>758</v>
      </c>
      <c r="AC60" s="0" t="s">
        <v>759</v>
      </c>
      <c r="AD60" s="0" t="n">
        <v>-2.3036964</v>
      </c>
      <c r="AE60" s="0" t="n">
        <v>29.2539054</v>
      </c>
      <c r="AF60" s="0" t="n">
        <v>1852.7</v>
      </c>
      <c r="AG60" s="0" t="n">
        <v>4.85</v>
      </c>
      <c r="AH60" s="0" t="n">
        <v>2</v>
      </c>
      <c r="AI60" s="0" t="s">
        <v>417</v>
      </c>
      <c r="AJ60" s="0" t="n">
        <v>0</v>
      </c>
      <c r="AK60" s="0" t="n">
        <v>1</v>
      </c>
      <c r="AL60" s="0" t="n">
        <v>1</v>
      </c>
      <c r="AM60" s="0" t="n">
        <v>0</v>
      </c>
      <c r="AN60" s="0" t="n">
        <v>0</v>
      </c>
      <c r="AO60" s="0" t="n">
        <v>0</v>
      </c>
      <c r="AP60" s="0" t="n">
        <v>0</v>
      </c>
      <c r="AQ60" s="0" t="n">
        <v>0</v>
      </c>
      <c r="AR60" s="0" t="n">
        <v>0</v>
      </c>
      <c r="AV60" s="0" t="s">
        <v>760</v>
      </c>
      <c r="AW60" s="0" t="s">
        <v>761</v>
      </c>
      <c r="AX60" s="0" t="s">
        <v>762</v>
      </c>
      <c r="AY60" s="2" t="s">
        <v>763</v>
      </c>
      <c r="BL60" s="0" t="s">
        <v>764</v>
      </c>
      <c r="BM60" s="0" t="n">
        <v>1</v>
      </c>
      <c r="BN60" s="0" t="n">
        <v>1</v>
      </c>
      <c r="BO60" s="0" t="n">
        <v>0</v>
      </c>
      <c r="BP60" s="0" t="n">
        <v>0</v>
      </c>
      <c r="BQ60" s="0" t="n">
        <v>0</v>
      </c>
      <c r="BR60" s="0" t="n">
        <v>0</v>
      </c>
      <c r="BS60" s="0" t="n">
        <v>0</v>
      </c>
      <c r="BT60" s="0" t="n">
        <v>0</v>
      </c>
      <c r="BU60" s="0" t="n">
        <v>0</v>
      </c>
      <c r="BV60" s="0" t="n">
        <v>0</v>
      </c>
      <c r="BW60" s="0" t="n">
        <v>0</v>
      </c>
      <c r="BX60" s="0" t="n">
        <v>0</v>
      </c>
      <c r="BY60" s="0" t="n">
        <v>0</v>
      </c>
      <c r="BZ60" s="0" t="s">
        <v>194</v>
      </c>
      <c r="CA60" s="0" t="s">
        <v>194</v>
      </c>
      <c r="CB60" s="0" t="s">
        <v>194</v>
      </c>
      <c r="CC60" s="0" t="n">
        <v>16.29</v>
      </c>
      <c r="CD60" s="0" t="s">
        <v>765</v>
      </c>
      <c r="CE60" s="0" t="s">
        <v>766</v>
      </c>
      <c r="CF60" s="0" t="s">
        <v>195</v>
      </c>
      <c r="CG60" s="0" t="s">
        <v>767</v>
      </c>
      <c r="CH60" s="0" t="s">
        <v>768</v>
      </c>
      <c r="CI60" s="5" t="s">
        <v>3437</v>
      </c>
      <c r="CJ60" s="0" t="s">
        <v>194</v>
      </c>
      <c r="CK60" s="0" t="s">
        <v>194</v>
      </c>
      <c r="CL60" s="0" t="s">
        <v>194</v>
      </c>
      <c r="CM60" s="0" t="n">
        <v>8.805</v>
      </c>
      <c r="CN60" s="0" t="s">
        <v>770</v>
      </c>
      <c r="CO60" s="0" t="s">
        <v>771</v>
      </c>
      <c r="CP60" s="4" t="s">
        <v>772</v>
      </c>
      <c r="GH60" s="0" t="s">
        <v>194</v>
      </c>
      <c r="GI60" s="0" t="s">
        <v>194</v>
      </c>
      <c r="GJ60" s="0" t="s">
        <v>751</v>
      </c>
      <c r="GK60" s="0" t="s">
        <v>773</v>
      </c>
      <c r="GL60" s="0" t="s">
        <v>774</v>
      </c>
      <c r="GM60" s="0" t="s">
        <v>217</v>
      </c>
      <c r="GN60" s="0" t="s">
        <v>218</v>
      </c>
      <c r="GO60" s="0" t="s">
        <v>219</v>
      </c>
      <c r="GU60" s="0" t="n">
        <v>186232726</v>
      </c>
      <c r="GV60" s="0" t="s">
        <v>775</v>
      </c>
      <c r="GW60" s="0" t="n">
        <v>44824.6460763889</v>
      </c>
      <c r="GZ60" s="0" t="s">
        <v>221</v>
      </c>
      <c r="HA60" s="0" t="s">
        <v>222</v>
      </c>
      <c r="HC60" s="0" t="n">
        <v>37</v>
      </c>
    </row>
    <row r="61" customFormat="false" ht="14.5" hidden="false" customHeight="false" outlineLevel="0" collapsed="false">
      <c r="A61" s="6" t="n">
        <v>44824.3939062732</v>
      </c>
      <c r="B61" s="6" t="n">
        <v>44824.7198066782</v>
      </c>
      <c r="C61" s="6" t="n">
        <v>44824</v>
      </c>
      <c r="D61" s="0" t="s">
        <v>751</v>
      </c>
      <c r="H61" s="0" t="n">
        <v>2405102503</v>
      </c>
      <c r="I61" s="0" t="s">
        <v>194</v>
      </c>
      <c r="J61" s="0" t="s">
        <v>194</v>
      </c>
      <c r="K61" s="0" t="s">
        <v>194</v>
      </c>
      <c r="L61" s="0" t="s">
        <v>194</v>
      </c>
      <c r="M61" s="0" t="s">
        <v>194</v>
      </c>
      <c r="N61" s="0" t="s">
        <v>194</v>
      </c>
      <c r="O61" s="0" t="s">
        <v>195</v>
      </c>
      <c r="Q61" s="6" t="n">
        <v>44824</v>
      </c>
      <c r="R61" s="0" t="s">
        <v>793</v>
      </c>
      <c r="S61" s="5" t="s">
        <v>870</v>
      </c>
      <c r="T61" s="0" t="s">
        <v>194</v>
      </c>
      <c r="U61" s="0" t="s">
        <v>794</v>
      </c>
      <c r="V61" s="0" t="s">
        <v>795</v>
      </c>
      <c r="W61" s="0" t="s">
        <v>796</v>
      </c>
      <c r="X61" s="0" t="s">
        <v>201</v>
      </c>
      <c r="Y61" s="0" t="s">
        <v>202</v>
      </c>
      <c r="Z61" s="0" t="s">
        <v>756</v>
      </c>
      <c r="AA61" s="0" t="s">
        <v>757</v>
      </c>
      <c r="AC61" s="0" t="s">
        <v>797</v>
      </c>
      <c r="AD61" s="0" t="n">
        <v>-2.3046077</v>
      </c>
      <c r="AE61" s="0" t="n">
        <v>29.2570175</v>
      </c>
      <c r="AF61" s="0" t="n">
        <v>1930.1</v>
      </c>
      <c r="AG61" s="0" t="n">
        <v>4.857</v>
      </c>
      <c r="AH61" s="0" t="n">
        <v>1</v>
      </c>
      <c r="AI61" s="0" t="s">
        <v>245</v>
      </c>
      <c r="AJ61" s="0" t="n">
        <v>1</v>
      </c>
      <c r="AK61" s="0" t="n">
        <v>0</v>
      </c>
      <c r="AL61" s="0" t="n">
        <v>0</v>
      </c>
      <c r="AM61" s="0" t="n">
        <v>0</v>
      </c>
      <c r="AN61" s="0" t="n">
        <v>0</v>
      </c>
      <c r="AO61" s="0" t="n">
        <v>0</v>
      </c>
      <c r="AP61" s="0" t="n">
        <v>0</v>
      </c>
      <c r="AQ61" s="0" t="n">
        <v>0</v>
      </c>
      <c r="AR61" s="0" t="n">
        <v>0</v>
      </c>
      <c r="AT61" s="0" t="s">
        <v>798</v>
      </c>
      <c r="AU61" s="0" t="s">
        <v>799</v>
      </c>
      <c r="BL61" s="0" t="s">
        <v>210</v>
      </c>
      <c r="BM61" s="0" t="n">
        <v>1</v>
      </c>
      <c r="BN61" s="0" t="n">
        <v>0</v>
      </c>
      <c r="BO61" s="0" t="n">
        <v>0</v>
      </c>
      <c r="BP61" s="0" t="n">
        <v>0</v>
      </c>
      <c r="BQ61" s="0" t="n">
        <v>0</v>
      </c>
      <c r="BR61" s="0" t="n">
        <v>0</v>
      </c>
      <c r="BS61" s="0" t="n">
        <v>0</v>
      </c>
      <c r="BT61" s="0" t="n">
        <v>0</v>
      </c>
      <c r="BU61" s="0" t="n">
        <v>0</v>
      </c>
      <c r="BV61" s="0" t="n">
        <v>0</v>
      </c>
      <c r="BW61" s="0" t="n">
        <v>0</v>
      </c>
      <c r="BX61" s="0" t="n">
        <v>0</v>
      </c>
      <c r="BY61" s="0" t="n">
        <v>0</v>
      </c>
      <c r="BZ61" s="0" t="s">
        <v>194</v>
      </c>
      <c r="CA61" s="0" t="s">
        <v>194</v>
      </c>
      <c r="CB61" s="0" t="s">
        <v>194</v>
      </c>
      <c r="CC61" s="0" t="n">
        <v>44.18</v>
      </c>
      <c r="CD61" s="0" t="s">
        <v>800</v>
      </c>
      <c r="CE61" s="0" t="s">
        <v>801</v>
      </c>
      <c r="CF61" s="0" t="s">
        <v>213</v>
      </c>
      <c r="CI61" s="5" t="s">
        <v>3438</v>
      </c>
      <c r="GH61" s="0" t="s">
        <v>194</v>
      </c>
      <c r="GI61" s="0" t="s">
        <v>194</v>
      </c>
      <c r="GJ61" s="0" t="s">
        <v>751</v>
      </c>
      <c r="GK61" s="0" t="s">
        <v>803</v>
      </c>
      <c r="GL61" s="0" t="s">
        <v>804</v>
      </c>
      <c r="GM61" s="0" t="s">
        <v>217</v>
      </c>
      <c r="GN61" s="0" t="s">
        <v>218</v>
      </c>
      <c r="GO61" s="0" t="s">
        <v>219</v>
      </c>
      <c r="GU61" s="0" t="n">
        <v>186240159</v>
      </c>
      <c r="GV61" s="0" t="s">
        <v>805</v>
      </c>
      <c r="GW61" s="0" t="n">
        <v>44824.6595833333</v>
      </c>
      <c r="GZ61" s="0" t="s">
        <v>221</v>
      </c>
      <c r="HA61" s="0" t="s">
        <v>222</v>
      </c>
      <c r="HC61" s="0" t="n">
        <v>39</v>
      </c>
    </row>
    <row r="62" customFormat="false" ht="14.5" hidden="false" customHeight="false" outlineLevel="0" collapsed="false">
      <c r="A62" s="6" t="n">
        <v>44824.3725638079</v>
      </c>
      <c r="B62" s="6" t="n">
        <v>44824.7184983796</v>
      </c>
      <c r="C62" s="6" t="n">
        <v>44824</v>
      </c>
      <c r="D62" s="0" t="s">
        <v>751</v>
      </c>
      <c r="H62" s="0" t="n">
        <v>2405102502</v>
      </c>
      <c r="I62" s="0" t="s">
        <v>194</v>
      </c>
      <c r="J62" s="0" t="s">
        <v>194</v>
      </c>
      <c r="K62" s="0" t="s">
        <v>194</v>
      </c>
      <c r="L62" s="0" t="s">
        <v>194</v>
      </c>
      <c r="M62" s="0" t="s">
        <v>194</v>
      </c>
      <c r="N62" s="0" t="s">
        <v>194</v>
      </c>
      <c r="O62" s="0" t="s">
        <v>195</v>
      </c>
      <c r="Q62" s="6" t="n">
        <v>44824</v>
      </c>
      <c r="R62" s="0" t="s">
        <v>777</v>
      </c>
      <c r="S62" s="5" t="s">
        <v>870</v>
      </c>
      <c r="T62" s="0" t="s">
        <v>194</v>
      </c>
      <c r="U62" s="0" t="s">
        <v>778</v>
      </c>
      <c r="V62" s="0" t="s">
        <v>779</v>
      </c>
      <c r="W62" s="0" t="s">
        <v>780</v>
      </c>
      <c r="X62" s="0" t="s">
        <v>201</v>
      </c>
      <c r="Y62" s="0" t="s">
        <v>202</v>
      </c>
      <c r="Z62" s="0" t="s">
        <v>756</v>
      </c>
      <c r="AA62" s="0" t="s">
        <v>757</v>
      </c>
      <c r="AC62" s="0" t="s">
        <v>781</v>
      </c>
      <c r="AD62" s="0" t="n">
        <v>-2.3025381</v>
      </c>
      <c r="AE62" s="0" t="n">
        <v>29.2574119</v>
      </c>
      <c r="AF62" s="0" t="n">
        <v>1922.8</v>
      </c>
      <c r="AG62" s="0" t="n">
        <v>4.866</v>
      </c>
      <c r="AH62" s="0" t="n">
        <v>1</v>
      </c>
      <c r="AI62" s="0" t="s">
        <v>245</v>
      </c>
      <c r="AJ62" s="0" t="n">
        <v>1</v>
      </c>
      <c r="AK62" s="0" t="n">
        <v>0</v>
      </c>
      <c r="AL62" s="0" t="n">
        <v>0</v>
      </c>
      <c r="AM62" s="0" t="n">
        <v>0</v>
      </c>
      <c r="AN62" s="0" t="n">
        <v>0</v>
      </c>
      <c r="AO62" s="0" t="n">
        <v>0</v>
      </c>
      <c r="AP62" s="0" t="n">
        <v>0</v>
      </c>
      <c r="AQ62" s="0" t="n">
        <v>0</v>
      </c>
      <c r="AR62" s="0" t="n">
        <v>0</v>
      </c>
      <c r="AT62" s="0" t="s">
        <v>782</v>
      </c>
      <c r="AU62" s="0" t="s">
        <v>783</v>
      </c>
      <c r="BL62" s="0" t="s">
        <v>210</v>
      </c>
      <c r="BM62" s="0" t="n">
        <v>1</v>
      </c>
      <c r="BN62" s="0" t="n">
        <v>0</v>
      </c>
      <c r="BO62" s="0" t="n">
        <v>0</v>
      </c>
      <c r="BP62" s="0" t="n">
        <v>0</v>
      </c>
      <c r="BQ62" s="0" t="n">
        <v>0</v>
      </c>
      <c r="BR62" s="0" t="n">
        <v>0</v>
      </c>
      <c r="BS62" s="0" t="n">
        <v>0</v>
      </c>
      <c r="BT62" s="0" t="n">
        <v>0</v>
      </c>
      <c r="BU62" s="0" t="n">
        <v>0</v>
      </c>
      <c r="BV62" s="0" t="n">
        <v>0</v>
      </c>
      <c r="BW62" s="0" t="n">
        <v>0</v>
      </c>
      <c r="BX62" s="0" t="n">
        <v>0</v>
      </c>
      <c r="BY62" s="0" t="n">
        <v>0</v>
      </c>
      <c r="BZ62" s="0" t="s">
        <v>194</v>
      </c>
      <c r="CA62" s="0" t="s">
        <v>194</v>
      </c>
      <c r="CB62" s="0" t="s">
        <v>194</v>
      </c>
      <c r="CC62" s="0" t="n">
        <v>37.73</v>
      </c>
      <c r="CD62" s="0" t="s">
        <v>784</v>
      </c>
      <c r="CE62" s="0" t="s">
        <v>785</v>
      </c>
      <c r="CF62" s="0" t="s">
        <v>195</v>
      </c>
      <c r="CG62" s="0" t="s">
        <v>786</v>
      </c>
      <c r="CH62" s="0" t="s">
        <v>787</v>
      </c>
      <c r="CI62" s="5" t="s">
        <v>3439</v>
      </c>
      <c r="GH62" s="0" t="s">
        <v>194</v>
      </c>
      <c r="GI62" s="0" t="s">
        <v>194</v>
      </c>
      <c r="GJ62" s="0" t="s">
        <v>751</v>
      </c>
      <c r="GK62" s="0" t="s">
        <v>789</v>
      </c>
      <c r="GL62" s="0" t="s">
        <v>790</v>
      </c>
      <c r="GM62" s="0" t="s">
        <v>217</v>
      </c>
      <c r="GN62" s="0" t="s">
        <v>218</v>
      </c>
      <c r="GO62" s="0" t="s">
        <v>219</v>
      </c>
      <c r="GU62" s="0" t="n">
        <v>186240116</v>
      </c>
      <c r="GV62" s="0" t="s">
        <v>791</v>
      </c>
      <c r="GW62" s="0" t="n">
        <v>44824.6595138889</v>
      </c>
      <c r="GZ62" s="0" t="s">
        <v>221</v>
      </c>
      <c r="HA62" s="0" t="s">
        <v>222</v>
      </c>
      <c r="HC62" s="0" t="n">
        <v>38</v>
      </c>
    </row>
    <row r="63" customFormat="false" ht="14.5" hidden="false" customHeight="false" outlineLevel="0" collapsed="false">
      <c r="A63" s="6" t="n">
        <v>44824.4322416898</v>
      </c>
      <c r="B63" s="6" t="n">
        <v>44824.4483052315</v>
      </c>
      <c r="C63" s="6" t="n">
        <v>44824</v>
      </c>
      <c r="D63" s="0" t="s">
        <v>652</v>
      </c>
      <c r="H63" s="0" t="n">
        <v>2810193503</v>
      </c>
      <c r="I63" s="0" t="s">
        <v>194</v>
      </c>
      <c r="J63" s="0" t="s">
        <v>194</v>
      </c>
      <c r="K63" s="0" t="s">
        <v>194</v>
      </c>
      <c r="L63" s="0" t="s">
        <v>194</v>
      </c>
      <c r="M63" s="0" t="s">
        <v>194</v>
      </c>
      <c r="N63" s="0" t="s">
        <v>194</v>
      </c>
      <c r="O63" s="0" t="s">
        <v>195</v>
      </c>
      <c r="Q63" s="6" t="n">
        <v>44824</v>
      </c>
      <c r="R63" s="0" t="s">
        <v>224</v>
      </c>
      <c r="S63" s="5" t="s">
        <v>3435</v>
      </c>
      <c r="T63" s="0" t="s">
        <v>194</v>
      </c>
      <c r="U63" s="0" t="s">
        <v>691</v>
      </c>
      <c r="V63" s="0" t="s">
        <v>692</v>
      </c>
      <c r="W63" s="0" t="s">
        <v>693</v>
      </c>
      <c r="X63" s="0" t="s">
        <v>201</v>
      </c>
      <c r="Y63" s="0" t="s">
        <v>202</v>
      </c>
      <c r="Z63" s="0" t="s">
        <v>659</v>
      </c>
      <c r="AA63" s="0" t="s">
        <v>660</v>
      </c>
      <c r="AB63" s="0" t="s">
        <v>661</v>
      </c>
      <c r="AC63" s="0" t="s">
        <v>694</v>
      </c>
      <c r="AD63" s="0" t="n">
        <v>-2.3744143</v>
      </c>
      <c r="AE63" s="0" t="n">
        <v>29.0336102</v>
      </c>
      <c r="AF63" s="0" t="n">
        <v>1590.40209960938</v>
      </c>
      <c r="AG63" s="0" t="n">
        <v>4.906</v>
      </c>
      <c r="AH63" s="0" t="n">
        <v>1</v>
      </c>
      <c r="AI63" s="0" t="s">
        <v>245</v>
      </c>
      <c r="AJ63" s="0" t="n">
        <v>1</v>
      </c>
      <c r="AK63" s="0" t="n">
        <v>0</v>
      </c>
      <c r="AL63" s="0" t="n">
        <v>0</v>
      </c>
      <c r="AM63" s="0" t="n">
        <v>0</v>
      </c>
      <c r="AN63" s="0" t="n">
        <v>0</v>
      </c>
      <c r="AO63" s="0" t="n">
        <v>0</v>
      </c>
      <c r="AP63" s="0" t="n">
        <v>0</v>
      </c>
      <c r="AQ63" s="0" t="n">
        <v>0</v>
      </c>
      <c r="AR63" s="0" t="n">
        <v>0</v>
      </c>
      <c r="AT63" s="0" t="s">
        <v>695</v>
      </c>
      <c r="AU63" s="0" t="s">
        <v>696</v>
      </c>
      <c r="BL63" s="0" t="s">
        <v>210</v>
      </c>
      <c r="BM63" s="0" t="n">
        <v>1</v>
      </c>
      <c r="BN63" s="0" t="n">
        <v>0</v>
      </c>
      <c r="BO63" s="0" t="n">
        <v>0</v>
      </c>
      <c r="BP63" s="0" t="n">
        <v>0</v>
      </c>
      <c r="BQ63" s="0" t="n">
        <v>0</v>
      </c>
      <c r="BR63" s="0" t="n">
        <v>0</v>
      </c>
      <c r="BS63" s="0" t="n">
        <v>0</v>
      </c>
      <c r="BT63" s="0" t="n">
        <v>0</v>
      </c>
      <c r="BU63" s="0" t="n">
        <v>0</v>
      </c>
      <c r="BV63" s="0" t="n">
        <v>0</v>
      </c>
      <c r="BW63" s="0" t="n">
        <v>0</v>
      </c>
      <c r="BX63" s="0" t="n">
        <v>0</v>
      </c>
      <c r="BY63" s="0" t="n">
        <v>0</v>
      </c>
      <c r="BZ63" s="0" t="s">
        <v>194</v>
      </c>
      <c r="CA63" s="0" t="s">
        <v>194</v>
      </c>
      <c r="CB63" s="0" t="s">
        <v>194</v>
      </c>
      <c r="CC63" s="0" t="n">
        <v>31.28</v>
      </c>
      <c r="CD63" s="0" t="s">
        <v>697</v>
      </c>
      <c r="CE63" s="0" t="s">
        <v>698</v>
      </c>
      <c r="CF63" s="0" t="s">
        <v>195</v>
      </c>
      <c r="CG63" s="0" t="s">
        <v>699</v>
      </c>
      <c r="CH63" s="0" t="s">
        <v>700</v>
      </c>
      <c r="CI63" s="5" t="s">
        <v>3434</v>
      </c>
      <c r="GH63" s="0" t="s">
        <v>194</v>
      </c>
      <c r="GI63" s="0" t="s">
        <v>194</v>
      </c>
      <c r="GJ63" s="0" t="s">
        <v>670</v>
      </c>
      <c r="GK63" s="0" t="s">
        <v>702</v>
      </c>
      <c r="GL63" s="0" t="s">
        <v>703</v>
      </c>
      <c r="GM63" s="0" t="s">
        <v>217</v>
      </c>
      <c r="GN63" s="0" t="s">
        <v>218</v>
      </c>
      <c r="GO63" s="0" t="s">
        <v>219</v>
      </c>
      <c r="GU63" s="0" t="n">
        <v>186225035</v>
      </c>
      <c r="GV63" s="0" t="s">
        <v>704</v>
      </c>
      <c r="GW63" s="0" t="n">
        <v>44824.6314236111</v>
      </c>
      <c r="GZ63" s="0" t="s">
        <v>221</v>
      </c>
      <c r="HA63" s="0" t="s">
        <v>222</v>
      </c>
      <c r="HC63" s="0" t="n">
        <v>33</v>
      </c>
    </row>
    <row r="64" customFormat="false" ht="14.5" hidden="false" customHeight="false" outlineLevel="0" collapsed="false">
      <c r="A64" s="6" t="n">
        <v>44824.4379942824</v>
      </c>
      <c r="B64" s="6" t="n">
        <v>44824.5806913542</v>
      </c>
      <c r="C64" s="6" t="n">
        <v>44824</v>
      </c>
      <c r="D64" s="0" t="s">
        <v>380</v>
      </c>
      <c r="H64" s="0" t="n">
        <v>2101022703</v>
      </c>
      <c r="I64" s="0" t="s">
        <v>194</v>
      </c>
      <c r="J64" s="0" t="s">
        <v>194</v>
      </c>
      <c r="K64" s="0" t="s">
        <v>194</v>
      </c>
      <c r="L64" s="0" t="s">
        <v>194</v>
      </c>
      <c r="M64" s="0" t="s">
        <v>194</v>
      </c>
      <c r="N64" s="0" t="s">
        <v>194</v>
      </c>
      <c r="O64" s="0" t="s">
        <v>195</v>
      </c>
      <c r="Q64" s="6" t="n">
        <v>44824</v>
      </c>
      <c r="R64" s="0" t="s">
        <v>412</v>
      </c>
      <c r="S64" s="5" t="s">
        <v>3433</v>
      </c>
      <c r="T64" s="0" t="s">
        <v>194</v>
      </c>
      <c r="U64" s="0" t="s">
        <v>414</v>
      </c>
      <c r="V64" s="0" t="s">
        <v>414</v>
      </c>
      <c r="W64" s="0" t="s">
        <v>415</v>
      </c>
      <c r="X64" s="0" t="s">
        <v>201</v>
      </c>
      <c r="Y64" s="0" t="s">
        <v>202</v>
      </c>
      <c r="Z64" s="0" t="s">
        <v>386</v>
      </c>
      <c r="AA64" s="0" t="s">
        <v>387</v>
      </c>
      <c r="AB64" s="0" t="s">
        <v>388</v>
      </c>
      <c r="AC64" s="0" t="s">
        <v>416</v>
      </c>
      <c r="AD64" s="0" t="n">
        <v>-2.3955922</v>
      </c>
      <c r="AE64" s="0" t="n">
        <v>29.0709989</v>
      </c>
      <c r="AF64" s="0" t="n">
        <v>1712</v>
      </c>
      <c r="AG64" s="0" t="n">
        <v>4.928</v>
      </c>
      <c r="AH64" s="0" t="n">
        <v>2</v>
      </c>
      <c r="AI64" s="0" t="s">
        <v>417</v>
      </c>
      <c r="AJ64" s="0" t="n">
        <v>0</v>
      </c>
      <c r="AK64" s="0" t="n">
        <v>1</v>
      </c>
      <c r="AL64" s="0" t="n">
        <v>1</v>
      </c>
      <c r="AM64" s="0" t="n">
        <v>0</v>
      </c>
      <c r="AN64" s="0" t="n">
        <v>0</v>
      </c>
      <c r="AO64" s="0" t="n">
        <v>0</v>
      </c>
      <c r="AP64" s="0" t="n">
        <v>0</v>
      </c>
      <c r="AQ64" s="0" t="n">
        <v>0</v>
      </c>
      <c r="AR64" s="0" t="n">
        <v>0</v>
      </c>
      <c r="AV64" s="0" t="s">
        <v>418</v>
      </c>
      <c r="AW64" s="0" t="s">
        <v>419</v>
      </c>
      <c r="AX64" s="0" t="s">
        <v>420</v>
      </c>
      <c r="AY64" s="2" t="s">
        <v>421</v>
      </c>
      <c r="BL64" s="0" t="s">
        <v>422</v>
      </c>
      <c r="BM64" s="0" t="n">
        <v>1</v>
      </c>
      <c r="BN64" s="0" t="n">
        <v>1</v>
      </c>
      <c r="BO64" s="0" t="n">
        <v>0</v>
      </c>
      <c r="BP64" s="0" t="n">
        <v>0</v>
      </c>
      <c r="BQ64" s="0" t="n">
        <v>0</v>
      </c>
      <c r="BR64" s="0" t="n">
        <v>0</v>
      </c>
      <c r="BS64" s="0" t="n">
        <v>0</v>
      </c>
      <c r="BT64" s="0" t="n">
        <v>0</v>
      </c>
      <c r="BU64" s="0" t="n">
        <v>0</v>
      </c>
      <c r="BV64" s="0" t="n">
        <v>0</v>
      </c>
      <c r="BW64" s="0" t="n">
        <v>0</v>
      </c>
      <c r="BX64" s="0" t="n">
        <v>0</v>
      </c>
      <c r="BY64" s="0" t="n">
        <v>0</v>
      </c>
      <c r="BZ64" s="0" t="s">
        <v>194</v>
      </c>
      <c r="CA64" s="0" t="s">
        <v>194</v>
      </c>
      <c r="CB64" s="0" t="s">
        <v>194</v>
      </c>
      <c r="CC64" s="0" t="n">
        <v>19.755</v>
      </c>
      <c r="CD64" s="0" t="s">
        <v>423</v>
      </c>
      <c r="CE64" s="0" t="s">
        <v>424</v>
      </c>
      <c r="CF64" s="0" t="s">
        <v>213</v>
      </c>
      <c r="CI64" s="5" t="s">
        <v>3417</v>
      </c>
      <c r="CJ64" s="0" t="s">
        <v>194</v>
      </c>
      <c r="CK64" s="0" t="s">
        <v>194</v>
      </c>
      <c r="CL64" s="0" t="s">
        <v>194</v>
      </c>
      <c r="CM64" s="0" t="n">
        <v>20.86</v>
      </c>
      <c r="CN64" s="0" t="s">
        <v>425</v>
      </c>
      <c r="CO64" s="0" t="s">
        <v>426</v>
      </c>
      <c r="CP64" s="4" t="s">
        <v>308</v>
      </c>
      <c r="GH64" s="0" t="s">
        <v>194</v>
      </c>
      <c r="GI64" s="0" t="s">
        <v>194</v>
      </c>
      <c r="GJ64" s="0" t="s">
        <v>380</v>
      </c>
      <c r="GK64" s="0" t="s">
        <v>427</v>
      </c>
      <c r="GL64" s="0" t="s">
        <v>428</v>
      </c>
      <c r="GM64" s="0" t="s">
        <v>217</v>
      </c>
      <c r="GN64" s="0" t="s">
        <v>218</v>
      </c>
      <c r="GO64" s="0" t="s">
        <v>219</v>
      </c>
      <c r="GU64" s="0" t="n">
        <v>186142545</v>
      </c>
      <c r="GV64" s="0" t="s">
        <v>429</v>
      </c>
      <c r="GW64" s="0" t="n">
        <v>44824.5191898148</v>
      </c>
      <c r="GZ64" s="0" t="s">
        <v>221</v>
      </c>
      <c r="HA64" s="0" t="s">
        <v>222</v>
      </c>
      <c r="HC64" s="0" t="n">
        <v>15</v>
      </c>
    </row>
    <row r="65" customFormat="false" ht="14.5" hidden="false" customHeight="false" outlineLevel="0" collapsed="false">
      <c r="A65" s="6" t="n">
        <v>44824.3986024653</v>
      </c>
      <c r="B65" s="6" t="n">
        <v>44824.5104826736</v>
      </c>
      <c r="C65" s="6" t="n">
        <v>44824</v>
      </c>
      <c r="D65" s="0" t="s">
        <v>467</v>
      </c>
      <c r="H65" s="0" t="n">
        <v>2709181803</v>
      </c>
      <c r="I65" s="0" t="s">
        <v>194</v>
      </c>
      <c r="J65" s="0" t="s">
        <v>194</v>
      </c>
      <c r="K65" s="0" t="s">
        <v>194</v>
      </c>
      <c r="L65" s="0" t="s">
        <v>194</v>
      </c>
      <c r="M65" s="0" t="s">
        <v>194</v>
      </c>
      <c r="N65" s="0" t="s">
        <v>194</v>
      </c>
      <c r="O65" s="0" t="s">
        <v>195</v>
      </c>
      <c r="Q65" s="6" t="n">
        <v>44824</v>
      </c>
      <c r="R65" s="0" t="s">
        <v>469</v>
      </c>
      <c r="S65" s="5" t="s">
        <v>3428</v>
      </c>
      <c r="T65" s="0" t="s">
        <v>194</v>
      </c>
      <c r="U65" s="0" t="s">
        <v>471</v>
      </c>
      <c r="V65" s="0" t="s">
        <v>471</v>
      </c>
      <c r="W65" s="0" t="s">
        <v>472</v>
      </c>
      <c r="X65" s="0" t="s">
        <v>201</v>
      </c>
      <c r="Y65" s="0" t="s">
        <v>202</v>
      </c>
      <c r="Z65" s="0" t="s">
        <v>473</v>
      </c>
      <c r="AA65" s="0" t="s">
        <v>474</v>
      </c>
      <c r="AB65" s="0" t="s">
        <v>475</v>
      </c>
      <c r="AC65" s="0" t="s">
        <v>476</v>
      </c>
      <c r="AD65" s="0" t="n">
        <v>-2.5027309</v>
      </c>
      <c r="AE65" s="0" t="n">
        <v>29.0397602</v>
      </c>
      <c r="AF65" s="0" t="n">
        <v>1601.25439453125</v>
      </c>
      <c r="AG65" s="0" t="n">
        <v>4.282</v>
      </c>
      <c r="AH65" s="0" t="n">
        <v>1</v>
      </c>
      <c r="AI65" s="0" t="s">
        <v>245</v>
      </c>
      <c r="AJ65" s="0" t="n">
        <v>1</v>
      </c>
      <c r="AK65" s="0" t="n">
        <v>0</v>
      </c>
      <c r="AL65" s="0" t="n">
        <v>0</v>
      </c>
      <c r="AM65" s="0" t="n">
        <v>0</v>
      </c>
      <c r="AN65" s="0" t="n">
        <v>0</v>
      </c>
      <c r="AO65" s="0" t="n">
        <v>0</v>
      </c>
      <c r="AP65" s="0" t="n">
        <v>0</v>
      </c>
      <c r="AQ65" s="0" t="n">
        <v>0</v>
      </c>
      <c r="AR65" s="0" t="n">
        <v>0</v>
      </c>
      <c r="AT65" s="0" t="s">
        <v>477</v>
      </c>
      <c r="AU65" s="0" t="s">
        <v>478</v>
      </c>
      <c r="BL65" s="0" t="s">
        <v>210</v>
      </c>
      <c r="BM65" s="0" t="n">
        <v>1</v>
      </c>
      <c r="BN65" s="0" t="n">
        <v>0</v>
      </c>
      <c r="BO65" s="0" t="n">
        <v>0</v>
      </c>
      <c r="BP65" s="0" t="n">
        <v>0</v>
      </c>
      <c r="BQ65" s="0" t="n">
        <v>0</v>
      </c>
      <c r="BR65" s="0" t="n">
        <v>0</v>
      </c>
      <c r="BS65" s="0" t="n">
        <v>0</v>
      </c>
      <c r="BT65" s="0" t="n">
        <v>0</v>
      </c>
      <c r="BU65" s="0" t="n">
        <v>0</v>
      </c>
      <c r="BV65" s="0" t="n">
        <v>0</v>
      </c>
      <c r="BW65" s="0" t="n">
        <v>0</v>
      </c>
      <c r="BX65" s="0" t="n">
        <v>0</v>
      </c>
      <c r="BY65" s="0" t="n">
        <v>0</v>
      </c>
      <c r="BZ65" s="0" t="s">
        <v>194</v>
      </c>
      <c r="CA65" s="0" t="s">
        <v>194</v>
      </c>
      <c r="CB65" s="0" t="s">
        <v>194</v>
      </c>
      <c r="CC65" s="0" t="n">
        <v>70.76</v>
      </c>
      <c r="CD65" s="0" t="s">
        <v>479</v>
      </c>
      <c r="CE65" s="0" t="s">
        <v>480</v>
      </c>
      <c r="CF65" s="0" t="s">
        <v>213</v>
      </c>
      <c r="CI65" s="5" t="s">
        <v>3440</v>
      </c>
      <c r="GH65" s="0" t="s">
        <v>194</v>
      </c>
      <c r="GI65" s="0" t="s">
        <v>194</v>
      </c>
      <c r="GJ65" s="0" t="s">
        <v>482</v>
      </c>
      <c r="GK65" s="0" t="s">
        <v>483</v>
      </c>
      <c r="GL65" s="0" t="s">
        <v>484</v>
      </c>
      <c r="GM65" s="0" t="s">
        <v>217</v>
      </c>
      <c r="GN65" s="0" t="s">
        <v>218</v>
      </c>
      <c r="GO65" s="0" t="s">
        <v>219</v>
      </c>
      <c r="GU65" s="0" t="n">
        <v>186145326</v>
      </c>
      <c r="GV65" s="0" t="s">
        <v>485</v>
      </c>
      <c r="GW65" s="0" t="n">
        <v>44824.5232407407</v>
      </c>
      <c r="GZ65" s="0" t="s">
        <v>221</v>
      </c>
      <c r="HA65" s="0" t="s">
        <v>222</v>
      </c>
      <c r="HC65" s="0" t="n">
        <v>19</v>
      </c>
    </row>
    <row r="66" customFormat="false" ht="14.5" hidden="false" customHeight="false" outlineLevel="0" collapsed="false">
      <c r="A66" s="6" t="n">
        <v>44824.5127241898</v>
      </c>
      <c r="B66" s="6" t="n">
        <v>44824.5297636921</v>
      </c>
      <c r="C66" s="6" t="n">
        <v>44824</v>
      </c>
      <c r="D66" s="0" t="s">
        <v>486</v>
      </c>
      <c r="H66" s="0" t="n">
        <v>2507141906</v>
      </c>
      <c r="I66" s="0" t="s">
        <v>194</v>
      </c>
      <c r="J66" s="0" t="s">
        <v>194</v>
      </c>
      <c r="K66" s="0" t="s">
        <v>194</v>
      </c>
      <c r="L66" s="0" t="s">
        <v>194</v>
      </c>
      <c r="M66" s="0" t="s">
        <v>194</v>
      </c>
      <c r="N66" s="0" t="s">
        <v>194</v>
      </c>
      <c r="O66" s="0" t="s">
        <v>195</v>
      </c>
      <c r="Q66" s="6" t="n">
        <v>44824</v>
      </c>
      <c r="R66" s="0" t="s">
        <v>622</v>
      </c>
      <c r="S66" s="5" t="s">
        <v>870</v>
      </c>
      <c r="T66" s="0" t="s">
        <v>194</v>
      </c>
      <c r="U66" s="0" t="s">
        <v>623</v>
      </c>
      <c r="V66" s="0" t="s">
        <v>624</v>
      </c>
      <c r="W66" s="0" t="s">
        <v>625</v>
      </c>
      <c r="X66" s="0" t="s">
        <v>201</v>
      </c>
      <c r="Y66" s="0" t="s">
        <v>202</v>
      </c>
      <c r="Z66" s="0" t="s">
        <v>300</v>
      </c>
      <c r="AA66" s="0" t="s">
        <v>548</v>
      </c>
      <c r="AB66" s="0" t="s">
        <v>549</v>
      </c>
      <c r="AC66" s="0" t="s">
        <v>626</v>
      </c>
      <c r="AD66" s="0" t="n">
        <v>-2.3356867</v>
      </c>
      <c r="AE66" s="0" t="n">
        <v>29.0445167</v>
      </c>
      <c r="AF66" s="0" t="n">
        <v>1462.2</v>
      </c>
      <c r="AG66" s="0" t="n">
        <v>5</v>
      </c>
      <c r="AH66" s="0" t="n">
        <v>1</v>
      </c>
      <c r="AI66" s="0" t="s">
        <v>627</v>
      </c>
      <c r="AJ66" s="0" t="n">
        <v>0</v>
      </c>
      <c r="AK66" s="0" t="n">
        <v>0</v>
      </c>
      <c r="AL66" s="0" t="n">
        <v>0</v>
      </c>
      <c r="AM66" s="0" t="n">
        <v>0</v>
      </c>
      <c r="AN66" s="0" t="n">
        <v>0</v>
      </c>
      <c r="AO66" s="0" t="n">
        <v>0</v>
      </c>
      <c r="AP66" s="0" t="n">
        <v>0</v>
      </c>
      <c r="AQ66" s="0" t="n">
        <v>0</v>
      </c>
      <c r="AR66" s="0" t="n">
        <v>1</v>
      </c>
      <c r="AS66" s="5" t="s">
        <v>3441</v>
      </c>
      <c r="BJ66" s="0" t="s">
        <v>629</v>
      </c>
      <c r="BK66" s="0" t="s">
        <v>630</v>
      </c>
      <c r="BL66" s="0" t="s">
        <v>210</v>
      </c>
      <c r="BM66" s="0" t="n">
        <v>1</v>
      </c>
      <c r="BN66" s="0" t="n">
        <v>0</v>
      </c>
      <c r="BO66" s="0" t="n">
        <v>0</v>
      </c>
      <c r="BP66" s="0" t="n">
        <v>0</v>
      </c>
      <c r="BQ66" s="0" t="n">
        <v>0</v>
      </c>
      <c r="BR66" s="0" t="n">
        <v>0</v>
      </c>
      <c r="BS66" s="0" t="n">
        <v>0</v>
      </c>
      <c r="BT66" s="0" t="n">
        <v>0</v>
      </c>
      <c r="BU66" s="0" t="n">
        <v>0</v>
      </c>
      <c r="BV66" s="0" t="n">
        <v>0</v>
      </c>
      <c r="BW66" s="0" t="n">
        <v>0</v>
      </c>
      <c r="BX66" s="0" t="n">
        <v>0</v>
      </c>
      <c r="BY66" s="0" t="n">
        <v>0</v>
      </c>
      <c r="BZ66" s="0" t="s">
        <v>194</v>
      </c>
      <c r="CA66" s="0" t="s">
        <v>194</v>
      </c>
      <c r="CB66" s="0" t="s">
        <v>194</v>
      </c>
      <c r="CC66" s="0" t="n">
        <v>31.142</v>
      </c>
      <c r="CD66" s="0" t="s">
        <v>631</v>
      </c>
      <c r="CE66" s="0" t="s">
        <v>632</v>
      </c>
      <c r="CF66" s="0" t="s">
        <v>195</v>
      </c>
      <c r="CG66" s="0" t="s">
        <v>633</v>
      </c>
      <c r="CH66" s="0" t="s">
        <v>634</v>
      </c>
      <c r="CI66" s="5" t="s">
        <v>3417</v>
      </c>
      <c r="GH66" s="0" t="s">
        <v>194</v>
      </c>
      <c r="GI66" s="0" t="s">
        <v>194</v>
      </c>
      <c r="GJ66" s="0" t="s">
        <v>557</v>
      </c>
      <c r="GK66" s="0" t="s">
        <v>635</v>
      </c>
      <c r="GL66" s="0" t="s">
        <v>636</v>
      </c>
      <c r="GM66" s="0" t="s">
        <v>217</v>
      </c>
      <c r="GN66" s="0" t="s">
        <v>218</v>
      </c>
      <c r="GO66" s="0" t="s">
        <v>219</v>
      </c>
      <c r="GU66" s="0" t="n">
        <v>186153693</v>
      </c>
      <c r="GV66" s="0" t="s">
        <v>637</v>
      </c>
      <c r="GW66" s="0" t="n">
        <v>44824.5328472222</v>
      </c>
      <c r="GZ66" s="0" t="s">
        <v>221</v>
      </c>
      <c r="HA66" s="0" t="s">
        <v>222</v>
      </c>
      <c r="HC66" s="0" t="n">
        <v>29</v>
      </c>
    </row>
    <row r="67" customFormat="false" ht="14.5" hidden="false" customHeight="false" outlineLevel="0" collapsed="false">
      <c r="A67" s="6" t="n">
        <v>44824.4498206018</v>
      </c>
      <c r="B67" s="6" t="n">
        <v>44824.4644790394</v>
      </c>
      <c r="C67" s="6" t="n">
        <v>44824</v>
      </c>
      <c r="D67" s="0" t="s">
        <v>192</v>
      </c>
      <c r="H67" s="0" t="n">
        <v>2304071203</v>
      </c>
      <c r="I67" s="0" t="s">
        <v>194</v>
      </c>
      <c r="J67" s="0" t="s">
        <v>194</v>
      </c>
      <c r="K67" s="0" t="s">
        <v>194</v>
      </c>
      <c r="L67" s="0" t="s">
        <v>194</v>
      </c>
      <c r="M67" s="0" t="s">
        <v>194</v>
      </c>
      <c r="N67" s="0" t="s">
        <v>194</v>
      </c>
      <c r="O67" s="0" t="s">
        <v>195</v>
      </c>
      <c r="Q67" s="6" t="n">
        <v>44824</v>
      </c>
      <c r="R67" s="0" t="s">
        <v>240</v>
      </c>
      <c r="S67" s="5" t="s">
        <v>870</v>
      </c>
      <c r="T67" s="0" t="s">
        <v>194</v>
      </c>
      <c r="U67" s="0" t="s">
        <v>241</v>
      </c>
      <c r="V67" s="0" t="s">
        <v>242</v>
      </c>
      <c r="W67" s="0" t="s">
        <v>243</v>
      </c>
      <c r="X67" s="0" t="s">
        <v>201</v>
      </c>
      <c r="Y67" s="0" t="s">
        <v>202</v>
      </c>
      <c r="Z67" s="0" t="s">
        <v>203</v>
      </c>
      <c r="AA67" s="0" t="s">
        <v>204</v>
      </c>
      <c r="AB67" s="0" t="s">
        <v>205</v>
      </c>
      <c r="AC67" s="0" t="s">
        <v>244</v>
      </c>
      <c r="AD67" s="0" t="n">
        <v>-2.3343978</v>
      </c>
      <c r="AE67" s="0" t="n">
        <v>29.1402568</v>
      </c>
      <c r="AF67" s="0" t="n">
        <v>1489.30424296665</v>
      </c>
      <c r="AG67" s="0" t="n">
        <v>6</v>
      </c>
      <c r="AH67" s="0" t="n">
        <v>1</v>
      </c>
      <c r="AI67" s="0" t="s">
        <v>245</v>
      </c>
      <c r="AJ67" s="0" t="n">
        <v>1</v>
      </c>
      <c r="AK67" s="0" t="n">
        <v>0</v>
      </c>
      <c r="AL67" s="0" t="n">
        <v>0</v>
      </c>
      <c r="AM67" s="0" t="n">
        <v>0</v>
      </c>
      <c r="AN67" s="0" t="n">
        <v>0</v>
      </c>
      <c r="AO67" s="0" t="n">
        <v>0</v>
      </c>
      <c r="AP67" s="0" t="n">
        <v>0</v>
      </c>
      <c r="AQ67" s="0" t="n">
        <v>0</v>
      </c>
      <c r="AR67" s="0" t="n">
        <v>0</v>
      </c>
      <c r="AT67" s="0" t="s">
        <v>246</v>
      </c>
      <c r="AU67" s="0" t="s">
        <v>247</v>
      </c>
      <c r="BL67" s="0" t="s">
        <v>210</v>
      </c>
      <c r="BM67" s="0" t="n">
        <v>1</v>
      </c>
      <c r="BN67" s="0" t="n">
        <v>0</v>
      </c>
      <c r="BO67" s="0" t="n">
        <v>0</v>
      </c>
      <c r="BP67" s="0" t="n">
        <v>0</v>
      </c>
      <c r="BQ67" s="0" t="n">
        <v>0</v>
      </c>
      <c r="BR67" s="0" t="n">
        <v>0</v>
      </c>
      <c r="BS67" s="0" t="n">
        <v>0</v>
      </c>
      <c r="BT67" s="0" t="n">
        <v>0</v>
      </c>
      <c r="BU67" s="0" t="n">
        <v>0</v>
      </c>
      <c r="BV67" s="0" t="n">
        <v>0</v>
      </c>
      <c r="BW67" s="0" t="n">
        <v>0</v>
      </c>
      <c r="BX67" s="0" t="n">
        <v>0</v>
      </c>
      <c r="BY67" s="0" t="n">
        <v>0</v>
      </c>
      <c r="BZ67" s="0" t="s">
        <v>194</v>
      </c>
      <c r="CA67" s="0" t="s">
        <v>194</v>
      </c>
      <c r="CB67" s="0" t="s">
        <v>194</v>
      </c>
      <c r="CC67" s="0" t="n">
        <v>52.54</v>
      </c>
      <c r="CD67" s="0" t="s">
        <v>248</v>
      </c>
      <c r="CE67" s="0" t="s">
        <v>249</v>
      </c>
      <c r="CF67" s="0" t="s">
        <v>213</v>
      </c>
      <c r="CI67" s="5" t="s">
        <v>3442</v>
      </c>
      <c r="GH67" s="0" t="s">
        <v>194</v>
      </c>
      <c r="GI67" s="0" t="s">
        <v>194</v>
      </c>
      <c r="GJ67" s="0" t="s">
        <v>192</v>
      </c>
      <c r="GK67" s="0" t="s">
        <v>251</v>
      </c>
      <c r="GL67" s="0" t="s">
        <v>252</v>
      </c>
      <c r="GM67" s="0" t="s">
        <v>217</v>
      </c>
      <c r="GN67" s="0" t="s">
        <v>218</v>
      </c>
      <c r="GO67" s="0" t="s">
        <v>219</v>
      </c>
      <c r="GU67" s="0" t="n">
        <v>186119134</v>
      </c>
      <c r="GV67" s="0" t="s">
        <v>253</v>
      </c>
      <c r="GW67" s="0" t="n">
        <v>44824.4884953704</v>
      </c>
      <c r="GZ67" s="0" t="s">
        <v>221</v>
      </c>
      <c r="HA67" s="0" t="s">
        <v>222</v>
      </c>
      <c r="HC67" s="0" t="n">
        <v>3</v>
      </c>
    </row>
    <row r="68" customFormat="false" ht="14.5" hidden="false" customHeight="false" outlineLevel="0" collapsed="false">
      <c r="A68" s="6" t="n">
        <v>44824.3529336343</v>
      </c>
      <c r="B68" s="6" t="n">
        <v>44824.5716869329</v>
      </c>
      <c r="C68" s="6" t="n">
        <v>44824</v>
      </c>
      <c r="D68" s="0" t="s">
        <v>294</v>
      </c>
      <c r="H68" s="0" t="n">
        <v>2506111101</v>
      </c>
      <c r="I68" s="0" t="s">
        <v>194</v>
      </c>
      <c r="J68" s="0" t="s">
        <v>194</v>
      </c>
      <c r="K68" s="0" t="s">
        <v>194</v>
      </c>
      <c r="L68" s="0" t="s">
        <v>194</v>
      </c>
      <c r="M68" s="0" t="s">
        <v>194</v>
      </c>
      <c r="N68" s="0" t="s">
        <v>194</v>
      </c>
      <c r="O68" s="0" t="s">
        <v>195</v>
      </c>
      <c r="Q68" s="6" t="n">
        <v>44824</v>
      </c>
      <c r="R68" s="0" t="s">
        <v>296</v>
      </c>
      <c r="S68" s="5" t="s">
        <v>870</v>
      </c>
      <c r="T68" s="0" t="s">
        <v>194</v>
      </c>
      <c r="U68" s="0" t="s">
        <v>297</v>
      </c>
      <c r="V68" s="0" t="s">
        <v>298</v>
      </c>
      <c r="W68" s="0" t="s">
        <v>299</v>
      </c>
      <c r="X68" s="0" t="s">
        <v>201</v>
      </c>
      <c r="Y68" s="0" t="s">
        <v>202</v>
      </c>
      <c r="Z68" s="0" t="s">
        <v>300</v>
      </c>
      <c r="AA68" s="0" t="s">
        <v>301</v>
      </c>
      <c r="AB68" s="0" t="s">
        <v>302</v>
      </c>
      <c r="AC68" s="0" t="s">
        <v>303</v>
      </c>
      <c r="AD68" s="0" t="n">
        <v>-2.3276875</v>
      </c>
      <c r="AE68" s="0" t="n">
        <v>29.0412209</v>
      </c>
      <c r="AF68" s="0" t="n">
        <v>1661.9</v>
      </c>
      <c r="AG68" s="0" t="n">
        <v>5</v>
      </c>
      <c r="AH68" s="0" t="n">
        <v>1</v>
      </c>
      <c r="AI68" s="0" t="s">
        <v>245</v>
      </c>
      <c r="AJ68" s="0" t="n">
        <v>1</v>
      </c>
      <c r="AK68" s="0" t="n">
        <v>0</v>
      </c>
      <c r="AL68" s="0" t="n">
        <v>0</v>
      </c>
      <c r="AM68" s="0" t="n">
        <v>0</v>
      </c>
      <c r="AN68" s="0" t="n">
        <v>0</v>
      </c>
      <c r="AO68" s="0" t="n">
        <v>0</v>
      </c>
      <c r="AP68" s="0" t="n">
        <v>0</v>
      </c>
      <c r="AQ68" s="0" t="n">
        <v>0</v>
      </c>
      <c r="AR68" s="0" t="n">
        <v>0</v>
      </c>
      <c r="AT68" s="0" t="s">
        <v>304</v>
      </c>
      <c r="AU68" s="0" t="s">
        <v>305</v>
      </c>
      <c r="BL68" s="0" t="s">
        <v>210</v>
      </c>
      <c r="BM68" s="0" t="n">
        <v>1</v>
      </c>
      <c r="BN68" s="0" t="n">
        <v>0</v>
      </c>
      <c r="BO68" s="0" t="n">
        <v>0</v>
      </c>
      <c r="BP68" s="0" t="n">
        <v>0</v>
      </c>
      <c r="BQ68" s="0" t="n">
        <v>0</v>
      </c>
      <c r="BR68" s="0" t="n">
        <v>0</v>
      </c>
      <c r="BS68" s="0" t="n">
        <v>0</v>
      </c>
      <c r="BT68" s="0" t="n">
        <v>0</v>
      </c>
      <c r="BU68" s="0" t="n">
        <v>0</v>
      </c>
      <c r="BV68" s="0" t="n">
        <v>0</v>
      </c>
      <c r="BW68" s="0" t="n">
        <v>0</v>
      </c>
      <c r="BX68" s="0" t="n">
        <v>0</v>
      </c>
      <c r="BY68" s="0" t="n">
        <v>0</v>
      </c>
      <c r="BZ68" s="0" t="s">
        <v>194</v>
      </c>
      <c r="CA68" s="0" t="s">
        <v>194</v>
      </c>
      <c r="CB68" s="0" t="s">
        <v>194</v>
      </c>
      <c r="CC68" s="0" t="n">
        <v>36.95</v>
      </c>
      <c r="CD68" s="0" t="s">
        <v>306</v>
      </c>
      <c r="CE68" s="0" t="s">
        <v>307</v>
      </c>
      <c r="CF68" s="0" t="s">
        <v>213</v>
      </c>
      <c r="CI68" s="5" t="s">
        <v>3417</v>
      </c>
      <c r="GH68" s="0" t="s">
        <v>194</v>
      </c>
      <c r="GI68" s="0" t="s">
        <v>194</v>
      </c>
      <c r="GJ68" s="0" t="s">
        <v>309</v>
      </c>
      <c r="GK68" s="0" t="s">
        <v>310</v>
      </c>
      <c r="GL68" s="0" t="s">
        <v>311</v>
      </c>
      <c r="GM68" s="0" t="s">
        <v>217</v>
      </c>
      <c r="GN68" s="0" t="s">
        <v>218</v>
      </c>
      <c r="GO68" s="0" t="s">
        <v>219</v>
      </c>
      <c r="GU68" s="0" t="n">
        <v>186119553</v>
      </c>
      <c r="GV68" s="0" t="s">
        <v>312</v>
      </c>
      <c r="GW68" s="0" t="n">
        <v>44824.4888888889</v>
      </c>
      <c r="GZ68" s="0" t="s">
        <v>221</v>
      </c>
      <c r="HA68" s="0" t="s">
        <v>222</v>
      </c>
      <c r="HC68" s="0" t="n">
        <v>7</v>
      </c>
    </row>
    <row r="69" customFormat="false" ht="14.5" hidden="false" customHeight="false" outlineLevel="0" collapsed="false">
      <c r="A69" s="6" t="n">
        <v>44824.3312136343</v>
      </c>
      <c r="B69" s="6" t="n">
        <v>44824.3479469676</v>
      </c>
      <c r="C69" s="6" t="n">
        <v>44824</v>
      </c>
      <c r="D69" s="0" t="s">
        <v>486</v>
      </c>
      <c r="H69" s="0" t="n">
        <v>2507141901</v>
      </c>
      <c r="I69" s="0" t="s">
        <v>194</v>
      </c>
      <c r="J69" s="0" t="s">
        <v>194</v>
      </c>
      <c r="K69" s="0" t="s">
        <v>194</v>
      </c>
      <c r="L69" s="0" t="s">
        <v>194</v>
      </c>
      <c r="M69" s="0" t="s">
        <v>194</v>
      </c>
      <c r="N69" s="0" t="s">
        <v>194</v>
      </c>
      <c r="O69" s="0" t="s">
        <v>195</v>
      </c>
      <c r="Q69" s="6" t="n">
        <v>44824</v>
      </c>
      <c r="R69" s="0" t="s">
        <v>544</v>
      </c>
      <c r="S69" s="5" t="s">
        <v>870</v>
      </c>
      <c r="T69" s="0" t="s">
        <v>194</v>
      </c>
      <c r="U69" s="0" t="s">
        <v>545</v>
      </c>
      <c r="V69" s="0" t="s">
        <v>546</v>
      </c>
      <c r="W69" s="0" t="s">
        <v>547</v>
      </c>
      <c r="X69" s="0" t="s">
        <v>201</v>
      </c>
      <c r="Y69" s="0" t="s">
        <v>202</v>
      </c>
      <c r="Z69" s="0" t="s">
        <v>300</v>
      </c>
      <c r="AA69" s="0" t="s">
        <v>548</v>
      </c>
      <c r="AB69" s="0" t="s">
        <v>549</v>
      </c>
      <c r="AC69" s="0" t="s">
        <v>550</v>
      </c>
      <c r="AD69" s="0" t="n">
        <v>-2.3343172</v>
      </c>
      <c r="AE69" s="0" t="n">
        <v>29.0443105</v>
      </c>
      <c r="AF69" s="0" t="n">
        <v>1480.4</v>
      </c>
      <c r="AG69" s="0" t="n">
        <v>4.86</v>
      </c>
      <c r="AH69" s="0" t="n">
        <v>1</v>
      </c>
      <c r="AI69" s="0" t="s">
        <v>245</v>
      </c>
      <c r="AJ69" s="0" t="n">
        <v>1</v>
      </c>
      <c r="AK69" s="0" t="n">
        <v>0</v>
      </c>
      <c r="AL69" s="0" t="n">
        <v>0</v>
      </c>
      <c r="AM69" s="0" t="n">
        <v>0</v>
      </c>
      <c r="AN69" s="0" t="n">
        <v>0</v>
      </c>
      <c r="AO69" s="0" t="n">
        <v>0</v>
      </c>
      <c r="AP69" s="0" t="n">
        <v>0</v>
      </c>
      <c r="AQ69" s="0" t="n">
        <v>0</v>
      </c>
      <c r="AR69" s="0" t="n">
        <v>0</v>
      </c>
      <c r="AT69" s="0" t="s">
        <v>551</v>
      </c>
      <c r="AU69" s="0" t="s">
        <v>552</v>
      </c>
      <c r="BL69" s="0" t="s">
        <v>210</v>
      </c>
      <c r="BM69" s="0" t="n">
        <v>1</v>
      </c>
      <c r="BN69" s="0" t="n">
        <v>0</v>
      </c>
      <c r="BO69" s="0" t="n">
        <v>0</v>
      </c>
      <c r="BP69" s="0" t="n">
        <v>0</v>
      </c>
      <c r="BQ69" s="0" t="n">
        <v>0</v>
      </c>
      <c r="BR69" s="0" t="n">
        <v>0</v>
      </c>
      <c r="BS69" s="0" t="n">
        <v>0</v>
      </c>
      <c r="BT69" s="0" t="n">
        <v>0</v>
      </c>
      <c r="BU69" s="0" t="n">
        <v>0</v>
      </c>
      <c r="BV69" s="0" t="n">
        <v>0</v>
      </c>
      <c r="BW69" s="0" t="n">
        <v>0</v>
      </c>
      <c r="BX69" s="0" t="n">
        <v>0</v>
      </c>
      <c r="BY69" s="0" t="n">
        <v>0</v>
      </c>
      <c r="BZ69" s="0" t="s">
        <v>194</v>
      </c>
      <c r="CA69" s="0" t="s">
        <v>194</v>
      </c>
      <c r="CB69" s="0" t="s">
        <v>194</v>
      </c>
      <c r="CC69" s="0" t="n">
        <v>47.158</v>
      </c>
      <c r="CD69" s="0" t="s">
        <v>553</v>
      </c>
      <c r="CE69" s="0" t="s">
        <v>554</v>
      </c>
      <c r="CF69" s="0" t="s">
        <v>195</v>
      </c>
      <c r="CG69" s="0" t="s">
        <v>555</v>
      </c>
      <c r="CH69" s="0" t="s">
        <v>556</v>
      </c>
      <c r="CI69" s="5" t="s">
        <v>3417</v>
      </c>
      <c r="GH69" s="0" t="s">
        <v>194</v>
      </c>
      <c r="GI69" s="0" t="s">
        <v>194</v>
      </c>
      <c r="GJ69" s="0" t="s">
        <v>557</v>
      </c>
      <c r="GK69" s="0" t="s">
        <v>558</v>
      </c>
      <c r="GL69" s="0" t="s">
        <v>559</v>
      </c>
      <c r="GM69" s="0" t="s">
        <v>217</v>
      </c>
      <c r="GN69" s="0" t="s">
        <v>218</v>
      </c>
      <c r="GO69" s="0" t="s">
        <v>219</v>
      </c>
      <c r="GU69" s="0" t="n">
        <v>186150377</v>
      </c>
      <c r="GV69" s="0" t="s">
        <v>560</v>
      </c>
      <c r="GW69" s="0" t="n">
        <v>44824.5290393519</v>
      </c>
      <c r="GZ69" s="0" t="s">
        <v>221</v>
      </c>
      <c r="HA69" s="0" t="s">
        <v>222</v>
      </c>
      <c r="HC69" s="0" t="n">
        <v>24</v>
      </c>
    </row>
    <row r="70" customFormat="false" ht="14.5" hidden="false" customHeight="false" outlineLevel="0" collapsed="false">
      <c r="A70" s="6" t="n">
        <v>44824.3764350694</v>
      </c>
      <c r="B70" s="6" t="n">
        <v>44824.5719485995</v>
      </c>
      <c r="C70" s="6" t="n">
        <v>44824</v>
      </c>
      <c r="D70" s="0" t="s">
        <v>294</v>
      </c>
      <c r="H70" s="0" t="n">
        <v>2506111102</v>
      </c>
      <c r="I70" s="0" t="s">
        <v>194</v>
      </c>
      <c r="J70" s="0" t="s">
        <v>194</v>
      </c>
      <c r="K70" s="0" t="s">
        <v>194</v>
      </c>
      <c r="L70" s="0" t="s">
        <v>194</v>
      </c>
      <c r="M70" s="0" t="s">
        <v>194</v>
      </c>
      <c r="N70" s="0" t="s">
        <v>194</v>
      </c>
      <c r="O70" s="0" t="s">
        <v>195</v>
      </c>
      <c r="Q70" s="6" t="n">
        <v>44824</v>
      </c>
      <c r="R70" s="0" t="s">
        <v>314</v>
      </c>
      <c r="S70" s="5" t="s">
        <v>870</v>
      </c>
      <c r="T70" s="0" t="s">
        <v>194</v>
      </c>
      <c r="U70" s="0" t="s">
        <v>315</v>
      </c>
      <c r="V70" s="0" t="s">
        <v>316</v>
      </c>
      <c r="W70" s="0" t="s">
        <v>317</v>
      </c>
      <c r="X70" s="0" t="s">
        <v>201</v>
      </c>
      <c r="Y70" s="0" t="s">
        <v>202</v>
      </c>
      <c r="Z70" s="0" t="s">
        <v>300</v>
      </c>
      <c r="AA70" s="0" t="s">
        <v>301</v>
      </c>
      <c r="AB70" s="0" t="s">
        <v>302</v>
      </c>
      <c r="AC70" s="0" t="s">
        <v>318</v>
      </c>
      <c r="AD70" s="0" t="n">
        <v>-2.3246263</v>
      </c>
      <c r="AE70" s="0" t="n">
        <v>29.041296</v>
      </c>
      <c r="AF70" s="0" t="n">
        <v>1641.3</v>
      </c>
      <c r="AG70" s="0" t="n">
        <v>4.66</v>
      </c>
      <c r="AH70" s="0" t="n">
        <v>1</v>
      </c>
      <c r="AI70" s="0" t="s">
        <v>245</v>
      </c>
      <c r="AJ70" s="0" t="n">
        <v>1</v>
      </c>
      <c r="AK70" s="0" t="n">
        <v>0</v>
      </c>
      <c r="AL70" s="0" t="n">
        <v>0</v>
      </c>
      <c r="AM70" s="0" t="n">
        <v>0</v>
      </c>
      <c r="AN70" s="0" t="n">
        <v>0</v>
      </c>
      <c r="AO70" s="0" t="n">
        <v>0</v>
      </c>
      <c r="AP70" s="0" t="n">
        <v>0</v>
      </c>
      <c r="AQ70" s="0" t="n">
        <v>0</v>
      </c>
      <c r="AR70" s="0" t="n">
        <v>0</v>
      </c>
      <c r="AT70" s="0" t="s">
        <v>319</v>
      </c>
      <c r="AU70" s="0" t="s">
        <v>320</v>
      </c>
      <c r="BL70" s="0" t="s">
        <v>210</v>
      </c>
      <c r="BM70" s="0" t="n">
        <v>1</v>
      </c>
      <c r="BN70" s="0" t="n">
        <v>0</v>
      </c>
      <c r="BO70" s="0" t="n">
        <v>0</v>
      </c>
      <c r="BP70" s="0" t="n">
        <v>0</v>
      </c>
      <c r="BQ70" s="0" t="n">
        <v>0</v>
      </c>
      <c r="BR70" s="0" t="n">
        <v>0</v>
      </c>
      <c r="BS70" s="0" t="n">
        <v>0</v>
      </c>
      <c r="BT70" s="0" t="n">
        <v>0</v>
      </c>
      <c r="BU70" s="0" t="n">
        <v>0</v>
      </c>
      <c r="BV70" s="0" t="n">
        <v>0</v>
      </c>
      <c r="BW70" s="0" t="n">
        <v>0</v>
      </c>
      <c r="BX70" s="0" t="n">
        <v>0</v>
      </c>
      <c r="BY70" s="0" t="n">
        <v>0</v>
      </c>
      <c r="BZ70" s="0" t="s">
        <v>194</v>
      </c>
      <c r="CA70" s="0" t="s">
        <v>194</v>
      </c>
      <c r="CB70" s="0" t="s">
        <v>194</v>
      </c>
      <c r="CC70" s="0" t="n">
        <v>40.14</v>
      </c>
      <c r="CD70" s="0" t="s">
        <v>321</v>
      </c>
      <c r="CE70" s="0" t="s">
        <v>322</v>
      </c>
      <c r="CF70" s="0" t="s">
        <v>213</v>
      </c>
      <c r="CI70" s="5" t="s">
        <v>3443</v>
      </c>
      <c r="GH70" s="0" t="s">
        <v>194</v>
      </c>
      <c r="GI70" s="0" t="s">
        <v>194</v>
      </c>
      <c r="GJ70" s="0" t="s">
        <v>309</v>
      </c>
      <c r="GK70" s="0" t="s">
        <v>324</v>
      </c>
      <c r="GL70" s="0" t="s">
        <v>325</v>
      </c>
      <c r="GM70" s="0" t="s">
        <v>217</v>
      </c>
      <c r="GN70" s="0" t="s">
        <v>218</v>
      </c>
      <c r="GO70" s="0" t="s">
        <v>219</v>
      </c>
      <c r="GU70" s="0" t="n">
        <v>186119590</v>
      </c>
      <c r="GV70" s="0" t="s">
        <v>326</v>
      </c>
      <c r="GW70" s="0" t="n">
        <v>44824.4889236111</v>
      </c>
      <c r="GZ70" s="0" t="s">
        <v>221</v>
      </c>
      <c r="HA70" s="0" t="s">
        <v>222</v>
      </c>
      <c r="HC70" s="0" t="n">
        <v>8</v>
      </c>
    </row>
    <row r="71" customFormat="false" ht="14.5" hidden="false" customHeight="false" outlineLevel="0" collapsed="false">
      <c r="A71" s="6" t="n">
        <v>44824.3846114236</v>
      </c>
      <c r="B71" s="6" t="n">
        <v>44824.4158522569</v>
      </c>
      <c r="C71" s="6" t="n">
        <v>44824</v>
      </c>
      <c r="D71" s="0" t="s">
        <v>486</v>
      </c>
      <c r="H71" s="0" t="n">
        <v>2507141903</v>
      </c>
      <c r="I71" s="0" t="s">
        <v>194</v>
      </c>
      <c r="J71" s="0" t="s">
        <v>194</v>
      </c>
      <c r="K71" s="0" t="s">
        <v>194</v>
      </c>
      <c r="L71" s="0" t="s">
        <v>194</v>
      </c>
      <c r="M71" s="0" t="s">
        <v>194</v>
      </c>
      <c r="N71" s="0" t="s">
        <v>194</v>
      </c>
      <c r="O71" s="0" t="s">
        <v>195</v>
      </c>
      <c r="Q71" s="6" t="n">
        <v>44824</v>
      </c>
      <c r="R71" s="0" t="s">
        <v>577</v>
      </c>
      <c r="S71" s="5" t="s">
        <v>870</v>
      </c>
      <c r="T71" s="0" t="s">
        <v>194</v>
      </c>
      <c r="U71" s="0" t="s">
        <v>578</v>
      </c>
      <c r="V71" s="0" t="s">
        <v>579</v>
      </c>
      <c r="W71" s="0" t="s">
        <v>580</v>
      </c>
      <c r="X71" s="0" t="s">
        <v>201</v>
      </c>
      <c r="Y71" s="0" t="s">
        <v>202</v>
      </c>
      <c r="Z71" s="0" t="s">
        <v>300</v>
      </c>
      <c r="AA71" s="0" t="s">
        <v>548</v>
      </c>
      <c r="AB71" s="0" t="s">
        <v>549</v>
      </c>
      <c r="AC71" s="0" t="s">
        <v>581</v>
      </c>
      <c r="AD71" s="0" t="n">
        <v>-2.3345608</v>
      </c>
      <c r="AE71" s="0" t="n">
        <v>29.0388803</v>
      </c>
      <c r="AF71" s="0" t="n">
        <v>1572.2</v>
      </c>
      <c r="AG71" s="0" t="n">
        <v>5</v>
      </c>
      <c r="AH71" s="0" t="n">
        <v>1</v>
      </c>
      <c r="AI71" s="0" t="s">
        <v>245</v>
      </c>
      <c r="AJ71" s="0" t="n">
        <v>1</v>
      </c>
      <c r="AK71" s="0" t="n">
        <v>0</v>
      </c>
      <c r="AL71" s="0" t="n">
        <v>0</v>
      </c>
      <c r="AM71" s="0" t="n">
        <v>0</v>
      </c>
      <c r="AN71" s="0" t="n">
        <v>0</v>
      </c>
      <c r="AO71" s="0" t="n">
        <v>0</v>
      </c>
      <c r="AP71" s="0" t="n">
        <v>0</v>
      </c>
      <c r="AQ71" s="0" t="n">
        <v>0</v>
      </c>
      <c r="AR71" s="0" t="n">
        <v>0</v>
      </c>
      <c r="AT71" s="0" t="s">
        <v>582</v>
      </c>
      <c r="AU71" s="0" t="s">
        <v>583</v>
      </c>
      <c r="BL71" s="0" t="s">
        <v>210</v>
      </c>
      <c r="BM71" s="0" t="n">
        <v>1</v>
      </c>
      <c r="BN71" s="0" t="n">
        <v>0</v>
      </c>
      <c r="BO71" s="0" t="n">
        <v>0</v>
      </c>
      <c r="BP71" s="0" t="n">
        <v>0</v>
      </c>
      <c r="BQ71" s="0" t="n">
        <v>0</v>
      </c>
      <c r="BR71" s="0" t="n">
        <v>0</v>
      </c>
      <c r="BS71" s="0" t="n">
        <v>0</v>
      </c>
      <c r="BT71" s="0" t="n">
        <v>0</v>
      </c>
      <c r="BU71" s="0" t="n">
        <v>0</v>
      </c>
      <c r="BV71" s="0" t="n">
        <v>0</v>
      </c>
      <c r="BW71" s="0" t="n">
        <v>0</v>
      </c>
      <c r="BX71" s="0" t="n">
        <v>0</v>
      </c>
      <c r="BY71" s="0" t="n">
        <v>0</v>
      </c>
      <c r="BZ71" s="0" t="s">
        <v>194</v>
      </c>
      <c r="CA71" s="0" t="s">
        <v>194</v>
      </c>
      <c r="CB71" s="0" t="s">
        <v>194</v>
      </c>
      <c r="CC71" s="0" t="n">
        <v>54.637</v>
      </c>
      <c r="CD71" s="0" t="s">
        <v>584</v>
      </c>
      <c r="CE71" s="0" t="s">
        <v>585</v>
      </c>
      <c r="CF71" s="0" t="s">
        <v>195</v>
      </c>
      <c r="CG71" s="0" t="s">
        <v>586</v>
      </c>
      <c r="CH71" s="0" t="s">
        <v>587</v>
      </c>
      <c r="CI71" s="5" t="s">
        <v>3417</v>
      </c>
      <c r="GH71" s="0" t="s">
        <v>194</v>
      </c>
      <c r="GI71" s="0" t="s">
        <v>194</v>
      </c>
      <c r="GJ71" s="0" t="s">
        <v>557</v>
      </c>
      <c r="GK71" s="0" t="s">
        <v>589</v>
      </c>
      <c r="GL71" s="0" t="s">
        <v>590</v>
      </c>
      <c r="GM71" s="0" t="s">
        <v>217</v>
      </c>
      <c r="GN71" s="0" t="s">
        <v>218</v>
      </c>
      <c r="GO71" s="0" t="s">
        <v>219</v>
      </c>
      <c r="GU71" s="0" t="n">
        <v>186151470</v>
      </c>
      <c r="GV71" s="0" t="s">
        <v>591</v>
      </c>
      <c r="GW71" s="0" t="n">
        <v>44824.5303125</v>
      </c>
      <c r="GZ71" s="0" t="s">
        <v>221</v>
      </c>
      <c r="HA71" s="0" t="s">
        <v>222</v>
      </c>
      <c r="HC71" s="0" t="n">
        <v>26</v>
      </c>
    </row>
    <row r="72" customFormat="false" ht="14.5" hidden="false" customHeight="false" outlineLevel="0" collapsed="false">
      <c r="A72" s="6" t="n">
        <v>44824.5401970023</v>
      </c>
      <c r="B72" s="6" t="n">
        <v>44824.5653286921</v>
      </c>
      <c r="C72" s="6" t="n">
        <v>44824</v>
      </c>
      <c r="D72" s="0" t="s">
        <v>467</v>
      </c>
      <c r="H72" s="0" t="n">
        <v>2709181806</v>
      </c>
      <c r="I72" s="0" t="s">
        <v>194</v>
      </c>
      <c r="J72" s="0" t="s">
        <v>194</v>
      </c>
      <c r="K72" s="0" t="s">
        <v>194</v>
      </c>
      <c r="L72" s="0" t="s">
        <v>194</v>
      </c>
      <c r="M72" s="0" t="s">
        <v>194</v>
      </c>
      <c r="N72" s="0" t="s">
        <v>194</v>
      </c>
      <c r="O72" s="0" t="s">
        <v>195</v>
      </c>
      <c r="Q72" s="6" t="n">
        <v>44824</v>
      </c>
      <c r="R72" s="0" t="s">
        <v>501</v>
      </c>
      <c r="S72" s="5" t="s">
        <v>3428</v>
      </c>
      <c r="T72" s="0" t="s">
        <v>194</v>
      </c>
      <c r="U72" s="0" t="s">
        <v>502</v>
      </c>
      <c r="V72" s="0" t="s">
        <v>503</v>
      </c>
      <c r="W72" s="0" t="s">
        <v>504</v>
      </c>
      <c r="X72" s="0" t="s">
        <v>201</v>
      </c>
      <c r="Y72" s="0" t="s">
        <v>202</v>
      </c>
      <c r="Z72" s="0" t="s">
        <v>473</v>
      </c>
      <c r="AA72" s="0" t="s">
        <v>474</v>
      </c>
      <c r="AB72" s="0" t="s">
        <v>475</v>
      </c>
      <c r="AC72" s="0" t="s">
        <v>505</v>
      </c>
      <c r="AD72" s="0" t="n">
        <v>-2.5069978</v>
      </c>
      <c r="AE72" s="0" t="n">
        <v>29.0360267</v>
      </c>
      <c r="AF72" s="0" t="n">
        <v>1535.12719726563</v>
      </c>
      <c r="AG72" s="0" t="n">
        <v>4.063</v>
      </c>
      <c r="AH72" s="0" t="n">
        <v>1</v>
      </c>
      <c r="AI72" s="0" t="s">
        <v>245</v>
      </c>
      <c r="AJ72" s="0" t="n">
        <v>1</v>
      </c>
      <c r="AK72" s="0" t="n">
        <v>0</v>
      </c>
      <c r="AL72" s="0" t="n">
        <v>0</v>
      </c>
      <c r="AM72" s="0" t="n">
        <v>0</v>
      </c>
      <c r="AN72" s="0" t="n">
        <v>0</v>
      </c>
      <c r="AO72" s="0" t="n">
        <v>0</v>
      </c>
      <c r="AP72" s="0" t="n">
        <v>0</v>
      </c>
      <c r="AQ72" s="0" t="n">
        <v>0</v>
      </c>
      <c r="AR72" s="0" t="n">
        <v>0</v>
      </c>
      <c r="AT72" s="0" t="s">
        <v>506</v>
      </c>
      <c r="AU72" s="0" t="s">
        <v>507</v>
      </c>
      <c r="BL72" s="0" t="s">
        <v>210</v>
      </c>
      <c r="BM72" s="0" t="n">
        <v>1</v>
      </c>
      <c r="BN72" s="0" t="n">
        <v>0</v>
      </c>
      <c r="BO72" s="0" t="n">
        <v>0</v>
      </c>
      <c r="BP72" s="0" t="n">
        <v>0</v>
      </c>
      <c r="BQ72" s="0" t="n">
        <v>0</v>
      </c>
      <c r="BR72" s="0" t="n">
        <v>0</v>
      </c>
      <c r="BS72" s="0" t="n">
        <v>0</v>
      </c>
      <c r="BT72" s="0" t="n">
        <v>0</v>
      </c>
      <c r="BU72" s="0" t="n">
        <v>0</v>
      </c>
      <c r="BV72" s="0" t="n">
        <v>0</v>
      </c>
      <c r="BW72" s="0" t="n">
        <v>0</v>
      </c>
      <c r="BX72" s="0" t="n">
        <v>0</v>
      </c>
      <c r="BY72" s="0" t="n">
        <v>0</v>
      </c>
      <c r="BZ72" s="0" t="s">
        <v>194</v>
      </c>
      <c r="CA72" s="0" t="s">
        <v>194</v>
      </c>
      <c r="CB72" s="0" t="s">
        <v>194</v>
      </c>
      <c r="CC72" s="0" t="n">
        <v>89.62</v>
      </c>
      <c r="CD72" s="0" t="s">
        <v>508</v>
      </c>
      <c r="CE72" s="0" t="s">
        <v>509</v>
      </c>
      <c r="CF72" s="0" t="s">
        <v>195</v>
      </c>
      <c r="CG72" s="0" t="s">
        <v>510</v>
      </c>
      <c r="CH72" s="0" t="s">
        <v>511</v>
      </c>
      <c r="CI72" s="5" t="s">
        <v>3444</v>
      </c>
      <c r="GH72" s="0" t="s">
        <v>194</v>
      </c>
      <c r="GI72" s="0" t="s">
        <v>194</v>
      </c>
      <c r="GJ72" s="0" t="s">
        <v>513</v>
      </c>
      <c r="GK72" s="0" t="s">
        <v>514</v>
      </c>
      <c r="GL72" s="0" t="s">
        <v>515</v>
      </c>
      <c r="GM72" s="0" t="s">
        <v>217</v>
      </c>
      <c r="GN72" s="0" t="s">
        <v>218</v>
      </c>
      <c r="GO72" s="0" t="s">
        <v>219</v>
      </c>
      <c r="GU72" s="0" t="n">
        <v>186145538</v>
      </c>
      <c r="GV72" s="0" t="s">
        <v>516</v>
      </c>
      <c r="GW72" s="0" t="n">
        <v>44824.5234027778</v>
      </c>
      <c r="GZ72" s="0" t="s">
        <v>221</v>
      </c>
      <c r="HA72" s="0" t="s">
        <v>222</v>
      </c>
      <c r="HC72" s="0" t="n">
        <v>21</v>
      </c>
    </row>
    <row r="73" customFormat="false" ht="14.5" hidden="false" customHeight="false" outlineLevel="0" collapsed="false">
      <c r="A73" s="6" t="n">
        <v>44824.3542968403</v>
      </c>
      <c r="B73" s="6" t="n">
        <v>44824.3736643056</v>
      </c>
      <c r="C73" s="6" t="n">
        <v>44824</v>
      </c>
      <c r="D73" s="0" t="s">
        <v>486</v>
      </c>
      <c r="H73" s="0" t="n">
        <v>2507141902</v>
      </c>
      <c r="I73" s="0" t="s">
        <v>194</v>
      </c>
      <c r="J73" s="0" t="s">
        <v>194</v>
      </c>
      <c r="K73" s="0" t="s">
        <v>194</v>
      </c>
      <c r="L73" s="0" t="s">
        <v>194</v>
      </c>
      <c r="M73" s="0" t="s">
        <v>194</v>
      </c>
      <c r="N73" s="0" t="s">
        <v>194</v>
      </c>
      <c r="O73" s="0" t="s">
        <v>195</v>
      </c>
      <c r="Q73" s="6" t="n">
        <v>44824</v>
      </c>
      <c r="R73" s="0" t="s">
        <v>562</v>
      </c>
      <c r="S73" s="5" t="s">
        <v>870</v>
      </c>
      <c r="T73" s="0" t="s">
        <v>194</v>
      </c>
      <c r="U73" s="0" t="s">
        <v>563</v>
      </c>
      <c r="V73" s="0" t="s">
        <v>564</v>
      </c>
      <c r="W73" s="0" t="s">
        <v>565</v>
      </c>
      <c r="X73" s="0" t="s">
        <v>201</v>
      </c>
      <c r="Y73" s="0" t="s">
        <v>202</v>
      </c>
      <c r="Z73" s="0" t="s">
        <v>300</v>
      </c>
      <c r="AA73" s="0" t="s">
        <v>548</v>
      </c>
      <c r="AB73" s="0" t="s">
        <v>549</v>
      </c>
      <c r="AC73" s="0" t="s">
        <v>566</v>
      </c>
      <c r="AD73" s="0" t="n">
        <v>-2.3333349</v>
      </c>
      <c r="AE73" s="0" t="n">
        <v>29.0423492</v>
      </c>
      <c r="AF73" s="0" t="n">
        <v>1530.8</v>
      </c>
      <c r="AG73" s="0" t="n">
        <v>4.98</v>
      </c>
      <c r="AH73" s="0" t="n">
        <v>1</v>
      </c>
      <c r="AI73" s="0" t="s">
        <v>245</v>
      </c>
      <c r="AJ73" s="0" t="n">
        <v>1</v>
      </c>
      <c r="AK73" s="0" t="n">
        <v>0</v>
      </c>
      <c r="AL73" s="0" t="n">
        <v>0</v>
      </c>
      <c r="AM73" s="0" t="n">
        <v>0</v>
      </c>
      <c r="AN73" s="0" t="n">
        <v>0</v>
      </c>
      <c r="AO73" s="0" t="n">
        <v>0</v>
      </c>
      <c r="AP73" s="0" t="n">
        <v>0</v>
      </c>
      <c r="AQ73" s="0" t="n">
        <v>0</v>
      </c>
      <c r="AR73" s="0" t="n">
        <v>0</v>
      </c>
      <c r="AT73" s="0" t="s">
        <v>567</v>
      </c>
      <c r="AU73" s="0" t="s">
        <v>568</v>
      </c>
      <c r="BL73" s="0" t="s">
        <v>210</v>
      </c>
      <c r="BM73" s="0" t="n">
        <v>1</v>
      </c>
      <c r="BN73" s="0" t="n">
        <v>0</v>
      </c>
      <c r="BO73" s="0" t="n">
        <v>0</v>
      </c>
      <c r="BP73" s="0" t="n">
        <v>0</v>
      </c>
      <c r="BQ73" s="0" t="n">
        <v>0</v>
      </c>
      <c r="BR73" s="0" t="n">
        <v>0</v>
      </c>
      <c r="BS73" s="0" t="n">
        <v>0</v>
      </c>
      <c r="BT73" s="0" t="n">
        <v>0</v>
      </c>
      <c r="BU73" s="0" t="n">
        <v>0</v>
      </c>
      <c r="BV73" s="0" t="n">
        <v>0</v>
      </c>
      <c r="BW73" s="0" t="n">
        <v>0</v>
      </c>
      <c r="BX73" s="0" t="n">
        <v>0</v>
      </c>
      <c r="BY73" s="0" t="n">
        <v>0</v>
      </c>
      <c r="BZ73" s="0" t="s">
        <v>194</v>
      </c>
      <c r="CA73" s="0" t="s">
        <v>194</v>
      </c>
      <c r="CB73" s="0" t="s">
        <v>194</v>
      </c>
      <c r="CC73" s="0" t="n">
        <v>58.157</v>
      </c>
      <c r="CD73" s="0" t="s">
        <v>569</v>
      </c>
      <c r="CE73" s="0" t="s">
        <v>570</v>
      </c>
      <c r="CF73" s="0" t="s">
        <v>195</v>
      </c>
      <c r="CG73" s="0" t="s">
        <v>571</v>
      </c>
      <c r="CH73" s="0" t="s">
        <v>572</v>
      </c>
      <c r="CI73" s="5" t="s">
        <v>3417</v>
      </c>
      <c r="GH73" s="0" t="s">
        <v>194</v>
      </c>
      <c r="GI73" s="0" t="s">
        <v>194</v>
      </c>
      <c r="GJ73" s="0" t="s">
        <v>486</v>
      </c>
      <c r="GK73" s="0" t="s">
        <v>573</v>
      </c>
      <c r="GL73" s="0" t="s">
        <v>574</v>
      </c>
      <c r="GM73" s="0" t="s">
        <v>217</v>
      </c>
      <c r="GN73" s="0" t="s">
        <v>218</v>
      </c>
      <c r="GO73" s="0" t="s">
        <v>219</v>
      </c>
      <c r="GU73" s="0" t="n">
        <v>186150832</v>
      </c>
      <c r="GV73" s="0" t="s">
        <v>575</v>
      </c>
      <c r="GW73" s="0" t="n">
        <v>44824.5295486111</v>
      </c>
      <c r="GZ73" s="0" t="s">
        <v>221</v>
      </c>
      <c r="HA73" s="0" t="s">
        <v>222</v>
      </c>
      <c r="HC73" s="0" t="n">
        <v>25</v>
      </c>
    </row>
    <row r="74" customFormat="false" ht="14.5" hidden="false" customHeight="false" outlineLevel="0" collapsed="false">
      <c r="A74" s="6" t="n">
        <v>44824.4100337963</v>
      </c>
      <c r="B74" s="6" t="n">
        <v>44824.7215323495</v>
      </c>
      <c r="C74" s="6" t="n">
        <v>44824</v>
      </c>
      <c r="D74" s="0" t="s">
        <v>751</v>
      </c>
      <c r="H74" s="0" t="n">
        <v>2405102504</v>
      </c>
      <c r="I74" s="0" t="s">
        <v>194</v>
      </c>
      <c r="J74" s="0" t="s">
        <v>194</v>
      </c>
      <c r="K74" s="0" t="s">
        <v>194</v>
      </c>
      <c r="L74" s="0" t="s">
        <v>194</v>
      </c>
      <c r="M74" s="0" t="s">
        <v>194</v>
      </c>
      <c r="N74" s="0" t="s">
        <v>194</v>
      </c>
      <c r="O74" s="0" t="s">
        <v>195</v>
      </c>
      <c r="Q74" s="6" t="n">
        <v>44824</v>
      </c>
      <c r="R74" s="0" t="s">
        <v>807</v>
      </c>
      <c r="S74" s="5" t="s">
        <v>870</v>
      </c>
      <c r="T74" s="0" t="s">
        <v>194</v>
      </c>
      <c r="U74" s="0" t="s">
        <v>808</v>
      </c>
      <c r="V74" s="0" t="s">
        <v>808</v>
      </c>
      <c r="W74" s="0" t="s">
        <v>809</v>
      </c>
      <c r="X74" s="0" t="s">
        <v>201</v>
      </c>
      <c r="Y74" s="0" t="s">
        <v>202</v>
      </c>
      <c r="Z74" s="0" t="s">
        <v>756</v>
      </c>
      <c r="AA74" s="0" t="s">
        <v>757</v>
      </c>
      <c r="AB74" s="0" t="s">
        <v>758</v>
      </c>
      <c r="AC74" s="0" t="s">
        <v>810</v>
      </c>
      <c r="AD74" s="0" t="n">
        <v>-2.3066817</v>
      </c>
      <c r="AE74" s="0" t="n">
        <v>29.2572217</v>
      </c>
      <c r="AF74" s="0" t="n">
        <v>1962.7</v>
      </c>
      <c r="AG74" s="0" t="n">
        <v>4.966</v>
      </c>
      <c r="AH74" s="0" t="n">
        <v>1</v>
      </c>
      <c r="AI74" s="0" t="s">
        <v>245</v>
      </c>
      <c r="AJ74" s="0" t="n">
        <v>1</v>
      </c>
      <c r="AK74" s="0" t="n">
        <v>0</v>
      </c>
      <c r="AL74" s="0" t="n">
        <v>0</v>
      </c>
      <c r="AM74" s="0" t="n">
        <v>0</v>
      </c>
      <c r="AN74" s="0" t="n">
        <v>0</v>
      </c>
      <c r="AO74" s="0" t="n">
        <v>0</v>
      </c>
      <c r="AP74" s="0" t="n">
        <v>0</v>
      </c>
      <c r="AQ74" s="0" t="n">
        <v>0</v>
      </c>
      <c r="AR74" s="0" t="n">
        <v>0</v>
      </c>
      <c r="AT74" s="0" t="s">
        <v>811</v>
      </c>
      <c r="AU74" s="0" t="s">
        <v>812</v>
      </c>
      <c r="BL74" s="0" t="s">
        <v>210</v>
      </c>
      <c r="BM74" s="0" t="n">
        <v>1</v>
      </c>
      <c r="BN74" s="0" t="n">
        <v>0</v>
      </c>
      <c r="BO74" s="0" t="n">
        <v>0</v>
      </c>
      <c r="BP74" s="0" t="n">
        <v>0</v>
      </c>
      <c r="BQ74" s="0" t="n">
        <v>0</v>
      </c>
      <c r="BR74" s="0" t="n">
        <v>0</v>
      </c>
      <c r="BS74" s="0" t="n">
        <v>0</v>
      </c>
      <c r="BT74" s="0" t="n">
        <v>0</v>
      </c>
      <c r="BU74" s="0" t="n">
        <v>0</v>
      </c>
      <c r="BV74" s="0" t="n">
        <v>0</v>
      </c>
      <c r="BW74" s="0" t="n">
        <v>0</v>
      </c>
      <c r="BX74" s="0" t="n">
        <v>0</v>
      </c>
      <c r="BY74" s="0" t="n">
        <v>0</v>
      </c>
      <c r="BZ74" s="0" t="s">
        <v>194</v>
      </c>
      <c r="CA74" s="0" t="s">
        <v>194</v>
      </c>
      <c r="CB74" s="0" t="s">
        <v>194</v>
      </c>
      <c r="CC74" s="0" t="n">
        <v>66.04</v>
      </c>
      <c r="CD74" s="0" t="s">
        <v>813</v>
      </c>
      <c r="CE74" s="0" t="s">
        <v>814</v>
      </c>
      <c r="CF74" s="0" t="s">
        <v>213</v>
      </c>
      <c r="CI74" s="5" t="s">
        <v>3445</v>
      </c>
      <c r="GH74" s="0" t="s">
        <v>194</v>
      </c>
      <c r="GI74" s="0" t="s">
        <v>194</v>
      </c>
      <c r="GJ74" s="0" t="s">
        <v>751</v>
      </c>
      <c r="GK74" s="0" t="s">
        <v>816</v>
      </c>
      <c r="GL74" s="0" t="s">
        <v>817</v>
      </c>
      <c r="GM74" s="0" t="s">
        <v>217</v>
      </c>
      <c r="GN74" s="0" t="s">
        <v>218</v>
      </c>
      <c r="GO74" s="0" t="s">
        <v>219</v>
      </c>
      <c r="GU74" s="0" t="n">
        <v>186240224</v>
      </c>
      <c r="GV74" s="0" t="s">
        <v>818</v>
      </c>
      <c r="GW74" s="0" t="n">
        <v>44824.6597106482</v>
      </c>
      <c r="GZ74" s="0" t="s">
        <v>221</v>
      </c>
      <c r="HA74" s="0" t="s">
        <v>222</v>
      </c>
      <c r="HC74" s="0" t="n">
        <v>40</v>
      </c>
    </row>
    <row r="75" customFormat="false" ht="14.5" hidden="false" customHeight="false" outlineLevel="0" collapsed="false">
      <c r="A75" s="6" t="n">
        <v>44824.3557459838</v>
      </c>
      <c r="B75" s="6" t="n">
        <v>44824.6301911227</v>
      </c>
      <c r="C75" s="6" t="n">
        <v>44824</v>
      </c>
      <c r="D75" s="0" t="s">
        <v>467</v>
      </c>
      <c r="H75" s="0" t="n">
        <v>2709181801</v>
      </c>
      <c r="I75" s="0" t="s">
        <v>194</v>
      </c>
      <c r="J75" s="0" t="s">
        <v>194</v>
      </c>
      <c r="K75" s="0" t="s">
        <v>194</v>
      </c>
      <c r="L75" s="0" t="s">
        <v>194</v>
      </c>
      <c r="M75" s="0" t="s">
        <v>194</v>
      </c>
      <c r="N75" s="0" t="s">
        <v>194</v>
      </c>
      <c r="O75" s="0" t="s">
        <v>195</v>
      </c>
      <c r="Q75" s="6" t="n">
        <v>44824</v>
      </c>
      <c r="R75" s="0" t="s">
        <v>639</v>
      </c>
      <c r="S75" s="5" t="s">
        <v>3428</v>
      </c>
      <c r="T75" s="0" t="s">
        <v>194</v>
      </c>
      <c r="U75" s="0" t="s">
        <v>640</v>
      </c>
      <c r="V75" s="0" t="s">
        <v>640</v>
      </c>
      <c r="W75" s="0" t="s">
        <v>641</v>
      </c>
      <c r="X75" s="0" t="s">
        <v>201</v>
      </c>
      <c r="Y75" s="0" t="s">
        <v>202</v>
      </c>
      <c r="Z75" s="0" t="s">
        <v>473</v>
      </c>
      <c r="AA75" s="0" t="s">
        <v>474</v>
      </c>
      <c r="AB75" s="0" t="s">
        <v>475</v>
      </c>
      <c r="AC75" s="0" t="s">
        <v>642</v>
      </c>
      <c r="AD75" s="0" t="n">
        <v>-2.4986267</v>
      </c>
      <c r="AE75" s="0" t="n">
        <v>29.0394048</v>
      </c>
      <c r="AF75" s="0" t="n">
        <v>1630.93488197409</v>
      </c>
      <c r="AG75" s="0" t="n">
        <v>4.754</v>
      </c>
      <c r="AH75" s="0" t="n">
        <v>1</v>
      </c>
      <c r="AI75" s="0" t="s">
        <v>245</v>
      </c>
      <c r="AJ75" s="0" t="n">
        <v>1</v>
      </c>
      <c r="AK75" s="0" t="n">
        <v>0</v>
      </c>
      <c r="AL75" s="0" t="n">
        <v>0</v>
      </c>
      <c r="AM75" s="0" t="n">
        <v>0</v>
      </c>
      <c r="AN75" s="0" t="n">
        <v>0</v>
      </c>
      <c r="AO75" s="0" t="n">
        <v>0</v>
      </c>
      <c r="AP75" s="0" t="n">
        <v>0</v>
      </c>
      <c r="AQ75" s="0" t="n">
        <v>0</v>
      </c>
      <c r="AR75" s="0" t="n">
        <v>0</v>
      </c>
      <c r="AT75" s="0" t="s">
        <v>643</v>
      </c>
      <c r="AU75" s="0" t="s">
        <v>644</v>
      </c>
      <c r="BL75" s="0" t="s">
        <v>210</v>
      </c>
      <c r="BM75" s="0" t="n">
        <v>1</v>
      </c>
      <c r="BN75" s="0" t="n">
        <v>0</v>
      </c>
      <c r="BO75" s="0" t="n">
        <v>0</v>
      </c>
      <c r="BP75" s="0" t="n">
        <v>0</v>
      </c>
      <c r="BQ75" s="0" t="n">
        <v>0</v>
      </c>
      <c r="BR75" s="0" t="n">
        <v>0</v>
      </c>
      <c r="BS75" s="0" t="n">
        <v>0</v>
      </c>
      <c r="BT75" s="0" t="n">
        <v>0</v>
      </c>
      <c r="BU75" s="0" t="n">
        <v>0</v>
      </c>
      <c r="BV75" s="0" t="n">
        <v>0</v>
      </c>
      <c r="BW75" s="0" t="n">
        <v>0</v>
      </c>
      <c r="BX75" s="0" t="n">
        <v>0</v>
      </c>
      <c r="BY75" s="0" t="n">
        <v>0</v>
      </c>
      <c r="BZ75" s="0" t="s">
        <v>194</v>
      </c>
      <c r="CA75" s="0" t="s">
        <v>194</v>
      </c>
      <c r="CB75" s="0" t="s">
        <v>194</v>
      </c>
      <c r="CC75" s="0" t="n">
        <v>4.73</v>
      </c>
      <c r="CD75" s="0" t="s">
        <v>645</v>
      </c>
      <c r="CE75" s="2" t="s">
        <v>646</v>
      </c>
      <c r="CF75" s="0" t="s">
        <v>213</v>
      </c>
      <c r="CI75" s="5" t="s">
        <v>3446</v>
      </c>
      <c r="GH75" s="0" t="s">
        <v>194</v>
      </c>
      <c r="GI75" s="0" t="s">
        <v>194</v>
      </c>
      <c r="GJ75" s="0" t="s">
        <v>648</v>
      </c>
      <c r="GK75" s="0" t="s">
        <v>649</v>
      </c>
      <c r="GL75" s="0" t="s">
        <v>650</v>
      </c>
      <c r="GM75" s="0" t="s">
        <v>217</v>
      </c>
      <c r="GN75" s="0" t="s">
        <v>218</v>
      </c>
      <c r="GO75" s="0" t="s">
        <v>219</v>
      </c>
      <c r="GU75" s="0" t="n">
        <v>186166556</v>
      </c>
      <c r="GV75" s="0" t="s">
        <v>651</v>
      </c>
      <c r="GW75" s="0" t="n">
        <v>44824.5470949074</v>
      </c>
      <c r="GZ75" s="0" t="s">
        <v>221</v>
      </c>
      <c r="HA75" s="0" t="s">
        <v>222</v>
      </c>
      <c r="HC75" s="0" t="n">
        <v>30</v>
      </c>
    </row>
    <row r="76" customFormat="false" ht="14.5" hidden="false" customHeight="false" outlineLevel="0" collapsed="false">
      <c r="A76" s="6" t="n">
        <v>44824.4118772106</v>
      </c>
      <c r="B76" s="6" t="n">
        <v>44824.4251345139</v>
      </c>
      <c r="C76" s="6" t="n">
        <v>44824</v>
      </c>
      <c r="D76" s="0" t="s">
        <v>192</v>
      </c>
      <c r="H76" s="0" t="n">
        <v>2304071201</v>
      </c>
      <c r="I76" s="0" t="s">
        <v>194</v>
      </c>
      <c r="J76" s="0" t="s">
        <v>194</v>
      </c>
      <c r="K76" s="0" t="s">
        <v>194</v>
      </c>
      <c r="L76" s="0" t="s">
        <v>194</v>
      </c>
      <c r="M76" s="0" t="s">
        <v>194</v>
      </c>
      <c r="N76" s="0" t="s">
        <v>194</v>
      </c>
      <c r="O76" s="0" t="s">
        <v>195</v>
      </c>
      <c r="Q76" s="6" t="n">
        <v>44824</v>
      </c>
      <c r="R76" s="0" t="s">
        <v>196</v>
      </c>
      <c r="S76" s="5" t="s">
        <v>870</v>
      </c>
      <c r="T76" s="0" t="s">
        <v>194</v>
      </c>
      <c r="U76" s="0" t="s">
        <v>198</v>
      </c>
      <c r="V76" s="0" t="s">
        <v>199</v>
      </c>
      <c r="W76" s="0" t="s">
        <v>200</v>
      </c>
      <c r="X76" s="0" t="s">
        <v>201</v>
      </c>
      <c r="Y76" s="0" t="s">
        <v>202</v>
      </c>
      <c r="Z76" s="0" t="s">
        <v>203</v>
      </c>
      <c r="AA76" s="0" t="s">
        <v>204</v>
      </c>
      <c r="AB76" s="0" t="s">
        <v>205</v>
      </c>
      <c r="AC76" s="0" t="s">
        <v>206</v>
      </c>
      <c r="AD76" s="0" t="n">
        <v>-2.3326026</v>
      </c>
      <c r="AE76" s="0" t="n">
        <v>29.1385882</v>
      </c>
      <c r="AF76" s="0" t="n">
        <v>1544.90151688966</v>
      </c>
      <c r="AG76" s="0" t="n">
        <v>6</v>
      </c>
      <c r="AH76" s="0" t="n">
        <v>1</v>
      </c>
      <c r="AI76" s="0" t="s">
        <v>207</v>
      </c>
      <c r="AJ76" s="0" t="n">
        <v>0</v>
      </c>
      <c r="AK76" s="0" t="n">
        <v>1</v>
      </c>
      <c r="AL76" s="0" t="n">
        <v>0</v>
      </c>
      <c r="AM76" s="0" t="n">
        <v>0</v>
      </c>
      <c r="AN76" s="0" t="n">
        <v>0</v>
      </c>
      <c r="AO76" s="0" t="n">
        <v>0</v>
      </c>
      <c r="AP76" s="0" t="n">
        <v>0</v>
      </c>
      <c r="AQ76" s="0" t="n">
        <v>0</v>
      </c>
      <c r="AR76" s="0" t="n">
        <v>0</v>
      </c>
      <c r="AV76" s="0" t="s">
        <v>208</v>
      </c>
      <c r="AW76" s="0" t="s">
        <v>209</v>
      </c>
      <c r="BL76" s="0" t="s">
        <v>210</v>
      </c>
      <c r="BM76" s="0" t="n">
        <v>1</v>
      </c>
      <c r="BN76" s="0" t="n">
        <v>0</v>
      </c>
      <c r="BO76" s="0" t="n">
        <v>0</v>
      </c>
      <c r="BP76" s="0" t="n">
        <v>0</v>
      </c>
      <c r="BQ76" s="0" t="n">
        <v>0</v>
      </c>
      <c r="BR76" s="0" t="n">
        <v>0</v>
      </c>
      <c r="BS76" s="0" t="n">
        <v>0</v>
      </c>
      <c r="BT76" s="0" t="n">
        <v>0</v>
      </c>
      <c r="BU76" s="0" t="n">
        <v>0</v>
      </c>
      <c r="BV76" s="0" t="n">
        <v>0</v>
      </c>
      <c r="BW76" s="0" t="n">
        <v>0</v>
      </c>
      <c r="BX76" s="0" t="n">
        <v>0</v>
      </c>
      <c r="BY76" s="0" t="n">
        <v>0</v>
      </c>
      <c r="BZ76" s="0" t="s">
        <v>194</v>
      </c>
      <c r="CA76" s="0" t="s">
        <v>194</v>
      </c>
      <c r="CB76" s="0" t="s">
        <v>194</v>
      </c>
      <c r="CC76" s="0" t="n">
        <v>17.55</v>
      </c>
      <c r="CD76" s="0" t="s">
        <v>211</v>
      </c>
      <c r="CE76" s="0" t="s">
        <v>212</v>
      </c>
      <c r="CF76" s="0" t="s">
        <v>213</v>
      </c>
      <c r="CI76" s="5" t="s">
        <v>3431</v>
      </c>
      <c r="GH76" s="0" t="s">
        <v>194</v>
      </c>
      <c r="GI76" s="0" t="s">
        <v>194</v>
      </c>
      <c r="GJ76" s="0" t="s">
        <v>192</v>
      </c>
      <c r="GK76" s="0" t="s">
        <v>215</v>
      </c>
      <c r="GL76" s="0" t="s">
        <v>216</v>
      </c>
      <c r="GM76" s="0" t="s">
        <v>217</v>
      </c>
      <c r="GN76" s="0" t="s">
        <v>218</v>
      </c>
      <c r="GO76" s="0" t="s">
        <v>219</v>
      </c>
      <c r="GU76" s="0" t="n">
        <v>186119053</v>
      </c>
      <c r="GV76" s="0" t="s">
        <v>220</v>
      </c>
      <c r="GW76" s="0" t="n">
        <v>44824.4884143519</v>
      </c>
      <c r="GZ76" s="0" t="s">
        <v>221</v>
      </c>
      <c r="HA76" s="0" t="s">
        <v>222</v>
      </c>
      <c r="HC76" s="0" t="n">
        <v>1</v>
      </c>
    </row>
    <row r="77" customFormat="false" ht="14.5" hidden="false" customHeight="false" outlineLevel="0" collapsed="false">
      <c r="A77" s="6" t="n">
        <v>44824.5197880556</v>
      </c>
      <c r="B77" s="6" t="n">
        <v>44824.5266420833</v>
      </c>
      <c r="C77" s="6" t="n">
        <v>44824</v>
      </c>
      <c r="D77" s="0" t="s">
        <v>652</v>
      </c>
      <c r="H77" s="0" t="n">
        <v>2810193505</v>
      </c>
      <c r="I77" s="0" t="s">
        <v>194</v>
      </c>
      <c r="J77" s="0" t="s">
        <v>194</v>
      </c>
      <c r="K77" s="0" t="s">
        <v>194</v>
      </c>
      <c r="L77" s="0" t="s">
        <v>194</v>
      </c>
      <c r="M77" s="0" t="s">
        <v>194</v>
      </c>
      <c r="N77" s="0" t="s">
        <v>194</v>
      </c>
      <c r="O77" s="0" t="s">
        <v>195</v>
      </c>
      <c r="Q77" s="6" t="n">
        <v>44824</v>
      </c>
      <c r="R77" s="0" t="s">
        <v>723</v>
      </c>
      <c r="S77" s="5" t="s">
        <v>870</v>
      </c>
      <c r="T77" s="0" t="s">
        <v>194</v>
      </c>
      <c r="U77" s="0" t="s">
        <v>724</v>
      </c>
      <c r="V77" s="0" t="s">
        <v>725</v>
      </c>
      <c r="W77" s="0" t="s">
        <v>726</v>
      </c>
      <c r="X77" s="0" t="s">
        <v>201</v>
      </c>
      <c r="Y77" s="0" t="s">
        <v>202</v>
      </c>
      <c r="Z77" s="0" t="s">
        <v>659</v>
      </c>
      <c r="AA77" s="0" t="s">
        <v>660</v>
      </c>
      <c r="AB77" s="0" t="s">
        <v>661</v>
      </c>
      <c r="AC77" s="0" t="s">
        <v>727</v>
      </c>
      <c r="AD77" s="0" t="n">
        <v>-2.3805537</v>
      </c>
      <c r="AE77" s="0" t="n">
        <v>29.0356514</v>
      </c>
      <c r="AF77" s="0" t="n">
        <v>1659.0986328125</v>
      </c>
      <c r="AG77" s="0" t="n">
        <v>4.47</v>
      </c>
      <c r="AH77" s="0" t="n">
        <v>1</v>
      </c>
      <c r="AI77" s="0" t="s">
        <v>245</v>
      </c>
      <c r="AJ77" s="0" t="n">
        <v>1</v>
      </c>
      <c r="AK77" s="0" t="n">
        <v>0</v>
      </c>
      <c r="AL77" s="0" t="n">
        <v>0</v>
      </c>
      <c r="AM77" s="0" t="n">
        <v>0</v>
      </c>
      <c r="AN77" s="0" t="n">
        <v>0</v>
      </c>
      <c r="AO77" s="0" t="n">
        <v>0</v>
      </c>
      <c r="AP77" s="0" t="n">
        <v>0</v>
      </c>
      <c r="AQ77" s="0" t="n">
        <v>0</v>
      </c>
      <c r="AR77" s="0" t="n">
        <v>0</v>
      </c>
      <c r="AT77" s="0" t="s">
        <v>728</v>
      </c>
      <c r="AU77" s="0" t="s">
        <v>729</v>
      </c>
      <c r="BL77" s="0" t="s">
        <v>210</v>
      </c>
      <c r="BM77" s="0" t="n">
        <v>1</v>
      </c>
      <c r="BN77" s="0" t="n">
        <v>0</v>
      </c>
      <c r="BO77" s="0" t="n">
        <v>0</v>
      </c>
      <c r="BP77" s="0" t="n">
        <v>0</v>
      </c>
      <c r="BQ77" s="0" t="n">
        <v>0</v>
      </c>
      <c r="BR77" s="0" t="n">
        <v>0</v>
      </c>
      <c r="BS77" s="0" t="n">
        <v>0</v>
      </c>
      <c r="BT77" s="0" t="n">
        <v>0</v>
      </c>
      <c r="BU77" s="0" t="n">
        <v>0</v>
      </c>
      <c r="BV77" s="0" t="n">
        <v>0</v>
      </c>
      <c r="BW77" s="0" t="n">
        <v>0</v>
      </c>
      <c r="BX77" s="0" t="n">
        <v>0</v>
      </c>
      <c r="BY77" s="0" t="n">
        <v>0</v>
      </c>
      <c r="BZ77" s="0" t="s">
        <v>194</v>
      </c>
      <c r="CA77" s="0" t="s">
        <v>194</v>
      </c>
      <c r="CB77" s="0" t="s">
        <v>194</v>
      </c>
      <c r="CC77" s="0" t="n">
        <v>19.26</v>
      </c>
      <c r="CD77" s="0" t="s">
        <v>730</v>
      </c>
      <c r="CE77" s="0" t="s">
        <v>731</v>
      </c>
      <c r="CF77" s="0" t="s">
        <v>213</v>
      </c>
      <c r="CI77" s="5" t="s">
        <v>3447</v>
      </c>
      <c r="GH77" s="0" t="s">
        <v>194</v>
      </c>
      <c r="GI77" s="0" t="s">
        <v>194</v>
      </c>
      <c r="GJ77" s="0" t="s">
        <v>670</v>
      </c>
      <c r="GK77" s="0" t="s">
        <v>733</v>
      </c>
      <c r="GL77" s="0" t="s">
        <v>734</v>
      </c>
      <c r="GM77" s="0" t="s">
        <v>217</v>
      </c>
      <c r="GN77" s="0" t="s">
        <v>218</v>
      </c>
      <c r="GO77" s="0" t="s">
        <v>219</v>
      </c>
      <c r="GU77" s="0" t="n">
        <v>186226360</v>
      </c>
      <c r="GV77" s="0" t="s">
        <v>735</v>
      </c>
      <c r="GW77" s="0" t="n">
        <v>44824.6339351852</v>
      </c>
      <c r="GZ77" s="0" t="s">
        <v>221</v>
      </c>
      <c r="HA77" s="0" t="s">
        <v>222</v>
      </c>
      <c r="HC77" s="0" t="n">
        <v>35</v>
      </c>
    </row>
    <row r="78" customFormat="false" ht="14.5" hidden="false" customHeight="false" outlineLevel="0" collapsed="false">
      <c r="A78" s="6" t="n">
        <v>44824.4799443403</v>
      </c>
      <c r="B78" s="6" t="n">
        <v>44824.4833639236</v>
      </c>
      <c r="C78" s="6" t="n">
        <v>44824</v>
      </c>
      <c r="D78" s="0" t="s">
        <v>192</v>
      </c>
      <c r="H78" s="0" t="n">
        <v>2304071204</v>
      </c>
      <c r="I78" s="0" t="s">
        <v>194</v>
      </c>
      <c r="J78" s="0" t="s">
        <v>194</v>
      </c>
      <c r="K78" s="0" t="s">
        <v>194</v>
      </c>
      <c r="L78" s="0" t="s">
        <v>194</v>
      </c>
      <c r="M78" s="0" t="s">
        <v>194</v>
      </c>
      <c r="N78" s="0" t="s">
        <v>194</v>
      </c>
      <c r="O78" s="0" t="s">
        <v>195</v>
      </c>
      <c r="Q78" s="6" t="n">
        <v>44824</v>
      </c>
      <c r="R78" s="0" t="s">
        <v>255</v>
      </c>
      <c r="S78" s="5" t="s">
        <v>870</v>
      </c>
      <c r="T78" s="0" t="s">
        <v>194</v>
      </c>
      <c r="U78" s="0" t="s">
        <v>256</v>
      </c>
      <c r="V78" s="0" t="s">
        <v>257</v>
      </c>
      <c r="W78" s="0" t="s">
        <v>258</v>
      </c>
      <c r="X78" s="0" t="s">
        <v>201</v>
      </c>
      <c r="Y78" s="0" t="s">
        <v>202</v>
      </c>
      <c r="Z78" s="0" t="s">
        <v>203</v>
      </c>
      <c r="AA78" s="0" t="s">
        <v>204</v>
      </c>
      <c r="AB78" s="0" t="s">
        <v>205</v>
      </c>
      <c r="AC78" s="0" t="s">
        <v>259</v>
      </c>
      <c r="AD78" s="0" t="n">
        <v>-2.333099</v>
      </c>
      <c r="AE78" s="0" t="n">
        <v>29.1415614</v>
      </c>
      <c r="AF78" s="0" t="n">
        <v>1532.91370138712</v>
      </c>
      <c r="AG78" s="0" t="n">
        <v>6</v>
      </c>
      <c r="AH78" s="0" t="n">
        <v>1</v>
      </c>
      <c r="AI78" s="0" t="s">
        <v>229</v>
      </c>
      <c r="AJ78" s="0" t="n">
        <v>0</v>
      </c>
      <c r="AK78" s="0" t="n">
        <v>0</v>
      </c>
      <c r="AL78" s="0" t="n">
        <v>1</v>
      </c>
      <c r="AM78" s="0" t="n">
        <v>0</v>
      </c>
      <c r="AN78" s="0" t="n">
        <v>0</v>
      </c>
      <c r="AO78" s="0" t="n">
        <v>0</v>
      </c>
      <c r="AP78" s="0" t="n">
        <v>0</v>
      </c>
      <c r="AQ78" s="0" t="n">
        <v>0</v>
      </c>
      <c r="AR78" s="0" t="n">
        <v>0</v>
      </c>
      <c r="AX78" s="0" t="s">
        <v>260</v>
      </c>
      <c r="AY78" s="2" t="s">
        <v>261</v>
      </c>
      <c r="BL78" s="0" t="s">
        <v>232</v>
      </c>
      <c r="BM78" s="0" t="n">
        <v>0</v>
      </c>
      <c r="BN78" s="0" t="n">
        <v>1</v>
      </c>
      <c r="BO78" s="0" t="n">
        <v>0</v>
      </c>
      <c r="BP78" s="0" t="n">
        <v>0</v>
      </c>
      <c r="BQ78" s="0" t="n">
        <v>0</v>
      </c>
      <c r="BR78" s="0" t="n">
        <v>0</v>
      </c>
      <c r="BS78" s="0" t="n">
        <v>0</v>
      </c>
      <c r="BT78" s="0" t="n">
        <v>0</v>
      </c>
      <c r="BU78" s="0" t="n">
        <v>0</v>
      </c>
      <c r="BV78" s="0" t="n">
        <v>0</v>
      </c>
      <c r="BW78" s="0" t="n">
        <v>0</v>
      </c>
      <c r="BX78" s="0" t="n">
        <v>0</v>
      </c>
      <c r="BY78" s="0" t="n">
        <v>0</v>
      </c>
      <c r="CI78" s="5"/>
      <c r="CJ78" s="0" t="s">
        <v>194</v>
      </c>
      <c r="CK78" s="0" t="s">
        <v>194</v>
      </c>
      <c r="CL78" s="0" t="s">
        <v>194</v>
      </c>
      <c r="CM78" s="0" t="n">
        <v>50.29</v>
      </c>
      <c r="CN78" s="0" t="s">
        <v>262</v>
      </c>
      <c r="CO78" s="0" t="s">
        <v>263</v>
      </c>
      <c r="GH78" s="0" t="s">
        <v>194</v>
      </c>
      <c r="GI78" s="0" t="s">
        <v>194</v>
      </c>
      <c r="GJ78" s="0" t="s">
        <v>192</v>
      </c>
      <c r="GK78" s="0" t="s">
        <v>264</v>
      </c>
      <c r="GL78" s="0" t="s">
        <v>265</v>
      </c>
      <c r="GM78" s="0" t="s">
        <v>217</v>
      </c>
      <c r="GN78" s="0" t="s">
        <v>218</v>
      </c>
      <c r="GO78" s="0" t="s">
        <v>219</v>
      </c>
      <c r="GU78" s="0" t="n">
        <v>186119186</v>
      </c>
      <c r="GV78" s="0" t="s">
        <v>266</v>
      </c>
      <c r="GW78" s="0" t="n">
        <v>44824.4885416667</v>
      </c>
      <c r="GZ78" s="0" t="s">
        <v>221</v>
      </c>
      <c r="HA78" s="0" t="s">
        <v>222</v>
      </c>
      <c r="HC78" s="0" t="n">
        <v>4</v>
      </c>
    </row>
    <row r="79" customFormat="false" ht="14.5" hidden="false" customHeight="false" outlineLevel="0" collapsed="false">
      <c r="A79" s="6" t="n">
        <v>44824.4257201042</v>
      </c>
      <c r="B79" s="6" t="n">
        <v>44824.4508545718</v>
      </c>
      <c r="C79" s="6" t="n">
        <v>44824</v>
      </c>
      <c r="D79" s="0" t="s">
        <v>592</v>
      </c>
      <c r="H79" s="0" t="n">
        <v>2507141904</v>
      </c>
      <c r="I79" s="0" t="s">
        <v>194</v>
      </c>
      <c r="J79" s="0" t="s">
        <v>194</v>
      </c>
      <c r="K79" s="0" t="s">
        <v>194</v>
      </c>
      <c r="L79" s="0" t="s">
        <v>194</v>
      </c>
      <c r="M79" s="0" t="s">
        <v>194</v>
      </c>
      <c r="N79" s="0" t="s">
        <v>194</v>
      </c>
      <c r="O79" s="0" t="s">
        <v>195</v>
      </c>
      <c r="Q79" s="6" t="n">
        <v>44824</v>
      </c>
      <c r="R79" s="0" t="s">
        <v>594</v>
      </c>
      <c r="S79" s="5" t="s">
        <v>870</v>
      </c>
      <c r="T79" s="0" t="s">
        <v>194</v>
      </c>
      <c r="U79" s="0" t="s">
        <v>595</v>
      </c>
      <c r="V79" s="0" t="s">
        <v>596</v>
      </c>
      <c r="W79" s="0" t="s">
        <v>597</v>
      </c>
      <c r="X79" s="0" t="s">
        <v>201</v>
      </c>
      <c r="Y79" s="0" t="s">
        <v>202</v>
      </c>
      <c r="Z79" s="0" t="s">
        <v>300</v>
      </c>
      <c r="AA79" s="0" t="s">
        <v>548</v>
      </c>
      <c r="AB79" s="0" t="s">
        <v>549</v>
      </c>
      <c r="AC79" s="0" t="s">
        <v>598</v>
      </c>
      <c r="AD79" s="0" t="n">
        <v>-2.3354907</v>
      </c>
      <c r="AE79" s="0" t="n">
        <v>29.0413389</v>
      </c>
      <c r="AF79" s="0" t="n">
        <v>1503.9</v>
      </c>
      <c r="AG79" s="0" t="n">
        <v>4.84</v>
      </c>
      <c r="AH79" s="0" t="n">
        <v>1</v>
      </c>
      <c r="AI79" s="0" t="s">
        <v>245</v>
      </c>
      <c r="AJ79" s="0" t="n">
        <v>1</v>
      </c>
      <c r="AK79" s="0" t="n">
        <v>0</v>
      </c>
      <c r="AL79" s="0" t="n">
        <v>0</v>
      </c>
      <c r="AM79" s="0" t="n">
        <v>0</v>
      </c>
      <c r="AN79" s="0" t="n">
        <v>0</v>
      </c>
      <c r="AO79" s="0" t="n">
        <v>0</v>
      </c>
      <c r="AP79" s="0" t="n">
        <v>0</v>
      </c>
      <c r="AQ79" s="0" t="n">
        <v>0</v>
      </c>
      <c r="AR79" s="0" t="n">
        <v>0</v>
      </c>
      <c r="AT79" s="0" t="s">
        <v>599</v>
      </c>
      <c r="AU79" s="0" t="s">
        <v>600</v>
      </c>
      <c r="BL79" s="0" t="s">
        <v>210</v>
      </c>
      <c r="BM79" s="0" t="n">
        <v>1</v>
      </c>
      <c r="BN79" s="0" t="n">
        <v>0</v>
      </c>
      <c r="BO79" s="0" t="n">
        <v>0</v>
      </c>
      <c r="BP79" s="0" t="n">
        <v>0</v>
      </c>
      <c r="BQ79" s="0" t="n">
        <v>0</v>
      </c>
      <c r="BR79" s="0" t="n">
        <v>0</v>
      </c>
      <c r="BS79" s="0" t="n">
        <v>0</v>
      </c>
      <c r="BT79" s="0" t="n">
        <v>0</v>
      </c>
      <c r="BU79" s="0" t="n">
        <v>0</v>
      </c>
      <c r="BV79" s="0" t="n">
        <v>0</v>
      </c>
      <c r="BW79" s="0" t="n">
        <v>0</v>
      </c>
      <c r="BX79" s="0" t="n">
        <v>0</v>
      </c>
      <c r="BY79" s="0" t="n">
        <v>0</v>
      </c>
      <c r="BZ79" s="0" t="s">
        <v>194</v>
      </c>
      <c r="CA79" s="0" t="s">
        <v>194</v>
      </c>
      <c r="CB79" s="0" t="s">
        <v>194</v>
      </c>
      <c r="CC79" s="0" t="n">
        <v>59.126</v>
      </c>
      <c r="CD79" s="0" t="s">
        <v>601</v>
      </c>
      <c r="CE79" s="0" t="s">
        <v>602</v>
      </c>
      <c r="CF79" s="0" t="s">
        <v>195</v>
      </c>
      <c r="CG79" s="0" t="s">
        <v>603</v>
      </c>
      <c r="CH79" s="0" t="s">
        <v>604</v>
      </c>
      <c r="CI79" s="5" t="s">
        <v>3417</v>
      </c>
      <c r="GH79" s="0" t="s">
        <v>194</v>
      </c>
      <c r="GI79" s="0" t="s">
        <v>194</v>
      </c>
      <c r="GJ79" s="0" t="s">
        <v>557</v>
      </c>
      <c r="GK79" s="0" t="s">
        <v>605</v>
      </c>
      <c r="GL79" s="0" t="s">
        <v>606</v>
      </c>
      <c r="GM79" s="0" t="s">
        <v>217</v>
      </c>
      <c r="GN79" s="0" t="s">
        <v>218</v>
      </c>
      <c r="GO79" s="0" t="s">
        <v>219</v>
      </c>
      <c r="GU79" s="0" t="n">
        <v>186152063</v>
      </c>
      <c r="GV79" s="0" t="s">
        <v>607</v>
      </c>
      <c r="GW79" s="0" t="n">
        <v>44824.531099537</v>
      </c>
      <c r="GZ79" s="0" t="s">
        <v>221</v>
      </c>
      <c r="HA79" s="0" t="s">
        <v>222</v>
      </c>
      <c r="HC79" s="0" t="n">
        <v>27</v>
      </c>
    </row>
    <row r="80" customFormat="false" ht="14.5" hidden="false" customHeight="false" outlineLevel="0" collapsed="false">
      <c r="A80" s="6" t="n">
        <v>44824.4604497685</v>
      </c>
      <c r="B80" s="6" t="n">
        <v>44824.4844902662</v>
      </c>
      <c r="C80" s="6" t="n">
        <v>44824</v>
      </c>
      <c r="D80" s="0" t="s">
        <v>486</v>
      </c>
      <c r="H80" s="0" t="n">
        <v>2507141905</v>
      </c>
      <c r="I80" s="0" t="s">
        <v>194</v>
      </c>
      <c r="J80" s="0" t="s">
        <v>194</v>
      </c>
      <c r="K80" s="0" t="s">
        <v>194</v>
      </c>
      <c r="L80" s="0" t="s">
        <v>194</v>
      </c>
      <c r="M80" s="0" t="s">
        <v>194</v>
      </c>
      <c r="N80" s="0" t="s">
        <v>194</v>
      </c>
      <c r="O80" s="0" t="s">
        <v>195</v>
      </c>
      <c r="Q80" s="6" t="n">
        <v>44824</v>
      </c>
      <c r="R80" s="0" t="s">
        <v>609</v>
      </c>
      <c r="S80" s="5" t="s">
        <v>870</v>
      </c>
      <c r="T80" s="0" t="s">
        <v>194</v>
      </c>
      <c r="U80" s="0" t="s">
        <v>610</v>
      </c>
      <c r="V80" s="0" t="s">
        <v>611</v>
      </c>
      <c r="W80" s="0" t="s">
        <v>612</v>
      </c>
      <c r="X80" s="0" t="s">
        <v>201</v>
      </c>
      <c r="Y80" s="0" t="s">
        <v>202</v>
      </c>
      <c r="Z80" s="0" t="s">
        <v>300</v>
      </c>
      <c r="AA80" s="0" t="s">
        <v>548</v>
      </c>
      <c r="AB80" s="0" t="s">
        <v>549</v>
      </c>
      <c r="AC80" s="0" t="s">
        <v>613</v>
      </c>
      <c r="AD80" s="0" t="n">
        <v>-2.3353291</v>
      </c>
      <c r="AE80" s="0" t="n">
        <v>29.0425401</v>
      </c>
      <c r="AF80" s="0" t="n">
        <v>1534.2</v>
      </c>
      <c r="AG80" s="0" t="n">
        <v>4.92</v>
      </c>
      <c r="AH80" s="0" t="n">
        <v>1</v>
      </c>
      <c r="AI80" s="0" t="s">
        <v>245</v>
      </c>
      <c r="AJ80" s="0" t="n">
        <v>1</v>
      </c>
      <c r="AK80" s="0" t="n">
        <v>0</v>
      </c>
      <c r="AL80" s="0" t="n">
        <v>0</v>
      </c>
      <c r="AM80" s="0" t="n">
        <v>0</v>
      </c>
      <c r="AN80" s="0" t="n">
        <v>0</v>
      </c>
      <c r="AO80" s="0" t="n">
        <v>0</v>
      </c>
      <c r="AP80" s="0" t="n">
        <v>0</v>
      </c>
      <c r="AQ80" s="0" t="n">
        <v>0</v>
      </c>
      <c r="AR80" s="0" t="n">
        <v>0</v>
      </c>
      <c r="AT80" s="0" t="s">
        <v>614</v>
      </c>
      <c r="AU80" s="0" t="s">
        <v>615</v>
      </c>
      <c r="BL80" s="0" t="s">
        <v>210</v>
      </c>
      <c r="BM80" s="0" t="n">
        <v>1</v>
      </c>
      <c r="BN80" s="0" t="n">
        <v>0</v>
      </c>
      <c r="BO80" s="0" t="n">
        <v>0</v>
      </c>
      <c r="BP80" s="0" t="n">
        <v>0</v>
      </c>
      <c r="BQ80" s="0" t="n">
        <v>0</v>
      </c>
      <c r="BR80" s="0" t="n">
        <v>0</v>
      </c>
      <c r="BS80" s="0" t="n">
        <v>0</v>
      </c>
      <c r="BT80" s="0" t="n">
        <v>0</v>
      </c>
      <c r="BU80" s="0" t="n">
        <v>0</v>
      </c>
      <c r="BV80" s="0" t="n">
        <v>0</v>
      </c>
      <c r="BW80" s="0" t="n">
        <v>0</v>
      </c>
      <c r="BX80" s="0" t="n">
        <v>0</v>
      </c>
      <c r="BY80" s="0" t="n">
        <v>0</v>
      </c>
      <c r="BZ80" s="0" t="s">
        <v>194</v>
      </c>
      <c r="CA80" s="0" t="s">
        <v>194</v>
      </c>
      <c r="CB80" s="0" t="s">
        <v>194</v>
      </c>
      <c r="CC80" s="0" t="n">
        <v>62.212</v>
      </c>
      <c r="CD80" s="0" t="s">
        <v>616</v>
      </c>
      <c r="CE80" s="0" t="s">
        <v>617</v>
      </c>
      <c r="CF80" s="0" t="s">
        <v>213</v>
      </c>
      <c r="CI80" s="5" t="s">
        <v>3417</v>
      </c>
      <c r="GH80" s="0" t="s">
        <v>194</v>
      </c>
      <c r="GI80" s="0" t="s">
        <v>194</v>
      </c>
      <c r="GJ80" s="0" t="s">
        <v>486</v>
      </c>
      <c r="GK80" s="0" t="s">
        <v>618</v>
      </c>
      <c r="GL80" s="0" t="s">
        <v>619</v>
      </c>
      <c r="GM80" s="0" t="s">
        <v>217</v>
      </c>
      <c r="GN80" s="0" t="s">
        <v>218</v>
      </c>
      <c r="GO80" s="0" t="s">
        <v>219</v>
      </c>
      <c r="GU80" s="0" t="n">
        <v>186152405</v>
      </c>
      <c r="GV80" s="0" t="s">
        <v>620</v>
      </c>
      <c r="GW80" s="0" t="n">
        <v>44824.5314583333</v>
      </c>
      <c r="GZ80" s="0" t="s">
        <v>221</v>
      </c>
      <c r="HA80" s="0" t="s">
        <v>222</v>
      </c>
      <c r="HC80" s="0" t="n">
        <v>28</v>
      </c>
    </row>
    <row r="81" customFormat="false" ht="14.5" hidden="false" customHeight="false" outlineLevel="0" collapsed="false">
      <c r="A81" s="6" t="n">
        <v>44824.4625545371</v>
      </c>
      <c r="B81" s="6" t="n">
        <v>44824.5817162963</v>
      </c>
      <c r="C81" s="6" t="n">
        <v>44824</v>
      </c>
      <c r="D81" s="0" t="s">
        <v>380</v>
      </c>
      <c r="H81" s="0" t="n">
        <v>2101022704</v>
      </c>
      <c r="I81" s="0" t="s">
        <v>194</v>
      </c>
      <c r="J81" s="0" t="s">
        <v>194</v>
      </c>
      <c r="K81" s="0" t="s">
        <v>194</v>
      </c>
      <c r="L81" s="0" t="s">
        <v>194</v>
      </c>
      <c r="M81" s="0" t="s">
        <v>194</v>
      </c>
      <c r="N81" s="0" t="s">
        <v>194</v>
      </c>
      <c r="O81" s="0" t="s">
        <v>195</v>
      </c>
      <c r="Q81" s="6" t="n">
        <v>44824</v>
      </c>
      <c r="R81" s="0" t="s">
        <v>431</v>
      </c>
      <c r="S81" s="5" t="s">
        <v>3433</v>
      </c>
      <c r="T81" s="0" t="s">
        <v>194</v>
      </c>
      <c r="U81" s="0" t="s">
        <v>432</v>
      </c>
      <c r="V81" s="0" t="s">
        <v>432</v>
      </c>
      <c r="W81" s="0" t="s">
        <v>433</v>
      </c>
      <c r="X81" s="0" t="s">
        <v>201</v>
      </c>
      <c r="Y81" s="0" t="s">
        <v>202</v>
      </c>
      <c r="Z81" s="0" t="s">
        <v>386</v>
      </c>
      <c r="AA81" s="0" t="s">
        <v>387</v>
      </c>
      <c r="AB81" s="0" t="s">
        <v>388</v>
      </c>
      <c r="AC81" s="0" t="s">
        <v>434</v>
      </c>
      <c r="AD81" s="0" t="n">
        <v>-2.3979153</v>
      </c>
      <c r="AE81" s="0" t="n">
        <v>29.0712787</v>
      </c>
      <c r="AF81" s="0" t="n">
        <v>1735</v>
      </c>
      <c r="AG81" s="0" t="n">
        <v>3.9</v>
      </c>
      <c r="AH81" s="0" t="n">
        <v>1</v>
      </c>
      <c r="AI81" s="0" t="s">
        <v>207</v>
      </c>
      <c r="AJ81" s="0" t="n">
        <v>0</v>
      </c>
      <c r="AK81" s="0" t="n">
        <v>1</v>
      </c>
      <c r="AL81" s="0" t="n">
        <v>0</v>
      </c>
      <c r="AM81" s="0" t="n">
        <v>0</v>
      </c>
      <c r="AN81" s="0" t="n">
        <v>0</v>
      </c>
      <c r="AO81" s="0" t="n">
        <v>0</v>
      </c>
      <c r="AP81" s="0" t="n">
        <v>0</v>
      </c>
      <c r="AQ81" s="0" t="n">
        <v>0</v>
      </c>
      <c r="AR81" s="0" t="n">
        <v>0</v>
      </c>
      <c r="AV81" s="0" t="s">
        <v>435</v>
      </c>
      <c r="AW81" s="0" t="s">
        <v>436</v>
      </c>
      <c r="BL81" s="0" t="s">
        <v>210</v>
      </c>
      <c r="BM81" s="0" t="n">
        <v>1</v>
      </c>
      <c r="BN81" s="0" t="n">
        <v>0</v>
      </c>
      <c r="BO81" s="0" t="n">
        <v>0</v>
      </c>
      <c r="BP81" s="0" t="n">
        <v>0</v>
      </c>
      <c r="BQ81" s="0" t="n">
        <v>0</v>
      </c>
      <c r="BR81" s="0" t="n">
        <v>0</v>
      </c>
      <c r="BS81" s="0" t="n">
        <v>0</v>
      </c>
      <c r="BT81" s="0" t="n">
        <v>0</v>
      </c>
      <c r="BU81" s="0" t="n">
        <v>0</v>
      </c>
      <c r="BV81" s="0" t="n">
        <v>0</v>
      </c>
      <c r="BW81" s="0" t="n">
        <v>0</v>
      </c>
      <c r="BX81" s="0" t="n">
        <v>0</v>
      </c>
      <c r="BY81" s="0" t="n">
        <v>0</v>
      </c>
      <c r="BZ81" s="0" t="s">
        <v>194</v>
      </c>
      <c r="CA81" s="0" t="s">
        <v>194</v>
      </c>
      <c r="CB81" s="0" t="s">
        <v>194</v>
      </c>
      <c r="CC81" s="0" t="n">
        <v>16.96</v>
      </c>
      <c r="CD81" s="0" t="s">
        <v>437</v>
      </c>
      <c r="CE81" s="0" t="s">
        <v>438</v>
      </c>
      <c r="CF81" s="0" t="s">
        <v>213</v>
      </c>
      <c r="CI81" s="5" t="s">
        <v>3417</v>
      </c>
      <c r="GH81" s="0" t="s">
        <v>194</v>
      </c>
      <c r="GI81" s="0" t="s">
        <v>194</v>
      </c>
      <c r="GJ81" s="0" t="s">
        <v>380</v>
      </c>
      <c r="GK81" s="0" t="s">
        <v>439</v>
      </c>
      <c r="GL81" s="0" t="s">
        <v>440</v>
      </c>
      <c r="GM81" s="0" t="s">
        <v>217</v>
      </c>
      <c r="GN81" s="0" t="s">
        <v>218</v>
      </c>
      <c r="GO81" s="0" t="s">
        <v>219</v>
      </c>
      <c r="GU81" s="0" t="n">
        <v>186142603</v>
      </c>
      <c r="GV81" s="0" t="s">
        <v>441</v>
      </c>
      <c r="GW81" s="0" t="n">
        <v>44824.5192824074</v>
      </c>
      <c r="GZ81" s="0" t="s">
        <v>221</v>
      </c>
      <c r="HA81" s="0" t="s">
        <v>222</v>
      </c>
      <c r="HC81" s="0" t="n">
        <v>16</v>
      </c>
    </row>
    <row r="82" customFormat="false" ht="14.5" hidden="false" customHeight="false" outlineLevel="0" collapsed="false">
      <c r="A82" s="6" t="n">
        <v>44824.4728790857</v>
      </c>
      <c r="B82" s="6" t="n">
        <v>44824.5716041088</v>
      </c>
      <c r="C82" s="6" t="n">
        <v>44824</v>
      </c>
      <c r="D82" s="0" t="s">
        <v>294</v>
      </c>
      <c r="H82" s="0" t="n">
        <v>2506111104</v>
      </c>
      <c r="I82" s="0" t="s">
        <v>194</v>
      </c>
      <c r="J82" s="0" t="s">
        <v>194</v>
      </c>
      <c r="K82" s="0" t="s">
        <v>194</v>
      </c>
      <c r="L82" s="0" t="s">
        <v>194</v>
      </c>
      <c r="M82" s="0" t="s">
        <v>194</v>
      </c>
      <c r="N82" s="0" t="s">
        <v>194</v>
      </c>
      <c r="O82" s="0" t="s">
        <v>195</v>
      </c>
      <c r="Q82" s="6" t="n">
        <v>44824</v>
      </c>
      <c r="R82" s="0" t="s">
        <v>367</v>
      </c>
      <c r="S82" s="5" t="s">
        <v>870</v>
      </c>
      <c r="T82" s="0" t="s">
        <v>194</v>
      </c>
      <c r="U82" s="0" t="s">
        <v>369</v>
      </c>
      <c r="V82" s="0" t="s">
        <v>370</v>
      </c>
      <c r="W82" s="0" t="s">
        <v>371</v>
      </c>
      <c r="X82" s="0" t="s">
        <v>201</v>
      </c>
      <c r="Y82" s="0" t="s">
        <v>202</v>
      </c>
      <c r="Z82" s="0" t="s">
        <v>300</v>
      </c>
      <c r="AA82" s="0" t="s">
        <v>301</v>
      </c>
      <c r="AB82" s="0" t="s">
        <v>302</v>
      </c>
      <c r="AC82" s="0" t="s">
        <v>372</v>
      </c>
      <c r="AD82" s="0" t="n">
        <v>-2.3282432</v>
      </c>
      <c r="AE82" s="0" t="n">
        <v>29.0365581</v>
      </c>
      <c r="AF82" s="0" t="n">
        <v>1631.6</v>
      </c>
      <c r="AG82" s="0" t="n">
        <v>4.34</v>
      </c>
      <c r="AH82" s="0" t="n">
        <v>1</v>
      </c>
      <c r="AI82" s="0" t="s">
        <v>245</v>
      </c>
      <c r="AJ82" s="0" t="n">
        <v>1</v>
      </c>
      <c r="AK82" s="0" t="n">
        <v>0</v>
      </c>
      <c r="AL82" s="0" t="n">
        <v>0</v>
      </c>
      <c r="AM82" s="0" t="n">
        <v>0</v>
      </c>
      <c r="AN82" s="0" t="n">
        <v>0</v>
      </c>
      <c r="AO82" s="0" t="n">
        <v>0</v>
      </c>
      <c r="AP82" s="0" t="n">
        <v>0</v>
      </c>
      <c r="AQ82" s="0" t="n">
        <v>0</v>
      </c>
      <c r="AR82" s="0" t="n">
        <v>0</v>
      </c>
      <c r="AT82" s="0" t="s">
        <v>373</v>
      </c>
      <c r="AU82" s="0" t="s">
        <v>374</v>
      </c>
      <c r="BL82" s="0" t="s">
        <v>210</v>
      </c>
      <c r="BM82" s="0" t="n">
        <v>1</v>
      </c>
      <c r="BN82" s="0" t="n">
        <v>0</v>
      </c>
      <c r="BO82" s="0" t="n">
        <v>0</v>
      </c>
      <c r="BP82" s="0" t="n">
        <v>0</v>
      </c>
      <c r="BQ82" s="0" t="n">
        <v>0</v>
      </c>
      <c r="BR82" s="0" t="n">
        <v>0</v>
      </c>
      <c r="BS82" s="0" t="n">
        <v>0</v>
      </c>
      <c r="BT82" s="0" t="n">
        <v>0</v>
      </c>
      <c r="BU82" s="0" t="n">
        <v>0</v>
      </c>
      <c r="BV82" s="0" t="n">
        <v>0</v>
      </c>
      <c r="BW82" s="0" t="n">
        <v>0</v>
      </c>
      <c r="BX82" s="0" t="n">
        <v>0</v>
      </c>
      <c r="BY82" s="0" t="n">
        <v>0</v>
      </c>
      <c r="BZ82" s="0" t="s">
        <v>194</v>
      </c>
      <c r="CA82" s="0" t="s">
        <v>194</v>
      </c>
      <c r="CB82" s="0" t="s">
        <v>194</v>
      </c>
      <c r="CC82" s="0" t="n">
        <v>37.38</v>
      </c>
      <c r="CD82" s="0" t="s">
        <v>375</v>
      </c>
      <c r="CE82" s="0" t="s">
        <v>376</v>
      </c>
      <c r="CF82" s="0" t="s">
        <v>213</v>
      </c>
      <c r="CI82" s="5" t="s">
        <v>3417</v>
      </c>
      <c r="GH82" s="0" t="s">
        <v>194</v>
      </c>
      <c r="GI82" s="0" t="s">
        <v>194</v>
      </c>
      <c r="GJ82" s="0" t="s">
        <v>309</v>
      </c>
      <c r="GK82" s="0" t="s">
        <v>377</v>
      </c>
      <c r="GL82" s="0" t="s">
        <v>378</v>
      </c>
      <c r="GM82" s="0" t="s">
        <v>217</v>
      </c>
      <c r="GN82" s="0" t="s">
        <v>218</v>
      </c>
      <c r="GO82" s="0" t="s">
        <v>219</v>
      </c>
      <c r="GU82" s="0" t="n">
        <v>186119866</v>
      </c>
      <c r="GV82" s="0" t="s">
        <v>379</v>
      </c>
      <c r="GW82" s="0" t="n">
        <v>44824.489212963</v>
      </c>
      <c r="GZ82" s="0" t="s">
        <v>221</v>
      </c>
      <c r="HA82" s="0" t="s">
        <v>222</v>
      </c>
      <c r="HC82" s="0" t="n">
        <v>12</v>
      </c>
    </row>
    <row r="83" customFormat="false" ht="14.5" hidden="false" customHeight="false" outlineLevel="0" collapsed="false">
      <c r="A83" s="6" t="n">
        <v>44824.369780706</v>
      </c>
      <c r="B83" s="6" t="n">
        <v>44824.3848895139</v>
      </c>
      <c r="C83" s="6" t="n">
        <v>44824</v>
      </c>
      <c r="D83" s="0" t="s">
        <v>380</v>
      </c>
      <c r="H83" s="0" t="n">
        <v>2101022701</v>
      </c>
      <c r="I83" s="0" t="s">
        <v>194</v>
      </c>
      <c r="J83" s="0" t="s">
        <v>194</v>
      </c>
      <c r="K83" s="0" t="s">
        <v>194</v>
      </c>
      <c r="L83" s="0" t="s">
        <v>194</v>
      </c>
      <c r="M83" s="0" t="s">
        <v>194</v>
      </c>
      <c r="N83" s="0" t="s">
        <v>194</v>
      </c>
      <c r="O83" s="0" t="s">
        <v>195</v>
      </c>
      <c r="Q83" s="6" t="n">
        <v>44824</v>
      </c>
      <c r="R83" s="0" t="s">
        <v>382</v>
      </c>
      <c r="S83" s="5" t="s">
        <v>3433</v>
      </c>
      <c r="T83" s="0" t="s">
        <v>194</v>
      </c>
      <c r="U83" s="0" t="s">
        <v>384</v>
      </c>
      <c r="V83" s="0" t="s">
        <v>385</v>
      </c>
      <c r="X83" s="0" t="s">
        <v>201</v>
      </c>
      <c r="Y83" s="0" t="s">
        <v>202</v>
      </c>
      <c r="Z83" s="0" t="s">
        <v>386</v>
      </c>
      <c r="AA83" s="0" t="s">
        <v>387</v>
      </c>
      <c r="AB83" s="0" t="s">
        <v>388</v>
      </c>
      <c r="AC83" s="0" t="s">
        <v>389</v>
      </c>
      <c r="AD83" s="0" t="n">
        <v>-2.3977641</v>
      </c>
      <c r="AE83" s="0" t="n">
        <v>29.0661204</v>
      </c>
      <c r="AF83" s="0" t="n">
        <v>1623</v>
      </c>
      <c r="AG83" s="0" t="n">
        <v>4.9</v>
      </c>
      <c r="AH83" s="0" t="n">
        <v>1</v>
      </c>
      <c r="AI83" s="0" t="s">
        <v>245</v>
      </c>
      <c r="AJ83" s="0" t="n">
        <v>1</v>
      </c>
      <c r="AK83" s="0" t="n">
        <v>0</v>
      </c>
      <c r="AL83" s="0" t="n">
        <v>0</v>
      </c>
      <c r="AM83" s="0" t="n">
        <v>0</v>
      </c>
      <c r="AN83" s="0" t="n">
        <v>0</v>
      </c>
      <c r="AO83" s="0" t="n">
        <v>0</v>
      </c>
      <c r="AP83" s="0" t="n">
        <v>0</v>
      </c>
      <c r="AQ83" s="0" t="n">
        <v>0</v>
      </c>
      <c r="AR83" s="0" t="n">
        <v>0</v>
      </c>
      <c r="AT83" s="0" t="s">
        <v>390</v>
      </c>
      <c r="AU83" s="0" t="s">
        <v>391</v>
      </c>
      <c r="BL83" s="0" t="s">
        <v>210</v>
      </c>
      <c r="BM83" s="0" t="n">
        <v>1</v>
      </c>
      <c r="BN83" s="0" t="n">
        <v>0</v>
      </c>
      <c r="BO83" s="0" t="n">
        <v>0</v>
      </c>
      <c r="BP83" s="0" t="n">
        <v>0</v>
      </c>
      <c r="BQ83" s="0" t="n">
        <v>0</v>
      </c>
      <c r="BR83" s="0" t="n">
        <v>0</v>
      </c>
      <c r="BS83" s="0" t="n">
        <v>0</v>
      </c>
      <c r="BT83" s="0" t="n">
        <v>0</v>
      </c>
      <c r="BU83" s="0" t="n">
        <v>0</v>
      </c>
      <c r="BV83" s="0" t="n">
        <v>0</v>
      </c>
      <c r="BW83" s="0" t="n">
        <v>0</v>
      </c>
      <c r="BX83" s="0" t="n">
        <v>0</v>
      </c>
      <c r="BY83" s="0" t="n">
        <v>0</v>
      </c>
      <c r="BZ83" s="0" t="s">
        <v>194</v>
      </c>
      <c r="CA83" s="0" t="s">
        <v>194</v>
      </c>
      <c r="CB83" s="0" t="s">
        <v>194</v>
      </c>
      <c r="CC83" s="0" t="n">
        <v>8.31</v>
      </c>
      <c r="CD83" s="0" t="s">
        <v>392</v>
      </c>
      <c r="CE83" s="0" t="s">
        <v>393</v>
      </c>
      <c r="CF83" s="0" t="s">
        <v>213</v>
      </c>
      <c r="CI83" s="5" t="s">
        <v>3417</v>
      </c>
      <c r="GH83" s="0" t="s">
        <v>194</v>
      </c>
      <c r="GI83" s="0" t="s">
        <v>194</v>
      </c>
      <c r="GJ83" s="0" t="s">
        <v>394</v>
      </c>
      <c r="GK83" s="0" t="s">
        <v>395</v>
      </c>
      <c r="GL83" s="0" t="s">
        <v>396</v>
      </c>
      <c r="GM83" s="0" t="s">
        <v>217</v>
      </c>
      <c r="GN83" s="0" t="s">
        <v>218</v>
      </c>
      <c r="GO83" s="0" t="s">
        <v>219</v>
      </c>
      <c r="GU83" s="0" t="n">
        <v>186142485</v>
      </c>
      <c r="GV83" s="0" t="s">
        <v>397</v>
      </c>
      <c r="GW83" s="0" t="n">
        <v>44824.5191087963</v>
      </c>
      <c r="GZ83" s="0" t="s">
        <v>221</v>
      </c>
      <c r="HA83" s="0" t="s">
        <v>222</v>
      </c>
      <c r="HC83" s="0" t="n">
        <v>13</v>
      </c>
    </row>
    <row r="84" customFormat="false" ht="14.5" hidden="false" customHeight="false" outlineLevel="0" collapsed="false">
      <c r="A84" s="6" t="n">
        <v>44824.4251235417</v>
      </c>
      <c r="B84" s="6" t="n">
        <v>44824.5720235417</v>
      </c>
      <c r="C84" s="6" t="n">
        <v>44824</v>
      </c>
      <c r="D84" s="0" t="s">
        <v>294</v>
      </c>
      <c r="H84" s="0" t="n">
        <v>2506111105</v>
      </c>
      <c r="I84" s="0" t="s">
        <v>194</v>
      </c>
      <c r="J84" s="0" t="s">
        <v>194</v>
      </c>
      <c r="K84" s="0" t="s">
        <v>194</v>
      </c>
      <c r="L84" s="0" t="s">
        <v>194</v>
      </c>
      <c r="M84" s="0" t="s">
        <v>194</v>
      </c>
      <c r="N84" s="0" t="s">
        <v>194</v>
      </c>
      <c r="O84" s="0" t="s">
        <v>195</v>
      </c>
      <c r="Q84" s="6" t="n">
        <v>44824</v>
      </c>
      <c r="R84" s="0" t="s">
        <v>341</v>
      </c>
      <c r="S84" s="5" t="s">
        <v>870</v>
      </c>
      <c r="T84" s="0" t="s">
        <v>194</v>
      </c>
      <c r="U84" s="0" t="s">
        <v>342</v>
      </c>
      <c r="V84" s="0" t="s">
        <v>343</v>
      </c>
      <c r="W84" s="0" t="s">
        <v>344</v>
      </c>
      <c r="X84" s="0" t="s">
        <v>201</v>
      </c>
      <c r="Y84" s="0" t="s">
        <v>202</v>
      </c>
      <c r="Z84" s="0" t="s">
        <v>300</v>
      </c>
      <c r="AA84" s="0" t="s">
        <v>301</v>
      </c>
      <c r="AB84" s="0" t="s">
        <v>302</v>
      </c>
      <c r="AC84" s="0" t="s">
        <v>345</v>
      </c>
      <c r="AD84" s="0" t="n">
        <v>-2.3280267</v>
      </c>
      <c r="AE84" s="0" t="n">
        <v>29.0391752</v>
      </c>
      <c r="AF84" s="0" t="n">
        <v>1674.9</v>
      </c>
      <c r="AG84" s="0" t="n">
        <v>4.52</v>
      </c>
      <c r="AH84" s="0" t="n">
        <v>1</v>
      </c>
      <c r="AI84" s="0" t="s">
        <v>245</v>
      </c>
      <c r="AJ84" s="0" t="n">
        <v>1</v>
      </c>
      <c r="AK84" s="0" t="n">
        <v>0</v>
      </c>
      <c r="AL84" s="0" t="n">
        <v>0</v>
      </c>
      <c r="AM84" s="0" t="n">
        <v>0</v>
      </c>
      <c r="AN84" s="0" t="n">
        <v>0</v>
      </c>
      <c r="AO84" s="0" t="n">
        <v>0</v>
      </c>
      <c r="AP84" s="0" t="n">
        <v>0</v>
      </c>
      <c r="AQ84" s="0" t="n">
        <v>0</v>
      </c>
      <c r="AR84" s="0" t="n">
        <v>0</v>
      </c>
      <c r="AT84" s="0" t="s">
        <v>346</v>
      </c>
      <c r="AU84" s="0" t="s">
        <v>347</v>
      </c>
      <c r="BL84" s="0" t="s">
        <v>210</v>
      </c>
      <c r="BM84" s="0" t="n">
        <v>1</v>
      </c>
      <c r="BN84" s="0" t="n">
        <v>0</v>
      </c>
      <c r="BO84" s="0" t="n">
        <v>0</v>
      </c>
      <c r="BP84" s="0" t="n">
        <v>0</v>
      </c>
      <c r="BQ84" s="0" t="n">
        <v>0</v>
      </c>
      <c r="BR84" s="0" t="n">
        <v>0</v>
      </c>
      <c r="BS84" s="0" t="n">
        <v>0</v>
      </c>
      <c r="BT84" s="0" t="n">
        <v>0</v>
      </c>
      <c r="BU84" s="0" t="n">
        <v>0</v>
      </c>
      <c r="BV84" s="0" t="n">
        <v>0</v>
      </c>
      <c r="BW84" s="0" t="n">
        <v>0</v>
      </c>
      <c r="BX84" s="0" t="n">
        <v>0</v>
      </c>
      <c r="BY84" s="0" t="n">
        <v>0</v>
      </c>
      <c r="BZ84" s="0" t="s">
        <v>194</v>
      </c>
      <c r="CA84" s="0" t="s">
        <v>194</v>
      </c>
      <c r="CB84" s="0" t="s">
        <v>194</v>
      </c>
      <c r="CC84" s="0" t="n">
        <v>53.12</v>
      </c>
      <c r="CD84" s="0" t="s">
        <v>348</v>
      </c>
      <c r="CE84" s="0" t="s">
        <v>349</v>
      </c>
      <c r="CF84" s="0" t="s">
        <v>213</v>
      </c>
      <c r="CI84" s="5" t="s">
        <v>3417</v>
      </c>
      <c r="GH84" s="0" t="s">
        <v>194</v>
      </c>
      <c r="GI84" s="0" t="s">
        <v>194</v>
      </c>
      <c r="GJ84" s="0" t="s">
        <v>309</v>
      </c>
      <c r="GK84" s="0" t="s">
        <v>350</v>
      </c>
      <c r="GL84" s="0" t="s">
        <v>351</v>
      </c>
      <c r="GM84" s="0" t="s">
        <v>217</v>
      </c>
      <c r="GN84" s="0" t="s">
        <v>218</v>
      </c>
      <c r="GO84" s="0" t="s">
        <v>219</v>
      </c>
      <c r="GU84" s="0" t="n">
        <v>186119746</v>
      </c>
      <c r="GV84" s="0" t="s">
        <v>352</v>
      </c>
      <c r="GW84" s="0" t="n">
        <v>44824.4890740741</v>
      </c>
      <c r="GZ84" s="0" t="s">
        <v>221</v>
      </c>
      <c r="HA84" s="0" t="s">
        <v>222</v>
      </c>
      <c r="HC84" s="0" t="n">
        <v>10</v>
      </c>
    </row>
    <row r="85" customFormat="false" ht="14.5" hidden="false" customHeight="false" outlineLevel="0" collapsed="false">
      <c r="A85" s="6" t="n">
        <v>44824.3852596412</v>
      </c>
      <c r="B85" s="6" t="n">
        <v>44824.4063244329</v>
      </c>
      <c r="C85" s="6" t="n">
        <v>44824</v>
      </c>
      <c r="D85" s="0" t="s">
        <v>652</v>
      </c>
      <c r="H85" s="0" t="n">
        <v>2810193502</v>
      </c>
      <c r="I85" s="0" t="s">
        <v>194</v>
      </c>
      <c r="J85" s="0" t="s">
        <v>194</v>
      </c>
      <c r="K85" s="0" t="s">
        <v>194</v>
      </c>
      <c r="L85" s="0" t="s">
        <v>194</v>
      </c>
      <c r="M85" s="0" t="s">
        <v>194</v>
      </c>
      <c r="N85" s="0" t="s">
        <v>194</v>
      </c>
      <c r="O85" s="0" t="s">
        <v>195</v>
      </c>
      <c r="Q85" s="6" t="n">
        <v>44824</v>
      </c>
      <c r="R85" s="0" t="s">
        <v>675</v>
      </c>
      <c r="S85" s="5" t="s">
        <v>3435</v>
      </c>
      <c r="T85" s="0" t="s">
        <v>194</v>
      </c>
      <c r="U85" s="0" t="s">
        <v>677</v>
      </c>
      <c r="V85" s="0" t="s">
        <v>678</v>
      </c>
      <c r="W85" s="0" t="s">
        <v>679</v>
      </c>
      <c r="X85" s="0" t="s">
        <v>201</v>
      </c>
      <c r="Y85" s="0" t="s">
        <v>202</v>
      </c>
      <c r="Z85" s="0" t="s">
        <v>659</v>
      </c>
      <c r="AA85" s="0" t="s">
        <v>660</v>
      </c>
      <c r="AB85" s="0" t="s">
        <v>661</v>
      </c>
      <c r="AC85" s="0" t="s">
        <v>680</v>
      </c>
      <c r="AD85" s="0" t="n">
        <v>-2.3680329</v>
      </c>
      <c r="AE85" s="0" t="n">
        <v>29.0343978</v>
      </c>
      <c r="AF85" s="0" t="n">
        <v>1544.54406738281</v>
      </c>
      <c r="AG85" s="0" t="n">
        <v>4.9</v>
      </c>
      <c r="AH85" s="0" t="n">
        <v>1</v>
      </c>
      <c r="AI85" s="0" t="s">
        <v>245</v>
      </c>
      <c r="AJ85" s="0" t="n">
        <v>1</v>
      </c>
      <c r="AK85" s="0" t="n">
        <v>0</v>
      </c>
      <c r="AL85" s="0" t="n">
        <v>0</v>
      </c>
      <c r="AM85" s="0" t="n">
        <v>0</v>
      </c>
      <c r="AN85" s="0" t="n">
        <v>0</v>
      </c>
      <c r="AO85" s="0" t="n">
        <v>0</v>
      </c>
      <c r="AP85" s="0" t="n">
        <v>0</v>
      </c>
      <c r="AQ85" s="0" t="n">
        <v>0</v>
      </c>
      <c r="AR85" s="0" t="n">
        <v>0</v>
      </c>
      <c r="AT85" s="0" t="s">
        <v>681</v>
      </c>
      <c r="AU85" s="0" t="s">
        <v>682</v>
      </c>
      <c r="BL85" s="0" t="s">
        <v>210</v>
      </c>
      <c r="BM85" s="0" t="n">
        <v>1</v>
      </c>
      <c r="BN85" s="0" t="n">
        <v>0</v>
      </c>
      <c r="BO85" s="0" t="n">
        <v>0</v>
      </c>
      <c r="BP85" s="0" t="n">
        <v>0</v>
      </c>
      <c r="BQ85" s="0" t="n">
        <v>0</v>
      </c>
      <c r="BR85" s="0" t="n">
        <v>0</v>
      </c>
      <c r="BS85" s="0" t="n">
        <v>0</v>
      </c>
      <c r="BT85" s="0" t="n">
        <v>0</v>
      </c>
      <c r="BU85" s="0" t="n">
        <v>0</v>
      </c>
      <c r="BV85" s="0" t="n">
        <v>0</v>
      </c>
      <c r="BW85" s="0" t="n">
        <v>0</v>
      </c>
      <c r="BX85" s="0" t="n">
        <v>0</v>
      </c>
      <c r="BY85" s="0" t="n">
        <v>0</v>
      </c>
      <c r="BZ85" s="0" t="s">
        <v>194</v>
      </c>
      <c r="CA85" s="0" t="s">
        <v>194</v>
      </c>
      <c r="CB85" s="0" t="s">
        <v>194</v>
      </c>
      <c r="CC85" s="0" t="n">
        <v>20.64</v>
      </c>
      <c r="CD85" s="0" t="s">
        <v>683</v>
      </c>
      <c r="CE85" s="0" t="s">
        <v>684</v>
      </c>
      <c r="CF85" s="0" t="s">
        <v>213</v>
      </c>
      <c r="CI85" s="5" t="s">
        <v>3447</v>
      </c>
      <c r="GH85" s="0" t="s">
        <v>194</v>
      </c>
      <c r="GI85" s="0" t="s">
        <v>194</v>
      </c>
      <c r="GJ85" s="0" t="s">
        <v>670</v>
      </c>
      <c r="GK85" s="0" t="s">
        <v>686</v>
      </c>
      <c r="GL85" s="0" t="s">
        <v>687</v>
      </c>
      <c r="GM85" s="0" t="s">
        <v>217</v>
      </c>
      <c r="GN85" s="0" t="s">
        <v>218</v>
      </c>
      <c r="GO85" s="0" t="s">
        <v>219</v>
      </c>
      <c r="GU85" s="0" t="n">
        <v>186224764</v>
      </c>
      <c r="GV85" s="0" t="s">
        <v>688</v>
      </c>
      <c r="GW85" s="0" t="n">
        <v>44824.6309259259</v>
      </c>
      <c r="GZ85" s="0" t="s">
        <v>221</v>
      </c>
      <c r="HA85" s="0" t="s">
        <v>222</v>
      </c>
      <c r="HC85" s="0" t="n">
        <v>32</v>
      </c>
    </row>
  </sheetData>
  <hyperlinks>
    <hyperlink ref="AU2" r:id="rId1" display="https://kc.kobotoolbox.org/media/original?media_file=co2rwanda_rpp%2Fattachments%2F5e7adf3e3db845c6aefef4d241ab0769%2Fa803f4f2-00c1-4775-a1f6-05de1172c459%2F1663661049146.jpg"/>
    <hyperlink ref="CE2" r:id="rId2" display="https://kc.kobotoolbox.org/media/original?media_file=co2rwanda_rpp%2Fattachments%2F5e7adf3e3db845c6aefef4d241ab0769%2Fa803f4f2-00c1-4775-a1f6-05de1172c459%2F1663661528789.jpg"/>
    <hyperlink ref="AW4" r:id="rId3" display="https://kc.kobotoolbox.org/media/original?media_file=co2rwanda_rpp%2Fattachments%2F5e7adf3e3db845c6aefef4d241ab0769%2F5707a165-fbe8-44a8-b3b9-c3dea690299e%2F1663655026761.jpg"/>
    <hyperlink ref="CH4" r:id="rId4" display="https://kc.kobotoolbox.org/media/original?media_file=co2rwanda_rpp%2Fattachments%2F5e7adf3e3db845c6aefef4d241ab0769%2F5707a165-fbe8-44a8-b3b9-c3dea690299e%2F1663655298158.jpg"/>
    <hyperlink ref="AW6" r:id="rId5" display="https://kc.kobotoolbox.org/media/original?media_file=co2rwanda_rpp%2Fattachments%2F5e7adf3e3db845c6aefef4d241ab0769%2Ffccbe1a4-e0ef-4ba1-8bd8-98a5033e4968%2F1663655030382.jpg"/>
    <hyperlink ref="AU7" r:id="rId6" display="https://kc.kobotoolbox.org/media/original?media_file=co2rwanda_rpp%2Fattachments%2F5e7adf3e3db845c6aefef4d241ab0769%2Fc045f229-0dbd-4190-b58f-d26f9605365f%2F1663657006722.jpg"/>
    <hyperlink ref="CE9" r:id="rId7" display="https://kc.kobotoolbox.org/media/original?media_file=co2rwanda_rpp%2Fattachments%2F5e7adf3e3db845c6aefef4d241ab0769%2F2c1a264b-f3b2-47a6-8d19-98e2533c374a%2F1663657589226.jpg"/>
    <hyperlink ref="AW11" r:id="rId8" display="https://kc.kobotoolbox.org/media/original?media_file=co2rwanda_rpp%2Fattachments%2F5e7adf3e3db845c6aefef4d241ab0769%2Fb77d04d1-a9fa-4824-911a-ee12dba49fa8%2F1663664803973.jpg"/>
    <hyperlink ref="AW17" r:id="rId9" display="https://kc.kobotoolbox.org/media/original?media_file=co2rwanda_rpp%2Fattachments%2F5e7adf3e3db845c6aefef4d241ab0769%2Fbfd036b3-25b9-443e-9a8e-ca9e9096a76d%2F1663654556429.jpg"/>
    <hyperlink ref="CE23" r:id="rId10" display="https://kc.kobotoolbox.org/media/original?media_file=co2rwanda_rpp%2Fattachments%2F5e7adf3e3db845c6aefef4d241ab0769%2Ff510bb25-f988-40fc-9347-81fa3e1836c8%2F1663669195529.jpg"/>
    <hyperlink ref="CH23" r:id="rId11" display="https://kc.kobotoolbox.org/media/original?media_file=co2rwanda_rpp%2Fattachments%2F5e7adf3e3db845c6aefef4d241ab0769%2Ff510bb25-f988-40fc-9347-81fa3e1836c8%2F1663669216340.jpg"/>
    <hyperlink ref="CH31" r:id="rId12" display="https://kc.kobotoolbox.org/media/original?media_file=co2rwanda_rpp%2Fattachments%2F5e7adf3e3db845c6aefef4d241ab0769%2F01c5f3b1-f916-4853-81b9-e6d4b8053b75%2F1663663747624.jpg"/>
    <hyperlink ref="CE32" r:id="rId13" display="https://kc.kobotoolbox.org/media/original?media_file=co2rwanda_rpp%2Fattachments%2F5e7adf3e3db845c6aefef4d241ab0769%2F99e80eaf-37d4-42cf-b956-a8d707bd4253%2F1663659459383.jpg"/>
    <hyperlink ref="AW34" r:id="rId14" display="https://kc.kobotoolbox.org/media/original?media_file=co2rwanda_rpp%2Fattachments%2F5e7adf3e3db845c6aefef4d241ab0769%2F25958a83-7fd3-49a3-9e53-8beff6aa0986%2F1663660907207.jpg"/>
    <hyperlink ref="CO45" r:id="rId15" display="https://kc.kobotoolbox.org/media/original?media_file=co2rwanda_rpp%2Fattachments%2F5e7adf3e3db845c6aefef4d241ab0769%2F1c3fab5e-8516-4ef2-a029-5d4063c95101%2F1663672245620.jpg"/>
    <hyperlink ref="AU46" r:id="rId16" display="https://kc.kobotoolbox.org/media/original?media_file=co2rwanda_rpp%2Fattachments%2F5e7adf3e3db845c6aefef4d241ab0769%2F901c1fab-b714-473f-97c2-4aff701283b5%2F1663665353096.jpg"/>
    <hyperlink ref="AY53" r:id="rId17" display="https://kc.kobotoolbox.org/media/original?media_file=co2rwanda_rpp%2Fattachments%2F5e7adf3e3db845c6aefef4d241ab0769%2Fe272f241-5e40-48a1-b983-09bbffabd32f%2F1663662746291.jpg"/>
    <hyperlink ref="CO53" r:id="rId18" display="https://kc.kobotoolbox.org/media/original?media_file=co2rwanda_rpp%2Fattachments%2F5e7adf3e3db845c6aefef4d241ab0769%2Fe272f241-5e40-48a1-b983-09bbffabd32f%2F1663663180236.jpg"/>
    <hyperlink ref="AY60" r:id="rId19" display="https://kc.kobotoolbox.org/media/original?media_file=co2rwanda_rpp%2Fattachments%2F5e7adf3e3db845c6aefef4d241ab0769%2Fc2cc8348-1558-4915-b559-3ccbc6b82140%2F1663654274337.jpg"/>
    <hyperlink ref="AY64" r:id="rId20" display="https://kc.kobotoolbox.org/media/original?media_file=co2rwanda_rpp%2Fattachments%2F5e7adf3e3db845c6aefef4d241ab0769%2Fbc9ed8b3-8f69-49c6-bbe8-1191ef4d9713%2F1663662910967.jpg"/>
    <hyperlink ref="CE75" r:id="rId21" display="https://kc.kobotoolbox.org/media/original?media_file=co2rwanda_rpp%2Fattachments%2F5e7adf3e3db845c6aefef4d241ab0769%2F3bc7d802-9c23-47f1-86da-e61445fb6621%2F1663656398116.jpg"/>
    <hyperlink ref="AY78" r:id="rId22" display="https://kc.kobotoolbox.org/media/original?media_file=co2rwanda_rpp%2Fattachments%2F5e7adf3e3db845c6aefef4d241ab0769%2Fd0807d61-177f-49ca-a6d0-8c25046c5757%2F166366646206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85"/>
  <sheetViews>
    <sheetView showFormulas="false" showGridLines="true" showRowColHeaders="true" showZeros="true" rightToLeft="false" tabSelected="false" showOutlineSymbols="true" defaultGridColor="true" view="normal" topLeftCell="BF34" colorId="64" zoomScale="100" zoomScaleNormal="100" zoomScalePageLayoutView="100" workbookViewId="0">
      <selection pane="topLeft" activeCell="AU64" activeCellId="0" sqref="AU64"/>
    </sheetView>
  </sheetViews>
  <sheetFormatPr defaultColWidth="8.5390625" defaultRowHeight="14.5" zeroHeight="false" outlineLevelRow="0" outlineLevelCol="0"/>
  <cols>
    <col collapsed="false" customWidth="true" hidden="false" outlineLevel="0" max="2" min="1" style="0" width="10.27"/>
    <col collapsed="false" customWidth="true" hidden="false" outlineLevel="0" max="4" min="4" style="0" width="23.28"/>
    <col collapsed="false" customWidth="true" hidden="false" outlineLevel="0" max="5" min="5" style="0" width="26.81"/>
    <col collapsed="false" customWidth="true" hidden="false" outlineLevel="0" max="10" min="10" style="0" width="17"/>
    <col collapsed="false" customWidth="true" hidden="false" outlineLevel="0" max="12" min="12" style="0" width="27"/>
    <col collapsed="false" customWidth="true" hidden="false" outlineLevel="0" max="13" min="13" style="0" width="30.54"/>
    <col collapsed="false" customWidth="true" hidden="false" outlineLevel="0" max="14" min="14" style="0" width="29"/>
    <col collapsed="false" customWidth="true" hidden="false" outlineLevel="0" max="15" min="15" style="0" width="35.27"/>
    <col collapsed="false" customWidth="true" hidden="false" outlineLevel="0" max="16" min="16" style="0" width="11.17"/>
    <col collapsed="false" customWidth="true" hidden="false" outlineLevel="0" max="17" min="17" style="0" width="12.45"/>
    <col collapsed="false" customWidth="true" hidden="false" outlineLevel="0" max="18" min="18" style="0" width="13.27"/>
    <col collapsed="false" customWidth="true" hidden="false" outlineLevel="0" max="19" min="19" style="0" width="9.54"/>
    <col collapsed="false" customWidth="true" hidden="false" outlineLevel="0" max="20" min="20" style="0" width="13.17"/>
    <col collapsed="false" customWidth="true" hidden="false" outlineLevel="0" max="21" min="21" style="0" width="22"/>
    <col collapsed="false" customWidth="true" hidden="false" outlineLevel="0" max="45" min="45" style="5" width="9.18"/>
    <col collapsed="false" customWidth="true" hidden="false" outlineLevel="0" max="150" min="150" style="0" width="56.54"/>
    <col collapsed="false" customWidth="true" hidden="false" outlineLevel="0" max="156" min="156" style="0" width="17.82"/>
  </cols>
  <sheetData>
    <row r="1" customFormat="false" ht="14.5" hidden="false" customHeight="false" outlineLevel="0" collapsed="false">
      <c r="A1" s="0" t="s">
        <v>0</v>
      </c>
      <c r="B1" s="0" t="s">
        <v>1</v>
      </c>
      <c r="C1" s="0" t="s">
        <v>2</v>
      </c>
      <c r="D1" s="0" t="s">
        <v>1488</v>
      </c>
      <c r="E1" s="0" t="s">
        <v>1489</v>
      </c>
      <c r="F1" s="0" t="s">
        <v>1490</v>
      </c>
      <c r="G1" s="0" t="s">
        <v>1491</v>
      </c>
      <c r="H1" s="0" t="s">
        <v>1492</v>
      </c>
      <c r="I1" s="0" t="s">
        <v>7</v>
      </c>
      <c r="J1" s="0" t="s">
        <v>16</v>
      </c>
      <c r="K1" s="0" t="s">
        <v>17</v>
      </c>
      <c r="L1" s="0" t="s">
        <v>18</v>
      </c>
      <c r="M1" s="0" t="s">
        <v>1493</v>
      </c>
      <c r="N1" s="0" t="s">
        <v>21</v>
      </c>
      <c r="O1" s="0" t="s">
        <v>22</v>
      </c>
      <c r="P1" s="0" t="s">
        <v>23</v>
      </c>
      <c r="Q1" s="0" t="s">
        <v>24</v>
      </c>
      <c r="R1" s="0" t="s">
        <v>25</v>
      </c>
      <c r="S1" s="0" t="s">
        <v>26</v>
      </c>
      <c r="T1" s="0" t="s">
        <v>27</v>
      </c>
      <c r="U1" s="0" t="s">
        <v>1494</v>
      </c>
      <c r="V1" s="0" t="s">
        <v>1495</v>
      </c>
      <c r="W1" s="0" t="s">
        <v>1496</v>
      </c>
      <c r="X1" s="0" t="s">
        <v>1497</v>
      </c>
      <c r="Y1" s="0" t="s">
        <v>1498</v>
      </c>
      <c r="Z1" s="0" t="s">
        <v>1499</v>
      </c>
      <c r="AA1" s="0" t="s">
        <v>1500</v>
      </c>
      <c r="AB1" s="0" t="s">
        <v>1501</v>
      </c>
      <c r="AC1" s="0" t="s">
        <v>1502</v>
      </c>
      <c r="AD1" s="0" t="s">
        <v>1503</v>
      </c>
      <c r="AE1" s="0" t="s">
        <v>1504</v>
      </c>
      <c r="AF1" s="0" t="s">
        <v>1505</v>
      </c>
      <c r="AG1" s="0" t="s">
        <v>1506</v>
      </c>
      <c r="AH1" s="0" t="s">
        <v>1507</v>
      </c>
      <c r="AI1" s="0" t="s">
        <v>1508</v>
      </c>
      <c r="AJ1" s="0" t="s">
        <v>1509</v>
      </c>
      <c r="AK1" s="0" t="s">
        <v>81</v>
      </c>
      <c r="AL1" s="0" t="s">
        <v>82</v>
      </c>
      <c r="AM1" s="0" t="s">
        <v>1510</v>
      </c>
      <c r="AN1" s="0" t="s">
        <v>83</v>
      </c>
      <c r="AO1" s="0" t="s">
        <v>1511</v>
      </c>
      <c r="AP1" s="0" t="s">
        <v>1512</v>
      </c>
      <c r="AQ1" s="0" t="s">
        <v>1513</v>
      </c>
      <c r="AR1" s="0" t="s">
        <v>1514</v>
      </c>
      <c r="AS1" s="5" t="s">
        <v>86</v>
      </c>
      <c r="AT1" s="0" t="s">
        <v>91</v>
      </c>
      <c r="AU1" s="0" t="s">
        <v>92</v>
      </c>
      <c r="AV1" s="0" t="s">
        <v>1515</v>
      </c>
      <c r="AW1" s="0" t="s">
        <v>83</v>
      </c>
      <c r="AX1" s="0" t="s">
        <v>1516</v>
      </c>
      <c r="AY1" s="0" t="s">
        <v>1517</v>
      </c>
      <c r="AZ1" s="0" t="s">
        <v>1518</v>
      </c>
      <c r="BA1" s="0" t="s">
        <v>1519</v>
      </c>
      <c r="BB1" s="0" t="s">
        <v>86</v>
      </c>
      <c r="BC1" s="0" t="s">
        <v>1520</v>
      </c>
      <c r="BD1" s="0" t="s">
        <v>1521</v>
      </c>
      <c r="BE1" s="0" t="s">
        <v>1522</v>
      </c>
      <c r="BF1" s="0" t="s">
        <v>1523</v>
      </c>
      <c r="BG1" s="0" t="s">
        <v>1524</v>
      </c>
      <c r="BH1" s="0" t="s">
        <v>83</v>
      </c>
      <c r="BI1" s="0" t="s">
        <v>1522</v>
      </c>
      <c r="BJ1" s="0" t="s">
        <v>1523</v>
      </c>
      <c r="BK1" s="0" t="s">
        <v>1525</v>
      </c>
      <c r="BL1" s="0" t="s">
        <v>1526</v>
      </c>
      <c r="BM1" s="0" t="s">
        <v>86</v>
      </c>
      <c r="BN1" s="0" t="s">
        <v>1527</v>
      </c>
      <c r="BO1" s="0" t="s">
        <v>1528</v>
      </c>
      <c r="BP1" s="0" t="s">
        <v>1529</v>
      </c>
      <c r="BQ1" s="0" t="s">
        <v>83</v>
      </c>
      <c r="BR1" s="0" t="s">
        <v>1530</v>
      </c>
      <c r="BS1" s="0" t="s">
        <v>1531</v>
      </c>
      <c r="BT1" s="0" t="s">
        <v>1532</v>
      </c>
      <c r="BU1" s="0" t="s">
        <v>1533</v>
      </c>
      <c r="BV1" s="0" t="s">
        <v>86</v>
      </c>
      <c r="BW1" s="0" t="s">
        <v>1534</v>
      </c>
      <c r="BX1" s="0" t="s">
        <v>1535</v>
      </c>
      <c r="BY1" s="0" t="s">
        <v>1536</v>
      </c>
      <c r="BZ1" s="0" t="s">
        <v>83</v>
      </c>
      <c r="CA1" s="0" t="s">
        <v>1537</v>
      </c>
      <c r="CB1" s="0" t="s">
        <v>1538</v>
      </c>
      <c r="CC1" s="0" t="s">
        <v>1539</v>
      </c>
      <c r="CD1" s="0" t="s">
        <v>1540</v>
      </c>
      <c r="CE1" s="0" t="s">
        <v>86</v>
      </c>
      <c r="CF1" s="0" t="s">
        <v>121</v>
      </c>
      <c r="CG1" s="0" t="s">
        <v>122</v>
      </c>
      <c r="CH1" s="0" t="s">
        <v>1541</v>
      </c>
      <c r="CI1" s="0" t="s">
        <v>83</v>
      </c>
      <c r="CJ1" s="0" t="s">
        <v>1542</v>
      </c>
      <c r="CK1" s="0" t="s">
        <v>1543</v>
      </c>
      <c r="CL1" s="0" t="s">
        <v>1544</v>
      </c>
      <c r="CM1" s="0" t="s">
        <v>1545</v>
      </c>
      <c r="CN1" s="0" t="s">
        <v>86</v>
      </c>
      <c r="CO1" s="0" t="s">
        <v>129</v>
      </c>
      <c r="CP1" s="0" t="s">
        <v>130</v>
      </c>
      <c r="CQ1" s="0" t="s">
        <v>1546</v>
      </c>
      <c r="CR1" s="0" t="s">
        <v>83</v>
      </c>
      <c r="CS1" s="0" t="s">
        <v>1547</v>
      </c>
      <c r="CT1" s="0" t="s">
        <v>1548</v>
      </c>
      <c r="CU1" s="0" t="s">
        <v>1549</v>
      </c>
      <c r="CV1" s="0" t="s">
        <v>1550</v>
      </c>
      <c r="CW1" s="0" t="s">
        <v>86</v>
      </c>
      <c r="CX1" s="0" t="s">
        <v>137</v>
      </c>
      <c r="CY1" s="0" t="s">
        <v>138</v>
      </c>
      <c r="CZ1" s="0" t="s">
        <v>1551</v>
      </c>
      <c r="DA1" s="0" t="s">
        <v>83</v>
      </c>
      <c r="DB1" s="0" t="s">
        <v>1552</v>
      </c>
      <c r="DC1" s="0" t="s">
        <v>1553</v>
      </c>
      <c r="DD1" s="0" t="s">
        <v>1554</v>
      </c>
      <c r="DE1" s="0" t="s">
        <v>1555</v>
      </c>
      <c r="DF1" s="0" t="s">
        <v>86</v>
      </c>
      <c r="DG1" s="0" t="s">
        <v>145</v>
      </c>
      <c r="DH1" s="0" t="s">
        <v>146</v>
      </c>
      <c r="DI1" s="0" t="s">
        <v>1556</v>
      </c>
      <c r="DJ1" s="0" t="s">
        <v>83</v>
      </c>
      <c r="DK1" s="0" t="s">
        <v>1557</v>
      </c>
      <c r="DL1" s="0" t="s">
        <v>1558</v>
      </c>
      <c r="DM1" s="0" t="s">
        <v>1559</v>
      </c>
      <c r="DN1" s="0" t="s">
        <v>1560</v>
      </c>
      <c r="DO1" s="0" t="s">
        <v>86</v>
      </c>
      <c r="DP1" s="0" t="s">
        <v>153</v>
      </c>
      <c r="DQ1" s="0" t="s">
        <v>154</v>
      </c>
      <c r="DR1" s="0" t="s">
        <v>1561</v>
      </c>
      <c r="DS1" s="0" t="s">
        <v>83</v>
      </c>
      <c r="DT1" s="0" t="s">
        <v>1562</v>
      </c>
      <c r="DU1" s="0" t="s">
        <v>1563</v>
      </c>
      <c r="DV1" s="0" t="s">
        <v>1564</v>
      </c>
      <c r="DW1" s="0" t="s">
        <v>1565</v>
      </c>
      <c r="DX1" s="0" t="s">
        <v>86</v>
      </c>
      <c r="DY1" s="0" t="s">
        <v>157</v>
      </c>
      <c r="DZ1" s="0" t="s">
        <v>158</v>
      </c>
      <c r="EA1" s="0" t="s">
        <v>1566</v>
      </c>
      <c r="EB1" s="0" t="s">
        <v>1567</v>
      </c>
      <c r="EC1" s="0" t="s">
        <v>162</v>
      </c>
      <c r="ED1" s="0" t="s">
        <v>167</v>
      </c>
      <c r="EE1" s="0" t="s">
        <v>168</v>
      </c>
      <c r="EF1" s="0" t="s">
        <v>1568</v>
      </c>
      <c r="EG1" s="0" t="s">
        <v>83</v>
      </c>
      <c r="EH1" s="0" t="s">
        <v>1569</v>
      </c>
      <c r="EI1" s="0" t="s">
        <v>1570</v>
      </c>
      <c r="EJ1" s="0" t="s">
        <v>1571</v>
      </c>
      <c r="EK1" s="0" t="s">
        <v>1572</v>
      </c>
      <c r="EL1" s="0" t="s">
        <v>86</v>
      </c>
      <c r="EM1" s="0" t="s">
        <v>1573</v>
      </c>
      <c r="EN1" s="0" t="s">
        <v>1574</v>
      </c>
      <c r="EO1" s="0" t="s">
        <v>1575</v>
      </c>
      <c r="EP1" s="0" t="s">
        <v>1576</v>
      </c>
      <c r="EQ1" s="0" t="s">
        <v>1577</v>
      </c>
      <c r="ER1" s="0" t="s">
        <v>173</v>
      </c>
      <c r="ES1" s="0" t="s">
        <v>174</v>
      </c>
      <c r="ET1" s="0" t="s">
        <v>175</v>
      </c>
      <c r="EU1" s="0" t="s">
        <v>176</v>
      </c>
      <c r="EV1" s="0" t="s">
        <v>177</v>
      </c>
      <c r="EW1" s="0" t="s">
        <v>179</v>
      </c>
      <c r="EX1" s="0" t="s">
        <v>183</v>
      </c>
      <c r="EY1" s="0" t="s">
        <v>184</v>
      </c>
      <c r="EZ1" s="0" t="s">
        <v>185</v>
      </c>
      <c r="FA1" s="0" t="s">
        <v>186</v>
      </c>
      <c r="FB1" s="0" t="s">
        <v>187</v>
      </c>
      <c r="FC1" s="0" t="s">
        <v>188</v>
      </c>
      <c r="FD1" s="0" t="s">
        <v>189</v>
      </c>
      <c r="FE1" s="0" t="s">
        <v>190</v>
      </c>
      <c r="FF1" s="0" t="s">
        <v>191</v>
      </c>
    </row>
    <row r="2" customFormat="false" ht="14.5" hidden="false" customHeight="false" outlineLevel="0" collapsed="false">
      <c r="A2" s="1" t="n">
        <v>44825.4006043287</v>
      </c>
      <c r="B2" s="1" t="n">
        <v>44825.4081254282</v>
      </c>
      <c r="D2" s="0" t="s">
        <v>946</v>
      </c>
      <c r="E2" s="0" t="s">
        <v>986</v>
      </c>
      <c r="J2" s="1" t="n">
        <v>44825</v>
      </c>
      <c r="K2" s="0" t="s">
        <v>399</v>
      </c>
      <c r="L2" s="0" t="s">
        <v>968</v>
      </c>
      <c r="M2" s="0" t="s">
        <v>3448</v>
      </c>
      <c r="N2" s="0" t="s">
        <v>986</v>
      </c>
      <c r="O2" s="0" t="s">
        <v>987</v>
      </c>
      <c r="P2" s="0" t="s">
        <v>855</v>
      </c>
      <c r="Q2" s="0" t="s">
        <v>856</v>
      </c>
      <c r="R2" s="0" t="s">
        <v>952</v>
      </c>
      <c r="S2" s="0" t="s">
        <v>953</v>
      </c>
      <c r="T2" s="0" t="s">
        <v>954</v>
      </c>
      <c r="U2" s="0" t="s">
        <v>210</v>
      </c>
      <c r="V2" s="0" t="n">
        <v>1</v>
      </c>
      <c r="W2" s="0" t="n">
        <v>0</v>
      </c>
      <c r="X2" s="0" t="n">
        <v>0</v>
      </c>
      <c r="Y2" s="0" t="n">
        <v>0</v>
      </c>
      <c r="Z2" s="0" t="n">
        <v>0</v>
      </c>
      <c r="AA2" s="0" t="n">
        <v>0</v>
      </c>
      <c r="AB2" s="0" t="n">
        <v>0</v>
      </c>
      <c r="AC2" s="0" t="n">
        <v>0</v>
      </c>
      <c r="AD2" s="0" t="n">
        <v>0</v>
      </c>
      <c r="AE2" s="0" t="n">
        <v>0</v>
      </c>
      <c r="AF2" s="0" t="n">
        <v>0</v>
      </c>
      <c r="AG2" s="0" t="n">
        <v>0</v>
      </c>
      <c r="AH2" s="0" t="n">
        <v>0</v>
      </c>
      <c r="AI2" s="0" t="n">
        <v>2</v>
      </c>
      <c r="AJ2" s="0" t="n">
        <v>4</v>
      </c>
      <c r="AK2" s="0" t="s">
        <v>2083</v>
      </c>
      <c r="AL2" s="2" t="s">
        <v>2084</v>
      </c>
      <c r="AM2" s="0" t="n">
        <v>9.715</v>
      </c>
      <c r="AS2" s="5" t="s">
        <v>3417</v>
      </c>
      <c r="EM2" s="0" t="s">
        <v>194</v>
      </c>
      <c r="EN2" s="0" t="s">
        <v>194</v>
      </c>
      <c r="EO2" s="0" t="s">
        <v>194</v>
      </c>
      <c r="EP2" s="0" t="s">
        <v>194</v>
      </c>
      <c r="EQ2" s="0" t="s">
        <v>194</v>
      </c>
      <c r="ER2" s="0" t="s">
        <v>962</v>
      </c>
      <c r="ES2" s="0" t="s">
        <v>2085</v>
      </c>
      <c r="ET2" s="2" t="s">
        <v>2086</v>
      </c>
      <c r="EU2" s="0" t="s">
        <v>1587</v>
      </c>
      <c r="EX2" s="0" t="n">
        <v>186617112</v>
      </c>
      <c r="EY2" s="0" t="s">
        <v>2087</v>
      </c>
      <c r="EZ2" s="1" t="n">
        <v>44825.6955208333</v>
      </c>
      <c r="FC2" s="0" t="s">
        <v>221</v>
      </c>
      <c r="FD2" s="0" t="s">
        <v>222</v>
      </c>
      <c r="FF2" s="0" t="n">
        <v>63</v>
      </c>
    </row>
    <row r="3" customFormat="false" ht="14.5" hidden="false" customHeight="false" outlineLevel="0" collapsed="false">
      <c r="A3" s="1" t="n">
        <v>44825.4055633449</v>
      </c>
      <c r="B3" s="1" t="n">
        <v>44825.4091858796</v>
      </c>
      <c r="D3" s="0" t="s">
        <v>848</v>
      </c>
      <c r="E3" s="0" t="s">
        <v>853</v>
      </c>
      <c r="J3" s="1" t="n">
        <v>44825</v>
      </c>
      <c r="K3" s="0" t="s">
        <v>1985</v>
      </c>
      <c r="L3" s="0" t="s">
        <v>851</v>
      </c>
      <c r="M3" s="0" t="s">
        <v>852</v>
      </c>
      <c r="N3" s="0" t="s">
        <v>853</v>
      </c>
      <c r="O3" s="0" t="s">
        <v>854</v>
      </c>
      <c r="P3" s="0" t="s">
        <v>855</v>
      </c>
      <c r="Q3" s="0" t="s">
        <v>856</v>
      </c>
      <c r="R3" s="0" t="s">
        <v>857</v>
      </c>
      <c r="S3" s="0" t="s">
        <v>858</v>
      </c>
      <c r="T3" s="0" t="s">
        <v>859</v>
      </c>
      <c r="U3" s="0" t="s">
        <v>210</v>
      </c>
      <c r="V3" s="0" t="n">
        <v>1</v>
      </c>
      <c r="W3" s="0" t="n">
        <v>0</v>
      </c>
      <c r="X3" s="0" t="n">
        <v>0</v>
      </c>
      <c r="Y3" s="0" t="n">
        <v>0</v>
      </c>
      <c r="Z3" s="0" t="n">
        <v>0</v>
      </c>
      <c r="AA3" s="0" t="n">
        <v>0</v>
      </c>
      <c r="AB3" s="0" t="n">
        <v>0</v>
      </c>
      <c r="AC3" s="0" t="n">
        <v>0</v>
      </c>
      <c r="AD3" s="0" t="n">
        <v>0</v>
      </c>
      <c r="AE3" s="0" t="n">
        <v>0</v>
      </c>
      <c r="AF3" s="0" t="n">
        <v>0</v>
      </c>
      <c r="AG3" s="0" t="n">
        <v>0</v>
      </c>
      <c r="AH3" s="0" t="n">
        <v>0</v>
      </c>
      <c r="AI3" s="0" t="n">
        <v>2</v>
      </c>
      <c r="AJ3" s="0" t="n">
        <v>2</v>
      </c>
      <c r="AK3" s="0" t="s">
        <v>1986</v>
      </c>
      <c r="AL3" s="2" t="s">
        <v>1987</v>
      </c>
      <c r="AM3" s="0" t="n">
        <v>81</v>
      </c>
      <c r="AS3" s="5" t="s">
        <v>3449</v>
      </c>
      <c r="EM3" s="0" t="s">
        <v>194</v>
      </c>
      <c r="EN3" s="0" t="s">
        <v>194</v>
      </c>
      <c r="EO3" s="0" t="s">
        <v>194</v>
      </c>
      <c r="EP3" s="0" t="s">
        <v>194</v>
      </c>
      <c r="EQ3" s="0" t="s">
        <v>194</v>
      </c>
      <c r="ER3" s="0" t="s">
        <v>865</v>
      </c>
      <c r="ES3" s="0" t="s">
        <v>1989</v>
      </c>
      <c r="ET3" s="2" t="s">
        <v>1990</v>
      </c>
      <c r="EU3" s="0" t="s">
        <v>1587</v>
      </c>
      <c r="EX3" s="0" t="n">
        <v>186607244</v>
      </c>
      <c r="EY3" s="0" t="s">
        <v>1991</v>
      </c>
      <c r="EZ3" s="1" t="n">
        <v>44825.6752662037</v>
      </c>
      <c r="FC3" s="0" t="s">
        <v>221</v>
      </c>
      <c r="FD3" s="0" t="s">
        <v>222</v>
      </c>
      <c r="FF3" s="0" t="n">
        <v>51</v>
      </c>
    </row>
    <row r="4" customFormat="false" ht="14.5" hidden="false" customHeight="false" outlineLevel="0" collapsed="false">
      <c r="A4" s="1" t="n">
        <v>44825.3360966667</v>
      </c>
      <c r="B4" s="1" t="n">
        <v>44825.3537221181</v>
      </c>
      <c r="D4" s="0" t="s">
        <v>1210</v>
      </c>
      <c r="E4" s="0" t="s">
        <v>1578</v>
      </c>
      <c r="J4" s="1" t="n">
        <v>44825</v>
      </c>
      <c r="K4" s="0" t="s">
        <v>753</v>
      </c>
      <c r="L4" s="0" t="s">
        <v>1579</v>
      </c>
      <c r="M4" s="0" t="s">
        <v>3450</v>
      </c>
      <c r="N4" s="0" t="s">
        <v>1578</v>
      </c>
      <c r="O4" s="0" t="s">
        <v>1215</v>
      </c>
      <c r="P4" s="0" t="s">
        <v>855</v>
      </c>
      <c r="Q4" s="0" t="s">
        <v>856</v>
      </c>
      <c r="R4" s="0" t="s">
        <v>1216</v>
      </c>
      <c r="S4" s="0" t="s">
        <v>1217</v>
      </c>
      <c r="T4" s="0" t="s">
        <v>1217</v>
      </c>
      <c r="U4" s="0" t="s">
        <v>210</v>
      </c>
      <c r="V4" s="0" t="n">
        <v>1</v>
      </c>
      <c r="W4" s="0" t="n">
        <v>0</v>
      </c>
      <c r="X4" s="0" t="n">
        <v>0</v>
      </c>
      <c r="Y4" s="0" t="n">
        <v>0</v>
      </c>
      <c r="Z4" s="0" t="n">
        <v>0</v>
      </c>
      <c r="AA4" s="0" t="n">
        <v>0</v>
      </c>
      <c r="AB4" s="0" t="n">
        <v>0</v>
      </c>
      <c r="AC4" s="0" t="n">
        <v>0</v>
      </c>
      <c r="AD4" s="0" t="n">
        <v>0</v>
      </c>
      <c r="AE4" s="0" t="n">
        <v>0</v>
      </c>
      <c r="AF4" s="0" t="n">
        <v>0</v>
      </c>
      <c r="AG4" s="0" t="n">
        <v>0</v>
      </c>
      <c r="AH4" s="0" t="n">
        <v>0</v>
      </c>
      <c r="AI4" s="0" t="n">
        <v>3</v>
      </c>
      <c r="AJ4" s="0" t="n">
        <v>6</v>
      </c>
      <c r="AK4" s="0" t="s">
        <v>1580</v>
      </c>
      <c r="AL4" s="2" t="s">
        <v>1581</v>
      </c>
      <c r="AM4" s="0" t="n">
        <v>13.4</v>
      </c>
      <c r="AO4" s="0" t="s">
        <v>1582</v>
      </c>
      <c r="AP4" s="2" t="s">
        <v>1583</v>
      </c>
      <c r="AQ4" s="0" t="n">
        <v>3.66</v>
      </c>
      <c r="AR4" s="0" t="s">
        <v>194</v>
      </c>
      <c r="AS4" s="5" t="s">
        <v>3451</v>
      </c>
      <c r="EM4" s="0" t="s">
        <v>194</v>
      </c>
      <c r="EN4" s="0" t="s">
        <v>194</v>
      </c>
      <c r="EO4" s="0" t="s">
        <v>194</v>
      </c>
      <c r="EP4" s="0" t="s">
        <v>194</v>
      </c>
      <c r="EQ4" s="0" t="s">
        <v>194</v>
      </c>
      <c r="ER4" s="0" t="s">
        <v>1226</v>
      </c>
      <c r="ES4" s="0" t="s">
        <v>1585</v>
      </c>
      <c r="ET4" s="2" t="s">
        <v>1586</v>
      </c>
      <c r="EU4" s="0" t="s">
        <v>1587</v>
      </c>
      <c r="EX4" s="0" t="n">
        <v>186443886</v>
      </c>
      <c r="EY4" s="0" t="s">
        <v>1588</v>
      </c>
      <c r="EZ4" s="1" t="n">
        <v>44825.4239467593</v>
      </c>
      <c r="FC4" s="0" t="s">
        <v>221</v>
      </c>
      <c r="FD4" s="0" t="s">
        <v>222</v>
      </c>
      <c r="FF4" s="0" t="n">
        <v>1</v>
      </c>
    </row>
    <row r="5" customFormat="false" ht="14.5" hidden="false" customHeight="false" outlineLevel="0" collapsed="false">
      <c r="A5" s="1" t="n">
        <v>44825.4585992708</v>
      </c>
      <c r="B5" s="1" t="n">
        <v>44825.4626046759</v>
      </c>
      <c r="D5" s="0" t="s">
        <v>1401</v>
      </c>
      <c r="E5" s="0" t="s">
        <v>1447</v>
      </c>
      <c r="J5" s="1" t="n">
        <v>44825</v>
      </c>
      <c r="K5" s="0" t="s">
        <v>1976</v>
      </c>
      <c r="L5" s="0" t="s">
        <v>197</v>
      </c>
      <c r="M5" s="0" t="s">
        <v>1446</v>
      </c>
      <c r="N5" s="0" t="s">
        <v>1447</v>
      </c>
      <c r="O5" s="0" t="s">
        <v>1448</v>
      </c>
      <c r="P5" s="0" t="s">
        <v>855</v>
      </c>
      <c r="Q5" s="0" t="s">
        <v>856</v>
      </c>
      <c r="R5" s="0" t="s">
        <v>857</v>
      </c>
      <c r="S5" s="0" t="s">
        <v>890</v>
      </c>
      <c r="T5" s="0" t="s">
        <v>891</v>
      </c>
      <c r="U5" s="0" t="s">
        <v>210</v>
      </c>
      <c r="V5" s="0" t="n">
        <v>1</v>
      </c>
      <c r="W5" s="0" t="n">
        <v>0</v>
      </c>
      <c r="X5" s="0" t="n">
        <v>0</v>
      </c>
      <c r="Y5" s="0" t="n">
        <v>0</v>
      </c>
      <c r="Z5" s="0" t="n">
        <v>0</v>
      </c>
      <c r="AA5" s="0" t="n">
        <v>0</v>
      </c>
      <c r="AB5" s="0" t="n">
        <v>0</v>
      </c>
      <c r="AC5" s="0" t="n">
        <v>0</v>
      </c>
      <c r="AD5" s="0" t="n">
        <v>0</v>
      </c>
      <c r="AE5" s="0" t="n">
        <v>0</v>
      </c>
      <c r="AF5" s="0" t="n">
        <v>0</v>
      </c>
      <c r="AG5" s="0" t="n">
        <v>0</v>
      </c>
      <c r="AH5" s="0" t="n">
        <v>0</v>
      </c>
      <c r="AI5" s="0" t="n">
        <v>2</v>
      </c>
      <c r="AJ5" s="0" t="n">
        <v>5</v>
      </c>
      <c r="AK5" s="0" t="s">
        <v>2128</v>
      </c>
      <c r="AL5" s="2" t="s">
        <v>2129</v>
      </c>
      <c r="AM5" s="0" t="n">
        <v>130.14</v>
      </c>
      <c r="AS5" s="5" t="s">
        <v>3452</v>
      </c>
      <c r="EM5" s="0" t="s">
        <v>194</v>
      </c>
      <c r="EN5" s="0" t="s">
        <v>194</v>
      </c>
      <c r="EO5" s="0" t="s">
        <v>194</v>
      </c>
      <c r="EP5" s="0" t="s">
        <v>194</v>
      </c>
      <c r="EQ5" s="0" t="s">
        <v>194</v>
      </c>
      <c r="ER5" s="0" t="s">
        <v>1413</v>
      </c>
      <c r="ES5" s="0" t="s">
        <v>2131</v>
      </c>
      <c r="ET5" s="2" t="s">
        <v>2132</v>
      </c>
      <c r="EU5" s="0" t="s">
        <v>1587</v>
      </c>
      <c r="EX5" s="0" t="n">
        <v>186624280</v>
      </c>
      <c r="EY5" s="0" t="s">
        <v>2133</v>
      </c>
      <c r="EZ5" s="1" t="n">
        <v>44825.707974537</v>
      </c>
      <c r="FC5" s="0" t="s">
        <v>221</v>
      </c>
      <c r="FD5" s="0" t="s">
        <v>222</v>
      </c>
      <c r="FF5" s="0" t="n">
        <v>70</v>
      </c>
    </row>
    <row r="6" customFormat="false" ht="14.5" hidden="false" customHeight="false" outlineLevel="0" collapsed="false">
      <c r="A6" s="1" t="n">
        <v>44825.3382014931</v>
      </c>
      <c r="B6" s="1" t="n">
        <v>44825.3436306482</v>
      </c>
      <c r="D6" s="0" t="s">
        <v>1088</v>
      </c>
      <c r="E6" s="0" t="s">
        <v>2014</v>
      </c>
      <c r="J6" s="1" t="n">
        <v>44825</v>
      </c>
      <c r="K6" s="0" t="s">
        <v>2015</v>
      </c>
      <c r="L6" s="0" t="s">
        <v>870</v>
      </c>
      <c r="M6" s="0" t="s">
        <v>3453</v>
      </c>
      <c r="N6" s="0" t="s">
        <v>2016</v>
      </c>
      <c r="O6" s="0" t="s">
        <v>1163</v>
      </c>
      <c r="P6" s="0" t="s">
        <v>855</v>
      </c>
      <c r="Q6" s="0" t="s">
        <v>856</v>
      </c>
      <c r="R6" s="0" t="s">
        <v>1094</v>
      </c>
      <c r="S6" s="0" t="s">
        <v>1095</v>
      </c>
      <c r="T6" s="0" t="s">
        <v>1096</v>
      </c>
      <c r="U6" s="0" t="s">
        <v>210</v>
      </c>
      <c r="V6" s="0" t="n">
        <v>1</v>
      </c>
      <c r="W6" s="0" t="n">
        <v>0</v>
      </c>
      <c r="X6" s="0" t="n">
        <v>0</v>
      </c>
      <c r="Y6" s="0" t="n">
        <v>0</v>
      </c>
      <c r="Z6" s="0" t="n">
        <v>0</v>
      </c>
      <c r="AA6" s="0" t="n">
        <v>0</v>
      </c>
      <c r="AB6" s="0" t="n">
        <v>0</v>
      </c>
      <c r="AC6" s="0" t="n">
        <v>0</v>
      </c>
      <c r="AD6" s="0" t="n">
        <v>0</v>
      </c>
      <c r="AE6" s="0" t="n">
        <v>0</v>
      </c>
      <c r="AF6" s="0" t="n">
        <v>0</v>
      </c>
      <c r="AG6" s="0" t="n">
        <v>0</v>
      </c>
      <c r="AH6" s="0" t="n">
        <v>0</v>
      </c>
      <c r="AI6" s="0" t="n">
        <v>2</v>
      </c>
      <c r="AJ6" s="0" t="n">
        <v>8</v>
      </c>
      <c r="AK6" s="0" t="s">
        <v>2017</v>
      </c>
      <c r="AL6" s="2" t="s">
        <v>2018</v>
      </c>
      <c r="AM6" s="0" t="n">
        <v>5.65</v>
      </c>
      <c r="AS6" s="5" t="s">
        <v>3454</v>
      </c>
      <c r="EM6" s="0" t="s">
        <v>194</v>
      </c>
      <c r="EN6" s="0" t="s">
        <v>194</v>
      </c>
      <c r="EO6" s="0" t="s">
        <v>194</v>
      </c>
      <c r="EP6" s="0" t="s">
        <v>194</v>
      </c>
      <c r="EQ6" s="0" t="s">
        <v>194</v>
      </c>
      <c r="ER6" s="0" t="s">
        <v>2020</v>
      </c>
      <c r="ES6" s="0" t="s">
        <v>2021</v>
      </c>
      <c r="ET6" s="2" t="s">
        <v>2022</v>
      </c>
      <c r="EU6" s="0" t="s">
        <v>1587</v>
      </c>
      <c r="EX6" s="0" t="n">
        <v>186610006</v>
      </c>
      <c r="EY6" s="0" t="s">
        <v>2023</v>
      </c>
      <c r="EZ6" s="1" t="n">
        <v>44825.6805787037</v>
      </c>
      <c r="FC6" s="0" t="s">
        <v>221</v>
      </c>
      <c r="FD6" s="0" t="s">
        <v>222</v>
      </c>
      <c r="FF6" s="0" t="n">
        <v>55</v>
      </c>
    </row>
    <row r="7" customFormat="false" ht="14.5" hidden="false" customHeight="false" outlineLevel="0" collapsed="false">
      <c r="A7" s="1" t="n">
        <v>44825.3500439005</v>
      </c>
      <c r="B7" s="1" t="n">
        <v>44825.360144757</v>
      </c>
      <c r="D7" s="0" t="s">
        <v>1088</v>
      </c>
      <c r="E7" s="0" t="s">
        <v>1175</v>
      </c>
      <c r="J7" s="1" t="n">
        <v>44825</v>
      </c>
      <c r="K7" s="0" t="s">
        <v>2024</v>
      </c>
      <c r="L7" s="0" t="s">
        <v>870</v>
      </c>
      <c r="M7" s="0" t="s">
        <v>3455</v>
      </c>
      <c r="N7" s="0" t="s">
        <v>1175</v>
      </c>
      <c r="O7" s="0" t="s">
        <v>1176</v>
      </c>
      <c r="P7" s="0" t="s">
        <v>855</v>
      </c>
      <c r="Q7" s="0" t="s">
        <v>856</v>
      </c>
      <c r="R7" s="0" t="s">
        <v>1094</v>
      </c>
      <c r="S7" s="0" t="s">
        <v>1095</v>
      </c>
      <c r="T7" s="0" t="s">
        <v>1096</v>
      </c>
      <c r="U7" s="0" t="s">
        <v>210</v>
      </c>
      <c r="V7" s="0" t="n">
        <v>1</v>
      </c>
      <c r="W7" s="0" t="n">
        <v>0</v>
      </c>
      <c r="X7" s="0" t="n">
        <v>0</v>
      </c>
      <c r="Y7" s="0" t="n">
        <v>0</v>
      </c>
      <c r="Z7" s="0" t="n">
        <v>0</v>
      </c>
      <c r="AA7" s="0" t="n">
        <v>0</v>
      </c>
      <c r="AB7" s="0" t="n">
        <v>0</v>
      </c>
      <c r="AC7" s="0" t="n">
        <v>0</v>
      </c>
      <c r="AD7" s="0" t="n">
        <v>0</v>
      </c>
      <c r="AE7" s="0" t="n">
        <v>0</v>
      </c>
      <c r="AF7" s="0" t="n">
        <v>0</v>
      </c>
      <c r="AG7" s="0" t="n">
        <v>0</v>
      </c>
      <c r="AH7" s="0" t="n">
        <v>0</v>
      </c>
      <c r="AI7" s="0" t="n">
        <v>2</v>
      </c>
      <c r="AJ7" s="0" t="n">
        <v>5</v>
      </c>
      <c r="AK7" s="0" t="s">
        <v>2025</v>
      </c>
      <c r="AL7" s="2" t="s">
        <v>2026</v>
      </c>
      <c r="AM7" s="0" t="n">
        <v>1.235</v>
      </c>
      <c r="AO7" s="0" t="s">
        <v>2027</v>
      </c>
      <c r="AP7" s="2" t="s">
        <v>2028</v>
      </c>
      <c r="AQ7" s="0" t="n">
        <v>3.225</v>
      </c>
      <c r="AR7" s="0" t="s">
        <v>194</v>
      </c>
      <c r="AS7" s="5" t="s">
        <v>3456</v>
      </c>
      <c r="EM7" s="0" t="s">
        <v>194</v>
      </c>
      <c r="EN7" s="0" t="s">
        <v>194</v>
      </c>
      <c r="EO7" s="0" t="s">
        <v>194</v>
      </c>
      <c r="EP7" s="0" t="s">
        <v>194</v>
      </c>
      <c r="EQ7" s="0" t="s">
        <v>194</v>
      </c>
      <c r="ER7" s="0" t="s">
        <v>2020</v>
      </c>
      <c r="ES7" s="0" t="s">
        <v>2030</v>
      </c>
      <c r="ET7" s="2" t="s">
        <v>2031</v>
      </c>
      <c r="EU7" s="0" t="s">
        <v>1587</v>
      </c>
      <c r="EX7" s="0" t="n">
        <v>186610024</v>
      </c>
      <c r="EY7" s="0" t="s">
        <v>2032</v>
      </c>
      <c r="EZ7" s="1" t="n">
        <v>44825.6806365741</v>
      </c>
      <c r="FC7" s="0" t="s">
        <v>221</v>
      </c>
      <c r="FD7" s="0" t="s">
        <v>222</v>
      </c>
      <c r="FF7" s="0" t="n">
        <v>56</v>
      </c>
    </row>
    <row r="8" customFormat="false" ht="14.5" hidden="false" customHeight="false" outlineLevel="0" collapsed="false">
      <c r="A8" s="1" t="n">
        <v>44825.4375968403</v>
      </c>
      <c r="B8" s="1" t="n">
        <v>44825.4497334375</v>
      </c>
      <c r="D8" s="0" t="s">
        <v>1210</v>
      </c>
      <c r="E8" s="0" t="s">
        <v>1617</v>
      </c>
      <c r="J8" s="1" t="n">
        <v>44825</v>
      </c>
      <c r="K8" s="0" t="s">
        <v>998</v>
      </c>
      <c r="L8" s="0" t="s">
        <v>1579</v>
      </c>
      <c r="M8" s="0" t="s">
        <v>3457</v>
      </c>
      <c r="N8" s="0" t="s">
        <v>1617</v>
      </c>
      <c r="O8" s="0" t="s">
        <v>1293</v>
      </c>
      <c r="P8" s="0" t="s">
        <v>855</v>
      </c>
      <c r="Q8" s="0" t="s">
        <v>856</v>
      </c>
      <c r="R8" s="0" t="s">
        <v>1216</v>
      </c>
      <c r="S8" s="0" t="s">
        <v>1217</v>
      </c>
      <c r="T8" s="0" t="s">
        <v>1217</v>
      </c>
      <c r="U8" s="0" t="s">
        <v>210</v>
      </c>
      <c r="V8" s="0" t="n">
        <v>1</v>
      </c>
      <c r="W8" s="0" t="n">
        <v>0</v>
      </c>
      <c r="X8" s="0" t="n">
        <v>0</v>
      </c>
      <c r="Y8" s="0" t="n">
        <v>0</v>
      </c>
      <c r="Z8" s="0" t="n">
        <v>0</v>
      </c>
      <c r="AA8" s="0" t="n">
        <v>0</v>
      </c>
      <c r="AB8" s="0" t="n">
        <v>0</v>
      </c>
      <c r="AC8" s="0" t="n">
        <v>0</v>
      </c>
      <c r="AD8" s="0" t="n">
        <v>0</v>
      </c>
      <c r="AE8" s="0" t="n">
        <v>0</v>
      </c>
      <c r="AF8" s="0" t="n">
        <v>0</v>
      </c>
      <c r="AG8" s="0" t="n">
        <v>0</v>
      </c>
      <c r="AH8" s="0" t="n">
        <v>0</v>
      </c>
      <c r="AI8" s="0" t="n">
        <v>3</v>
      </c>
      <c r="AJ8" s="0" t="n">
        <v>9</v>
      </c>
      <c r="AK8" s="0" t="s">
        <v>1619</v>
      </c>
      <c r="AL8" s="2" t="s">
        <v>1620</v>
      </c>
      <c r="AM8" s="0" t="n">
        <v>8.25</v>
      </c>
      <c r="AO8" s="0" t="s">
        <v>1621</v>
      </c>
      <c r="AP8" s="2" t="s">
        <v>1622</v>
      </c>
      <c r="AQ8" s="0" t="n">
        <v>7.835</v>
      </c>
      <c r="AR8" s="0" t="s">
        <v>194</v>
      </c>
      <c r="AS8" s="5" t="s">
        <v>3458</v>
      </c>
      <c r="EM8" s="0" t="s">
        <v>194</v>
      </c>
      <c r="EN8" s="0" t="s">
        <v>194</v>
      </c>
      <c r="EO8" s="0" t="s">
        <v>194</v>
      </c>
      <c r="EP8" s="0" t="s">
        <v>194</v>
      </c>
      <c r="EQ8" s="0" t="s">
        <v>194</v>
      </c>
      <c r="ER8" s="0" t="s">
        <v>1226</v>
      </c>
      <c r="ES8" s="0" t="s">
        <v>1624</v>
      </c>
      <c r="ET8" s="2" t="s">
        <v>1625</v>
      </c>
      <c r="EU8" s="0" t="s">
        <v>1587</v>
      </c>
      <c r="EX8" s="0" t="n">
        <v>186445510</v>
      </c>
      <c r="EY8" s="0" t="s">
        <v>1626</v>
      </c>
      <c r="EZ8" s="1" t="n">
        <v>44825.4274884259</v>
      </c>
      <c r="FC8" s="0" t="s">
        <v>221</v>
      </c>
      <c r="FD8" s="0" t="s">
        <v>222</v>
      </c>
      <c r="FF8" s="0" t="n">
        <v>5</v>
      </c>
    </row>
    <row r="9" customFormat="false" ht="14.5" hidden="false" customHeight="false" outlineLevel="0" collapsed="false">
      <c r="A9" s="1" t="n">
        <v>44825.3640342477</v>
      </c>
      <c r="B9" s="1" t="n">
        <v>44825.3743235764</v>
      </c>
      <c r="D9" s="0" t="s">
        <v>1401</v>
      </c>
      <c r="E9" s="0" t="s">
        <v>1405</v>
      </c>
      <c r="J9" s="1" t="n">
        <v>44825</v>
      </c>
      <c r="K9" s="0" t="s">
        <v>2068</v>
      </c>
      <c r="L9" s="0" t="s">
        <v>197</v>
      </c>
      <c r="M9" s="0" t="s">
        <v>1404</v>
      </c>
      <c r="N9" s="0" t="s">
        <v>1405</v>
      </c>
      <c r="O9" s="0" t="s">
        <v>1406</v>
      </c>
      <c r="P9" s="0" t="s">
        <v>855</v>
      </c>
      <c r="Q9" s="0" t="s">
        <v>856</v>
      </c>
      <c r="R9" s="0" t="s">
        <v>857</v>
      </c>
      <c r="S9" s="0" t="s">
        <v>890</v>
      </c>
      <c r="T9" s="0" t="s">
        <v>891</v>
      </c>
      <c r="U9" s="0" t="s">
        <v>210</v>
      </c>
      <c r="V9" s="0" t="n">
        <v>1</v>
      </c>
      <c r="W9" s="0" t="n">
        <v>0</v>
      </c>
      <c r="X9" s="0" t="n">
        <v>0</v>
      </c>
      <c r="Y9" s="0" t="n">
        <v>0</v>
      </c>
      <c r="Z9" s="0" t="n">
        <v>0</v>
      </c>
      <c r="AA9" s="0" t="n">
        <v>0</v>
      </c>
      <c r="AB9" s="0" t="n">
        <v>0</v>
      </c>
      <c r="AC9" s="0" t="n">
        <v>0</v>
      </c>
      <c r="AD9" s="0" t="n">
        <v>0</v>
      </c>
      <c r="AE9" s="0" t="n">
        <v>0</v>
      </c>
      <c r="AF9" s="0" t="n">
        <v>0</v>
      </c>
      <c r="AG9" s="0" t="n">
        <v>0</v>
      </c>
      <c r="AH9" s="0" t="n">
        <v>0</v>
      </c>
      <c r="AI9" s="0" t="n">
        <v>3</v>
      </c>
      <c r="AJ9" s="0" t="n">
        <v>6</v>
      </c>
      <c r="AK9" s="0" t="s">
        <v>2105</v>
      </c>
      <c r="AL9" s="2" t="s">
        <v>2106</v>
      </c>
      <c r="AM9" s="0" t="n">
        <v>45.285</v>
      </c>
      <c r="AS9" s="5" t="s">
        <v>3459</v>
      </c>
      <c r="EM9" s="0" t="s">
        <v>194</v>
      </c>
      <c r="EN9" s="0" t="s">
        <v>194</v>
      </c>
      <c r="EO9" s="0" t="s">
        <v>194</v>
      </c>
      <c r="EP9" s="0" t="s">
        <v>194</v>
      </c>
      <c r="EQ9" s="0" t="s">
        <v>194</v>
      </c>
      <c r="ER9" s="0" t="s">
        <v>1413</v>
      </c>
      <c r="ES9" s="0" t="s">
        <v>2108</v>
      </c>
      <c r="ET9" s="2" t="s">
        <v>2109</v>
      </c>
      <c r="EU9" s="0" t="s">
        <v>1587</v>
      </c>
      <c r="EX9" s="0" t="n">
        <v>186624217</v>
      </c>
      <c r="EY9" s="0" t="s">
        <v>2110</v>
      </c>
      <c r="EZ9" s="1" t="n">
        <v>44825.7078472222</v>
      </c>
      <c r="FC9" s="0" t="s">
        <v>221</v>
      </c>
      <c r="FD9" s="0" t="s">
        <v>222</v>
      </c>
      <c r="FF9" s="0" t="n">
        <v>67</v>
      </c>
    </row>
    <row r="10" customFormat="false" ht="14.5" hidden="false" customHeight="false" outlineLevel="0" collapsed="false">
      <c r="A10" s="1" t="n">
        <v>44825.4245161458</v>
      </c>
      <c r="B10" s="1" t="n">
        <v>44825.5360274653</v>
      </c>
      <c r="D10" s="0" t="s">
        <v>592</v>
      </c>
      <c r="E10" s="0" t="s">
        <v>1200</v>
      </c>
      <c r="J10" s="1" t="n">
        <v>44825</v>
      </c>
      <c r="K10" s="0" t="s">
        <v>2121</v>
      </c>
      <c r="L10" s="0" t="s">
        <v>1043</v>
      </c>
      <c r="M10" s="0" t="s">
        <v>2187</v>
      </c>
      <c r="N10" s="0" t="s">
        <v>1200</v>
      </c>
      <c r="O10" s="0" t="s">
        <v>1201</v>
      </c>
      <c r="P10" s="0" t="s">
        <v>855</v>
      </c>
      <c r="Q10" s="0" t="s">
        <v>856</v>
      </c>
      <c r="R10" s="0" t="s">
        <v>857</v>
      </c>
      <c r="S10" s="0" t="s">
        <v>890</v>
      </c>
      <c r="T10" s="0" t="s">
        <v>1046</v>
      </c>
      <c r="U10" s="0" t="s">
        <v>210</v>
      </c>
      <c r="V10" s="0" t="n">
        <v>1</v>
      </c>
      <c r="W10" s="0" t="n">
        <v>0</v>
      </c>
      <c r="X10" s="0" t="n">
        <v>0</v>
      </c>
      <c r="Y10" s="0" t="n">
        <v>0</v>
      </c>
      <c r="Z10" s="0" t="n">
        <v>0</v>
      </c>
      <c r="AA10" s="0" t="n">
        <v>0</v>
      </c>
      <c r="AB10" s="0" t="n">
        <v>0</v>
      </c>
      <c r="AC10" s="0" t="n">
        <v>0</v>
      </c>
      <c r="AD10" s="0" t="n">
        <v>0</v>
      </c>
      <c r="AE10" s="0" t="n">
        <v>0</v>
      </c>
      <c r="AF10" s="0" t="n">
        <v>0</v>
      </c>
      <c r="AG10" s="0" t="n">
        <v>0</v>
      </c>
      <c r="AH10" s="0" t="n">
        <v>0</v>
      </c>
      <c r="AI10" s="0" t="n">
        <v>2</v>
      </c>
      <c r="AJ10" s="0" t="n">
        <v>3</v>
      </c>
      <c r="AK10" s="0" t="s">
        <v>2188</v>
      </c>
      <c r="AL10" s="2" t="s">
        <v>2189</v>
      </c>
      <c r="AM10" s="0" t="n">
        <v>7</v>
      </c>
      <c r="AS10" s="5" t="s">
        <v>3417</v>
      </c>
      <c r="EM10" s="0" t="s">
        <v>194</v>
      </c>
      <c r="EN10" s="0" t="s">
        <v>194</v>
      </c>
      <c r="EO10" s="0" t="s">
        <v>194</v>
      </c>
      <c r="EP10" s="0" t="s">
        <v>194</v>
      </c>
      <c r="EQ10" s="0" t="s">
        <v>194</v>
      </c>
      <c r="ER10" s="0" t="s">
        <v>1058</v>
      </c>
      <c r="ES10" s="0" t="s">
        <v>2190</v>
      </c>
      <c r="ET10" s="2" t="s">
        <v>2191</v>
      </c>
      <c r="EU10" s="0" t="s">
        <v>1587</v>
      </c>
      <c r="EX10" s="0" t="n">
        <v>186632118</v>
      </c>
      <c r="EY10" s="0" t="s">
        <v>2192</v>
      </c>
      <c r="EZ10" s="1" t="n">
        <v>44825.7247916667</v>
      </c>
      <c r="FC10" s="0" t="s">
        <v>221</v>
      </c>
      <c r="FD10" s="0" t="s">
        <v>222</v>
      </c>
      <c r="FF10" s="0" t="n">
        <v>78</v>
      </c>
    </row>
    <row r="11" customFormat="false" ht="14.5" hidden="false" customHeight="false" outlineLevel="0" collapsed="false">
      <c r="A11" s="1" t="n">
        <v>44825.4287421528</v>
      </c>
      <c r="B11" s="1" t="n">
        <v>44825.4337159375</v>
      </c>
      <c r="D11" s="0" t="s">
        <v>946</v>
      </c>
      <c r="E11" s="0" t="s">
        <v>1014</v>
      </c>
      <c r="J11" s="1" t="n">
        <v>44825</v>
      </c>
      <c r="K11" s="0" t="s">
        <v>807</v>
      </c>
      <c r="L11" s="0" t="s">
        <v>968</v>
      </c>
      <c r="M11" s="0" t="s">
        <v>1013</v>
      </c>
      <c r="N11" s="0" t="s">
        <v>1014</v>
      </c>
      <c r="O11" s="0" t="s">
        <v>1015</v>
      </c>
      <c r="P11" s="0" t="s">
        <v>855</v>
      </c>
      <c r="Q11" s="0" t="s">
        <v>856</v>
      </c>
      <c r="R11" s="0" t="s">
        <v>952</v>
      </c>
      <c r="S11" s="0" t="s">
        <v>953</v>
      </c>
      <c r="T11" s="0" t="s">
        <v>954</v>
      </c>
      <c r="U11" s="0" t="s">
        <v>210</v>
      </c>
      <c r="V11" s="0" t="n">
        <v>1</v>
      </c>
      <c r="W11" s="0" t="n">
        <v>0</v>
      </c>
      <c r="X11" s="0" t="n">
        <v>0</v>
      </c>
      <c r="Y11" s="0" t="n">
        <v>0</v>
      </c>
      <c r="Z11" s="0" t="n">
        <v>0</v>
      </c>
      <c r="AA11" s="0" t="n">
        <v>0</v>
      </c>
      <c r="AB11" s="0" t="n">
        <v>0</v>
      </c>
      <c r="AC11" s="0" t="n">
        <v>0</v>
      </c>
      <c r="AD11" s="0" t="n">
        <v>0</v>
      </c>
      <c r="AE11" s="0" t="n">
        <v>0</v>
      </c>
      <c r="AF11" s="0" t="n">
        <v>0</v>
      </c>
      <c r="AG11" s="0" t="n">
        <v>0</v>
      </c>
      <c r="AH11" s="0" t="n">
        <v>0</v>
      </c>
      <c r="AI11" s="0" t="n">
        <v>3</v>
      </c>
      <c r="AJ11" s="0" t="n">
        <v>5</v>
      </c>
      <c r="AK11" s="0" t="s">
        <v>2094</v>
      </c>
      <c r="AL11" s="2" t="s">
        <v>2095</v>
      </c>
      <c r="AM11" s="0" t="n">
        <v>24.17</v>
      </c>
      <c r="AS11" s="5" t="s">
        <v>3417</v>
      </c>
      <c r="EM11" s="0" t="s">
        <v>194</v>
      </c>
      <c r="EN11" s="0" t="s">
        <v>194</v>
      </c>
      <c r="EO11" s="0" t="s">
        <v>194</v>
      </c>
      <c r="EP11" s="0" t="s">
        <v>194</v>
      </c>
      <c r="EQ11" s="0" t="s">
        <v>194</v>
      </c>
      <c r="ER11" s="0" t="s">
        <v>962</v>
      </c>
      <c r="ES11" s="0" t="s">
        <v>2096</v>
      </c>
      <c r="ET11" s="2" t="s">
        <v>2097</v>
      </c>
      <c r="EU11" s="0" t="s">
        <v>1587</v>
      </c>
      <c r="EX11" s="0" t="n">
        <v>186617156</v>
      </c>
      <c r="EY11" s="0" t="s">
        <v>2098</v>
      </c>
      <c r="EZ11" s="1" t="n">
        <v>44825.6955902778</v>
      </c>
      <c r="FC11" s="0" t="s">
        <v>221</v>
      </c>
      <c r="FD11" s="0" t="s">
        <v>222</v>
      </c>
      <c r="FF11" s="0" t="n">
        <v>65</v>
      </c>
    </row>
    <row r="12" customFormat="false" ht="14.5" hidden="false" customHeight="false" outlineLevel="0" collapsed="false">
      <c r="A12" s="1" t="n">
        <v>44825.3640205671</v>
      </c>
      <c r="B12" s="1" t="n">
        <v>44825.3788631829</v>
      </c>
      <c r="D12" s="0" t="s">
        <v>946</v>
      </c>
      <c r="E12" s="0" t="s">
        <v>950</v>
      </c>
      <c r="J12" s="1" t="n">
        <v>44825</v>
      </c>
      <c r="K12" s="0" t="s">
        <v>2068</v>
      </c>
      <c r="L12" s="0" t="s">
        <v>968</v>
      </c>
      <c r="M12" s="0" t="s">
        <v>3460</v>
      </c>
      <c r="N12" s="0" t="s">
        <v>950</v>
      </c>
      <c r="O12" s="0" t="s">
        <v>951</v>
      </c>
      <c r="P12" s="0" t="s">
        <v>855</v>
      </c>
      <c r="Q12" s="0" t="s">
        <v>856</v>
      </c>
      <c r="R12" s="0" t="s">
        <v>952</v>
      </c>
      <c r="S12" s="0" t="s">
        <v>953</v>
      </c>
      <c r="T12" s="0" t="s">
        <v>954</v>
      </c>
      <c r="U12" s="0" t="s">
        <v>210</v>
      </c>
      <c r="V12" s="0" t="n">
        <v>1</v>
      </c>
      <c r="W12" s="0" t="n">
        <v>0</v>
      </c>
      <c r="X12" s="0" t="n">
        <v>0</v>
      </c>
      <c r="Y12" s="0" t="n">
        <v>0</v>
      </c>
      <c r="Z12" s="0" t="n">
        <v>0</v>
      </c>
      <c r="AA12" s="0" t="n">
        <v>0</v>
      </c>
      <c r="AB12" s="0" t="n">
        <v>0</v>
      </c>
      <c r="AC12" s="0" t="n">
        <v>0</v>
      </c>
      <c r="AD12" s="0" t="n">
        <v>0</v>
      </c>
      <c r="AE12" s="0" t="n">
        <v>0</v>
      </c>
      <c r="AF12" s="0" t="n">
        <v>0</v>
      </c>
      <c r="AG12" s="0" t="n">
        <v>0</v>
      </c>
      <c r="AH12" s="0" t="n">
        <v>0</v>
      </c>
      <c r="AI12" s="0" t="n">
        <v>2</v>
      </c>
      <c r="AJ12" s="0" t="n">
        <v>6</v>
      </c>
      <c r="AK12" s="0" t="s">
        <v>2069</v>
      </c>
      <c r="AL12" s="2" t="s">
        <v>2070</v>
      </c>
      <c r="AM12" s="0" t="n">
        <v>30.4</v>
      </c>
      <c r="AS12" s="5" t="s">
        <v>3417</v>
      </c>
      <c r="EM12" s="0" t="s">
        <v>194</v>
      </c>
      <c r="EN12" s="0" t="s">
        <v>194</v>
      </c>
      <c r="EO12" s="0" t="s">
        <v>194</v>
      </c>
      <c r="EP12" s="0" t="s">
        <v>194</v>
      </c>
      <c r="EQ12" s="0" t="s">
        <v>194</v>
      </c>
      <c r="ER12" s="0" t="s">
        <v>962</v>
      </c>
      <c r="ES12" s="0" t="s">
        <v>2071</v>
      </c>
      <c r="ET12" s="2" t="s">
        <v>2072</v>
      </c>
      <c r="EU12" s="0" t="s">
        <v>1587</v>
      </c>
      <c r="EX12" s="0" t="n">
        <v>186617047</v>
      </c>
      <c r="EY12" s="0" t="s">
        <v>2073</v>
      </c>
      <c r="EZ12" s="1" t="n">
        <v>44825.6954282407</v>
      </c>
      <c r="FC12" s="0" t="s">
        <v>221</v>
      </c>
      <c r="FD12" s="0" t="s">
        <v>222</v>
      </c>
      <c r="FF12" s="0" t="n">
        <v>61</v>
      </c>
    </row>
    <row r="13" customFormat="false" ht="14.5" hidden="false" customHeight="false" outlineLevel="0" collapsed="false">
      <c r="A13" s="1" t="n">
        <v>44825.4775771296</v>
      </c>
      <c r="B13" s="1" t="n">
        <v>44825.4899365509</v>
      </c>
      <c r="D13" s="0" t="s">
        <v>1210</v>
      </c>
      <c r="E13" s="0" t="s">
        <v>1627</v>
      </c>
      <c r="J13" s="1" t="n">
        <v>44825</v>
      </c>
      <c r="K13" s="0" t="s">
        <v>1133</v>
      </c>
      <c r="L13" s="0" t="s">
        <v>1579</v>
      </c>
      <c r="M13" s="0" t="s">
        <v>3461</v>
      </c>
      <c r="N13" s="0" t="s">
        <v>1627</v>
      </c>
      <c r="O13" s="0" t="s">
        <v>1249</v>
      </c>
      <c r="P13" s="0" t="s">
        <v>855</v>
      </c>
      <c r="Q13" s="0" t="s">
        <v>856</v>
      </c>
      <c r="R13" s="0" t="s">
        <v>1216</v>
      </c>
      <c r="S13" s="0" t="s">
        <v>1217</v>
      </c>
      <c r="T13" s="0" t="s">
        <v>1217</v>
      </c>
      <c r="U13" s="0" t="s">
        <v>210</v>
      </c>
      <c r="V13" s="0" t="n">
        <v>1</v>
      </c>
      <c r="W13" s="0" t="n">
        <v>0</v>
      </c>
      <c r="X13" s="0" t="n">
        <v>0</v>
      </c>
      <c r="Y13" s="0" t="n">
        <v>0</v>
      </c>
      <c r="Z13" s="0" t="n">
        <v>0</v>
      </c>
      <c r="AA13" s="0" t="n">
        <v>0</v>
      </c>
      <c r="AB13" s="0" t="n">
        <v>0</v>
      </c>
      <c r="AC13" s="0" t="n">
        <v>0</v>
      </c>
      <c r="AD13" s="0" t="n">
        <v>0</v>
      </c>
      <c r="AE13" s="0" t="n">
        <v>0</v>
      </c>
      <c r="AF13" s="0" t="n">
        <v>0</v>
      </c>
      <c r="AG13" s="0" t="n">
        <v>0</v>
      </c>
      <c r="AH13" s="0" t="n">
        <v>0</v>
      </c>
      <c r="AI13" s="0" t="n">
        <v>3</v>
      </c>
      <c r="AJ13" s="0" t="n">
        <v>2</v>
      </c>
      <c r="AK13" s="0" t="s">
        <v>1628</v>
      </c>
      <c r="AL13" s="2" t="s">
        <v>1629</v>
      </c>
      <c r="AM13" s="0" t="n">
        <v>11.08</v>
      </c>
      <c r="AS13" s="5" t="s">
        <v>3462</v>
      </c>
      <c r="EM13" s="0" t="s">
        <v>194</v>
      </c>
      <c r="EN13" s="0" t="s">
        <v>194</v>
      </c>
      <c r="EO13" s="0" t="s">
        <v>194</v>
      </c>
      <c r="EP13" s="0" t="s">
        <v>194</v>
      </c>
      <c r="EQ13" s="0" t="s">
        <v>194</v>
      </c>
      <c r="ER13" s="0" t="s">
        <v>1226</v>
      </c>
      <c r="ES13" s="0" t="s">
        <v>1631</v>
      </c>
      <c r="ET13" s="2" t="s">
        <v>1632</v>
      </c>
      <c r="EU13" s="0" t="s">
        <v>1587</v>
      </c>
      <c r="EX13" s="0" t="n">
        <v>186445681</v>
      </c>
      <c r="EY13" s="0" t="s">
        <v>1633</v>
      </c>
      <c r="EZ13" s="1" t="n">
        <v>44825.4279050926</v>
      </c>
      <c r="FC13" s="0" t="s">
        <v>221</v>
      </c>
      <c r="FD13" s="0" t="s">
        <v>222</v>
      </c>
      <c r="FF13" s="0" t="n">
        <v>6</v>
      </c>
    </row>
    <row r="14" customFormat="false" ht="14.5" hidden="false" customHeight="false" outlineLevel="0" collapsed="false">
      <c r="A14" s="1" t="n">
        <v>44825.4184557755</v>
      </c>
      <c r="B14" s="1" t="n">
        <v>44825.4216078009</v>
      </c>
      <c r="D14" s="0" t="s">
        <v>848</v>
      </c>
      <c r="E14" s="0" t="s">
        <v>872</v>
      </c>
      <c r="J14" s="1" t="n">
        <v>44825</v>
      </c>
      <c r="K14" s="0" t="s">
        <v>1992</v>
      </c>
      <c r="L14" s="0" t="s">
        <v>870</v>
      </c>
      <c r="M14" s="0" t="s">
        <v>871</v>
      </c>
      <c r="N14" s="0" t="s">
        <v>872</v>
      </c>
      <c r="O14" s="0" t="s">
        <v>873</v>
      </c>
      <c r="P14" s="0" t="s">
        <v>855</v>
      </c>
      <c r="Q14" s="0" t="s">
        <v>856</v>
      </c>
      <c r="R14" s="0" t="s">
        <v>857</v>
      </c>
      <c r="S14" s="0" t="s">
        <v>858</v>
      </c>
      <c r="T14" s="0" t="s">
        <v>859</v>
      </c>
      <c r="U14" s="0" t="s">
        <v>210</v>
      </c>
      <c r="V14" s="0" t="n">
        <v>1</v>
      </c>
      <c r="W14" s="0" t="n">
        <v>0</v>
      </c>
      <c r="X14" s="0" t="n">
        <v>0</v>
      </c>
      <c r="Y14" s="0" t="n">
        <v>0</v>
      </c>
      <c r="Z14" s="0" t="n">
        <v>0</v>
      </c>
      <c r="AA14" s="0" t="n">
        <v>0</v>
      </c>
      <c r="AB14" s="0" t="n">
        <v>0</v>
      </c>
      <c r="AC14" s="0" t="n">
        <v>0</v>
      </c>
      <c r="AD14" s="0" t="n">
        <v>0</v>
      </c>
      <c r="AE14" s="0" t="n">
        <v>0</v>
      </c>
      <c r="AF14" s="0" t="n">
        <v>0</v>
      </c>
      <c r="AG14" s="0" t="n">
        <v>0</v>
      </c>
      <c r="AH14" s="0" t="n">
        <v>0</v>
      </c>
      <c r="AI14" s="0" t="n">
        <v>2</v>
      </c>
      <c r="AJ14" s="0" t="n">
        <v>7</v>
      </c>
      <c r="AK14" s="0" t="s">
        <v>1993</v>
      </c>
      <c r="AL14" s="2" t="s">
        <v>1994</v>
      </c>
      <c r="AM14" s="0" t="n">
        <v>40</v>
      </c>
      <c r="EM14" s="0" t="s">
        <v>194</v>
      </c>
      <c r="EN14" s="0" t="s">
        <v>194</v>
      </c>
      <c r="EO14" s="0" t="s">
        <v>194</v>
      </c>
      <c r="EP14" s="0" t="s">
        <v>194</v>
      </c>
      <c r="EQ14" s="0" t="s">
        <v>194</v>
      </c>
      <c r="ER14" s="0" t="s">
        <v>865</v>
      </c>
      <c r="ES14" s="0" t="s">
        <v>1996</v>
      </c>
      <c r="ET14" s="2" t="s">
        <v>1997</v>
      </c>
      <c r="EU14" s="0" t="s">
        <v>1587</v>
      </c>
      <c r="EX14" s="0" t="n">
        <v>186607437</v>
      </c>
      <c r="EY14" s="0" t="s">
        <v>1998</v>
      </c>
      <c r="EZ14" s="1" t="n">
        <v>44825.6756365741</v>
      </c>
      <c r="FC14" s="0" t="s">
        <v>221</v>
      </c>
      <c r="FD14" s="0" t="s">
        <v>222</v>
      </c>
      <c r="FF14" s="0" t="n">
        <v>52</v>
      </c>
    </row>
    <row r="15" customFormat="false" ht="14.5" hidden="false" customHeight="false" outlineLevel="0" collapsed="false">
      <c r="A15" s="1" t="n">
        <v>44825.4289304051</v>
      </c>
      <c r="B15" s="1" t="n">
        <v>44825.4352166319</v>
      </c>
      <c r="D15" s="0" t="s">
        <v>848</v>
      </c>
      <c r="E15" s="0" t="s">
        <v>2006</v>
      </c>
      <c r="J15" s="1" t="n">
        <v>44825</v>
      </c>
      <c r="K15" s="0" t="s">
        <v>807</v>
      </c>
      <c r="L15" s="0" t="s">
        <v>870</v>
      </c>
      <c r="M15" s="0" t="s">
        <v>887</v>
      </c>
      <c r="N15" s="0" t="s">
        <v>2006</v>
      </c>
      <c r="O15" s="0" t="s">
        <v>889</v>
      </c>
      <c r="P15" s="0" t="s">
        <v>855</v>
      </c>
      <c r="Q15" s="0" t="s">
        <v>856</v>
      </c>
      <c r="R15" s="0" t="s">
        <v>857</v>
      </c>
      <c r="S15" s="0" t="s">
        <v>858</v>
      </c>
      <c r="T15" s="0" t="s">
        <v>859</v>
      </c>
      <c r="U15" s="0" t="s">
        <v>210</v>
      </c>
      <c r="V15" s="0" t="n">
        <v>1</v>
      </c>
      <c r="W15" s="0" t="n">
        <v>0</v>
      </c>
      <c r="X15" s="0" t="n">
        <v>0</v>
      </c>
      <c r="Y15" s="0" t="n">
        <v>0</v>
      </c>
      <c r="Z15" s="0" t="n">
        <v>0</v>
      </c>
      <c r="AA15" s="0" t="n">
        <v>0</v>
      </c>
      <c r="AB15" s="0" t="n">
        <v>0</v>
      </c>
      <c r="AC15" s="0" t="n">
        <v>0</v>
      </c>
      <c r="AD15" s="0" t="n">
        <v>0</v>
      </c>
      <c r="AE15" s="0" t="n">
        <v>0</v>
      </c>
      <c r="AF15" s="0" t="n">
        <v>0</v>
      </c>
      <c r="AG15" s="0" t="n">
        <v>0</v>
      </c>
      <c r="AH15" s="0" t="n">
        <v>0</v>
      </c>
      <c r="AI15" s="0" t="n">
        <v>3</v>
      </c>
      <c r="AJ15" s="0" t="n">
        <v>3</v>
      </c>
      <c r="AK15" s="0" t="s">
        <v>2008</v>
      </c>
      <c r="AL15" s="2" t="s">
        <v>2009</v>
      </c>
      <c r="AM15" s="0" t="n">
        <v>10</v>
      </c>
      <c r="EM15" s="0" t="s">
        <v>194</v>
      </c>
      <c r="EN15" s="0" t="s">
        <v>194</v>
      </c>
      <c r="EO15" s="0" t="s">
        <v>194</v>
      </c>
      <c r="EP15" s="0" t="s">
        <v>194</v>
      </c>
      <c r="EQ15" s="0" t="s">
        <v>194</v>
      </c>
      <c r="ER15" s="0" t="s">
        <v>2010</v>
      </c>
      <c r="ES15" s="0" t="s">
        <v>2011</v>
      </c>
      <c r="ET15" s="2" t="s">
        <v>2012</v>
      </c>
      <c r="EU15" s="0" t="s">
        <v>1587</v>
      </c>
      <c r="EX15" s="0" t="n">
        <v>186607769</v>
      </c>
      <c r="EY15" s="0" t="s">
        <v>2013</v>
      </c>
      <c r="EZ15" s="1" t="n">
        <v>44825.6765162037</v>
      </c>
      <c r="FC15" s="0" t="s">
        <v>221</v>
      </c>
      <c r="FD15" s="0" t="s">
        <v>222</v>
      </c>
      <c r="FF15" s="0" t="n">
        <v>54</v>
      </c>
    </row>
    <row r="16" customFormat="false" ht="14.5" hidden="false" customHeight="false" outlineLevel="0" collapsed="false">
      <c r="A16" s="1" t="n">
        <v>44825.3703856713</v>
      </c>
      <c r="B16" s="1" t="n">
        <v>44825.3763743287</v>
      </c>
      <c r="D16" s="0" t="s">
        <v>1088</v>
      </c>
      <c r="E16" s="0" t="s">
        <v>1091</v>
      </c>
      <c r="J16" s="1" t="n">
        <v>44825</v>
      </c>
      <c r="K16" s="0" t="s">
        <v>2033</v>
      </c>
      <c r="L16" s="0" t="s">
        <v>870</v>
      </c>
      <c r="M16" s="0" t="s">
        <v>3463</v>
      </c>
      <c r="N16" s="0" t="s">
        <v>1091</v>
      </c>
      <c r="O16" s="0" t="s">
        <v>1093</v>
      </c>
      <c r="P16" s="0" t="s">
        <v>855</v>
      </c>
      <c r="Q16" s="0" t="s">
        <v>856</v>
      </c>
      <c r="R16" s="0" t="s">
        <v>1094</v>
      </c>
      <c r="S16" s="0" t="s">
        <v>1095</v>
      </c>
      <c r="T16" s="0" t="s">
        <v>1096</v>
      </c>
      <c r="U16" s="0" t="s">
        <v>210</v>
      </c>
      <c r="V16" s="0" t="n">
        <v>1</v>
      </c>
      <c r="W16" s="0" t="n">
        <v>0</v>
      </c>
      <c r="X16" s="0" t="n">
        <v>0</v>
      </c>
      <c r="Y16" s="0" t="n">
        <v>0</v>
      </c>
      <c r="Z16" s="0" t="n">
        <v>0</v>
      </c>
      <c r="AA16" s="0" t="n">
        <v>0</v>
      </c>
      <c r="AB16" s="0" t="n">
        <v>0</v>
      </c>
      <c r="AC16" s="0" t="n">
        <v>0</v>
      </c>
      <c r="AD16" s="0" t="n">
        <v>0</v>
      </c>
      <c r="AE16" s="0" t="n">
        <v>0</v>
      </c>
      <c r="AF16" s="0" t="n">
        <v>0</v>
      </c>
      <c r="AG16" s="0" t="n">
        <v>0</v>
      </c>
      <c r="AH16" s="0" t="n">
        <v>0</v>
      </c>
      <c r="AI16" s="0" t="n">
        <v>2</v>
      </c>
      <c r="AJ16" s="0" t="n">
        <v>2</v>
      </c>
      <c r="AK16" s="0" t="s">
        <v>2034</v>
      </c>
      <c r="AL16" s="2" t="s">
        <v>2035</v>
      </c>
      <c r="AM16" s="0" t="n">
        <v>2.125</v>
      </c>
      <c r="AO16" s="0" t="s">
        <v>2036</v>
      </c>
      <c r="AP16" s="2" t="s">
        <v>2037</v>
      </c>
      <c r="AQ16" s="0" t="n">
        <v>9.5</v>
      </c>
      <c r="AR16" s="0" t="s">
        <v>194</v>
      </c>
      <c r="AS16" s="5" t="s">
        <v>3456</v>
      </c>
      <c r="EM16" s="0" t="s">
        <v>194</v>
      </c>
      <c r="EN16" s="0" t="s">
        <v>194</v>
      </c>
      <c r="EO16" s="0" t="s">
        <v>194</v>
      </c>
      <c r="EP16" s="0" t="s">
        <v>194</v>
      </c>
      <c r="EQ16" s="0" t="s">
        <v>194</v>
      </c>
      <c r="ER16" s="0" t="s">
        <v>2020</v>
      </c>
      <c r="ES16" s="0" t="s">
        <v>2039</v>
      </c>
      <c r="ET16" s="2" t="s">
        <v>2040</v>
      </c>
      <c r="EU16" s="0" t="s">
        <v>1587</v>
      </c>
      <c r="EX16" s="0" t="n">
        <v>186610033</v>
      </c>
      <c r="EY16" s="0" t="s">
        <v>2041</v>
      </c>
      <c r="EZ16" s="1" t="n">
        <v>44825.6806712963</v>
      </c>
      <c r="FC16" s="0" t="s">
        <v>221</v>
      </c>
      <c r="FD16" s="0" t="s">
        <v>222</v>
      </c>
      <c r="FF16" s="0" t="n">
        <v>57</v>
      </c>
    </row>
    <row r="17" customFormat="false" ht="14.5" hidden="false" customHeight="false" outlineLevel="0" collapsed="false">
      <c r="A17" s="1" t="n">
        <v>44822.5533295255</v>
      </c>
      <c r="B17" s="1" t="n">
        <v>44825.668471331</v>
      </c>
      <c r="D17" s="0" t="s">
        <v>1304</v>
      </c>
      <c r="E17" s="0" t="s">
        <v>2193</v>
      </c>
      <c r="J17" s="1" t="n">
        <v>44825</v>
      </c>
      <c r="K17" s="0" t="s">
        <v>2194</v>
      </c>
      <c r="L17" s="0" t="s">
        <v>1386</v>
      </c>
      <c r="M17" s="0" t="s">
        <v>3464</v>
      </c>
      <c r="N17" s="0" t="s">
        <v>1388</v>
      </c>
      <c r="O17" s="0" t="s">
        <v>1389</v>
      </c>
      <c r="P17" s="0" t="s">
        <v>855</v>
      </c>
      <c r="Q17" s="0" t="s">
        <v>856</v>
      </c>
      <c r="R17" s="0" t="s">
        <v>1094</v>
      </c>
      <c r="S17" s="0" t="s">
        <v>1310</v>
      </c>
      <c r="T17" s="0" t="s">
        <v>1311</v>
      </c>
      <c r="U17" s="0" t="s">
        <v>210</v>
      </c>
      <c r="V17" s="0" t="n">
        <v>1</v>
      </c>
      <c r="W17" s="0" t="n">
        <v>0</v>
      </c>
      <c r="X17" s="0" t="n">
        <v>0</v>
      </c>
      <c r="Y17" s="0" t="n">
        <v>0</v>
      </c>
      <c r="Z17" s="0" t="n">
        <v>0</v>
      </c>
      <c r="AA17" s="0" t="n">
        <v>0</v>
      </c>
      <c r="AB17" s="0" t="n">
        <v>0</v>
      </c>
      <c r="AC17" s="0" t="n">
        <v>0</v>
      </c>
      <c r="AD17" s="0" t="n">
        <v>0</v>
      </c>
      <c r="AE17" s="0" t="n">
        <v>0</v>
      </c>
      <c r="AF17" s="0" t="n">
        <v>0</v>
      </c>
      <c r="AG17" s="0" t="n">
        <v>0</v>
      </c>
      <c r="AH17" s="0" t="n">
        <v>0</v>
      </c>
      <c r="AI17" s="0" t="n">
        <v>2</v>
      </c>
      <c r="AJ17" s="0" t="n">
        <v>5</v>
      </c>
      <c r="AK17" s="0" t="s">
        <v>2195</v>
      </c>
      <c r="AL17" s="2" t="s">
        <v>2196</v>
      </c>
      <c r="AM17" s="0" t="n">
        <v>49.94</v>
      </c>
      <c r="AS17" s="5" t="s">
        <v>3465</v>
      </c>
      <c r="EM17" s="0" t="s">
        <v>194</v>
      </c>
      <c r="EN17" s="0" t="s">
        <v>194</v>
      </c>
      <c r="EO17" s="0" t="s">
        <v>194</v>
      </c>
      <c r="EP17" s="0" t="s">
        <v>194</v>
      </c>
      <c r="EQ17" s="0" t="s">
        <v>194</v>
      </c>
      <c r="ER17" s="0" t="s">
        <v>2198</v>
      </c>
      <c r="ES17" s="0" t="s">
        <v>2199</v>
      </c>
      <c r="ET17" s="2" t="s">
        <v>2200</v>
      </c>
      <c r="EU17" s="0" t="s">
        <v>1587</v>
      </c>
      <c r="EX17" s="0" t="n">
        <v>186643590</v>
      </c>
      <c r="EY17" s="0" t="s">
        <v>2201</v>
      </c>
      <c r="EZ17" s="1" t="n">
        <v>44825.7529398148</v>
      </c>
      <c r="FC17" s="0" t="s">
        <v>221</v>
      </c>
      <c r="FD17" s="0" t="s">
        <v>222</v>
      </c>
      <c r="FF17" s="0" t="n">
        <v>79</v>
      </c>
    </row>
    <row r="18" customFormat="false" ht="14.5" hidden="false" customHeight="false" outlineLevel="0" collapsed="false">
      <c r="A18" s="1" t="n">
        <v>44825.4137641088</v>
      </c>
      <c r="B18" s="1" t="n">
        <v>44825.4244322801</v>
      </c>
      <c r="D18" s="0" t="s">
        <v>592</v>
      </c>
      <c r="E18" s="0" t="s">
        <v>1187</v>
      </c>
      <c r="J18" s="1" t="n">
        <v>44825</v>
      </c>
      <c r="K18" s="0" t="s">
        <v>2180</v>
      </c>
      <c r="L18" s="0" t="s">
        <v>1043</v>
      </c>
      <c r="M18" s="0" t="s">
        <v>1187</v>
      </c>
      <c r="N18" s="0" t="s">
        <v>2181</v>
      </c>
      <c r="O18" s="0" t="s">
        <v>1188</v>
      </c>
      <c r="P18" s="0" t="s">
        <v>855</v>
      </c>
      <c r="Q18" s="0" t="s">
        <v>856</v>
      </c>
      <c r="R18" s="0" t="s">
        <v>857</v>
      </c>
      <c r="S18" s="0" t="s">
        <v>890</v>
      </c>
      <c r="T18" s="0" t="s">
        <v>1046</v>
      </c>
      <c r="U18" s="0" t="s">
        <v>210</v>
      </c>
      <c r="V18" s="0" t="n">
        <v>1</v>
      </c>
      <c r="W18" s="0" t="n">
        <v>0</v>
      </c>
      <c r="X18" s="0" t="n">
        <v>0</v>
      </c>
      <c r="Y18" s="0" t="n">
        <v>0</v>
      </c>
      <c r="Z18" s="0" t="n">
        <v>0</v>
      </c>
      <c r="AA18" s="0" t="n">
        <v>0</v>
      </c>
      <c r="AB18" s="0" t="n">
        <v>0</v>
      </c>
      <c r="AC18" s="0" t="n">
        <v>0</v>
      </c>
      <c r="AD18" s="0" t="n">
        <v>0</v>
      </c>
      <c r="AE18" s="0" t="n">
        <v>0</v>
      </c>
      <c r="AF18" s="0" t="n">
        <v>0</v>
      </c>
      <c r="AG18" s="0" t="n">
        <v>0</v>
      </c>
      <c r="AH18" s="0" t="n">
        <v>0</v>
      </c>
      <c r="AI18" s="0" t="n">
        <v>2</v>
      </c>
      <c r="AJ18" s="0" t="n">
        <v>5</v>
      </c>
      <c r="AK18" s="0" t="s">
        <v>2182</v>
      </c>
      <c r="AL18" s="2" t="s">
        <v>2183</v>
      </c>
      <c r="AM18" s="0" t="n">
        <v>12.81</v>
      </c>
      <c r="AS18" s="5" t="s">
        <v>3417</v>
      </c>
      <c r="EM18" s="0" t="s">
        <v>194</v>
      </c>
      <c r="EN18" s="0" t="s">
        <v>194</v>
      </c>
      <c r="EO18" s="0" t="s">
        <v>194</v>
      </c>
      <c r="EP18" s="0" t="s">
        <v>194</v>
      </c>
      <c r="EQ18" s="0" t="s">
        <v>194</v>
      </c>
      <c r="ER18" s="0" t="s">
        <v>1058</v>
      </c>
      <c r="ES18" s="0" t="s">
        <v>2184</v>
      </c>
      <c r="ET18" s="2" t="s">
        <v>2185</v>
      </c>
      <c r="EU18" s="0" t="s">
        <v>1587</v>
      </c>
      <c r="EX18" s="0" t="n">
        <v>186632108</v>
      </c>
      <c r="EY18" s="0" t="s">
        <v>2186</v>
      </c>
      <c r="EZ18" s="1" t="n">
        <v>44825.7247800926</v>
      </c>
      <c r="FC18" s="0" t="s">
        <v>221</v>
      </c>
      <c r="FD18" s="0" t="s">
        <v>222</v>
      </c>
      <c r="FF18" s="0" t="n">
        <v>77</v>
      </c>
    </row>
    <row r="19" customFormat="false" ht="14.5" hidden="false" customHeight="false" outlineLevel="0" collapsed="false">
      <c r="A19" s="1" t="n">
        <v>44825.5136159028</v>
      </c>
      <c r="B19" s="1" t="n">
        <v>44825.518513588</v>
      </c>
      <c r="D19" s="0" t="s">
        <v>1401</v>
      </c>
      <c r="E19" s="0" t="s">
        <v>1477</v>
      </c>
      <c r="J19" s="1" t="n">
        <v>44825</v>
      </c>
      <c r="K19" s="0" t="s">
        <v>622</v>
      </c>
      <c r="L19" s="0" t="s">
        <v>197</v>
      </c>
      <c r="M19" s="0" t="s">
        <v>1476</v>
      </c>
      <c r="N19" s="0" t="s">
        <v>1477</v>
      </c>
      <c r="O19" s="0" t="s">
        <v>1478</v>
      </c>
      <c r="P19" s="0" t="s">
        <v>855</v>
      </c>
      <c r="Q19" s="0" t="s">
        <v>856</v>
      </c>
      <c r="R19" s="0" t="s">
        <v>857</v>
      </c>
      <c r="S19" s="0" t="s">
        <v>890</v>
      </c>
      <c r="T19" s="0" t="s">
        <v>891</v>
      </c>
      <c r="U19" s="0" t="s">
        <v>210</v>
      </c>
      <c r="V19" s="0" t="n">
        <v>1</v>
      </c>
      <c r="W19" s="0" t="n">
        <v>0</v>
      </c>
      <c r="X19" s="0" t="n">
        <v>0</v>
      </c>
      <c r="Y19" s="0" t="n">
        <v>0</v>
      </c>
      <c r="Z19" s="0" t="n">
        <v>0</v>
      </c>
      <c r="AA19" s="0" t="n">
        <v>0</v>
      </c>
      <c r="AB19" s="0" t="n">
        <v>0</v>
      </c>
      <c r="AC19" s="0" t="n">
        <v>0</v>
      </c>
      <c r="AD19" s="0" t="n">
        <v>0</v>
      </c>
      <c r="AE19" s="0" t="n">
        <v>0</v>
      </c>
      <c r="AF19" s="0" t="n">
        <v>0</v>
      </c>
      <c r="AG19" s="0" t="n">
        <v>0</v>
      </c>
      <c r="AH19" s="0" t="n">
        <v>0</v>
      </c>
      <c r="AI19" s="0" t="n">
        <v>2</v>
      </c>
      <c r="AJ19" s="0" t="n">
        <v>4</v>
      </c>
      <c r="AK19" s="0" t="s">
        <v>2143</v>
      </c>
      <c r="AL19" s="2" t="s">
        <v>2144</v>
      </c>
      <c r="AM19" s="0" t="n">
        <v>73.355</v>
      </c>
      <c r="AS19" s="5" t="s">
        <v>3466</v>
      </c>
      <c r="EM19" s="0" t="s">
        <v>194</v>
      </c>
      <c r="EN19" s="0" t="s">
        <v>194</v>
      </c>
      <c r="EO19" s="0" t="s">
        <v>194</v>
      </c>
      <c r="EP19" s="0" t="s">
        <v>194</v>
      </c>
      <c r="EQ19" s="0" t="s">
        <v>194</v>
      </c>
      <c r="ER19" s="0" t="s">
        <v>1413</v>
      </c>
      <c r="ES19" s="0" t="s">
        <v>2146</v>
      </c>
      <c r="ET19" s="2" t="s">
        <v>2147</v>
      </c>
      <c r="EU19" s="0" t="s">
        <v>1587</v>
      </c>
      <c r="EX19" s="0" t="n">
        <v>186624324</v>
      </c>
      <c r="EY19" s="0" t="s">
        <v>2148</v>
      </c>
      <c r="EZ19" s="1" t="n">
        <v>44825.7080555556</v>
      </c>
      <c r="FC19" s="0" t="s">
        <v>221</v>
      </c>
      <c r="FD19" s="0" t="s">
        <v>222</v>
      </c>
      <c r="FF19" s="0" t="n">
        <v>72</v>
      </c>
    </row>
    <row r="20" customFormat="false" ht="14.5" hidden="false" customHeight="false" outlineLevel="0" collapsed="false">
      <c r="A20" s="1" t="n">
        <v>44825.3997982292</v>
      </c>
      <c r="B20" s="1" t="n">
        <v>44825.6678738079</v>
      </c>
      <c r="D20" s="0" t="s">
        <v>1304</v>
      </c>
      <c r="E20" s="3" t="s">
        <v>2210</v>
      </c>
      <c r="J20" s="1" t="n">
        <v>44825</v>
      </c>
      <c r="K20" s="0" t="s">
        <v>2111</v>
      </c>
      <c r="L20" s="0" t="s">
        <v>197</v>
      </c>
      <c r="M20" s="0" t="s">
        <v>1325</v>
      </c>
      <c r="N20" s="0" t="s">
        <v>2212</v>
      </c>
      <c r="O20" s="0" t="s">
        <v>1327</v>
      </c>
      <c r="P20" s="0" t="s">
        <v>855</v>
      </c>
      <c r="Q20" s="0" t="s">
        <v>856</v>
      </c>
      <c r="R20" s="0" t="s">
        <v>1094</v>
      </c>
      <c r="S20" s="0" t="s">
        <v>1310</v>
      </c>
      <c r="T20" s="0" t="s">
        <v>1311</v>
      </c>
      <c r="U20" s="0" t="s">
        <v>210</v>
      </c>
      <c r="V20" s="0" t="n">
        <v>1</v>
      </c>
      <c r="W20" s="0" t="n">
        <v>0</v>
      </c>
      <c r="X20" s="0" t="n">
        <v>0</v>
      </c>
      <c r="Y20" s="0" t="n">
        <v>0</v>
      </c>
      <c r="Z20" s="0" t="n">
        <v>0</v>
      </c>
      <c r="AA20" s="0" t="n">
        <v>0</v>
      </c>
      <c r="AB20" s="0" t="n">
        <v>0</v>
      </c>
      <c r="AC20" s="0" t="n">
        <v>0</v>
      </c>
      <c r="AD20" s="0" t="n">
        <v>0</v>
      </c>
      <c r="AE20" s="0" t="n">
        <v>0</v>
      </c>
      <c r="AF20" s="0" t="n">
        <v>0</v>
      </c>
      <c r="AG20" s="0" t="n">
        <v>0</v>
      </c>
      <c r="AH20" s="0" t="n">
        <v>0</v>
      </c>
      <c r="AI20" s="0" t="n">
        <v>2</v>
      </c>
      <c r="AJ20" s="0" t="n">
        <v>7</v>
      </c>
      <c r="AK20" s="0" t="s">
        <v>2213</v>
      </c>
      <c r="AL20" s="2" t="s">
        <v>2214</v>
      </c>
      <c r="AM20" s="0" t="n">
        <v>20.885</v>
      </c>
      <c r="AS20" s="5" t="s">
        <v>3465</v>
      </c>
      <c r="EM20" s="0" t="s">
        <v>194</v>
      </c>
      <c r="EN20" s="0" t="s">
        <v>194</v>
      </c>
      <c r="EO20" s="0" t="s">
        <v>194</v>
      </c>
      <c r="EP20" s="0" t="s">
        <v>194</v>
      </c>
      <c r="EQ20" s="0" t="s">
        <v>194</v>
      </c>
      <c r="ER20" s="0" t="s">
        <v>2198</v>
      </c>
      <c r="ES20" s="0" t="s">
        <v>2216</v>
      </c>
      <c r="ET20" s="2" t="s">
        <v>2217</v>
      </c>
      <c r="EU20" s="0" t="s">
        <v>1587</v>
      </c>
      <c r="EX20" s="0" t="n">
        <v>186643763</v>
      </c>
      <c r="EY20" s="0" t="s">
        <v>2218</v>
      </c>
      <c r="EZ20" s="1" t="n">
        <v>44825.7533564815</v>
      </c>
      <c r="FC20" s="0" t="s">
        <v>221</v>
      </c>
      <c r="FD20" s="0" t="s">
        <v>222</v>
      </c>
      <c r="FF20" s="0" t="n">
        <v>81</v>
      </c>
    </row>
    <row r="21" customFormat="false" ht="14.5" hidden="false" customHeight="false" outlineLevel="0" collapsed="false">
      <c r="A21" s="1" t="n">
        <v>44825.3853290972</v>
      </c>
      <c r="B21" s="1" t="n">
        <v>44825.4072872107</v>
      </c>
      <c r="D21" s="0" t="s">
        <v>1210</v>
      </c>
      <c r="E21" s="0" t="s">
        <v>1599</v>
      </c>
      <c r="J21" s="1" t="n">
        <v>44825</v>
      </c>
      <c r="K21" s="0" t="s">
        <v>1600</v>
      </c>
      <c r="L21" s="0" t="s">
        <v>1579</v>
      </c>
      <c r="M21" s="0" t="s">
        <v>3467</v>
      </c>
      <c r="N21" s="0" t="s">
        <v>1263</v>
      </c>
      <c r="O21" s="0" t="s">
        <v>1264</v>
      </c>
      <c r="P21" s="0" t="s">
        <v>855</v>
      </c>
      <c r="Q21" s="0" t="s">
        <v>856</v>
      </c>
      <c r="R21" s="0" t="s">
        <v>1216</v>
      </c>
      <c r="S21" s="0" t="s">
        <v>1217</v>
      </c>
      <c r="T21" s="0" t="s">
        <v>1217</v>
      </c>
      <c r="U21" s="0" t="s">
        <v>210</v>
      </c>
      <c r="V21" s="0" t="n">
        <v>1</v>
      </c>
      <c r="W21" s="0" t="n">
        <v>0</v>
      </c>
      <c r="X21" s="0" t="n">
        <v>0</v>
      </c>
      <c r="Y21" s="0" t="n">
        <v>0</v>
      </c>
      <c r="Z21" s="0" t="n">
        <v>0</v>
      </c>
      <c r="AA21" s="0" t="n">
        <v>0</v>
      </c>
      <c r="AB21" s="0" t="n">
        <v>0</v>
      </c>
      <c r="AC21" s="0" t="n">
        <v>0</v>
      </c>
      <c r="AD21" s="0" t="n">
        <v>0</v>
      </c>
      <c r="AE21" s="0" t="n">
        <v>0</v>
      </c>
      <c r="AF21" s="0" t="n">
        <v>0</v>
      </c>
      <c r="AG21" s="0" t="n">
        <v>0</v>
      </c>
      <c r="AH21" s="0" t="n">
        <v>0</v>
      </c>
      <c r="AI21" s="0" t="n">
        <v>3</v>
      </c>
      <c r="AJ21" s="0" t="n">
        <v>7</v>
      </c>
      <c r="AK21" s="0" t="s">
        <v>1602</v>
      </c>
      <c r="AL21" s="2" t="s">
        <v>1603</v>
      </c>
      <c r="AM21" s="0" t="n">
        <v>4.645</v>
      </c>
      <c r="AO21" s="0" t="s">
        <v>1604</v>
      </c>
      <c r="AP21" s="2" t="s">
        <v>1605</v>
      </c>
      <c r="AQ21" s="0" t="n">
        <v>19.97</v>
      </c>
      <c r="AR21" s="0" t="s">
        <v>194</v>
      </c>
      <c r="EM21" s="0" t="s">
        <v>194</v>
      </c>
      <c r="EN21" s="0" t="s">
        <v>194</v>
      </c>
      <c r="EO21" s="0" t="s">
        <v>194</v>
      </c>
      <c r="EP21" s="0" t="s">
        <v>194</v>
      </c>
      <c r="EQ21" s="0" t="s">
        <v>194</v>
      </c>
      <c r="ER21" s="0" t="s">
        <v>1226</v>
      </c>
      <c r="ES21" s="0" t="s">
        <v>1607</v>
      </c>
      <c r="ET21" s="2" t="s">
        <v>1608</v>
      </c>
      <c r="EU21" s="0" t="s">
        <v>1587</v>
      </c>
      <c r="EX21" s="0" t="n">
        <v>186443925</v>
      </c>
      <c r="EY21" s="0" t="s">
        <v>1609</v>
      </c>
      <c r="EZ21" s="1" t="n">
        <v>44825.4240509259</v>
      </c>
      <c r="FC21" s="0" t="s">
        <v>221</v>
      </c>
      <c r="FD21" s="0" t="s">
        <v>222</v>
      </c>
      <c r="FF21" s="0" t="n">
        <v>3</v>
      </c>
    </row>
    <row r="22" customFormat="false" ht="14.5" hidden="false" customHeight="false" outlineLevel="0" collapsed="false">
      <c r="A22" s="1" t="n">
        <v>44825.4896554167</v>
      </c>
      <c r="B22" s="1" t="n">
        <v>44825.6693508796</v>
      </c>
      <c r="D22" s="0" t="s">
        <v>1304</v>
      </c>
      <c r="E22" s="0" t="s">
        <v>2236</v>
      </c>
      <c r="J22" s="1" t="n">
        <v>44825</v>
      </c>
      <c r="K22" s="0" t="s">
        <v>2134</v>
      </c>
      <c r="L22" s="0" t="s">
        <v>2227</v>
      </c>
      <c r="M22" s="0" t="s">
        <v>1372</v>
      </c>
      <c r="N22" s="0" t="s">
        <v>2236</v>
      </c>
      <c r="O22" s="0" t="s">
        <v>1374</v>
      </c>
      <c r="P22" s="0" t="s">
        <v>855</v>
      </c>
      <c r="Q22" s="0" t="s">
        <v>856</v>
      </c>
      <c r="R22" s="0" t="s">
        <v>1094</v>
      </c>
      <c r="S22" s="0" t="s">
        <v>1310</v>
      </c>
      <c r="T22" s="0" t="s">
        <v>1311</v>
      </c>
      <c r="U22" s="0" t="s">
        <v>210</v>
      </c>
      <c r="V22" s="0" t="n">
        <v>1</v>
      </c>
      <c r="W22" s="0" t="n">
        <v>0</v>
      </c>
      <c r="X22" s="0" t="n">
        <v>0</v>
      </c>
      <c r="Y22" s="0" t="n">
        <v>0</v>
      </c>
      <c r="Z22" s="0" t="n">
        <v>0</v>
      </c>
      <c r="AA22" s="0" t="n">
        <v>0</v>
      </c>
      <c r="AB22" s="0" t="n">
        <v>0</v>
      </c>
      <c r="AC22" s="0" t="n">
        <v>0</v>
      </c>
      <c r="AD22" s="0" t="n">
        <v>0</v>
      </c>
      <c r="AE22" s="0" t="n">
        <v>0</v>
      </c>
      <c r="AF22" s="0" t="n">
        <v>0</v>
      </c>
      <c r="AG22" s="0" t="n">
        <v>0</v>
      </c>
      <c r="AH22" s="0" t="n">
        <v>0</v>
      </c>
      <c r="AI22" s="0" t="n">
        <v>2</v>
      </c>
      <c r="AJ22" s="0" t="n">
        <v>2</v>
      </c>
      <c r="AK22" s="0" t="s">
        <v>2238</v>
      </c>
      <c r="AL22" s="2" t="s">
        <v>2239</v>
      </c>
      <c r="AM22" s="0" t="n">
        <v>30.21</v>
      </c>
      <c r="AO22" s="0" t="s">
        <v>2240</v>
      </c>
      <c r="AP22" s="2" t="s">
        <v>2241</v>
      </c>
      <c r="AQ22" s="0" t="n">
        <v>29.77</v>
      </c>
      <c r="AR22" s="0" t="s">
        <v>194</v>
      </c>
      <c r="AS22" s="5" t="s">
        <v>3468</v>
      </c>
      <c r="EM22" s="0" t="s">
        <v>194</v>
      </c>
      <c r="EN22" s="0" t="s">
        <v>194</v>
      </c>
      <c r="EO22" s="0" t="s">
        <v>194</v>
      </c>
      <c r="EP22" s="0" t="s">
        <v>194</v>
      </c>
      <c r="EQ22" s="0" t="s">
        <v>194</v>
      </c>
      <c r="ER22" s="0" t="s">
        <v>2198</v>
      </c>
      <c r="ES22" s="0" t="s">
        <v>2243</v>
      </c>
      <c r="ET22" s="2" t="s">
        <v>2244</v>
      </c>
      <c r="EU22" s="0" t="s">
        <v>1587</v>
      </c>
      <c r="EX22" s="0" t="n">
        <v>186643818</v>
      </c>
      <c r="EY22" s="0" t="s">
        <v>2245</v>
      </c>
      <c r="EZ22" s="1" t="n">
        <v>44825.7535648148</v>
      </c>
      <c r="FC22" s="0" t="s">
        <v>221</v>
      </c>
      <c r="FD22" s="0" t="s">
        <v>222</v>
      </c>
      <c r="FF22" s="0" t="n">
        <v>84</v>
      </c>
    </row>
    <row r="23" customFormat="false" ht="14.5" hidden="false" customHeight="false" outlineLevel="0" collapsed="false">
      <c r="A23" s="1" t="n">
        <v>44825.4694807407</v>
      </c>
      <c r="B23" s="1" t="n">
        <v>44825.6665104514</v>
      </c>
      <c r="D23" s="0" t="s">
        <v>1304</v>
      </c>
      <c r="E23" s="0" t="s">
        <v>2226</v>
      </c>
      <c r="J23" s="1" t="n">
        <v>44825</v>
      </c>
      <c r="K23" s="0" t="s">
        <v>1950</v>
      </c>
      <c r="L23" s="0" t="s">
        <v>2227</v>
      </c>
      <c r="M23" s="0" t="s">
        <v>3469</v>
      </c>
      <c r="N23" s="0" t="s">
        <v>2229</v>
      </c>
      <c r="O23" s="0" t="s">
        <v>1359</v>
      </c>
      <c r="P23" s="0" t="s">
        <v>855</v>
      </c>
      <c r="Q23" s="0" t="s">
        <v>856</v>
      </c>
      <c r="R23" s="0" t="s">
        <v>1094</v>
      </c>
      <c r="S23" s="0" t="s">
        <v>1310</v>
      </c>
      <c r="T23" s="0" t="s">
        <v>1311</v>
      </c>
      <c r="U23" s="0" t="s">
        <v>210</v>
      </c>
      <c r="V23" s="0" t="n">
        <v>1</v>
      </c>
      <c r="W23" s="0" t="n">
        <v>0</v>
      </c>
      <c r="X23" s="0" t="n">
        <v>0</v>
      </c>
      <c r="Y23" s="0" t="n">
        <v>0</v>
      </c>
      <c r="Z23" s="0" t="n">
        <v>0</v>
      </c>
      <c r="AA23" s="0" t="n">
        <v>0</v>
      </c>
      <c r="AB23" s="0" t="n">
        <v>0</v>
      </c>
      <c r="AC23" s="0" t="n">
        <v>0</v>
      </c>
      <c r="AD23" s="0" t="n">
        <v>0</v>
      </c>
      <c r="AE23" s="0" t="n">
        <v>0</v>
      </c>
      <c r="AF23" s="0" t="n">
        <v>0</v>
      </c>
      <c r="AG23" s="0" t="n">
        <v>0</v>
      </c>
      <c r="AH23" s="0" t="n">
        <v>0</v>
      </c>
      <c r="AI23" s="0" t="n">
        <v>2</v>
      </c>
      <c r="AJ23" s="0" t="n">
        <v>9</v>
      </c>
      <c r="AK23" s="0" t="s">
        <v>2230</v>
      </c>
      <c r="AL23" s="2" t="s">
        <v>2231</v>
      </c>
      <c r="AM23" s="0" t="n">
        <v>30.535</v>
      </c>
      <c r="AS23" s="5" t="s">
        <v>3470</v>
      </c>
      <c r="EM23" s="0" t="s">
        <v>194</v>
      </c>
      <c r="EN23" s="0" t="s">
        <v>194</v>
      </c>
      <c r="EO23" s="0" t="s">
        <v>194</v>
      </c>
      <c r="EP23" s="0" t="s">
        <v>194</v>
      </c>
      <c r="EQ23" s="0" t="s">
        <v>194</v>
      </c>
      <c r="ER23" s="0" t="s">
        <v>2198</v>
      </c>
      <c r="ES23" s="0" t="s">
        <v>2233</v>
      </c>
      <c r="ET23" s="2" t="s">
        <v>2234</v>
      </c>
      <c r="EU23" s="0" t="s">
        <v>1587</v>
      </c>
      <c r="EX23" s="0" t="n">
        <v>186643805</v>
      </c>
      <c r="EY23" s="0" t="s">
        <v>2235</v>
      </c>
      <c r="EZ23" s="1" t="n">
        <v>44825.7535185185</v>
      </c>
      <c r="FC23" s="0" t="s">
        <v>221</v>
      </c>
      <c r="FD23" s="0" t="s">
        <v>222</v>
      </c>
      <c r="FF23" s="0" t="n">
        <v>83</v>
      </c>
    </row>
    <row r="24" customFormat="false" ht="14.5" hidden="false" customHeight="false" outlineLevel="0" collapsed="false">
      <c r="A24" s="1" t="n">
        <v>44825.3796628472</v>
      </c>
      <c r="B24" s="1" t="n">
        <v>44825.3868187153</v>
      </c>
      <c r="D24" s="0" t="s">
        <v>1088</v>
      </c>
      <c r="E24" s="0" t="s">
        <v>1122</v>
      </c>
      <c r="J24" s="1" t="n">
        <v>44825</v>
      </c>
      <c r="K24" s="0" t="s">
        <v>1968</v>
      </c>
      <c r="L24" s="0" t="s">
        <v>870</v>
      </c>
      <c r="M24" s="0" t="s">
        <v>3471</v>
      </c>
      <c r="N24" s="0" t="s">
        <v>2042</v>
      </c>
      <c r="O24" s="0" t="s">
        <v>1123</v>
      </c>
      <c r="P24" s="0" t="s">
        <v>855</v>
      </c>
      <c r="Q24" s="0" t="s">
        <v>856</v>
      </c>
      <c r="R24" s="0" t="s">
        <v>1094</v>
      </c>
      <c r="S24" s="0" t="s">
        <v>1095</v>
      </c>
      <c r="T24" s="0" t="s">
        <v>1096</v>
      </c>
      <c r="U24" s="0" t="s">
        <v>210</v>
      </c>
      <c r="V24" s="0" t="n">
        <v>1</v>
      </c>
      <c r="W24" s="0" t="n">
        <v>0</v>
      </c>
      <c r="X24" s="0" t="n">
        <v>0</v>
      </c>
      <c r="Y24" s="0" t="n">
        <v>0</v>
      </c>
      <c r="Z24" s="0" t="n">
        <v>0</v>
      </c>
      <c r="AA24" s="0" t="n">
        <v>0</v>
      </c>
      <c r="AB24" s="0" t="n">
        <v>0</v>
      </c>
      <c r="AC24" s="0" t="n">
        <v>0</v>
      </c>
      <c r="AD24" s="0" t="n">
        <v>0</v>
      </c>
      <c r="AE24" s="0" t="n">
        <v>0</v>
      </c>
      <c r="AF24" s="0" t="n">
        <v>0</v>
      </c>
      <c r="AG24" s="0" t="n">
        <v>0</v>
      </c>
      <c r="AH24" s="0" t="n">
        <v>0</v>
      </c>
      <c r="AI24" s="0" t="n">
        <v>1</v>
      </c>
      <c r="AJ24" s="0" t="n">
        <v>2</v>
      </c>
      <c r="AK24" s="0" t="s">
        <v>2043</v>
      </c>
      <c r="AL24" s="2" t="s">
        <v>2044</v>
      </c>
      <c r="AM24" s="0" t="n">
        <v>5.915</v>
      </c>
      <c r="AO24" s="0" t="s">
        <v>2045</v>
      </c>
      <c r="AP24" s="2" t="s">
        <v>2046</v>
      </c>
      <c r="AQ24" s="0" t="n">
        <v>8.335</v>
      </c>
      <c r="AR24" s="0" t="s">
        <v>194</v>
      </c>
      <c r="AS24" s="5" t="s">
        <v>3472</v>
      </c>
      <c r="EM24" s="0" t="s">
        <v>194</v>
      </c>
      <c r="EN24" s="0" t="s">
        <v>194</v>
      </c>
      <c r="EO24" s="0" t="s">
        <v>194</v>
      </c>
      <c r="EP24" s="0" t="s">
        <v>194</v>
      </c>
      <c r="EQ24" s="0" t="s">
        <v>194</v>
      </c>
      <c r="ER24" s="0" t="s">
        <v>2020</v>
      </c>
      <c r="ES24" s="0" t="s">
        <v>2048</v>
      </c>
      <c r="ET24" s="2" t="s">
        <v>2049</v>
      </c>
      <c r="EU24" s="0" t="s">
        <v>1587</v>
      </c>
      <c r="EX24" s="0" t="n">
        <v>186610042</v>
      </c>
      <c r="EY24" s="0" t="s">
        <v>2050</v>
      </c>
      <c r="EZ24" s="1" t="n">
        <v>44825.6807060185</v>
      </c>
      <c r="FC24" s="0" t="s">
        <v>221</v>
      </c>
      <c r="FD24" s="0" t="s">
        <v>222</v>
      </c>
      <c r="FF24" s="0" t="n">
        <v>58</v>
      </c>
    </row>
    <row r="25" customFormat="false" ht="14.5" hidden="false" customHeight="false" outlineLevel="0" collapsed="false">
      <c r="A25" s="1" t="n">
        <v>44825.4243999653</v>
      </c>
      <c r="B25" s="1" t="n">
        <v>44825.6697717477</v>
      </c>
      <c r="D25" s="0" t="s">
        <v>1304</v>
      </c>
      <c r="E25" s="0" t="s">
        <v>1342</v>
      </c>
      <c r="J25" s="1" t="n">
        <v>44825</v>
      </c>
      <c r="K25" s="0" t="s">
        <v>341</v>
      </c>
      <c r="L25" s="0" t="s">
        <v>707</v>
      </c>
      <c r="M25" s="0" t="s">
        <v>1341</v>
      </c>
      <c r="N25" s="0" t="s">
        <v>1342</v>
      </c>
      <c r="O25" s="0" t="s">
        <v>1343</v>
      </c>
      <c r="P25" s="0" t="s">
        <v>855</v>
      </c>
      <c r="Q25" s="0" t="s">
        <v>856</v>
      </c>
      <c r="R25" s="0" t="s">
        <v>1094</v>
      </c>
      <c r="S25" s="0" t="s">
        <v>1310</v>
      </c>
      <c r="T25" s="0" t="s">
        <v>1311</v>
      </c>
      <c r="U25" s="0" t="s">
        <v>210</v>
      </c>
      <c r="V25" s="0" t="n">
        <v>1</v>
      </c>
      <c r="W25" s="0" t="n">
        <v>0</v>
      </c>
      <c r="X25" s="0" t="n">
        <v>0</v>
      </c>
      <c r="Y25" s="0" t="n">
        <v>0</v>
      </c>
      <c r="Z25" s="0" t="n">
        <v>0</v>
      </c>
      <c r="AA25" s="0" t="n">
        <v>0</v>
      </c>
      <c r="AB25" s="0" t="n">
        <v>0</v>
      </c>
      <c r="AC25" s="0" t="n">
        <v>0</v>
      </c>
      <c r="AD25" s="0" t="n">
        <v>0</v>
      </c>
      <c r="AE25" s="0" t="n">
        <v>0</v>
      </c>
      <c r="AF25" s="0" t="n">
        <v>0</v>
      </c>
      <c r="AG25" s="0" t="n">
        <v>0</v>
      </c>
      <c r="AH25" s="0" t="n">
        <v>0</v>
      </c>
      <c r="AI25" s="0" t="n">
        <v>2</v>
      </c>
      <c r="AJ25" s="0" t="n">
        <v>7</v>
      </c>
      <c r="AK25" s="0" t="s">
        <v>2220</v>
      </c>
      <c r="AL25" s="2" t="s">
        <v>2221</v>
      </c>
      <c r="AM25" s="0" t="n">
        <v>31.75</v>
      </c>
      <c r="AS25" s="5" t="s">
        <v>3465</v>
      </c>
      <c r="EM25" s="0" t="s">
        <v>194</v>
      </c>
      <c r="EN25" s="0" t="s">
        <v>194</v>
      </c>
      <c r="EO25" s="0" t="s">
        <v>194</v>
      </c>
      <c r="EP25" s="0" t="s">
        <v>194</v>
      </c>
      <c r="EQ25" s="0" t="s">
        <v>194</v>
      </c>
      <c r="ER25" s="0" t="s">
        <v>2198</v>
      </c>
      <c r="ES25" s="0" t="s">
        <v>2223</v>
      </c>
      <c r="ET25" s="2" t="s">
        <v>2224</v>
      </c>
      <c r="EU25" s="0" t="s">
        <v>1587</v>
      </c>
      <c r="EX25" s="0" t="n">
        <v>186643785</v>
      </c>
      <c r="EY25" s="0" t="s">
        <v>2225</v>
      </c>
      <c r="EZ25" s="1" t="n">
        <v>44825.7534375</v>
      </c>
      <c r="FC25" s="0" t="s">
        <v>221</v>
      </c>
      <c r="FD25" s="0" t="s">
        <v>222</v>
      </c>
      <c r="FF25" s="0" t="n">
        <v>82</v>
      </c>
    </row>
    <row r="26" customFormat="false" ht="14.5" hidden="false" customHeight="false" outlineLevel="0" collapsed="false">
      <c r="A26" s="1" t="n">
        <v>44825.3594206945</v>
      </c>
      <c r="B26" s="1" t="n">
        <v>44825.3724645486</v>
      </c>
      <c r="D26" s="0" t="s">
        <v>1210</v>
      </c>
      <c r="E26" s="0" t="s">
        <v>1589</v>
      </c>
      <c r="J26" s="1" t="n">
        <v>44825</v>
      </c>
      <c r="K26" s="0" t="s">
        <v>1590</v>
      </c>
      <c r="L26" s="0" t="s">
        <v>1579</v>
      </c>
      <c r="M26" s="0" t="s">
        <v>3473</v>
      </c>
      <c r="N26" s="0" t="s">
        <v>1234</v>
      </c>
      <c r="O26" s="0" t="s">
        <v>1235</v>
      </c>
      <c r="P26" s="0" t="s">
        <v>855</v>
      </c>
      <c r="Q26" s="0" t="s">
        <v>856</v>
      </c>
      <c r="R26" s="0" t="s">
        <v>1216</v>
      </c>
      <c r="S26" s="0" t="s">
        <v>1217</v>
      </c>
      <c r="T26" s="0" t="s">
        <v>1217</v>
      </c>
      <c r="U26" s="0" t="s">
        <v>210</v>
      </c>
      <c r="V26" s="0" t="n">
        <v>1</v>
      </c>
      <c r="W26" s="0" t="n">
        <v>0</v>
      </c>
      <c r="X26" s="0" t="n">
        <v>0</v>
      </c>
      <c r="Y26" s="0" t="n">
        <v>0</v>
      </c>
      <c r="Z26" s="0" t="n">
        <v>0</v>
      </c>
      <c r="AA26" s="0" t="n">
        <v>0</v>
      </c>
      <c r="AB26" s="0" t="n">
        <v>0</v>
      </c>
      <c r="AC26" s="0" t="n">
        <v>0</v>
      </c>
      <c r="AD26" s="0" t="n">
        <v>0</v>
      </c>
      <c r="AE26" s="0" t="n">
        <v>0</v>
      </c>
      <c r="AF26" s="0" t="n">
        <v>0</v>
      </c>
      <c r="AG26" s="0" t="n">
        <v>0</v>
      </c>
      <c r="AH26" s="0" t="n">
        <v>0</v>
      </c>
      <c r="AI26" s="0" t="n">
        <v>3</v>
      </c>
      <c r="AJ26" s="0" t="n">
        <v>6</v>
      </c>
      <c r="AK26" s="0" t="s">
        <v>1591</v>
      </c>
      <c r="AL26" s="2" t="s">
        <v>1592</v>
      </c>
      <c r="AM26" s="0" t="n">
        <v>3.69</v>
      </c>
      <c r="AO26" s="0" t="s">
        <v>1593</v>
      </c>
      <c r="AP26" s="2" t="s">
        <v>1594</v>
      </c>
      <c r="AQ26" s="0" t="n">
        <v>8.57</v>
      </c>
      <c r="AR26" s="0" t="s">
        <v>194</v>
      </c>
      <c r="EM26" s="0" t="s">
        <v>194</v>
      </c>
      <c r="EN26" s="0" t="s">
        <v>194</v>
      </c>
      <c r="EO26" s="0" t="s">
        <v>194</v>
      </c>
      <c r="EP26" s="0" t="s">
        <v>194</v>
      </c>
      <c r="EQ26" s="0" t="s">
        <v>194</v>
      </c>
      <c r="ER26" s="0" t="s">
        <v>1226</v>
      </c>
      <c r="ES26" s="0" t="s">
        <v>1596</v>
      </c>
      <c r="ET26" s="2" t="s">
        <v>1597</v>
      </c>
      <c r="EU26" s="0" t="s">
        <v>1587</v>
      </c>
      <c r="EX26" s="0" t="n">
        <v>186443904</v>
      </c>
      <c r="EY26" s="0" t="s">
        <v>1598</v>
      </c>
      <c r="EZ26" s="1" t="n">
        <v>44825.4240046296</v>
      </c>
      <c r="FC26" s="0" t="s">
        <v>221</v>
      </c>
      <c r="FD26" s="0" t="s">
        <v>222</v>
      </c>
      <c r="FF26" s="0" t="n">
        <v>2</v>
      </c>
    </row>
    <row r="27" customFormat="false" ht="14.5" hidden="false" customHeight="false" outlineLevel="0" collapsed="false">
      <c r="A27" s="1" t="n">
        <v>44825.3491474537</v>
      </c>
      <c r="B27" s="1" t="n">
        <v>44825.3576604167</v>
      </c>
      <c r="D27" s="0" t="s">
        <v>592</v>
      </c>
      <c r="E27" s="0" t="s">
        <v>1044</v>
      </c>
      <c r="J27" s="1" t="n">
        <v>44825</v>
      </c>
      <c r="K27" s="0" t="s">
        <v>2149</v>
      </c>
      <c r="L27" s="0" t="s">
        <v>1043</v>
      </c>
      <c r="M27" s="0" t="s">
        <v>1044</v>
      </c>
      <c r="N27" s="0" t="s">
        <v>2151</v>
      </c>
      <c r="O27" s="0" t="s">
        <v>1045</v>
      </c>
      <c r="P27" s="0" t="s">
        <v>855</v>
      </c>
      <c r="Q27" s="0" t="s">
        <v>856</v>
      </c>
      <c r="R27" s="0" t="s">
        <v>857</v>
      </c>
      <c r="S27" s="0" t="s">
        <v>890</v>
      </c>
      <c r="T27" s="0" t="s">
        <v>1046</v>
      </c>
      <c r="U27" s="0" t="s">
        <v>210</v>
      </c>
      <c r="V27" s="0" t="n">
        <v>1</v>
      </c>
      <c r="W27" s="0" t="n">
        <v>0</v>
      </c>
      <c r="X27" s="0" t="n">
        <v>0</v>
      </c>
      <c r="Y27" s="0" t="n">
        <v>0</v>
      </c>
      <c r="Z27" s="0" t="n">
        <v>0</v>
      </c>
      <c r="AA27" s="0" t="n">
        <v>0</v>
      </c>
      <c r="AB27" s="0" t="n">
        <v>0</v>
      </c>
      <c r="AC27" s="0" t="n">
        <v>0</v>
      </c>
      <c r="AD27" s="0" t="n">
        <v>0</v>
      </c>
      <c r="AE27" s="0" t="n">
        <v>0</v>
      </c>
      <c r="AF27" s="0" t="n">
        <v>0</v>
      </c>
      <c r="AG27" s="0" t="n">
        <v>0</v>
      </c>
      <c r="AH27" s="0" t="n">
        <v>0</v>
      </c>
      <c r="AI27" s="0" t="n">
        <v>1</v>
      </c>
      <c r="AJ27" s="0" t="n">
        <v>5</v>
      </c>
      <c r="AK27" s="0" t="s">
        <v>2152</v>
      </c>
      <c r="AL27" s="2" t="s">
        <v>2153</v>
      </c>
      <c r="AM27" s="0" t="n">
        <v>1.92</v>
      </c>
      <c r="AO27" s="0" t="s">
        <v>2154</v>
      </c>
      <c r="AP27" s="2" t="s">
        <v>2155</v>
      </c>
      <c r="AQ27" s="0" t="n">
        <v>7.41</v>
      </c>
      <c r="AR27" s="0" t="s">
        <v>194</v>
      </c>
      <c r="AS27" s="5" t="s">
        <v>3417</v>
      </c>
      <c r="EM27" s="0" t="s">
        <v>194</v>
      </c>
      <c r="EN27" s="0" t="s">
        <v>194</v>
      </c>
      <c r="EO27" s="0" t="s">
        <v>194</v>
      </c>
      <c r="EP27" s="0" t="s">
        <v>194</v>
      </c>
      <c r="EQ27" s="0" t="s">
        <v>194</v>
      </c>
      <c r="ER27" s="0" t="s">
        <v>1058</v>
      </c>
      <c r="ES27" s="0" t="s">
        <v>2156</v>
      </c>
      <c r="ET27" s="2" t="s">
        <v>2157</v>
      </c>
      <c r="EU27" s="0" t="s">
        <v>1587</v>
      </c>
      <c r="EX27" s="0" t="n">
        <v>186632043</v>
      </c>
      <c r="EY27" s="0" t="s">
        <v>2158</v>
      </c>
      <c r="EZ27" s="1" t="n">
        <v>44825.7246643519</v>
      </c>
      <c r="FC27" s="0" t="s">
        <v>221</v>
      </c>
      <c r="FD27" s="0" t="s">
        <v>222</v>
      </c>
      <c r="FF27" s="0" t="n">
        <v>73</v>
      </c>
    </row>
    <row r="28" customFormat="false" ht="14.5" hidden="false" customHeight="false" outlineLevel="0" collapsed="false">
      <c r="A28" s="1" t="n">
        <v>44825.391173125</v>
      </c>
      <c r="B28" s="1" t="n">
        <v>44825.4037288889</v>
      </c>
      <c r="D28" s="0" t="s">
        <v>1088</v>
      </c>
      <c r="E28" s="0" t="s">
        <v>1108</v>
      </c>
      <c r="J28" s="1" t="n">
        <v>44825</v>
      </c>
      <c r="K28" s="0" t="s">
        <v>2051</v>
      </c>
      <c r="L28" s="0" t="s">
        <v>870</v>
      </c>
      <c r="M28" s="0" t="s">
        <v>1107</v>
      </c>
      <c r="N28" s="0" t="s">
        <v>1108</v>
      </c>
      <c r="O28" s="0" t="s">
        <v>1109</v>
      </c>
      <c r="P28" s="0" t="s">
        <v>855</v>
      </c>
      <c r="Q28" s="0" t="s">
        <v>856</v>
      </c>
      <c r="R28" s="0" t="s">
        <v>1094</v>
      </c>
      <c r="S28" s="0" t="s">
        <v>1095</v>
      </c>
      <c r="T28" s="0" t="s">
        <v>1096</v>
      </c>
      <c r="U28" s="0" t="s">
        <v>210</v>
      </c>
      <c r="V28" s="0" t="n">
        <v>1</v>
      </c>
      <c r="W28" s="0" t="n">
        <v>0</v>
      </c>
      <c r="X28" s="0" t="n">
        <v>0</v>
      </c>
      <c r="Y28" s="0" t="n">
        <v>0</v>
      </c>
      <c r="Z28" s="0" t="n">
        <v>0</v>
      </c>
      <c r="AA28" s="0" t="n">
        <v>0</v>
      </c>
      <c r="AB28" s="0" t="n">
        <v>0</v>
      </c>
      <c r="AC28" s="0" t="n">
        <v>0</v>
      </c>
      <c r="AD28" s="0" t="n">
        <v>0</v>
      </c>
      <c r="AE28" s="0" t="n">
        <v>0</v>
      </c>
      <c r="AF28" s="0" t="n">
        <v>0</v>
      </c>
      <c r="AG28" s="0" t="n">
        <v>0</v>
      </c>
      <c r="AH28" s="0" t="n">
        <v>0</v>
      </c>
      <c r="AI28" s="0" t="n">
        <v>2</v>
      </c>
      <c r="AJ28" s="0" t="n">
        <v>7</v>
      </c>
      <c r="AK28" s="0" t="s">
        <v>2053</v>
      </c>
      <c r="AL28" s="2" t="s">
        <v>2054</v>
      </c>
      <c r="AM28" s="0" t="n">
        <v>16.26</v>
      </c>
      <c r="AO28" s="0" t="s">
        <v>2055</v>
      </c>
      <c r="AP28" s="2" t="s">
        <v>2056</v>
      </c>
      <c r="AQ28" s="0" t="n">
        <v>4.12</v>
      </c>
      <c r="AR28" s="0" t="s">
        <v>194</v>
      </c>
      <c r="AS28" s="5" t="s">
        <v>3474</v>
      </c>
      <c r="EM28" s="0" t="s">
        <v>194</v>
      </c>
      <c r="EN28" s="0" t="s">
        <v>194</v>
      </c>
      <c r="EO28" s="0" t="s">
        <v>194</v>
      </c>
      <c r="EP28" s="0" t="s">
        <v>194</v>
      </c>
      <c r="EQ28" s="0" t="s">
        <v>194</v>
      </c>
      <c r="ER28" s="0" t="s">
        <v>2020</v>
      </c>
      <c r="ES28" s="0" t="s">
        <v>2058</v>
      </c>
      <c r="ET28" s="2" t="s">
        <v>2059</v>
      </c>
      <c r="EU28" s="0" t="s">
        <v>1587</v>
      </c>
      <c r="EX28" s="0" t="n">
        <v>186610077</v>
      </c>
      <c r="EY28" s="0" t="s">
        <v>2060</v>
      </c>
      <c r="EZ28" s="1" t="n">
        <v>44825.6807986111</v>
      </c>
      <c r="FC28" s="0" t="s">
        <v>221</v>
      </c>
      <c r="FD28" s="0" t="s">
        <v>222</v>
      </c>
      <c r="FF28" s="0" t="n">
        <v>59</v>
      </c>
    </row>
    <row r="29" customFormat="false" ht="14.5" hidden="false" customHeight="false" outlineLevel="0" collapsed="false">
      <c r="A29" s="1" t="n">
        <v>44825.4917308565</v>
      </c>
      <c r="B29" s="1" t="n">
        <v>44825.4974960648</v>
      </c>
      <c r="D29" s="0" t="s">
        <v>1401</v>
      </c>
      <c r="E29" s="0" t="s">
        <v>1461</v>
      </c>
      <c r="J29" s="1" t="n">
        <v>44825</v>
      </c>
      <c r="K29" s="0" t="s">
        <v>2134</v>
      </c>
      <c r="L29" s="0" t="s">
        <v>197</v>
      </c>
      <c r="M29" s="0" t="s">
        <v>1460</v>
      </c>
      <c r="N29" s="0" t="s">
        <v>2136</v>
      </c>
      <c r="O29" s="0" t="s">
        <v>1462</v>
      </c>
      <c r="P29" s="0" t="s">
        <v>855</v>
      </c>
      <c r="Q29" s="0" t="s">
        <v>856</v>
      </c>
      <c r="R29" s="0" t="s">
        <v>857</v>
      </c>
      <c r="S29" s="0" t="s">
        <v>890</v>
      </c>
      <c r="T29" s="0" t="s">
        <v>891</v>
      </c>
      <c r="U29" s="0" t="s">
        <v>210</v>
      </c>
      <c r="V29" s="0" t="n">
        <v>1</v>
      </c>
      <c r="W29" s="0" t="n">
        <v>0</v>
      </c>
      <c r="X29" s="0" t="n">
        <v>0</v>
      </c>
      <c r="Y29" s="0" t="n">
        <v>0</v>
      </c>
      <c r="Z29" s="0" t="n">
        <v>0</v>
      </c>
      <c r="AA29" s="0" t="n">
        <v>0</v>
      </c>
      <c r="AB29" s="0" t="n">
        <v>0</v>
      </c>
      <c r="AC29" s="0" t="n">
        <v>0</v>
      </c>
      <c r="AD29" s="0" t="n">
        <v>0</v>
      </c>
      <c r="AE29" s="0" t="n">
        <v>0</v>
      </c>
      <c r="AF29" s="0" t="n">
        <v>0</v>
      </c>
      <c r="AG29" s="0" t="n">
        <v>0</v>
      </c>
      <c r="AH29" s="0" t="n">
        <v>0</v>
      </c>
      <c r="AI29" s="0" t="n">
        <v>3</v>
      </c>
      <c r="AJ29" s="0" t="n">
        <v>3</v>
      </c>
      <c r="AK29" s="0" t="s">
        <v>2137</v>
      </c>
      <c r="AL29" s="2" t="s">
        <v>2138</v>
      </c>
      <c r="AM29" s="0" t="n">
        <v>62.04</v>
      </c>
      <c r="AS29" s="5" t="s">
        <v>3475</v>
      </c>
      <c r="EM29" s="0" t="s">
        <v>194</v>
      </c>
      <c r="EN29" s="0" t="s">
        <v>194</v>
      </c>
      <c r="EO29" s="0" t="s">
        <v>194</v>
      </c>
      <c r="EP29" s="0" t="s">
        <v>194</v>
      </c>
      <c r="EQ29" s="0" t="s">
        <v>194</v>
      </c>
      <c r="ER29" s="0" t="s">
        <v>1413</v>
      </c>
      <c r="ES29" s="0" t="s">
        <v>2140</v>
      </c>
      <c r="ET29" s="2" t="s">
        <v>2141</v>
      </c>
      <c r="EU29" s="0" t="s">
        <v>1587</v>
      </c>
      <c r="EX29" s="0" t="n">
        <v>186624303</v>
      </c>
      <c r="EY29" s="0" t="s">
        <v>2142</v>
      </c>
      <c r="EZ29" s="1" t="n">
        <v>44825.7080208333</v>
      </c>
      <c r="FC29" s="0" t="s">
        <v>221</v>
      </c>
      <c r="FD29" s="0" t="s">
        <v>222</v>
      </c>
      <c r="FF29" s="0" t="n">
        <v>71</v>
      </c>
    </row>
    <row r="30" customFormat="false" ht="14.5" hidden="false" customHeight="false" outlineLevel="0" collapsed="false">
      <c r="A30" s="1" t="n">
        <v>44825.4581598148</v>
      </c>
      <c r="B30" s="1" t="n">
        <v>44825.4635191551</v>
      </c>
      <c r="D30" s="0" t="s">
        <v>848</v>
      </c>
      <c r="E30" s="0" t="s">
        <v>905</v>
      </c>
      <c r="J30" s="1" t="n">
        <v>44825</v>
      </c>
      <c r="K30" s="0" t="s">
        <v>1976</v>
      </c>
      <c r="L30" s="0" t="s">
        <v>851</v>
      </c>
      <c r="M30" s="0" t="s">
        <v>904</v>
      </c>
      <c r="N30" s="0" t="s">
        <v>905</v>
      </c>
      <c r="O30" s="0" t="s">
        <v>906</v>
      </c>
      <c r="P30" s="0" t="s">
        <v>855</v>
      </c>
      <c r="Q30" s="0" t="s">
        <v>856</v>
      </c>
      <c r="R30" s="0" t="s">
        <v>857</v>
      </c>
      <c r="S30" s="0" t="s">
        <v>890</v>
      </c>
      <c r="T30" s="0" t="s">
        <v>891</v>
      </c>
      <c r="U30" s="0" t="s">
        <v>210</v>
      </c>
      <c r="V30" s="0" t="n">
        <v>1</v>
      </c>
      <c r="W30" s="0" t="n">
        <v>0</v>
      </c>
      <c r="X30" s="0" t="n">
        <v>0</v>
      </c>
      <c r="Y30" s="0" t="n">
        <v>0</v>
      </c>
      <c r="Z30" s="0" t="n">
        <v>0</v>
      </c>
      <c r="AA30" s="0" t="n">
        <v>0</v>
      </c>
      <c r="AB30" s="0" t="n">
        <v>0</v>
      </c>
      <c r="AC30" s="0" t="n">
        <v>0</v>
      </c>
      <c r="AD30" s="0" t="n">
        <v>0</v>
      </c>
      <c r="AE30" s="0" t="n">
        <v>0</v>
      </c>
      <c r="AF30" s="0" t="n">
        <v>0</v>
      </c>
      <c r="AG30" s="0" t="n">
        <v>0</v>
      </c>
      <c r="AH30" s="0" t="n">
        <v>0</v>
      </c>
      <c r="AI30" s="0" t="n">
        <v>3</v>
      </c>
      <c r="AJ30" s="0" t="n">
        <v>6</v>
      </c>
      <c r="AK30" s="0" t="s">
        <v>1977</v>
      </c>
      <c r="AL30" s="2" t="s">
        <v>1978</v>
      </c>
      <c r="AM30" s="0" t="n">
        <v>84.8</v>
      </c>
      <c r="AO30" s="0" t="s">
        <v>1979</v>
      </c>
      <c r="AP30" s="2" t="s">
        <v>1980</v>
      </c>
      <c r="AQ30" s="0" t="n">
        <v>12</v>
      </c>
      <c r="AR30" s="0" t="s">
        <v>194</v>
      </c>
      <c r="EM30" s="0" t="s">
        <v>194</v>
      </c>
      <c r="EN30" s="0" t="s">
        <v>194</v>
      </c>
      <c r="EO30" s="0" t="s">
        <v>194</v>
      </c>
      <c r="EP30" s="0" t="s">
        <v>194</v>
      </c>
      <c r="EQ30" s="0" t="s">
        <v>194</v>
      </c>
      <c r="ER30" s="0" t="s">
        <v>865</v>
      </c>
      <c r="ES30" s="0" t="s">
        <v>1982</v>
      </c>
      <c r="ET30" s="2" t="s">
        <v>1983</v>
      </c>
      <c r="EU30" s="0" t="s">
        <v>1587</v>
      </c>
      <c r="EX30" s="0" t="n">
        <v>186607116</v>
      </c>
      <c r="EY30" s="0" t="s">
        <v>1984</v>
      </c>
      <c r="EZ30" s="1" t="n">
        <v>44825.6749537037</v>
      </c>
      <c r="FC30" s="0" t="s">
        <v>221</v>
      </c>
      <c r="FD30" s="0" t="s">
        <v>222</v>
      </c>
      <c r="FF30" s="0" t="n">
        <v>50</v>
      </c>
    </row>
    <row r="31" customFormat="false" ht="14.5" hidden="false" customHeight="false" outlineLevel="0" collapsed="false">
      <c r="A31" s="1" t="n">
        <v>44825.4138953125</v>
      </c>
      <c r="B31" s="1" t="n">
        <v>44825.4253162732</v>
      </c>
      <c r="D31" s="0" t="s">
        <v>946</v>
      </c>
      <c r="E31" s="0" t="s">
        <v>1000</v>
      </c>
      <c r="J31" s="1" t="n">
        <v>44825</v>
      </c>
      <c r="K31" s="0" t="s">
        <v>2088</v>
      </c>
      <c r="L31" s="0" t="s">
        <v>968</v>
      </c>
      <c r="M31" s="0" t="s">
        <v>999</v>
      </c>
      <c r="N31" s="0" t="s">
        <v>1000</v>
      </c>
      <c r="O31" s="0" t="s">
        <v>1001</v>
      </c>
      <c r="P31" s="0" t="s">
        <v>855</v>
      </c>
      <c r="Q31" s="0" t="s">
        <v>856</v>
      </c>
      <c r="R31" s="0" t="s">
        <v>952</v>
      </c>
      <c r="S31" s="0" t="s">
        <v>953</v>
      </c>
      <c r="T31" s="0" t="s">
        <v>954</v>
      </c>
      <c r="U31" s="0" t="s">
        <v>210</v>
      </c>
      <c r="V31" s="0" t="n">
        <v>1</v>
      </c>
      <c r="W31" s="0" t="n">
        <v>0</v>
      </c>
      <c r="X31" s="0" t="n">
        <v>0</v>
      </c>
      <c r="Y31" s="0" t="n">
        <v>0</v>
      </c>
      <c r="Z31" s="0" t="n">
        <v>0</v>
      </c>
      <c r="AA31" s="0" t="n">
        <v>0</v>
      </c>
      <c r="AB31" s="0" t="n">
        <v>0</v>
      </c>
      <c r="AC31" s="0" t="n">
        <v>0</v>
      </c>
      <c r="AD31" s="0" t="n">
        <v>0</v>
      </c>
      <c r="AE31" s="0" t="n">
        <v>0</v>
      </c>
      <c r="AF31" s="0" t="n">
        <v>0</v>
      </c>
      <c r="AG31" s="0" t="n">
        <v>0</v>
      </c>
      <c r="AH31" s="0" t="n">
        <v>0</v>
      </c>
      <c r="AI31" s="0" t="n">
        <v>3</v>
      </c>
      <c r="AJ31" s="0" t="n">
        <v>6</v>
      </c>
      <c r="AK31" s="0" t="s">
        <v>2089</v>
      </c>
      <c r="AL31" s="2" t="s">
        <v>2090</v>
      </c>
      <c r="AM31" s="0" t="n">
        <v>24.84</v>
      </c>
      <c r="AS31" s="5" t="s">
        <v>3417</v>
      </c>
      <c r="EM31" s="0" t="s">
        <v>194</v>
      </c>
      <c r="EN31" s="0" t="s">
        <v>194</v>
      </c>
      <c r="EO31" s="0" t="s">
        <v>194</v>
      </c>
      <c r="EP31" s="0" t="s">
        <v>194</v>
      </c>
      <c r="EQ31" s="0" t="s">
        <v>194</v>
      </c>
      <c r="ER31" s="0" t="s">
        <v>962</v>
      </c>
      <c r="ES31" s="0" t="s">
        <v>2091</v>
      </c>
      <c r="ET31" s="2" t="s">
        <v>2092</v>
      </c>
      <c r="EU31" s="0" t="s">
        <v>1587</v>
      </c>
      <c r="EX31" s="0" t="n">
        <v>186617133</v>
      </c>
      <c r="EY31" s="0" t="s">
        <v>2093</v>
      </c>
      <c r="EZ31" s="1" t="n">
        <v>44825.6955555555</v>
      </c>
      <c r="FC31" s="0" t="s">
        <v>221</v>
      </c>
      <c r="FD31" s="0" t="s">
        <v>222</v>
      </c>
      <c r="FF31" s="0" t="n">
        <v>64</v>
      </c>
    </row>
    <row r="32" customFormat="false" ht="14.5" hidden="false" customHeight="false" outlineLevel="0" collapsed="false">
      <c r="A32" s="1" t="n">
        <v>44825.3806203357</v>
      </c>
      <c r="B32" s="1" t="n">
        <v>44825.3898124884</v>
      </c>
      <c r="D32" s="0" t="s">
        <v>848</v>
      </c>
      <c r="E32" s="0" t="s">
        <v>1967</v>
      </c>
      <c r="J32" s="1" t="n">
        <v>44825</v>
      </c>
      <c r="K32" s="0" t="s">
        <v>1968</v>
      </c>
      <c r="L32" s="0" t="s">
        <v>851</v>
      </c>
      <c r="M32" s="0" t="s">
        <v>934</v>
      </c>
      <c r="N32" s="0" t="s">
        <v>935</v>
      </c>
      <c r="O32" s="0" t="s">
        <v>889</v>
      </c>
      <c r="P32" s="0" t="s">
        <v>855</v>
      </c>
      <c r="Q32" s="0" t="s">
        <v>856</v>
      </c>
      <c r="R32" s="0" t="s">
        <v>857</v>
      </c>
      <c r="S32" s="0" t="s">
        <v>858</v>
      </c>
      <c r="T32" s="0" t="s">
        <v>859</v>
      </c>
      <c r="U32" s="0" t="s">
        <v>210</v>
      </c>
      <c r="V32" s="0" t="n">
        <v>1</v>
      </c>
      <c r="W32" s="0" t="n">
        <v>0</v>
      </c>
      <c r="X32" s="0" t="n">
        <v>0</v>
      </c>
      <c r="Y32" s="0" t="n">
        <v>0</v>
      </c>
      <c r="Z32" s="0" t="n">
        <v>0</v>
      </c>
      <c r="AA32" s="0" t="n">
        <v>0</v>
      </c>
      <c r="AB32" s="0" t="n">
        <v>0</v>
      </c>
      <c r="AC32" s="0" t="n">
        <v>0</v>
      </c>
      <c r="AD32" s="0" t="n">
        <v>0</v>
      </c>
      <c r="AE32" s="0" t="n">
        <v>0</v>
      </c>
      <c r="AF32" s="0" t="n">
        <v>0</v>
      </c>
      <c r="AG32" s="0" t="n">
        <v>0</v>
      </c>
      <c r="AH32" s="0" t="n">
        <v>0</v>
      </c>
      <c r="AI32" s="0" t="n">
        <v>3</v>
      </c>
      <c r="AJ32" s="0" t="n">
        <v>9</v>
      </c>
      <c r="AK32" s="0" t="s">
        <v>1970</v>
      </c>
      <c r="AL32" s="2" t="s">
        <v>1971</v>
      </c>
      <c r="AM32" s="0" t="n">
        <v>82.4</v>
      </c>
      <c r="AS32" s="5" t="s">
        <v>3476</v>
      </c>
      <c r="EM32" s="0" t="s">
        <v>194</v>
      </c>
      <c r="EN32" s="0" t="s">
        <v>194</v>
      </c>
      <c r="EO32" s="0" t="s">
        <v>194</v>
      </c>
      <c r="EP32" s="0" t="s">
        <v>194</v>
      </c>
      <c r="EQ32" s="0" t="s">
        <v>194</v>
      </c>
      <c r="ER32" s="0" t="s">
        <v>865</v>
      </c>
      <c r="ES32" s="0" t="s">
        <v>1973</v>
      </c>
      <c r="ET32" s="2" t="s">
        <v>1974</v>
      </c>
      <c r="EU32" s="0" t="s">
        <v>1587</v>
      </c>
      <c r="EX32" s="0" t="n">
        <v>186606257</v>
      </c>
      <c r="EY32" s="0" t="s">
        <v>1975</v>
      </c>
      <c r="EZ32" s="1" t="n">
        <v>44825.6732986111</v>
      </c>
      <c r="FC32" s="0" t="s">
        <v>221</v>
      </c>
      <c r="FD32" s="0" t="s">
        <v>222</v>
      </c>
      <c r="FF32" s="0" t="n">
        <v>49</v>
      </c>
    </row>
    <row r="33" customFormat="false" ht="14.5" hidden="false" customHeight="false" outlineLevel="0" collapsed="false">
      <c r="A33" s="1" t="n">
        <v>44825.4111586458</v>
      </c>
      <c r="B33" s="1" t="n">
        <v>44825.4141594792</v>
      </c>
      <c r="D33" s="0" t="s">
        <v>1088</v>
      </c>
      <c r="E33" s="0" t="s">
        <v>1135</v>
      </c>
      <c r="J33" s="1" t="n">
        <v>44825</v>
      </c>
      <c r="K33" s="0" t="s">
        <v>2061</v>
      </c>
      <c r="L33" s="0" t="s">
        <v>870</v>
      </c>
      <c r="M33" s="0" t="s">
        <v>3477</v>
      </c>
      <c r="N33" s="0" t="s">
        <v>1135</v>
      </c>
      <c r="O33" s="0" t="s">
        <v>2062</v>
      </c>
      <c r="P33" s="0" t="s">
        <v>855</v>
      </c>
      <c r="Q33" s="0" t="s">
        <v>856</v>
      </c>
      <c r="R33" s="0" t="s">
        <v>1094</v>
      </c>
      <c r="S33" s="0" t="s">
        <v>1095</v>
      </c>
      <c r="T33" s="0" t="s">
        <v>1096</v>
      </c>
      <c r="U33" s="0" t="s">
        <v>210</v>
      </c>
      <c r="V33" s="0" t="n">
        <v>1</v>
      </c>
      <c r="W33" s="0" t="n">
        <v>0</v>
      </c>
      <c r="X33" s="0" t="n">
        <v>0</v>
      </c>
      <c r="Y33" s="0" t="n">
        <v>0</v>
      </c>
      <c r="Z33" s="0" t="n">
        <v>0</v>
      </c>
      <c r="AA33" s="0" t="n">
        <v>0</v>
      </c>
      <c r="AB33" s="0" t="n">
        <v>0</v>
      </c>
      <c r="AC33" s="0" t="n">
        <v>0</v>
      </c>
      <c r="AD33" s="0" t="n">
        <v>0</v>
      </c>
      <c r="AE33" s="0" t="n">
        <v>0</v>
      </c>
      <c r="AF33" s="0" t="n">
        <v>0</v>
      </c>
      <c r="AG33" s="0" t="n">
        <v>0</v>
      </c>
      <c r="AH33" s="0" t="n">
        <v>0</v>
      </c>
      <c r="AI33" s="0" t="n">
        <v>2</v>
      </c>
      <c r="AJ33" s="0" t="n">
        <v>5</v>
      </c>
      <c r="AK33" s="0" t="s">
        <v>2063</v>
      </c>
      <c r="AL33" s="2" t="s">
        <v>2064</v>
      </c>
      <c r="AM33" s="0" t="n">
        <v>10.57</v>
      </c>
      <c r="AS33" s="5" t="s">
        <v>3417</v>
      </c>
      <c r="EM33" s="0" t="s">
        <v>194</v>
      </c>
      <c r="EN33" s="0" t="s">
        <v>194</v>
      </c>
      <c r="EO33" s="0" t="s">
        <v>194</v>
      </c>
      <c r="EP33" s="0" t="s">
        <v>194</v>
      </c>
      <c r="EQ33" s="0" t="s">
        <v>194</v>
      </c>
      <c r="ER33" s="0" t="s">
        <v>2020</v>
      </c>
      <c r="ES33" s="0" t="s">
        <v>2065</v>
      </c>
      <c r="ET33" s="2" t="s">
        <v>2066</v>
      </c>
      <c r="EU33" s="0" t="s">
        <v>1587</v>
      </c>
      <c r="EX33" s="0" t="n">
        <v>186610092</v>
      </c>
      <c r="EY33" s="0" t="s">
        <v>2067</v>
      </c>
      <c r="EZ33" s="1" t="n">
        <v>44825.6808333333</v>
      </c>
      <c r="FC33" s="0" t="s">
        <v>221</v>
      </c>
      <c r="FD33" s="0" t="s">
        <v>222</v>
      </c>
      <c r="FF33" s="0" t="n">
        <v>60</v>
      </c>
    </row>
    <row r="34" customFormat="false" ht="14.5" hidden="false" customHeight="false" outlineLevel="0" collapsed="false">
      <c r="A34" s="1" t="n">
        <v>44825.4159815394</v>
      </c>
      <c r="B34" s="1" t="n">
        <v>44825.423871794</v>
      </c>
      <c r="D34" s="0" t="s">
        <v>1210</v>
      </c>
      <c r="E34" s="0" t="s">
        <v>1278</v>
      </c>
      <c r="J34" s="1" t="n">
        <v>44825</v>
      </c>
      <c r="K34" s="0" t="s">
        <v>984</v>
      </c>
      <c r="L34" s="0" t="s">
        <v>1579</v>
      </c>
      <c r="M34" s="0" t="s">
        <v>3478</v>
      </c>
      <c r="N34" s="0" t="s">
        <v>1278</v>
      </c>
      <c r="O34" s="0" t="s">
        <v>1610</v>
      </c>
      <c r="P34" s="0" t="s">
        <v>855</v>
      </c>
      <c r="Q34" s="0" t="s">
        <v>856</v>
      </c>
      <c r="R34" s="0" t="s">
        <v>1216</v>
      </c>
      <c r="S34" s="0" t="s">
        <v>1217</v>
      </c>
      <c r="T34" s="0" t="s">
        <v>1217</v>
      </c>
      <c r="U34" s="0" t="s">
        <v>210</v>
      </c>
      <c r="V34" s="0" t="n">
        <v>1</v>
      </c>
      <c r="W34" s="0" t="n">
        <v>0</v>
      </c>
      <c r="X34" s="0" t="n">
        <v>0</v>
      </c>
      <c r="Y34" s="0" t="n">
        <v>0</v>
      </c>
      <c r="Z34" s="0" t="n">
        <v>0</v>
      </c>
      <c r="AA34" s="0" t="n">
        <v>0</v>
      </c>
      <c r="AB34" s="0" t="n">
        <v>0</v>
      </c>
      <c r="AC34" s="0" t="n">
        <v>0</v>
      </c>
      <c r="AD34" s="0" t="n">
        <v>0</v>
      </c>
      <c r="AE34" s="0" t="n">
        <v>0</v>
      </c>
      <c r="AF34" s="0" t="n">
        <v>0</v>
      </c>
      <c r="AG34" s="0" t="n">
        <v>0</v>
      </c>
      <c r="AH34" s="0" t="n">
        <v>0</v>
      </c>
      <c r="AI34" s="0" t="n">
        <v>3</v>
      </c>
      <c r="AJ34" s="0" t="n">
        <v>7</v>
      </c>
      <c r="AK34" s="0" t="s">
        <v>1611</v>
      </c>
      <c r="AL34" s="2" t="s">
        <v>1612</v>
      </c>
      <c r="AM34" s="0" t="n">
        <v>8.72</v>
      </c>
      <c r="AS34" s="5" t="s">
        <v>3479</v>
      </c>
      <c r="EM34" s="0" t="s">
        <v>194</v>
      </c>
      <c r="EN34" s="0" t="s">
        <v>194</v>
      </c>
      <c r="EO34" s="0" t="s">
        <v>194</v>
      </c>
      <c r="EP34" s="0" t="s">
        <v>194</v>
      </c>
      <c r="EQ34" s="0" t="s">
        <v>194</v>
      </c>
      <c r="ER34" s="0" t="s">
        <v>1226</v>
      </c>
      <c r="ES34" s="0" t="s">
        <v>1614</v>
      </c>
      <c r="ET34" s="2" t="s">
        <v>1615</v>
      </c>
      <c r="EU34" s="0" t="s">
        <v>1587</v>
      </c>
      <c r="EX34" s="0" t="n">
        <v>186445496</v>
      </c>
      <c r="EY34" s="0" t="s">
        <v>1616</v>
      </c>
      <c r="EZ34" s="1" t="n">
        <v>44825.4274537037</v>
      </c>
      <c r="FC34" s="0" t="s">
        <v>221</v>
      </c>
      <c r="FD34" s="0" t="s">
        <v>222</v>
      </c>
      <c r="FF34" s="0" t="n">
        <v>4</v>
      </c>
    </row>
    <row r="35" customFormat="false" ht="14.5" hidden="false" customHeight="false" outlineLevel="0" collapsed="false">
      <c r="A35" s="1" t="n">
        <v>44825.3999953935</v>
      </c>
      <c r="B35" s="1" t="n">
        <v>44825.4062019792</v>
      </c>
      <c r="D35" s="0" t="s">
        <v>1401</v>
      </c>
      <c r="E35" s="0" t="s">
        <v>1419</v>
      </c>
      <c r="J35" s="1" t="n">
        <v>44825</v>
      </c>
      <c r="K35" s="0" t="s">
        <v>2111</v>
      </c>
      <c r="L35" s="0" t="s">
        <v>2112</v>
      </c>
      <c r="M35" s="0" t="s">
        <v>1419</v>
      </c>
      <c r="N35" s="0" t="s">
        <v>1419</v>
      </c>
      <c r="O35" s="0" t="s">
        <v>1420</v>
      </c>
      <c r="P35" s="0" t="s">
        <v>855</v>
      </c>
      <c r="Q35" s="0" t="s">
        <v>856</v>
      </c>
      <c r="R35" s="0" t="s">
        <v>857</v>
      </c>
      <c r="S35" s="0" t="s">
        <v>890</v>
      </c>
      <c r="T35" s="0" t="s">
        <v>891</v>
      </c>
      <c r="U35" s="0" t="s">
        <v>210</v>
      </c>
      <c r="V35" s="0" t="n">
        <v>1</v>
      </c>
      <c r="W35" s="0" t="n">
        <v>0</v>
      </c>
      <c r="X35" s="0" t="n">
        <v>0</v>
      </c>
      <c r="Y35" s="0" t="n">
        <v>0</v>
      </c>
      <c r="Z35" s="0" t="n">
        <v>0</v>
      </c>
      <c r="AA35" s="0" t="n">
        <v>0</v>
      </c>
      <c r="AB35" s="0" t="n">
        <v>0</v>
      </c>
      <c r="AC35" s="0" t="n">
        <v>0</v>
      </c>
      <c r="AD35" s="0" t="n">
        <v>0</v>
      </c>
      <c r="AE35" s="0" t="n">
        <v>0</v>
      </c>
      <c r="AF35" s="0" t="n">
        <v>0</v>
      </c>
      <c r="AG35" s="0" t="n">
        <v>0</v>
      </c>
      <c r="AH35" s="0" t="n">
        <v>0</v>
      </c>
      <c r="AI35" s="0" t="n">
        <v>2</v>
      </c>
      <c r="AJ35" s="0" t="n">
        <v>6</v>
      </c>
      <c r="AK35" s="0" t="s">
        <v>2113</v>
      </c>
      <c r="AL35" s="2" t="s">
        <v>2114</v>
      </c>
      <c r="AM35" s="0" t="n">
        <v>21.2</v>
      </c>
      <c r="AO35" s="0" t="s">
        <v>2115</v>
      </c>
      <c r="AP35" s="2" t="s">
        <v>2116</v>
      </c>
      <c r="AQ35" s="0" t="n">
        <v>36.2</v>
      </c>
      <c r="AR35" s="0" t="s">
        <v>194</v>
      </c>
      <c r="AS35" s="5" t="s">
        <v>3480</v>
      </c>
      <c r="EM35" s="0" t="s">
        <v>194</v>
      </c>
      <c r="EN35" s="0" t="s">
        <v>194</v>
      </c>
      <c r="EO35" s="0" t="s">
        <v>194</v>
      </c>
      <c r="EP35" s="0" t="s">
        <v>194</v>
      </c>
      <c r="EQ35" s="0" t="s">
        <v>194</v>
      </c>
      <c r="ER35" s="0" t="s">
        <v>1413</v>
      </c>
      <c r="ES35" s="0" t="s">
        <v>2117</v>
      </c>
      <c r="ET35" s="2" t="s">
        <v>2118</v>
      </c>
      <c r="EU35" s="0" t="s">
        <v>1587</v>
      </c>
      <c r="EX35" s="0" t="n">
        <v>186624245</v>
      </c>
      <c r="EY35" s="0" t="s">
        <v>2119</v>
      </c>
      <c r="EZ35" s="1" t="n">
        <v>44825.7079050926</v>
      </c>
      <c r="FC35" s="0" t="s">
        <v>221</v>
      </c>
      <c r="FD35" s="0" t="s">
        <v>222</v>
      </c>
      <c r="FF35" s="0" t="n">
        <v>68</v>
      </c>
    </row>
    <row r="36" customFormat="false" ht="14.5" hidden="false" customHeight="false" outlineLevel="0" collapsed="false">
      <c r="A36" s="1" t="n">
        <v>44825.3801752546</v>
      </c>
      <c r="B36" s="1" t="n">
        <v>44825.3867284722</v>
      </c>
      <c r="D36" s="0" t="s">
        <v>592</v>
      </c>
      <c r="E36" s="0" t="s">
        <v>2165</v>
      </c>
      <c r="J36" s="1" t="n">
        <v>44825</v>
      </c>
      <c r="K36" s="0" t="s">
        <v>1968</v>
      </c>
      <c r="L36" s="0" t="s">
        <v>1043</v>
      </c>
      <c r="M36" s="0" t="s">
        <v>1078</v>
      </c>
      <c r="N36" s="0" t="s">
        <v>2165</v>
      </c>
      <c r="O36" s="0" t="s">
        <v>1079</v>
      </c>
      <c r="P36" s="0" t="s">
        <v>855</v>
      </c>
      <c r="Q36" s="0" t="s">
        <v>856</v>
      </c>
      <c r="R36" s="0" t="s">
        <v>857</v>
      </c>
      <c r="S36" s="0" t="s">
        <v>890</v>
      </c>
      <c r="T36" s="0" t="s">
        <v>1046</v>
      </c>
      <c r="U36" s="0" t="s">
        <v>210</v>
      </c>
      <c r="V36" s="0" t="n">
        <v>1</v>
      </c>
      <c r="W36" s="0" t="n">
        <v>0</v>
      </c>
      <c r="X36" s="0" t="n">
        <v>0</v>
      </c>
      <c r="Y36" s="0" t="n">
        <v>0</v>
      </c>
      <c r="Z36" s="0" t="n">
        <v>0</v>
      </c>
      <c r="AA36" s="0" t="n">
        <v>0</v>
      </c>
      <c r="AB36" s="0" t="n">
        <v>0</v>
      </c>
      <c r="AC36" s="0" t="n">
        <v>0</v>
      </c>
      <c r="AD36" s="0" t="n">
        <v>0</v>
      </c>
      <c r="AE36" s="0" t="n">
        <v>0</v>
      </c>
      <c r="AF36" s="0" t="n">
        <v>0</v>
      </c>
      <c r="AG36" s="0" t="n">
        <v>0</v>
      </c>
      <c r="AH36" s="0" t="n">
        <v>0</v>
      </c>
      <c r="AI36" s="0" t="n">
        <v>2</v>
      </c>
      <c r="AJ36" s="0" t="n">
        <v>4</v>
      </c>
      <c r="AK36" s="0" t="s">
        <v>2166</v>
      </c>
      <c r="AL36" s="2" t="s">
        <v>2167</v>
      </c>
      <c r="AM36" s="0" t="n">
        <v>18.58</v>
      </c>
      <c r="AS36" s="5" t="s">
        <v>3481</v>
      </c>
      <c r="EM36" s="0" t="s">
        <v>194</v>
      </c>
      <c r="EN36" s="0" t="s">
        <v>194</v>
      </c>
      <c r="EO36" s="0" t="s">
        <v>194</v>
      </c>
      <c r="EP36" s="0" t="s">
        <v>194</v>
      </c>
      <c r="EQ36" s="0" t="s">
        <v>194</v>
      </c>
      <c r="ER36" s="0" t="s">
        <v>1058</v>
      </c>
      <c r="ES36" s="0" t="s">
        <v>2169</v>
      </c>
      <c r="ET36" s="2" t="s">
        <v>2170</v>
      </c>
      <c r="EU36" s="0" t="s">
        <v>1587</v>
      </c>
      <c r="EX36" s="0" t="n">
        <v>186632079</v>
      </c>
      <c r="EY36" s="0" t="s">
        <v>2171</v>
      </c>
      <c r="EZ36" s="1" t="n">
        <v>44825.7247222222</v>
      </c>
      <c r="FC36" s="0" t="s">
        <v>221</v>
      </c>
      <c r="FD36" s="0" t="s">
        <v>222</v>
      </c>
      <c r="FF36" s="0" t="n">
        <v>75</v>
      </c>
    </row>
    <row r="37" customFormat="false" ht="14.5" hidden="false" customHeight="false" outlineLevel="0" collapsed="false">
      <c r="A37" s="1" t="n">
        <v>44825.3659204051</v>
      </c>
      <c r="B37" s="1" t="n">
        <v>44825.3700916782</v>
      </c>
      <c r="D37" s="0" t="s">
        <v>848</v>
      </c>
      <c r="E37" s="0" t="s">
        <v>920</v>
      </c>
      <c r="J37" s="1" t="n">
        <v>44825</v>
      </c>
      <c r="K37" s="0" t="s">
        <v>918</v>
      </c>
      <c r="L37" s="0" t="s">
        <v>870</v>
      </c>
      <c r="M37" s="0" t="s">
        <v>919</v>
      </c>
      <c r="N37" s="0" t="s">
        <v>920</v>
      </c>
      <c r="O37" s="0" t="s">
        <v>921</v>
      </c>
      <c r="P37" s="0" t="s">
        <v>855</v>
      </c>
      <c r="Q37" s="0" t="s">
        <v>856</v>
      </c>
      <c r="R37" s="0" t="s">
        <v>857</v>
      </c>
      <c r="S37" s="0" t="s">
        <v>858</v>
      </c>
      <c r="T37" s="0" t="s">
        <v>859</v>
      </c>
      <c r="U37" s="0" t="s">
        <v>210</v>
      </c>
      <c r="V37" s="0" t="n">
        <v>1</v>
      </c>
      <c r="W37" s="0" t="n">
        <v>0</v>
      </c>
      <c r="X37" s="0" t="n">
        <v>0</v>
      </c>
      <c r="Y37" s="0" t="n">
        <v>0</v>
      </c>
      <c r="Z37" s="0" t="n">
        <v>0</v>
      </c>
      <c r="AA37" s="0" t="n">
        <v>0</v>
      </c>
      <c r="AB37" s="0" t="n">
        <v>0</v>
      </c>
      <c r="AC37" s="0" t="n">
        <v>0</v>
      </c>
      <c r="AD37" s="0" t="n">
        <v>0</v>
      </c>
      <c r="AE37" s="0" t="n">
        <v>0</v>
      </c>
      <c r="AF37" s="0" t="n">
        <v>0</v>
      </c>
      <c r="AG37" s="0" t="n">
        <v>0</v>
      </c>
      <c r="AH37" s="0" t="n">
        <v>0</v>
      </c>
      <c r="AI37" s="0" t="n">
        <v>2</v>
      </c>
      <c r="AJ37" s="0" t="n">
        <v>2</v>
      </c>
      <c r="AK37" s="0" t="s">
        <v>2000</v>
      </c>
      <c r="AL37" s="2" t="s">
        <v>2001</v>
      </c>
      <c r="AM37" s="0" t="n">
        <v>37</v>
      </c>
      <c r="EM37" s="0" t="s">
        <v>194</v>
      </c>
      <c r="EN37" s="0" t="s">
        <v>194</v>
      </c>
      <c r="EO37" s="0" t="s">
        <v>194</v>
      </c>
      <c r="EP37" s="0" t="s">
        <v>194</v>
      </c>
      <c r="EQ37" s="0" t="s">
        <v>194</v>
      </c>
      <c r="ER37" s="0" t="s">
        <v>865</v>
      </c>
      <c r="ES37" s="0" t="s">
        <v>2003</v>
      </c>
      <c r="ET37" s="2" t="s">
        <v>2004</v>
      </c>
      <c r="EU37" s="0" t="s">
        <v>1587</v>
      </c>
      <c r="EX37" s="0" t="n">
        <v>186607689</v>
      </c>
      <c r="EY37" s="0" t="s">
        <v>2005</v>
      </c>
      <c r="EZ37" s="1" t="n">
        <v>44825.67625</v>
      </c>
      <c r="FC37" s="0" t="s">
        <v>221</v>
      </c>
      <c r="FD37" s="0" t="s">
        <v>222</v>
      </c>
      <c r="FF37" s="0" t="n">
        <v>53</v>
      </c>
    </row>
    <row r="38" customFormat="false" ht="14.5" hidden="false" customHeight="false" outlineLevel="0" collapsed="false">
      <c r="A38" s="1" t="n">
        <v>44825.3733880208</v>
      </c>
      <c r="B38" s="1" t="n">
        <v>44825.670527882</v>
      </c>
      <c r="D38" s="0" t="s">
        <v>1304</v>
      </c>
      <c r="E38" s="0" t="s">
        <v>2202</v>
      </c>
      <c r="J38" s="1" t="n">
        <v>44825</v>
      </c>
      <c r="K38" s="0" t="s">
        <v>2203</v>
      </c>
      <c r="L38" s="0" t="s">
        <v>197</v>
      </c>
      <c r="M38" s="0" t="s">
        <v>1307</v>
      </c>
      <c r="N38" s="0" t="s">
        <v>2202</v>
      </c>
      <c r="O38" s="0" t="s">
        <v>1309</v>
      </c>
      <c r="P38" s="0" t="s">
        <v>855</v>
      </c>
      <c r="Q38" s="0" t="s">
        <v>856</v>
      </c>
      <c r="R38" s="0" t="s">
        <v>1094</v>
      </c>
      <c r="S38" s="0" t="s">
        <v>1310</v>
      </c>
      <c r="T38" s="0" t="s">
        <v>1311</v>
      </c>
      <c r="U38" s="0" t="s">
        <v>210</v>
      </c>
      <c r="V38" s="0" t="n">
        <v>1</v>
      </c>
      <c r="W38" s="0" t="n">
        <v>0</v>
      </c>
      <c r="X38" s="0" t="n">
        <v>0</v>
      </c>
      <c r="Y38" s="0" t="n">
        <v>0</v>
      </c>
      <c r="Z38" s="0" t="n">
        <v>0</v>
      </c>
      <c r="AA38" s="0" t="n">
        <v>0</v>
      </c>
      <c r="AB38" s="0" t="n">
        <v>0</v>
      </c>
      <c r="AC38" s="0" t="n">
        <v>0</v>
      </c>
      <c r="AD38" s="0" t="n">
        <v>0</v>
      </c>
      <c r="AE38" s="0" t="n">
        <v>0</v>
      </c>
      <c r="AF38" s="0" t="n">
        <v>0</v>
      </c>
      <c r="AG38" s="0" t="n">
        <v>0</v>
      </c>
      <c r="AH38" s="0" t="n">
        <v>0</v>
      </c>
      <c r="AI38" s="0" t="n">
        <v>2</v>
      </c>
      <c r="AJ38" s="0" t="n">
        <v>5</v>
      </c>
      <c r="AK38" s="0" t="s">
        <v>2204</v>
      </c>
      <c r="AL38" s="2" t="s">
        <v>2205</v>
      </c>
      <c r="AM38" s="0" t="n">
        <v>64.625</v>
      </c>
      <c r="AS38" s="5" t="s">
        <v>3465</v>
      </c>
      <c r="EM38" s="0" t="s">
        <v>194</v>
      </c>
      <c r="EN38" s="0" t="s">
        <v>194</v>
      </c>
      <c r="EO38" s="0" t="s">
        <v>194</v>
      </c>
      <c r="EP38" s="0" t="s">
        <v>194</v>
      </c>
      <c r="EQ38" s="0" t="s">
        <v>194</v>
      </c>
      <c r="ER38" s="0" t="s">
        <v>2198</v>
      </c>
      <c r="ES38" s="0" t="s">
        <v>2207</v>
      </c>
      <c r="ET38" s="2" t="s">
        <v>2208</v>
      </c>
      <c r="EU38" s="0" t="s">
        <v>1587</v>
      </c>
      <c r="EX38" s="0" t="n">
        <v>186643624</v>
      </c>
      <c r="EY38" s="0" t="s">
        <v>2209</v>
      </c>
      <c r="EZ38" s="1" t="n">
        <v>44825.7530208333</v>
      </c>
      <c r="FC38" s="0" t="s">
        <v>221</v>
      </c>
      <c r="FD38" s="0" t="s">
        <v>222</v>
      </c>
      <c r="FF38" s="0" t="n">
        <v>80</v>
      </c>
    </row>
    <row r="39" customFormat="false" ht="14.5" hidden="false" customHeight="false" outlineLevel="0" collapsed="false">
      <c r="A39" s="1" t="n">
        <v>44825.4390039815</v>
      </c>
      <c r="B39" s="1" t="n">
        <v>44825.4451621065</v>
      </c>
      <c r="D39" s="0" t="s">
        <v>946</v>
      </c>
      <c r="E39" s="0" t="s">
        <v>1029</v>
      </c>
      <c r="J39" s="1" t="n">
        <v>44825</v>
      </c>
      <c r="K39" s="0" t="s">
        <v>998</v>
      </c>
      <c r="L39" s="0" t="s">
        <v>968</v>
      </c>
      <c r="M39" s="0" t="s">
        <v>1028</v>
      </c>
      <c r="N39" s="0" t="s">
        <v>1029</v>
      </c>
      <c r="O39" s="0" t="s">
        <v>1030</v>
      </c>
      <c r="P39" s="0" t="s">
        <v>855</v>
      </c>
      <c r="Q39" s="0" t="s">
        <v>856</v>
      </c>
      <c r="R39" s="0" t="s">
        <v>952</v>
      </c>
      <c r="S39" s="0" t="s">
        <v>953</v>
      </c>
      <c r="T39" s="0" t="s">
        <v>954</v>
      </c>
      <c r="U39" s="0" t="s">
        <v>210</v>
      </c>
      <c r="V39" s="0" t="n">
        <v>1</v>
      </c>
      <c r="W39" s="0" t="n">
        <v>0</v>
      </c>
      <c r="X39" s="0" t="n">
        <v>0</v>
      </c>
      <c r="Y39" s="0" t="n">
        <v>0</v>
      </c>
      <c r="Z39" s="0" t="n">
        <v>0</v>
      </c>
      <c r="AA39" s="0" t="n">
        <v>0</v>
      </c>
      <c r="AB39" s="0" t="n">
        <v>0</v>
      </c>
      <c r="AC39" s="0" t="n">
        <v>0</v>
      </c>
      <c r="AD39" s="0" t="n">
        <v>0</v>
      </c>
      <c r="AE39" s="0" t="n">
        <v>0</v>
      </c>
      <c r="AF39" s="0" t="n">
        <v>0</v>
      </c>
      <c r="AG39" s="0" t="n">
        <v>0</v>
      </c>
      <c r="AH39" s="0" t="n">
        <v>0</v>
      </c>
      <c r="AI39" s="0" t="n">
        <v>1</v>
      </c>
      <c r="AJ39" s="0" t="n">
        <v>8</v>
      </c>
      <c r="AK39" s="0" t="s">
        <v>2099</v>
      </c>
      <c r="AL39" s="2" t="s">
        <v>2100</v>
      </c>
      <c r="AM39" s="0" t="n">
        <v>28.56</v>
      </c>
      <c r="AS39" s="5" t="s">
        <v>3417</v>
      </c>
      <c r="EM39" s="0" t="s">
        <v>194</v>
      </c>
      <c r="EN39" s="0" t="s">
        <v>194</v>
      </c>
      <c r="EO39" s="0" t="s">
        <v>194</v>
      </c>
      <c r="EP39" s="0" t="s">
        <v>194</v>
      </c>
      <c r="EQ39" s="0" t="s">
        <v>194</v>
      </c>
      <c r="ER39" s="0" t="s">
        <v>962</v>
      </c>
      <c r="ES39" s="0" t="s">
        <v>2101</v>
      </c>
      <c r="ET39" s="2" t="s">
        <v>2102</v>
      </c>
      <c r="EU39" s="0" t="s">
        <v>1587</v>
      </c>
      <c r="EX39" s="0" t="n">
        <v>186617194</v>
      </c>
      <c r="EY39" s="0" t="s">
        <v>2103</v>
      </c>
      <c r="EZ39" s="1" t="n">
        <v>44825.695625</v>
      </c>
      <c r="FC39" s="0" t="s">
        <v>221</v>
      </c>
      <c r="FD39" s="0" t="s">
        <v>222</v>
      </c>
      <c r="FF39" s="0" t="n">
        <v>66</v>
      </c>
    </row>
    <row r="40" customFormat="false" ht="14.5" hidden="false" customHeight="false" outlineLevel="0" collapsed="false">
      <c r="A40" s="1" t="n">
        <v>44825.386782419</v>
      </c>
      <c r="B40" s="1" t="n">
        <v>44825.3954831597</v>
      </c>
      <c r="D40" s="0" t="s">
        <v>946</v>
      </c>
      <c r="E40" s="0" t="s">
        <v>970</v>
      </c>
      <c r="J40" s="1" t="n">
        <v>44825</v>
      </c>
      <c r="K40" s="0" t="s">
        <v>2074</v>
      </c>
      <c r="L40" s="0" t="s">
        <v>968</v>
      </c>
      <c r="M40" s="0" t="s">
        <v>3482</v>
      </c>
      <c r="N40" s="0" t="s">
        <v>970</v>
      </c>
      <c r="O40" s="0" t="s">
        <v>971</v>
      </c>
      <c r="P40" s="0" t="s">
        <v>855</v>
      </c>
      <c r="Q40" s="0" t="s">
        <v>856</v>
      </c>
      <c r="R40" s="0" t="s">
        <v>952</v>
      </c>
      <c r="S40" s="0" t="s">
        <v>953</v>
      </c>
      <c r="T40" s="0" t="s">
        <v>954</v>
      </c>
      <c r="U40" s="0" t="s">
        <v>210</v>
      </c>
      <c r="V40" s="0" t="n">
        <v>1</v>
      </c>
      <c r="W40" s="0" t="n">
        <v>0</v>
      </c>
      <c r="X40" s="0" t="n">
        <v>0</v>
      </c>
      <c r="Y40" s="0" t="n">
        <v>0</v>
      </c>
      <c r="Z40" s="0" t="n">
        <v>0</v>
      </c>
      <c r="AA40" s="0" t="n">
        <v>0</v>
      </c>
      <c r="AB40" s="0" t="n">
        <v>0</v>
      </c>
      <c r="AC40" s="0" t="n">
        <v>0</v>
      </c>
      <c r="AD40" s="0" t="n">
        <v>0</v>
      </c>
      <c r="AE40" s="0" t="n">
        <v>0</v>
      </c>
      <c r="AF40" s="0" t="n">
        <v>0</v>
      </c>
      <c r="AG40" s="0" t="n">
        <v>0</v>
      </c>
      <c r="AH40" s="0" t="n">
        <v>0</v>
      </c>
      <c r="AI40" s="0" t="n">
        <v>2</v>
      </c>
      <c r="AJ40" s="0" t="n">
        <v>6</v>
      </c>
      <c r="AK40" s="0" t="s">
        <v>2075</v>
      </c>
      <c r="AL40" s="2" t="s">
        <v>2076</v>
      </c>
      <c r="AM40" s="0" t="n">
        <v>35.8</v>
      </c>
      <c r="AO40" s="0" t="s">
        <v>2077</v>
      </c>
      <c r="AP40" s="2" t="s">
        <v>2078</v>
      </c>
      <c r="AQ40" s="0" t="n">
        <v>2.8</v>
      </c>
      <c r="AR40" s="0" t="s">
        <v>194</v>
      </c>
      <c r="AS40" s="5" t="s">
        <v>3483</v>
      </c>
      <c r="EM40" s="0" t="s">
        <v>194</v>
      </c>
      <c r="EN40" s="0" t="s">
        <v>194</v>
      </c>
      <c r="EO40" s="0" t="s">
        <v>194</v>
      </c>
      <c r="EP40" s="0" t="s">
        <v>194</v>
      </c>
      <c r="EQ40" s="0" t="s">
        <v>194</v>
      </c>
      <c r="ER40" s="0" t="s">
        <v>962</v>
      </c>
      <c r="ES40" s="0" t="s">
        <v>2080</v>
      </c>
      <c r="ET40" s="2" t="s">
        <v>2081</v>
      </c>
      <c r="EU40" s="0" t="s">
        <v>1587</v>
      </c>
      <c r="EX40" s="0" t="n">
        <v>186617085</v>
      </c>
      <c r="EY40" s="0" t="s">
        <v>2082</v>
      </c>
      <c r="EZ40" s="1" t="n">
        <v>44825.6954861111</v>
      </c>
      <c r="FC40" s="0" t="s">
        <v>221</v>
      </c>
      <c r="FD40" s="0" t="s">
        <v>222</v>
      </c>
      <c r="FF40" s="0" t="n">
        <v>62</v>
      </c>
    </row>
    <row r="41" customFormat="false" ht="14.5" hidden="false" customHeight="false" outlineLevel="0" collapsed="false">
      <c r="A41" s="1" t="n">
        <v>44825.4364714699</v>
      </c>
      <c r="B41" s="1" t="n">
        <v>44825.4413998148</v>
      </c>
      <c r="D41" s="0" t="s">
        <v>1401</v>
      </c>
      <c r="E41" s="0" t="s">
        <v>2120</v>
      </c>
      <c r="J41" s="1" t="n">
        <v>44825</v>
      </c>
      <c r="K41" s="0" t="s">
        <v>2121</v>
      </c>
      <c r="L41" s="0" t="s">
        <v>197</v>
      </c>
      <c r="M41" s="0" t="s">
        <v>1432</v>
      </c>
      <c r="N41" s="0" t="s">
        <v>1433</v>
      </c>
      <c r="O41" s="0" t="s">
        <v>1434</v>
      </c>
      <c r="P41" s="0" t="s">
        <v>855</v>
      </c>
      <c r="Q41" s="0" t="s">
        <v>856</v>
      </c>
      <c r="R41" s="0" t="s">
        <v>857</v>
      </c>
      <c r="S41" s="0" t="s">
        <v>890</v>
      </c>
      <c r="T41" s="0" t="s">
        <v>891</v>
      </c>
      <c r="U41" s="0" t="s">
        <v>210</v>
      </c>
      <c r="V41" s="0" t="n">
        <v>1</v>
      </c>
      <c r="W41" s="0" t="n">
        <v>0</v>
      </c>
      <c r="X41" s="0" t="n">
        <v>0</v>
      </c>
      <c r="Y41" s="0" t="n">
        <v>0</v>
      </c>
      <c r="Z41" s="0" t="n">
        <v>0</v>
      </c>
      <c r="AA41" s="0" t="n">
        <v>0</v>
      </c>
      <c r="AB41" s="0" t="n">
        <v>0</v>
      </c>
      <c r="AC41" s="0" t="n">
        <v>0</v>
      </c>
      <c r="AD41" s="0" t="n">
        <v>0</v>
      </c>
      <c r="AE41" s="0" t="n">
        <v>0</v>
      </c>
      <c r="AF41" s="0" t="n">
        <v>0</v>
      </c>
      <c r="AG41" s="0" t="n">
        <v>0</v>
      </c>
      <c r="AH41" s="0" t="n">
        <v>0</v>
      </c>
      <c r="AI41" s="0" t="n">
        <v>2</v>
      </c>
      <c r="AJ41" s="0" t="n">
        <v>3</v>
      </c>
      <c r="AK41" s="0" t="s">
        <v>2122</v>
      </c>
      <c r="AL41" s="2" t="s">
        <v>2123</v>
      </c>
      <c r="AM41" s="0" t="n">
        <v>43.63</v>
      </c>
      <c r="AS41" s="5" t="s">
        <v>3484</v>
      </c>
      <c r="EM41" s="0" t="s">
        <v>194</v>
      </c>
      <c r="EN41" s="0" t="s">
        <v>194</v>
      </c>
      <c r="EO41" s="0" t="s">
        <v>194</v>
      </c>
      <c r="EP41" s="0" t="s">
        <v>194</v>
      </c>
      <c r="EQ41" s="0" t="s">
        <v>194</v>
      </c>
      <c r="ER41" s="0" t="s">
        <v>1413</v>
      </c>
      <c r="ES41" s="0" t="s">
        <v>2125</v>
      </c>
      <c r="ET41" s="2" t="s">
        <v>2126</v>
      </c>
      <c r="EU41" s="0" t="s">
        <v>1587</v>
      </c>
      <c r="EX41" s="0" t="n">
        <v>186624262</v>
      </c>
      <c r="EY41" s="0" t="s">
        <v>2127</v>
      </c>
      <c r="EZ41" s="1" t="n">
        <v>44825.7079398148</v>
      </c>
      <c r="FC41" s="0" t="s">
        <v>221</v>
      </c>
      <c r="FD41" s="0" t="s">
        <v>222</v>
      </c>
      <c r="FF41" s="0" t="n">
        <v>69</v>
      </c>
    </row>
    <row r="42" customFormat="false" ht="14.5" hidden="false" customHeight="false" outlineLevel="0" collapsed="false">
      <c r="A42" s="1" t="n">
        <v>44825.3656995486</v>
      </c>
      <c r="B42" s="1" t="n">
        <v>44825.3708130093</v>
      </c>
      <c r="D42" s="0" t="s">
        <v>592</v>
      </c>
      <c r="E42" s="0" t="s">
        <v>1064</v>
      </c>
      <c r="J42" s="1" t="n">
        <v>44825</v>
      </c>
      <c r="K42" s="0" t="s">
        <v>918</v>
      </c>
      <c r="L42" s="0" t="s">
        <v>1043</v>
      </c>
      <c r="M42" s="0" t="s">
        <v>1064</v>
      </c>
      <c r="N42" s="0" t="s">
        <v>2159</v>
      </c>
      <c r="O42" s="0" t="s">
        <v>1065</v>
      </c>
      <c r="P42" s="0" t="s">
        <v>855</v>
      </c>
      <c r="Q42" s="0" t="s">
        <v>856</v>
      </c>
      <c r="R42" s="0" t="s">
        <v>857</v>
      </c>
      <c r="S42" s="0" t="s">
        <v>890</v>
      </c>
      <c r="T42" s="0" t="s">
        <v>1046</v>
      </c>
      <c r="U42" s="0" t="s">
        <v>210</v>
      </c>
      <c r="V42" s="0" t="n">
        <v>1</v>
      </c>
      <c r="W42" s="0" t="n">
        <v>0</v>
      </c>
      <c r="X42" s="0" t="n">
        <v>0</v>
      </c>
      <c r="Y42" s="0" t="n">
        <v>0</v>
      </c>
      <c r="Z42" s="0" t="n">
        <v>0</v>
      </c>
      <c r="AA42" s="0" t="n">
        <v>0</v>
      </c>
      <c r="AB42" s="0" t="n">
        <v>0</v>
      </c>
      <c r="AC42" s="0" t="n">
        <v>0</v>
      </c>
      <c r="AD42" s="0" t="n">
        <v>0</v>
      </c>
      <c r="AE42" s="0" t="n">
        <v>0</v>
      </c>
      <c r="AF42" s="0" t="n">
        <v>0</v>
      </c>
      <c r="AG42" s="0" t="n">
        <v>0</v>
      </c>
      <c r="AH42" s="0" t="n">
        <v>0</v>
      </c>
      <c r="AI42" s="0" t="n">
        <v>2</v>
      </c>
      <c r="AJ42" s="0" t="n">
        <v>6</v>
      </c>
      <c r="AK42" s="0" t="s">
        <v>2160</v>
      </c>
      <c r="AL42" s="2" t="s">
        <v>2161</v>
      </c>
      <c r="AM42" s="0" t="n">
        <v>17.88</v>
      </c>
      <c r="AS42" s="5" t="s">
        <v>3417</v>
      </c>
      <c r="EM42" s="0" t="s">
        <v>194</v>
      </c>
      <c r="EN42" s="0" t="s">
        <v>194</v>
      </c>
      <c r="EO42" s="0" t="s">
        <v>194</v>
      </c>
      <c r="EP42" s="0" t="s">
        <v>194</v>
      </c>
      <c r="EQ42" s="0" t="s">
        <v>194</v>
      </c>
      <c r="ER42" s="0" t="s">
        <v>1058</v>
      </c>
      <c r="ES42" s="0" t="s">
        <v>2162</v>
      </c>
      <c r="ET42" s="2" t="s">
        <v>2163</v>
      </c>
      <c r="EU42" s="0" t="s">
        <v>1587</v>
      </c>
      <c r="EX42" s="0" t="n">
        <v>186632056</v>
      </c>
      <c r="EY42" s="0" t="s">
        <v>2164</v>
      </c>
      <c r="EZ42" s="1" t="n">
        <v>44825.7246875</v>
      </c>
      <c r="FC42" s="0" t="s">
        <v>221</v>
      </c>
      <c r="FD42" s="0" t="s">
        <v>222</v>
      </c>
      <c r="FF42" s="0" t="n">
        <v>74</v>
      </c>
    </row>
    <row r="43" customFormat="false" ht="14.5" hidden="false" customHeight="false" outlineLevel="0" collapsed="false">
      <c r="A43" s="1" t="n">
        <v>44825.3910088889</v>
      </c>
      <c r="B43" s="1" t="n">
        <v>44825.4035842593</v>
      </c>
      <c r="D43" s="0" t="s">
        <v>592</v>
      </c>
      <c r="E43" s="0" t="s">
        <v>1147</v>
      </c>
      <c r="J43" s="1" t="n">
        <v>44825</v>
      </c>
      <c r="K43" s="0" t="s">
        <v>793</v>
      </c>
      <c r="L43" s="0" t="s">
        <v>2172</v>
      </c>
      <c r="M43" s="0" t="s">
        <v>1146</v>
      </c>
      <c r="N43" s="0" t="s">
        <v>2174</v>
      </c>
      <c r="O43" s="0" t="s">
        <v>1148</v>
      </c>
      <c r="P43" s="0" t="s">
        <v>855</v>
      </c>
      <c r="Q43" s="0" t="s">
        <v>856</v>
      </c>
      <c r="R43" s="0" t="s">
        <v>857</v>
      </c>
      <c r="S43" s="0" t="s">
        <v>890</v>
      </c>
      <c r="T43" s="0" t="s">
        <v>1046</v>
      </c>
      <c r="U43" s="0" t="s">
        <v>210</v>
      </c>
      <c r="V43" s="0" t="n">
        <v>1</v>
      </c>
      <c r="W43" s="0" t="n">
        <v>0</v>
      </c>
      <c r="X43" s="0" t="n">
        <v>0</v>
      </c>
      <c r="Y43" s="0" t="n">
        <v>0</v>
      </c>
      <c r="Z43" s="0" t="n">
        <v>0</v>
      </c>
      <c r="AA43" s="0" t="n">
        <v>0</v>
      </c>
      <c r="AB43" s="0" t="n">
        <v>0</v>
      </c>
      <c r="AC43" s="0" t="n">
        <v>0</v>
      </c>
      <c r="AD43" s="0" t="n">
        <v>0</v>
      </c>
      <c r="AE43" s="0" t="n">
        <v>0</v>
      </c>
      <c r="AF43" s="0" t="n">
        <v>0</v>
      </c>
      <c r="AG43" s="0" t="n">
        <v>0</v>
      </c>
      <c r="AH43" s="0" t="n">
        <v>0</v>
      </c>
      <c r="AI43" s="0" t="n">
        <v>2</v>
      </c>
      <c r="AJ43" s="0" t="n">
        <v>5</v>
      </c>
      <c r="AK43" s="0" t="s">
        <v>2175</v>
      </c>
      <c r="AL43" s="2" t="s">
        <v>2176</v>
      </c>
      <c r="AM43" s="0" t="n">
        <v>26.38</v>
      </c>
      <c r="AS43" s="5" t="s">
        <v>3417</v>
      </c>
      <c r="EM43" s="0" t="s">
        <v>194</v>
      </c>
      <c r="EN43" s="0" t="s">
        <v>194</v>
      </c>
      <c r="EO43" s="0" t="s">
        <v>194</v>
      </c>
      <c r="EP43" s="0" t="s">
        <v>194</v>
      </c>
      <c r="EQ43" s="0" t="s">
        <v>194</v>
      </c>
      <c r="ER43" s="0" t="s">
        <v>1058</v>
      </c>
      <c r="ES43" s="0" t="s">
        <v>2177</v>
      </c>
      <c r="ET43" s="2" t="s">
        <v>2178</v>
      </c>
      <c r="EU43" s="0" t="s">
        <v>1587</v>
      </c>
      <c r="EX43" s="0" t="n">
        <v>186632098</v>
      </c>
      <c r="EY43" s="0" t="s">
        <v>2179</v>
      </c>
      <c r="EZ43" s="1" t="n">
        <v>44825.7247569444</v>
      </c>
      <c r="FC43" s="0" t="s">
        <v>221</v>
      </c>
      <c r="FD43" s="0" t="s">
        <v>222</v>
      </c>
      <c r="FF43" s="0" t="n">
        <v>76</v>
      </c>
    </row>
    <row r="44" customFormat="false" ht="14.5" hidden="false" customHeight="false" outlineLevel="0" collapsed="false">
      <c r="A44" s="1" t="n">
        <v>44824.8561085764</v>
      </c>
      <c r="B44" s="1" t="n">
        <v>44825.4106174421</v>
      </c>
      <c r="D44" s="0" t="s">
        <v>467</v>
      </c>
      <c r="E44" s="0" t="s">
        <v>532</v>
      </c>
      <c r="J44" s="1" t="n">
        <v>44825</v>
      </c>
      <c r="K44" s="0" t="s">
        <v>530</v>
      </c>
      <c r="L44" s="0" t="s">
        <v>1641</v>
      </c>
      <c r="M44" s="0" t="s">
        <v>3485</v>
      </c>
      <c r="N44" s="0" t="s">
        <v>532</v>
      </c>
      <c r="O44" s="0" t="s">
        <v>533</v>
      </c>
      <c r="P44" s="0" t="s">
        <v>201</v>
      </c>
      <c r="Q44" s="0" t="s">
        <v>202</v>
      </c>
      <c r="R44" s="0" t="s">
        <v>473</v>
      </c>
      <c r="S44" s="0" t="s">
        <v>474</v>
      </c>
      <c r="T44" s="0" t="s">
        <v>475</v>
      </c>
      <c r="U44" s="0" t="s">
        <v>210</v>
      </c>
      <c r="V44" s="0" t="n">
        <v>1</v>
      </c>
      <c r="W44" s="0" t="n">
        <v>0</v>
      </c>
      <c r="X44" s="0" t="n">
        <v>0</v>
      </c>
      <c r="Y44" s="0" t="n">
        <v>0</v>
      </c>
      <c r="Z44" s="0" t="n">
        <v>0</v>
      </c>
      <c r="AA44" s="0" t="n">
        <v>0</v>
      </c>
      <c r="AB44" s="0" t="n">
        <v>0</v>
      </c>
      <c r="AC44" s="0" t="n">
        <v>0</v>
      </c>
      <c r="AD44" s="0" t="n">
        <v>0</v>
      </c>
      <c r="AE44" s="0" t="n">
        <v>0</v>
      </c>
      <c r="AF44" s="0" t="n">
        <v>0</v>
      </c>
      <c r="AG44" s="0" t="n">
        <v>0</v>
      </c>
      <c r="AH44" s="0" t="n">
        <v>0</v>
      </c>
      <c r="AI44" s="0" t="n">
        <v>2</v>
      </c>
      <c r="AJ44" s="0" t="n">
        <v>4</v>
      </c>
      <c r="AK44" s="0" t="s">
        <v>1642</v>
      </c>
      <c r="AL44" s="2" t="s">
        <v>1643</v>
      </c>
      <c r="AM44" s="0" t="n">
        <v>46.595</v>
      </c>
      <c r="AS44" s="5" t="s">
        <v>3486</v>
      </c>
      <c r="EM44" s="0" t="s">
        <v>194</v>
      </c>
      <c r="EN44" s="0" t="s">
        <v>194</v>
      </c>
      <c r="EO44" s="0" t="s">
        <v>194</v>
      </c>
      <c r="EP44" s="0" t="s">
        <v>194</v>
      </c>
      <c r="EQ44" s="0" t="s">
        <v>194</v>
      </c>
      <c r="ER44" s="0" t="s">
        <v>482</v>
      </c>
      <c r="ES44" s="0" t="s">
        <v>1645</v>
      </c>
      <c r="ET44" s="2" t="s">
        <v>1646</v>
      </c>
      <c r="EU44" s="0" t="s">
        <v>1587</v>
      </c>
      <c r="EX44" s="0" t="n">
        <v>186448075</v>
      </c>
      <c r="EY44" s="0" t="s">
        <v>1647</v>
      </c>
      <c r="EZ44" s="1" t="n">
        <v>44825.4330787037</v>
      </c>
      <c r="FC44" s="0" t="s">
        <v>221</v>
      </c>
      <c r="FD44" s="0" t="s">
        <v>222</v>
      </c>
      <c r="FF44" s="0" t="n">
        <v>8</v>
      </c>
    </row>
    <row r="45" customFormat="false" ht="14.5" hidden="false" customHeight="false" outlineLevel="0" collapsed="false">
      <c r="A45" s="1" t="n">
        <v>44825.5182259954</v>
      </c>
      <c r="B45" s="1" t="n">
        <v>44825.582839375</v>
      </c>
      <c r="D45" s="0" t="s">
        <v>192</v>
      </c>
      <c r="E45" s="0" t="s">
        <v>283</v>
      </c>
      <c r="J45" s="1" t="n">
        <v>44825</v>
      </c>
      <c r="K45" s="0" t="s">
        <v>1796</v>
      </c>
      <c r="L45" s="0" t="s">
        <v>197</v>
      </c>
      <c r="M45" s="0" t="s">
        <v>282</v>
      </c>
      <c r="N45" s="0" t="s">
        <v>283</v>
      </c>
      <c r="O45" s="0" t="s">
        <v>284</v>
      </c>
      <c r="P45" s="0" t="s">
        <v>201</v>
      </c>
      <c r="Q45" s="0" t="s">
        <v>202</v>
      </c>
      <c r="R45" s="0" t="s">
        <v>203</v>
      </c>
      <c r="S45" s="0" t="s">
        <v>204</v>
      </c>
      <c r="T45" s="0" t="s">
        <v>205</v>
      </c>
      <c r="U45" s="0" t="s">
        <v>232</v>
      </c>
      <c r="V45" s="0" t="n">
        <v>0</v>
      </c>
      <c r="W45" s="0" t="n">
        <v>1</v>
      </c>
      <c r="X45" s="0" t="n">
        <v>0</v>
      </c>
      <c r="Y45" s="0" t="n">
        <v>0</v>
      </c>
      <c r="Z45" s="0" t="n">
        <v>0</v>
      </c>
      <c r="AA45" s="0" t="n">
        <v>0</v>
      </c>
      <c r="AB45" s="0" t="n">
        <v>0</v>
      </c>
      <c r="AC45" s="0" t="n">
        <v>0</v>
      </c>
      <c r="AD45" s="0" t="n">
        <v>0</v>
      </c>
      <c r="AE45" s="0" t="n">
        <v>0</v>
      </c>
      <c r="AF45" s="0" t="n">
        <v>0</v>
      </c>
      <c r="AG45" s="0" t="n">
        <v>0</v>
      </c>
      <c r="AH45" s="0" t="n">
        <v>0</v>
      </c>
      <c r="AI45" s="0" t="n">
        <v>3</v>
      </c>
      <c r="AJ45" s="0" t="n">
        <v>7</v>
      </c>
      <c r="AT45" s="0" t="s">
        <v>1797</v>
      </c>
      <c r="AU45" s="2" t="s">
        <v>1798</v>
      </c>
      <c r="AV45" s="0" t="n">
        <v>28.59</v>
      </c>
      <c r="EM45" s="0" t="s">
        <v>194</v>
      </c>
      <c r="EN45" s="0" t="s">
        <v>194</v>
      </c>
      <c r="EO45" s="0" t="s">
        <v>194</v>
      </c>
      <c r="EP45" s="0" t="s">
        <v>194</v>
      </c>
      <c r="EQ45" s="0" t="s">
        <v>194</v>
      </c>
      <c r="ER45" s="0" t="s">
        <v>192</v>
      </c>
      <c r="ES45" s="0" t="s">
        <v>1799</v>
      </c>
      <c r="ET45" s="2" t="s">
        <v>1800</v>
      </c>
      <c r="EU45" s="0" t="s">
        <v>1587</v>
      </c>
      <c r="EX45" s="0" t="n">
        <v>186492039</v>
      </c>
      <c r="EY45" s="0" t="s">
        <v>1801</v>
      </c>
      <c r="EZ45" s="1" t="n">
        <v>44825.5008680555</v>
      </c>
      <c r="FC45" s="0" t="s">
        <v>221</v>
      </c>
      <c r="FD45" s="0" t="s">
        <v>222</v>
      </c>
      <c r="FF45" s="0" t="n">
        <v>30</v>
      </c>
    </row>
    <row r="46" customFormat="false" ht="14.5" hidden="false" customHeight="false" outlineLevel="0" collapsed="false">
      <c r="A46" s="1" t="n">
        <v>44824.88332875</v>
      </c>
      <c r="B46" s="1" t="n">
        <v>44825.48131</v>
      </c>
      <c r="D46" s="0" t="s">
        <v>467</v>
      </c>
      <c r="E46" s="0" t="s">
        <v>489</v>
      </c>
      <c r="J46" s="1" t="n">
        <v>44825</v>
      </c>
      <c r="K46" s="0" t="s">
        <v>488</v>
      </c>
      <c r="L46" s="0" t="s">
        <v>470</v>
      </c>
      <c r="M46" s="0" t="s">
        <v>3487</v>
      </c>
      <c r="N46" s="0" t="s">
        <v>489</v>
      </c>
      <c r="O46" s="0" t="s">
        <v>490</v>
      </c>
      <c r="P46" s="0" t="s">
        <v>201</v>
      </c>
      <c r="Q46" s="0" t="s">
        <v>202</v>
      </c>
      <c r="R46" s="0" t="s">
        <v>473</v>
      </c>
      <c r="S46" s="0" t="s">
        <v>474</v>
      </c>
      <c r="T46" s="0" t="s">
        <v>475</v>
      </c>
      <c r="U46" s="0" t="s">
        <v>210</v>
      </c>
      <c r="V46" s="0" t="n">
        <v>1</v>
      </c>
      <c r="W46" s="0" t="n">
        <v>0</v>
      </c>
      <c r="X46" s="0" t="n">
        <v>0</v>
      </c>
      <c r="Y46" s="0" t="n">
        <v>0</v>
      </c>
      <c r="Z46" s="0" t="n">
        <v>0</v>
      </c>
      <c r="AA46" s="0" t="n">
        <v>0</v>
      </c>
      <c r="AB46" s="0" t="n">
        <v>0</v>
      </c>
      <c r="AC46" s="0" t="n">
        <v>0</v>
      </c>
      <c r="AD46" s="0" t="n">
        <v>0</v>
      </c>
      <c r="AE46" s="0" t="n">
        <v>0</v>
      </c>
      <c r="AF46" s="0" t="n">
        <v>0</v>
      </c>
      <c r="AG46" s="0" t="n">
        <v>0</v>
      </c>
      <c r="AH46" s="0" t="n">
        <v>0</v>
      </c>
      <c r="AI46" s="0" t="n">
        <v>2</v>
      </c>
      <c r="AJ46" s="0" t="n">
        <v>5</v>
      </c>
      <c r="AK46" s="0" t="s">
        <v>1661</v>
      </c>
      <c r="AL46" s="2" t="s">
        <v>1662</v>
      </c>
      <c r="AM46" s="0" t="n">
        <v>57.5</v>
      </c>
      <c r="AS46" s="5" t="s">
        <v>3488</v>
      </c>
      <c r="EM46" s="0" t="s">
        <v>194</v>
      </c>
      <c r="EN46" s="0" t="s">
        <v>194</v>
      </c>
      <c r="EO46" s="0" t="s">
        <v>194</v>
      </c>
      <c r="EP46" s="0" t="s">
        <v>194</v>
      </c>
      <c r="EQ46" s="0" t="s">
        <v>194</v>
      </c>
      <c r="ER46" s="0" t="s">
        <v>648</v>
      </c>
      <c r="ES46" s="0" t="s">
        <v>1664</v>
      </c>
      <c r="ET46" s="2" t="s">
        <v>1665</v>
      </c>
      <c r="EU46" s="0" t="s">
        <v>1587</v>
      </c>
      <c r="EX46" s="0" t="n">
        <v>186448397</v>
      </c>
      <c r="EY46" s="0" t="s">
        <v>1666</v>
      </c>
      <c r="EZ46" s="1" t="n">
        <v>44825.4335763889</v>
      </c>
      <c r="FC46" s="0" t="s">
        <v>221</v>
      </c>
      <c r="FD46" s="0" t="s">
        <v>222</v>
      </c>
      <c r="FF46" s="0" t="n">
        <v>11</v>
      </c>
    </row>
    <row r="47" customFormat="false" ht="14.5" hidden="false" customHeight="false" outlineLevel="0" collapsed="false">
      <c r="A47" s="1" t="n">
        <v>44825.4842579977</v>
      </c>
      <c r="B47" s="1" t="n">
        <v>44825.5015880787</v>
      </c>
      <c r="D47" s="0" t="s">
        <v>192</v>
      </c>
      <c r="E47" s="0" t="s">
        <v>1789</v>
      </c>
      <c r="J47" s="1" t="n">
        <v>44825</v>
      </c>
      <c r="K47" s="0" t="s">
        <v>1667</v>
      </c>
      <c r="L47" s="0" t="s">
        <v>197</v>
      </c>
      <c r="M47" s="0" t="s">
        <v>269</v>
      </c>
      <c r="N47" s="0" t="s">
        <v>1789</v>
      </c>
      <c r="O47" s="0" t="s">
        <v>270</v>
      </c>
      <c r="P47" s="0" t="s">
        <v>201</v>
      </c>
      <c r="Q47" s="0" t="s">
        <v>202</v>
      </c>
      <c r="R47" s="0" t="s">
        <v>203</v>
      </c>
      <c r="S47" s="0" t="s">
        <v>204</v>
      </c>
      <c r="T47" s="0" t="s">
        <v>205</v>
      </c>
      <c r="U47" s="0" t="s">
        <v>210</v>
      </c>
      <c r="V47" s="0" t="n">
        <v>1</v>
      </c>
      <c r="W47" s="0" t="n">
        <v>0</v>
      </c>
      <c r="X47" s="0" t="n">
        <v>0</v>
      </c>
      <c r="Y47" s="0" t="n">
        <v>0</v>
      </c>
      <c r="Z47" s="0" t="n">
        <v>0</v>
      </c>
      <c r="AA47" s="0" t="n">
        <v>0</v>
      </c>
      <c r="AB47" s="0" t="n">
        <v>0</v>
      </c>
      <c r="AC47" s="0" t="n">
        <v>0</v>
      </c>
      <c r="AD47" s="0" t="n">
        <v>0</v>
      </c>
      <c r="AE47" s="0" t="n">
        <v>0</v>
      </c>
      <c r="AF47" s="0" t="n">
        <v>0</v>
      </c>
      <c r="AG47" s="0" t="n">
        <v>0</v>
      </c>
      <c r="AH47" s="0" t="n">
        <v>0</v>
      </c>
      <c r="AI47" s="0" t="n">
        <v>1</v>
      </c>
      <c r="AJ47" s="0" t="n">
        <v>3</v>
      </c>
      <c r="AK47" s="0" t="s">
        <v>1790</v>
      </c>
      <c r="AL47" s="2" t="s">
        <v>1791</v>
      </c>
      <c r="AM47" s="0" t="n">
        <v>30.27</v>
      </c>
      <c r="EM47" s="0" t="s">
        <v>194</v>
      </c>
      <c r="EN47" s="0" t="s">
        <v>194</v>
      </c>
      <c r="EO47" s="0" t="s">
        <v>194</v>
      </c>
      <c r="EP47" s="0" t="s">
        <v>194</v>
      </c>
      <c r="EQ47" s="0" t="s">
        <v>194</v>
      </c>
      <c r="ER47" s="0" t="s">
        <v>1792</v>
      </c>
      <c r="ES47" s="0" t="s">
        <v>1793</v>
      </c>
      <c r="ET47" s="2" t="s">
        <v>1794</v>
      </c>
      <c r="EU47" s="0" t="s">
        <v>1587</v>
      </c>
      <c r="EX47" s="0" t="n">
        <v>186491920</v>
      </c>
      <c r="EY47" s="0" t="s">
        <v>1795</v>
      </c>
      <c r="EZ47" s="1" t="n">
        <v>44825.5007407407</v>
      </c>
      <c r="FC47" s="0" t="s">
        <v>221</v>
      </c>
      <c r="FD47" s="0" t="s">
        <v>222</v>
      </c>
      <c r="FF47" s="0" t="n">
        <v>29</v>
      </c>
    </row>
    <row r="48" customFormat="false" ht="14.5" hidden="false" customHeight="false" outlineLevel="0" collapsed="false">
      <c r="A48" s="1" t="n">
        <v>44825.4209531481</v>
      </c>
      <c r="B48" s="1" t="n">
        <v>44825.700874537</v>
      </c>
      <c r="D48" s="0" t="s">
        <v>751</v>
      </c>
      <c r="E48" s="0" t="s">
        <v>836</v>
      </c>
      <c r="J48" s="1" t="n">
        <v>44825</v>
      </c>
      <c r="K48" s="0" t="s">
        <v>255</v>
      </c>
      <c r="L48" s="0" t="s">
        <v>197</v>
      </c>
      <c r="M48" s="0" t="s">
        <v>835</v>
      </c>
      <c r="N48" s="0" t="s">
        <v>836</v>
      </c>
      <c r="O48" s="0" t="s">
        <v>837</v>
      </c>
      <c r="P48" s="0" t="s">
        <v>201</v>
      </c>
      <c r="Q48" s="0" t="s">
        <v>202</v>
      </c>
      <c r="R48" s="0" t="s">
        <v>756</v>
      </c>
      <c r="S48" s="0" t="s">
        <v>757</v>
      </c>
      <c r="T48" s="0" t="s">
        <v>758</v>
      </c>
      <c r="U48" s="0" t="s">
        <v>210</v>
      </c>
      <c r="V48" s="0" t="n">
        <v>1</v>
      </c>
      <c r="W48" s="0" t="n">
        <v>0</v>
      </c>
      <c r="X48" s="0" t="n">
        <v>0</v>
      </c>
      <c r="Y48" s="0" t="n">
        <v>0</v>
      </c>
      <c r="Z48" s="0" t="n">
        <v>0</v>
      </c>
      <c r="AA48" s="0" t="n">
        <v>0</v>
      </c>
      <c r="AB48" s="0" t="n">
        <v>0</v>
      </c>
      <c r="AC48" s="0" t="n">
        <v>0</v>
      </c>
      <c r="AD48" s="0" t="n">
        <v>0</v>
      </c>
      <c r="AE48" s="0" t="n">
        <v>0</v>
      </c>
      <c r="AF48" s="0" t="n">
        <v>0</v>
      </c>
      <c r="AG48" s="0" t="n">
        <v>0</v>
      </c>
      <c r="AH48" s="0" t="n">
        <v>0</v>
      </c>
      <c r="AI48" s="0" t="n">
        <v>1</v>
      </c>
      <c r="AJ48" s="0" t="n">
        <v>6</v>
      </c>
      <c r="AK48" s="0" t="s">
        <v>1898</v>
      </c>
      <c r="AL48" s="2" t="s">
        <v>1899</v>
      </c>
      <c r="AM48" s="0" t="n">
        <v>24.613</v>
      </c>
      <c r="AO48" s="0" t="s">
        <v>1900</v>
      </c>
      <c r="AP48" s="2" t="s">
        <v>1901</v>
      </c>
      <c r="AQ48" s="0" t="n">
        <v>29.347</v>
      </c>
      <c r="AR48" s="0" t="s">
        <v>194</v>
      </c>
      <c r="EM48" s="0" t="s">
        <v>194</v>
      </c>
      <c r="EN48" s="0" t="s">
        <v>194</v>
      </c>
      <c r="EO48" s="0" t="s">
        <v>194</v>
      </c>
      <c r="EP48" s="0" t="s">
        <v>194</v>
      </c>
      <c r="EQ48" s="0" t="s">
        <v>194</v>
      </c>
      <c r="ER48" s="0" t="s">
        <v>751</v>
      </c>
      <c r="ES48" s="0" t="s">
        <v>1902</v>
      </c>
      <c r="ET48" s="2" t="s">
        <v>1903</v>
      </c>
      <c r="EU48" s="0" t="s">
        <v>1587</v>
      </c>
      <c r="EX48" s="0" t="n">
        <v>186574487</v>
      </c>
      <c r="EY48" s="0" t="s">
        <v>1904</v>
      </c>
      <c r="EZ48" s="1" t="n">
        <v>44825.6186921296</v>
      </c>
      <c r="FC48" s="0" t="s">
        <v>221</v>
      </c>
      <c r="FD48" s="0" t="s">
        <v>222</v>
      </c>
      <c r="FF48" s="0" t="n">
        <v>42</v>
      </c>
    </row>
    <row r="49" customFormat="false" ht="14.5" hidden="false" customHeight="false" outlineLevel="0" collapsed="false">
      <c r="A49" s="1" t="n">
        <v>44825.4080765046</v>
      </c>
      <c r="B49" s="1" t="n">
        <v>44825.6997349074</v>
      </c>
      <c r="D49" s="0" t="s">
        <v>751</v>
      </c>
      <c r="E49" s="0" t="s">
        <v>822</v>
      </c>
      <c r="J49" s="1" t="n">
        <v>44825</v>
      </c>
      <c r="K49" s="0" t="s">
        <v>1889</v>
      </c>
      <c r="L49" s="0" t="s">
        <v>197</v>
      </c>
      <c r="M49" s="0" t="s">
        <v>821</v>
      </c>
      <c r="N49" s="0" t="s">
        <v>822</v>
      </c>
      <c r="O49" s="0" t="s">
        <v>823</v>
      </c>
      <c r="P49" s="0" t="s">
        <v>201</v>
      </c>
      <c r="Q49" s="0" t="s">
        <v>202</v>
      </c>
      <c r="R49" s="0" t="s">
        <v>756</v>
      </c>
      <c r="S49" s="0" t="s">
        <v>757</v>
      </c>
      <c r="T49" s="0" t="s">
        <v>758</v>
      </c>
      <c r="U49" s="0" t="s">
        <v>210</v>
      </c>
      <c r="V49" s="0" t="n">
        <v>1</v>
      </c>
      <c r="W49" s="0" t="n">
        <v>0</v>
      </c>
      <c r="X49" s="0" t="n">
        <v>0</v>
      </c>
      <c r="Y49" s="0" t="n">
        <v>0</v>
      </c>
      <c r="Z49" s="0" t="n">
        <v>0</v>
      </c>
      <c r="AA49" s="0" t="n">
        <v>0</v>
      </c>
      <c r="AB49" s="0" t="n">
        <v>0</v>
      </c>
      <c r="AC49" s="0" t="n">
        <v>0</v>
      </c>
      <c r="AD49" s="0" t="n">
        <v>0</v>
      </c>
      <c r="AE49" s="0" t="n">
        <v>0</v>
      </c>
      <c r="AF49" s="0" t="n">
        <v>0</v>
      </c>
      <c r="AG49" s="0" t="n">
        <v>0</v>
      </c>
      <c r="AH49" s="0" t="n">
        <v>0</v>
      </c>
      <c r="AI49" s="0" t="n">
        <v>1</v>
      </c>
      <c r="AJ49" s="0" t="n">
        <v>7</v>
      </c>
      <c r="AK49" s="0" t="s">
        <v>1890</v>
      </c>
      <c r="AL49" s="2" t="s">
        <v>1891</v>
      </c>
      <c r="AM49" s="0" t="n">
        <v>22.07</v>
      </c>
      <c r="AO49" s="0" t="s">
        <v>1892</v>
      </c>
      <c r="AP49" s="2" t="s">
        <v>1893</v>
      </c>
      <c r="AQ49" s="0" t="n">
        <v>42.186</v>
      </c>
      <c r="AR49" s="0" t="s">
        <v>194</v>
      </c>
      <c r="AS49" s="5" t="s">
        <v>3489</v>
      </c>
      <c r="EM49" s="0" t="s">
        <v>194</v>
      </c>
      <c r="EN49" s="0" t="s">
        <v>194</v>
      </c>
      <c r="EO49" s="0" t="s">
        <v>194</v>
      </c>
      <c r="EP49" s="0" t="s">
        <v>194</v>
      </c>
      <c r="EQ49" s="0" t="s">
        <v>194</v>
      </c>
      <c r="ER49" s="0" t="s">
        <v>751</v>
      </c>
      <c r="ES49" s="0" t="s">
        <v>1895</v>
      </c>
      <c r="ET49" s="2" t="s">
        <v>1896</v>
      </c>
      <c r="EU49" s="0" t="s">
        <v>1587</v>
      </c>
      <c r="EX49" s="0" t="n">
        <v>186574441</v>
      </c>
      <c r="EY49" s="0" t="s">
        <v>1897</v>
      </c>
      <c r="EZ49" s="1" t="n">
        <v>44825.6186111111</v>
      </c>
      <c r="FC49" s="0" t="s">
        <v>221</v>
      </c>
      <c r="FD49" s="0" t="s">
        <v>222</v>
      </c>
      <c r="FF49" s="0" t="n">
        <v>41</v>
      </c>
    </row>
    <row r="50" customFormat="false" ht="14.5" hidden="false" customHeight="false" outlineLevel="0" collapsed="false">
      <c r="A50" s="1" t="n">
        <v>44825.4946704514</v>
      </c>
      <c r="B50" s="1" t="n">
        <v>44825.6101213426</v>
      </c>
      <c r="D50" s="0" t="s">
        <v>380</v>
      </c>
      <c r="E50" s="0" t="s">
        <v>458</v>
      </c>
      <c r="J50" s="1" t="n">
        <v>44825</v>
      </c>
      <c r="K50" s="0" t="s">
        <v>268</v>
      </c>
      <c r="L50" s="0" t="s">
        <v>413</v>
      </c>
      <c r="M50" s="0" t="s">
        <v>457</v>
      </c>
      <c r="N50" s="0" t="s">
        <v>458</v>
      </c>
      <c r="O50" s="0" t="s">
        <v>1848</v>
      </c>
      <c r="P50" s="0" t="s">
        <v>201</v>
      </c>
      <c r="Q50" s="0" t="s">
        <v>202</v>
      </c>
      <c r="R50" s="0" t="s">
        <v>386</v>
      </c>
      <c r="S50" s="0" t="s">
        <v>387</v>
      </c>
      <c r="T50" s="0" t="s">
        <v>388</v>
      </c>
      <c r="U50" s="0" t="s">
        <v>210</v>
      </c>
      <c r="V50" s="0" t="n">
        <v>1</v>
      </c>
      <c r="W50" s="0" t="n">
        <v>0</v>
      </c>
      <c r="X50" s="0" t="n">
        <v>0</v>
      </c>
      <c r="Y50" s="0" t="n">
        <v>0</v>
      </c>
      <c r="Z50" s="0" t="n">
        <v>0</v>
      </c>
      <c r="AA50" s="0" t="n">
        <v>0</v>
      </c>
      <c r="AB50" s="0" t="n">
        <v>0</v>
      </c>
      <c r="AC50" s="0" t="n">
        <v>0</v>
      </c>
      <c r="AD50" s="0" t="n">
        <v>0</v>
      </c>
      <c r="AE50" s="0" t="n">
        <v>0</v>
      </c>
      <c r="AF50" s="0" t="n">
        <v>0</v>
      </c>
      <c r="AG50" s="0" t="n">
        <v>0</v>
      </c>
      <c r="AH50" s="0" t="n">
        <v>0</v>
      </c>
      <c r="AI50" s="0" t="n">
        <v>2</v>
      </c>
      <c r="AJ50" s="0" t="n">
        <v>4</v>
      </c>
      <c r="AK50" s="0" t="s">
        <v>1849</v>
      </c>
      <c r="AL50" s="2" t="s">
        <v>1850</v>
      </c>
      <c r="AM50" s="0" t="n">
        <v>14.13</v>
      </c>
      <c r="AO50" s="0" t="s">
        <v>1851</v>
      </c>
      <c r="AP50" s="2" t="s">
        <v>1852</v>
      </c>
      <c r="AQ50" s="0" t="n">
        <v>5.8</v>
      </c>
      <c r="AR50" s="0" t="s">
        <v>194</v>
      </c>
      <c r="AS50" s="5" t="s">
        <v>3417</v>
      </c>
      <c r="EM50" s="0" t="s">
        <v>194</v>
      </c>
      <c r="EN50" s="0" t="s">
        <v>194</v>
      </c>
      <c r="EO50" s="0" t="s">
        <v>194</v>
      </c>
      <c r="EP50" s="0" t="s">
        <v>194</v>
      </c>
      <c r="EQ50" s="0" t="s">
        <v>194</v>
      </c>
      <c r="ER50" s="0" t="s">
        <v>380</v>
      </c>
      <c r="ES50" s="0" t="s">
        <v>1853</v>
      </c>
      <c r="ET50" s="2" t="s">
        <v>1854</v>
      </c>
      <c r="EU50" s="0" t="s">
        <v>1587</v>
      </c>
      <c r="EX50" s="0" t="n">
        <v>186511885</v>
      </c>
      <c r="EY50" s="0" t="s">
        <v>1855</v>
      </c>
      <c r="EZ50" s="1" t="n">
        <v>44825.5272569444</v>
      </c>
      <c r="FC50" s="0" t="s">
        <v>221</v>
      </c>
      <c r="FD50" s="0" t="s">
        <v>222</v>
      </c>
      <c r="FF50" s="0" t="n">
        <v>36</v>
      </c>
    </row>
    <row r="51" customFormat="false" ht="14.5" hidden="false" customHeight="false" outlineLevel="0" collapsed="false">
      <c r="A51" s="1" t="n">
        <v>44825.477398044</v>
      </c>
      <c r="B51" s="1" t="n">
        <v>44825.6096740394</v>
      </c>
      <c r="D51" s="0" t="s">
        <v>380</v>
      </c>
      <c r="E51" s="0" t="s">
        <v>1838</v>
      </c>
      <c r="J51" s="1" t="n">
        <v>44825</v>
      </c>
      <c r="K51" s="0" t="s">
        <v>1782</v>
      </c>
      <c r="L51" s="0" t="s">
        <v>413</v>
      </c>
      <c r="M51" s="0" t="s">
        <v>444</v>
      </c>
      <c r="N51" s="0" t="s">
        <v>1839</v>
      </c>
      <c r="O51" s="0" t="s">
        <v>446</v>
      </c>
      <c r="P51" s="0" t="s">
        <v>201</v>
      </c>
      <c r="Q51" s="0" t="s">
        <v>202</v>
      </c>
      <c r="R51" s="0" t="s">
        <v>386</v>
      </c>
      <c r="S51" s="0" t="s">
        <v>387</v>
      </c>
      <c r="T51" s="0" t="s">
        <v>388</v>
      </c>
      <c r="U51" s="0" t="s">
        <v>210</v>
      </c>
      <c r="V51" s="0" t="n">
        <v>1</v>
      </c>
      <c r="W51" s="0" t="n">
        <v>0</v>
      </c>
      <c r="X51" s="0" t="n">
        <v>0</v>
      </c>
      <c r="Y51" s="0" t="n">
        <v>0</v>
      </c>
      <c r="Z51" s="0" t="n">
        <v>0</v>
      </c>
      <c r="AA51" s="0" t="n">
        <v>0</v>
      </c>
      <c r="AB51" s="0" t="n">
        <v>0</v>
      </c>
      <c r="AC51" s="0" t="n">
        <v>0</v>
      </c>
      <c r="AD51" s="0" t="n">
        <v>0</v>
      </c>
      <c r="AE51" s="0" t="n">
        <v>0</v>
      </c>
      <c r="AF51" s="0" t="n">
        <v>0</v>
      </c>
      <c r="AG51" s="0" t="n">
        <v>0</v>
      </c>
      <c r="AH51" s="0" t="n">
        <v>0</v>
      </c>
      <c r="AI51" s="0" t="n">
        <v>1</v>
      </c>
      <c r="AJ51" s="0" t="n">
        <v>8</v>
      </c>
      <c r="AK51" s="0" t="s">
        <v>1840</v>
      </c>
      <c r="AL51" s="2" t="s">
        <v>1841</v>
      </c>
      <c r="AM51" s="0" t="n">
        <v>2.32</v>
      </c>
      <c r="AO51" s="0" t="s">
        <v>1842</v>
      </c>
      <c r="AP51" s="2" t="s">
        <v>1843</v>
      </c>
      <c r="AQ51" s="0" t="n">
        <v>13.26</v>
      </c>
      <c r="AR51" s="0" t="s">
        <v>194</v>
      </c>
      <c r="AS51" s="5" t="s">
        <v>3417</v>
      </c>
      <c r="EM51" s="0" t="s">
        <v>194</v>
      </c>
      <c r="EN51" s="0" t="s">
        <v>194</v>
      </c>
      <c r="EO51" s="0" t="s">
        <v>194</v>
      </c>
      <c r="EP51" s="0" t="s">
        <v>194</v>
      </c>
      <c r="EQ51" s="0" t="s">
        <v>194</v>
      </c>
      <c r="ER51" s="0" t="s">
        <v>380</v>
      </c>
      <c r="ES51" s="0" t="s">
        <v>1844</v>
      </c>
      <c r="ET51" s="2" t="s">
        <v>1845</v>
      </c>
      <c r="EU51" s="0" t="s">
        <v>1587</v>
      </c>
      <c r="EX51" s="0" t="n">
        <v>186511848</v>
      </c>
      <c r="EY51" s="0" t="s">
        <v>1846</v>
      </c>
      <c r="EZ51" s="1" t="n">
        <v>44825.5272106482</v>
      </c>
      <c r="FC51" s="0" t="s">
        <v>221</v>
      </c>
      <c r="FD51" s="0" t="s">
        <v>222</v>
      </c>
      <c r="FF51" s="0" t="n">
        <v>35</v>
      </c>
    </row>
    <row r="52" customFormat="false" ht="14.5" hidden="false" customHeight="false" outlineLevel="0" collapsed="false">
      <c r="A52" s="1" t="n">
        <v>44825.3922698495</v>
      </c>
      <c r="B52" s="1" t="n">
        <v>44825.5246930787</v>
      </c>
      <c r="D52" s="0" t="s">
        <v>294</v>
      </c>
      <c r="E52" s="0" t="s">
        <v>330</v>
      </c>
      <c r="J52" s="1" t="n">
        <v>44825</v>
      </c>
      <c r="K52" s="0" t="s">
        <v>1733</v>
      </c>
      <c r="L52" s="0" t="s">
        <v>197</v>
      </c>
      <c r="M52" s="0" t="s">
        <v>329</v>
      </c>
      <c r="N52" s="0" t="s">
        <v>330</v>
      </c>
      <c r="O52" s="0" t="s">
        <v>331</v>
      </c>
      <c r="P52" s="0" t="s">
        <v>201</v>
      </c>
      <c r="Q52" s="0" t="s">
        <v>202</v>
      </c>
      <c r="R52" s="0" t="s">
        <v>300</v>
      </c>
      <c r="S52" s="0" t="s">
        <v>301</v>
      </c>
      <c r="T52" s="0" t="s">
        <v>302</v>
      </c>
      <c r="U52" s="0" t="s">
        <v>210</v>
      </c>
      <c r="V52" s="0" t="n">
        <v>1</v>
      </c>
      <c r="W52" s="0" t="n">
        <v>0</v>
      </c>
      <c r="X52" s="0" t="n">
        <v>0</v>
      </c>
      <c r="Y52" s="0" t="n">
        <v>0</v>
      </c>
      <c r="Z52" s="0" t="n">
        <v>0</v>
      </c>
      <c r="AA52" s="0" t="n">
        <v>0</v>
      </c>
      <c r="AB52" s="0" t="n">
        <v>0</v>
      </c>
      <c r="AC52" s="0" t="n">
        <v>0</v>
      </c>
      <c r="AD52" s="0" t="n">
        <v>0</v>
      </c>
      <c r="AE52" s="0" t="n">
        <v>0</v>
      </c>
      <c r="AF52" s="0" t="n">
        <v>0</v>
      </c>
      <c r="AG52" s="0" t="n">
        <v>0</v>
      </c>
      <c r="AH52" s="0" t="n">
        <v>0</v>
      </c>
      <c r="AI52" s="0" t="n">
        <v>2</v>
      </c>
      <c r="AJ52" s="0" t="n">
        <v>6</v>
      </c>
      <c r="AK52" s="0" t="s">
        <v>1734</v>
      </c>
      <c r="AL52" s="2" t="s">
        <v>1735</v>
      </c>
      <c r="AM52" s="0" t="n">
        <v>34.73</v>
      </c>
      <c r="AO52" s="0" t="s">
        <v>1736</v>
      </c>
      <c r="AP52" s="2" t="s">
        <v>1737</v>
      </c>
      <c r="AQ52" s="0" t="n">
        <v>19.24</v>
      </c>
      <c r="AR52" s="0" t="s">
        <v>194</v>
      </c>
      <c r="AS52" s="5" t="s">
        <v>3417</v>
      </c>
      <c r="EM52" s="0" t="s">
        <v>194</v>
      </c>
      <c r="EN52" s="0" t="s">
        <v>194</v>
      </c>
      <c r="EO52" s="0" t="s">
        <v>194</v>
      </c>
      <c r="EP52" s="0" t="s">
        <v>194</v>
      </c>
      <c r="EQ52" s="0" t="s">
        <v>194</v>
      </c>
      <c r="ER52" s="0" t="s">
        <v>309</v>
      </c>
      <c r="ES52" s="0" t="s">
        <v>1738</v>
      </c>
      <c r="ET52" s="2" t="s">
        <v>1739</v>
      </c>
      <c r="EU52" s="0" t="s">
        <v>1587</v>
      </c>
      <c r="EX52" s="0" t="n">
        <v>186453322</v>
      </c>
      <c r="EY52" s="0" t="s">
        <v>1740</v>
      </c>
      <c r="EZ52" s="1" t="n">
        <v>44825.4430787037</v>
      </c>
      <c r="FC52" s="0" t="s">
        <v>221</v>
      </c>
      <c r="FD52" s="0" t="s">
        <v>222</v>
      </c>
      <c r="FF52" s="0" t="n">
        <v>21</v>
      </c>
    </row>
    <row r="53" customFormat="false" ht="14.5" hidden="false" customHeight="false" outlineLevel="0" collapsed="false">
      <c r="A53" s="1" t="n">
        <v>44825.4288684375</v>
      </c>
      <c r="B53" s="1" t="n">
        <v>44825.4323075232</v>
      </c>
      <c r="D53" s="0" t="s">
        <v>192</v>
      </c>
      <c r="E53" s="0" t="s">
        <v>226</v>
      </c>
      <c r="J53" s="1" t="n">
        <v>44825</v>
      </c>
      <c r="K53" s="0" t="s">
        <v>1766</v>
      </c>
      <c r="L53" s="0" t="s">
        <v>1767</v>
      </c>
      <c r="M53" s="0" t="s">
        <v>225</v>
      </c>
      <c r="N53" s="0" t="s">
        <v>226</v>
      </c>
      <c r="O53" s="0" t="s">
        <v>227</v>
      </c>
      <c r="P53" s="0" t="s">
        <v>201</v>
      </c>
      <c r="Q53" s="0" t="s">
        <v>202</v>
      </c>
      <c r="R53" s="0" t="s">
        <v>203</v>
      </c>
      <c r="S53" s="0" t="s">
        <v>204</v>
      </c>
      <c r="T53" s="0" t="s">
        <v>205</v>
      </c>
      <c r="U53" s="0" t="s">
        <v>232</v>
      </c>
      <c r="V53" s="0" t="n">
        <v>0</v>
      </c>
      <c r="W53" s="0" t="n">
        <v>1</v>
      </c>
      <c r="X53" s="0" t="n">
        <v>0</v>
      </c>
      <c r="Y53" s="0" t="n">
        <v>0</v>
      </c>
      <c r="Z53" s="0" t="n">
        <v>0</v>
      </c>
      <c r="AA53" s="0" t="n">
        <v>0</v>
      </c>
      <c r="AB53" s="0" t="n">
        <v>0</v>
      </c>
      <c r="AC53" s="0" t="n">
        <v>0</v>
      </c>
      <c r="AD53" s="0" t="n">
        <v>0</v>
      </c>
      <c r="AE53" s="0" t="n">
        <v>0</v>
      </c>
      <c r="AF53" s="0" t="n">
        <v>0</v>
      </c>
      <c r="AG53" s="0" t="n">
        <v>0</v>
      </c>
      <c r="AH53" s="0" t="n">
        <v>0</v>
      </c>
      <c r="AI53" s="0" t="n">
        <v>1</v>
      </c>
      <c r="AJ53" s="0" t="n">
        <v>9</v>
      </c>
      <c r="AT53" s="0" t="s">
        <v>1769</v>
      </c>
      <c r="AU53" s="2" t="s">
        <v>1770</v>
      </c>
      <c r="AV53" s="0" t="n">
        <v>15.73</v>
      </c>
      <c r="EM53" s="0" t="s">
        <v>194</v>
      </c>
      <c r="EN53" s="0" t="s">
        <v>194</v>
      </c>
      <c r="EO53" s="0" t="s">
        <v>194</v>
      </c>
      <c r="EP53" s="0" t="s">
        <v>194</v>
      </c>
      <c r="EQ53" s="0" t="s">
        <v>194</v>
      </c>
      <c r="ER53" s="0" t="s">
        <v>192</v>
      </c>
      <c r="ES53" s="0" t="s">
        <v>1771</v>
      </c>
      <c r="ET53" s="2" t="s">
        <v>1772</v>
      </c>
      <c r="EU53" s="0" t="s">
        <v>1587</v>
      </c>
      <c r="EX53" s="0" t="n">
        <v>186491541</v>
      </c>
      <c r="EY53" s="0" t="s">
        <v>1773</v>
      </c>
      <c r="EZ53" s="1" t="n">
        <v>44825.5001388889</v>
      </c>
      <c r="FC53" s="0" t="s">
        <v>221</v>
      </c>
      <c r="FD53" s="0" t="s">
        <v>222</v>
      </c>
      <c r="FF53" s="0" t="n">
        <v>26</v>
      </c>
    </row>
    <row r="54" customFormat="false" ht="14.5" hidden="false" customHeight="false" outlineLevel="0" collapsed="false">
      <c r="A54" s="1" t="n">
        <v>44825.434436331</v>
      </c>
      <c r="B54" s="1" t="n">
        <v>44825.4423035301</v>
      </c>
      <c r="D54" s="0" t="s">
        <v>652</v>
      </c>
      <c r="E54" s="0" t="s">
        <v>1938</v>
      </c>
      <c r="J54" s="1" t="n">
        <v>44825</v>
      </c>
      <c r="K54" s="0" t="s">
        <v>224</v>
      </c>
      <c r="L54" s="0" t="s">
        <v>1939</v>
      </c>
      <c r="M54" s="0" t="s">
        <v>708</v>
      </c>
      <c r="N54" s="0" t="s">
        <v>1941</v>
      </c>
      <c r="O54" s="0" t="s">
        <v>710</v>
      </c>
      <c r="P54" s="0" t="s">
        <v>201</v>
      </c>
      <c r="Q54" s="0" t="s">
        <v>202</v>
      </c>
      <c r="R54" s="0" t="s">
        <v>659</v>
      </c>
      <c r="S54" s="0" t="s">
        <v>660</v>
      </c>
      <c r="T54" s="0" t="s">
        <v>661</v>
      </c>
      <c r="U54" s="0" t="s">
        <v>210</v>
      </c>
      <c r="V54" s="0" t="n">
        <v>1</v>
      </c>
      <c r="W54" s="0" t="n">
        <v>0</v>
      </c>
      <c r="X54" s="0" t="n">
        <v>0</v>
      </c>
      <c r="Y54" s="0" t="n">
        <v>0</v>
      </c>
      <c r="Z54" s="0" t="n">
        <v>0</v>
      </c>
      <c r="AA54" s="0" t="n">
        <v>0</v>
      </c>
      <c r="AB54" s="0" t="n">
        <v>0</v>
      </c>
      <c r="AC54" s="0" t="n">
        <v>0</v>
      </c>
      <c r="AD54" s="0" t="n">
        <v>0</v>
      </c>
      <c r="AE54" s="0" t="n">
        <v>0</v>
      </c>
      <c r="AF54" s="0" t="n">
        <v>0</v>
      </c>
      <c r="AG54" s="0" t="n">
        <v>0</v>
      </c>
      <c r="AH54" s="0" t="n">
        <v>0</v>
      </c>
      <c r="AI54" s="0" t="n">
        <v>1</v>
      </c>
      <c r="AJ54" s="0" t="n">
        <v>5</v>
      </c>
      <c r="AK54" s="0" t="s">
        <v>1942</v>
      </c>
      <c r="AL54" s="2" t="s">
        <v>1943</v>
      </c>
      <c r="AM54" s="0" t="n">
        <v>3.83</v>
      </c>
      <c r="AO54" s="0" t="s">
        <v>1944</v>
      </c>
      <c r="AP54" s="2" t="s">
        <v>1945</v>
      </c>
      <c r="AQ54" s="0" t="n">
        <v>18.8</v>
      </c>
      <c r="AR54" s="0" t="s">
        <v>194</v>
      </c>
      <c r="AS54" s="5" t="s">
        <v>3434</v>
      </c>
      <c r="EM54" s="0" t="s">
        <v>194</v>
      </c>
      <c r="EN54" s="0" t="s">
        <v>194</v>
      </c>
      <c r="EO54" s="0" t="s">
        <v>194</v>
      </c>
      <c r="EP54" s="0" t="s">
        <v>194</v>
      </c>
      <c r="EQ54" s="0" t="s">
        <v>194</v>
      </c>
      <c r="ER54" s="0" t="s">
        <v>670</v>
      </c>
      <c r="ES54" s="0" t="s">
        <v>1946</v>
      </c>
      <c r="ET54" s="2" t="s">
        <v>1947</v>
      </c>
      <c r="EU54" s="0" t="s">
        <v>1587</v>
      </c>
      <c r="EX54" s="0" t="n">
        <v>186584468</v>
      </c>
      <c r="EY54" s="0" t="s">
        <v>1948</v>
      </c>
      <c r="EZ54" s="1" t="n">
        <v>44825.6359606482</v>
      </c>
      <c r="FC54" s="0" t="s">
        <v>221</v>
      </c>
      <c r="FD54" s="0" t="s">
        <v>222</v>
      </c>
      <c r="FF54" s="0" t="n">
        <v>46</v>
      </c>
    </row>
    <row r="55" customFormat="false" ht="14.5" hidden="false" customHeight="false" outlineLevel="0" collapsed="false">
      <c r="A55" s="1" t="n">
        <v>44825.3443109722</v>
      </c>
      <c r="B55" s="1" t="n">
        <v>44825.3615732292</v>
      </c>
      <c r="D55" s="0" t="s">
        <v>652</v>
      </c>
      <c r="E55" s="0" t="s">
        <v>1905</v>
      </c>
      <c r="J55" s="1" t="n">
        <v>44825</v>
      </c>
      <c r="K55" s="0" t="s">
        <v>1906</v>
      </c>
      <c r="L55" s="0" t="s">
        <v>1907</v>
      </c>
      <c r="M55" s="0" t="s">
        <v>656</v>
      </c>
      <c r="N55" s="0" t="s">
        <v>1905</v>
      </c>
      <c r="O55" s="0" t="s">
        <v>658</v>
      </c>
      <c r="P55" s="0" t="s">
        <v>201</v>
      </c>
      <c r="Q55" s="0" t="s">
        <v>202</v>
      </c>
      <c r="R55" s="0" t="s">
        <v>659</v>
      </c>
      <c r="S55" s="0" t="s">
        <v>660</v>
      </c>
      <c r="T55" s="0" t="s">
        <v>661</v>
      </c>
      <c r="U55" s="0" t="s">
        <v>210</v>
      </c>
      <c r="V55" s="0" t="n">
        <v>1</v>
      </c>
      <c r="W55" s="0" t="n">
        <v>0</v>
      </c>
      <c r="X55" s="0" t="n">
        <v>0</v>
      </c>
      <c r="Y55" s="0" t="n">
        <v>0</v>
      </c>
      <c r="Z55" s="0" t="n">
        <v>0</v>
      </c>
      <c r="AA55" s="0" t="n">
        <v>0</v>
      </c>
      <c r="AB55" s="0" t="n">
        <v>0</v>
      </c>
      <c r="AC55" s="0" t="n">
        <v>0</v>
      </c>
      <c r="AD55" s="0" t="n">
        <v>0</v>
      </c>
      <c r="AE55" s="0" t="n">
        <v>0</v>
      </c>
      <c r="AF55" s="0" t="n">
        <v>0</v>
      </c>
      <c r="AG55" s="0" t="n">
        <v>0</v>
      </c>
      <c r="AH55" s="0" t="n">
        <v>0</v>
      </c>
      <c r="AI55" s="0" t="n">
        <v>1</v>
      </c>
      <c r="AJ55" s="0" t="n">
        <v>2</v>
      </c>
      <c r="AK55" s="0" t="s">
        <v>1909</v>
      </c>
      <c r="AL55" s="2" t="s">
        <v>1910</v>
      </c>
      <c r="AM55" s="0" t="n">
        <v>5.865</v>
      </c>
      <c r="AO55" s="0" t="s">
        <v>1911</v>
      </c>
      <c r="AP55" s="2" t="s">
        <v>1912</v>
      </c>
      <c r="AQ55" s="0" t="n">
        <v>7.425</v>
      </c>
      <c r="AR55" s="0" t="s">
        <v>194</v>
      </c>
      <c r="AS55" s="5" t="s">
        <v>3434</v>
      </c>
      <c r="EM55" s="0" t="s">
        <v>194</v>
      </c>
      <c r="EN55" s="0" t="s">
        <v>194</v>
      </c>
      <c r="EO55" s="0" t="s">
        <v>194</v>
      </c>
      <c r="EP55" s="0" t="s">
        <v>194</v>
      </c>
      <c r="EQ55" s="0" t="s">
        <v>194</v>
      </c>
      <c r="ER55" s="0" t="s">
        <v>670</v>
      </c>
      <c r="ES55" s="0" t="s">
        <v>1914</v>
      </c>
      <c r="ET55" s="2" t="s">
        <v>1915</v>
      </c>
      <c r="EU55" s="0" t="s">
        <v>1587</v>
      </c>
      <c r="EX55" s="0" t="n">
        <v>186584404</v>
      </c>
      <c r="EY55" s="0" t="s">
        <v>1916</v>
      </c>
      <c r="EZ55" s="1" t="n">
        <v>44825.6358449074</v>
      </c>
      <c r="FC55" s="0" t="s">
        <v>221</v>
      </c>
      <c r="FD55" s="0" t="s">
        <v>222</v>
      </c>
      <c r="FF55" s="0" t="n">
        <v>43</v>
      </c>
    </row>
    <row r="56" customFormat="false" ht="14.5" hidden="false" customHeight="false" outlineLevel="0" collapsed="false">
      <c r="A56" s="1" t="n">
        <v>44825.4477869676</v>
      </c>
      <c r="B56" s="1" t="n">
        <v>44825.523980787</v>
      </c>
      <c r="D56" s="0" t="s">
        <v>294</v>
      </c>
      <c r="E56" s="0" t="s">
        <v>1754</v>
      </c>
      <c r="J56" s="1" t="n">
        <v>44825</v>
      </c>
      <c r="K56" s="0" t="s">
        <v>1755</v>
      </c>
      <c r="L56" s="0" t="s">
        <v>197</v>
      </c>
      <c r="M56" s="0" t="s">
        <v>355</v>
      </c>
      <c r="N56" s="0" t="s">
        <v>1754</v>
      </c>
      <c r="O56" s="0" t="s">
        <v>357</v>
      </c>
      <c r="P56" s="0" t="s">
        <v>201</v>
      </c>
      <c r="Q56" s="0" t="s">
        <v>202</v>
      </c>
      <c r="R56" s="0" t="s">
        <v>300</v>
      </c>
      <c r="S56" s="0" t="s">
        <v>301</v>
      </c>
      <c r="T56" s="0" t="s">
        <v>302</v>
      </c>
      <c r="U56" s="0" t="s">
        <v>210</v>
      </c>
      <c r="V56" s="0" t="n">
        <v>1</v>
      </c>
      <c r="W56" s="0" t="n">
        <v>0</v>
      </c>
      <c r="X56" s="0" t="n">
        <v>0</v>
      </c>
      <c r="Y56" s="0" t="n">
        <v>0</v>
      </c>
      <c r="Z56" s="0" t="n">
        <v>0</v>
      </c>
      <c r="AA56" s="0" t="n">
        <v>0</v>
      </c>
      <c r="AB56" s="0" t="n">
        <v>0</v>
      </c>
      <c r="AC56" s="0" t="n">
        <v>0</v>
      </c>
      <c r="AD56" s="0" t="n">
        <v>0</v>
      </c>
      <c r="AE56" s="0" t="n">
        <v>0</v>
      </c>
      <c r="AF56" s="0" t="n">
        <v>0</v>
      </c>
      <c r="AG56" s="0" t="n">
        <v>0</v>
      </c>
      <c r="AH56" s="0" t="n">
        <v>0</v>
      </c>
      <c r="AI56" s="0" t="n">
        <v>2</v>
      </c>
      <c r="AJ56" s="0" t="n">
        <v>9</v>
      </c>
      <c r="AK56" s="0" t="s">
        <v>1756</v>
      </c>
      <c r="AL56" s="2" t="s">
        <v>1757</v>
      </c>
      <c r="AM56" s="0" t="n">
        <v>28</v>
      </c>
      <c r="AS56" s="5" t="s">
        <v>3417</v>
      </c>
      <c r="EM56" s="0" t="s">
        <v>194</v>
      </c>
      <c r="EN56" s="0" t="s">
        <v>194</v>
      </c>
      <c r="EO56" s="0" t="s">
        <v>194</v>
      </c>
      <c r="EP56" s="0" t="s">
        <v>194</v>
      </c>
      <c r="EQ56" s="0" t="s">
        <v>194</v>
      </c>
      <c r="ER56" s="0" t="s">
        <v>309</v>
      </c>
      <c r="ES56" s="0" t="s">
        <v>1758</v>
      </c>
      <c r="ET56" s="2" t="s">
        <v>1759</v>
      </c>
      <c r="EU56" s="0" t="s">
        <v>1587</v>
      </c>
      <c r="EX56" s="0" t="n">
        <v>186453784</v>
      </c>
      <c r="EY56" s="0" t="s">
        <v>1760</v>
      </c>
      <c r="EZ56" s="1" t="n">
        <v>44825.4439814815</v>
      </c>
      <c r="FC56" s="0" t="s">
        <v>221</v>
      </c>
      <c r="FD56" s="0" t="s">
        <v>222</v>
      </c>
      <c r="FF56" s="0" t="n">
        <v>24</v>
      </c>
    </row>
    <row r="57" customFormat="false" ht="14.5" hidden="false" customHeight="false" outlineLevel="0" collapsed="false">
      <c r="A57" s="1" t="n">
        <v>44825.3814316782</v>
      </c>
      <c r="B57" s="1" t="n">
        <v>44825.6094263079</v>
      </c>
      <c r="D57" s="0" t="s">
        <v>380</v>
      </c>
      <c r="E57" s="0" t="s">
        <v>401</v>
      </c>
      <c r="J57" s="1" t="n">
        <v>44825</v>
      </c>
      <c r="K57" s="0" t="s">
        <v>1813</v>
      </c>
      <c r="L57" s="0" t="s">
        <v>1803</v>
      </c>
      <c r="M57" s="0" t="s">
        <v>400</v>
      </c>
      <c r="N57" s="0" t="s">
        <v>401</v>
      </c>
      <c r="O57" s="0" t="s">
        <v>402</v>
      </c>
      <c r="P57" s="0" t="s">
        <v>201</v>
      </c>
      <c r="Q57" s="0" t="s">
        <v>202</v>
      </c>
      <c r="R57" s="0" t="s">
        <v>386</v>
      </c>
      <c r="S57" s="0" t="s">
        <v>387</v>
      </c>
      <c r="T57" s="0" t="s">
        <v>388</v>
      </c>
      <c r="U57" s="0" t="s">
        <v>210</v>
      </c>
      <c r="V57" s="0" t="n">
        <v>1</v>
      </c>
      <c r="W57" s="0" t="n">
        <v>0</v>
      </c>
      <c r="X57" s="0" t="n">
        <v>0</v>
      </c>
      <c r="Y57" s="0" t="n">
        <v>0</v>
      </c>
      <c r="Z57" s="0" t="n">
        <v>0</v>
      </c>
      <c r="AA57" s="0" t="n">
        <v>0</v>
      </c>
      <c r="AB57" s="0" t="n">
        <v>0</v>
      </c>
      <c r="AC57" s="0" t="n">
        <v>0</v>
      </c>
      <c r="AD57" s="0" t="n">
        <v>0</v>
      </c>
      <c r="AE57" s="0" t="n">
        <v>0</v>
      </c>
      <c r="AF57" s="0" t="n">
        <v>0</v>
      </c>
      <c r="AG57" s="0" t="n">
        <v>0</v>
      </c>
      <c r="AH57" s="0" t="n">
        <v>0</v>
      </c>
      <c r="AI57" s="0" t="n">
        <v>2</v>
      </c>
      <c r="AJ57" s="0" t="n">
        <v>5</v>
      </c>
      <c r="AK57" s="0" t="s">
        <v>1814</v>
      </c>
      <c r="AL57" s="2" t="s">
        <v>1815</v>
      </c>
      <c r="AM57" s="0" t="n">
        <v>51.52</v>
      </c>
      <c r="AS57" s="5" t="s">
        <v>3417</v>
      </c>
      <c r="EM57" s="0" t="s">
        <v>194</v>
      </c>
      <c r="EN57" s="0" t="s">
        <v>194</v>
      </c>
      <c r="EO57" s="0" t="s">
        <v>194</v>
      </c>
      <c r="EP57" s="0" t="s">
        <v>194</v>
      </c>
      <c r="EQ57" s="0" t="s">
        <v>194</v>
      </c>
      <c r="ER57" s="0" t="s">
        <v>380</v>
      </c>
      <c r="ES57" s="0" t="s">
        <v>1816</v>
      </c>
      <c r="ET57" s="2" t="s">
        <v>1817</v>
      </c>
      <c r="EU57" s="0" t="s">
        <v>1587</v>
      </c>
      <c r="EX57" s="0" t="n">
        <v>186511697</v>
      </c>
      <c r="EY57" s="0" t="s">
        <v>1818</v>
      </c>
      <c r="EZ57" s="1" t="n">
        <v>44825.527037037</v>
      </c>
      <c r="FC57" s="0" t="s">
        <v>221</v>
      </c>
      <c r="FD57" s="0" t="s">
        <v>222</v>
      </c>
      <c r="FF57" s="0" t="n">
        <v>32</v>
      </c>
    </row>
    <row r="58" customFormat="false" ht="14.5" hidden="false" customHeight="false" outlineLevel="0" collapsed="false">
      <c r="A58" s="1" t="n">
        <v>44824.8766401505</v>
      </c>
      <c r="B58" s="1" t="n">
        <v>44825.451764375</v>
      </c>
      <c r="D58" s="0" t="s">
        <v>467</v>
      </c>
      <c r="E58" s="0" t="s">
        <v>518</v>
      </c>
      <c r="J58" s="1" t="n">
        <v>44825</v>
      </c>
      <c r="K58" s="0" t="s">
        <v>240</v>
      </c>
      <c r="L58" s="0" t="s">
        <v>1648</v>
      </c>
      <c r="M58" s="0" t="s">
        <v>3490</v>
      </c>
      <c r="N58" s="0" t="s">
        <v>518</v>
      </c>
      <c r="O58" s="0" t="s">
        <v>519</v>
      </c>
      <c r="P58" s="0" t="s">
        <v>201</v>
      </c>
      <c r="Q58" s="0" t="s">
        <v>202</v>
      </c>
      <c r="R58" s="0" t="s">
        <v>473</v>
      </c>
      <c r="S58" s="0" t="s">
        <v>474</v>
      </c>
      <c r="T58" s="0" t="s">
        <v>475</v>
      </c>
      <c r="U58" s="0" t="s">
        <v>210</v>
      </c>
      <c r="V58" s="0" t="n">
        <v>1</v>
      </c>
      <c r="W58" s="0" t="n">
        <v>0</v>
      </c>
      <c r="X58" s="0" t="n">
        <v>0</v>
      </c>
      <c r="Y58" s="0" t="n">
        <v>0</v>
      </c>
      <c r="Z58" s="0" t="n">
        <v>0</v>
      </c>
      <c r="AA58" s="0" t="n">
        <v>0</v>
      </c>
      <c r="AB58" s="0" t="n">
        <v>0</v>
      </c>
      <c r="AC58" s="0" t="n">
        <v>0</v>
      </c>
      <c r="AD58" s="0" t="n">
        <v>0</v>
      </c>
      <c r="AE58" s="0" t="n">
        <v>0</v>
      </c>
      <c r="AF58" s="0" t="n">
        <v>0</v>
      </c>
      <c r="AG58" s="0" t="n">
        <v>0</v>
      </c>
      <c r="AH58" s="0" t="n">
        <v>0</v>
      </c>
      <c r="AI58" s="0" t="n">
        <v>3</v>
      </c>
      <c r="AJ58" s="0" t="n">
        <v>3</v>
      </c>
      <c r="AK58" s="0" t="s">
        <v>1655</v>
      </c>
      <c r="AL58" s="2" t="s">
        <v>1656</v>
      </c>
      <c r="AM58" s="0" t="n">
        <v>28.05</v>
      </c>
      <c r="AS58" s="5" t="s">
        <v>3491</v>
      </c>
      <c r="EM58" s="0" t="s">
        <v>194</v>
      </c>
      <c r="EN58" s="0" t="s">
        <v>194</v>
      </c>
      <c r="EO58" s="0" t="s">
        <v>194</v>
      </c>
      <c r="EP58" s="0" t="s">
        <v>194</v>
      </c>
      <c r="EQ58" s="0" t="s">
        <v>194</v>
      </c>
      <c r="ER58" s="0" t="s">
        <v>482</v>
      </c>
      <c r="ES58" s="0" t="s">
        <v>1658</v>
      </c>
      <c r="ET58" s="2" t="s">
        <v>1659</v>
      </c>
      <c r="EU58" s="0" t="s">
        <v>1587</v>
      </c>
      <c r="EX58" s="0" t="n">
        <v>186448225</v>
      </c>
      <c r="EY58" s="0" t="s">
        <v>1660</v>
      </c>
      <c r="EZ58" s="1" t="n">
        <v>44825.433275463</v>
      </c>
      <c r="FC58" s="0" t="s">
        <v>221</v>
      </c>
      <c r="FD58" s="0" t="s">
        <v>222</v>
      </c>
      <c r="FF58" s="0" t="n">
        <v>10</v>
      </c>
    </row>
    <row r="59" customFormat="false" ht="14.5" hidden="false" customHeight="false" outlineLevel="0" collapsed="false">
      <c r="A59" s="1" t="n">
        <v>44825.4873333681</v>
      </c>
      <c r="B59" s="1" t="n">
        <v>44825.4927771644</v>
      </c>
      <c r="D59" s="0" t="s">
        <v>652</v>
      </c>
      <c r="E59" s="0" t="s">
        <v>739</v>
      </c>
      <c r="J59" s="1" t="n">
        <v>44825</v>
      </c>
      <c r="K59" s="0" t="s">
        <v>834</v>
      </c>
      <c r="L59" s="0" t="s">
        <v>707</v>
      </c>
      <c r="M59" s="0" t="s">
        <v>738</v>
      </c>
      <c r="N59" s="0" t="s">
        <v>739</v>
      </c>
      <c r="O59" s="0" t="s">
        <v>740</v>
      </c>
      <c r="P59" s="0" t="s">
        <v>201</v>
      </c>
      <c r="Q59" s="0" t="s">
        <v>202</v>
      </c>
      <c r="R59" s="0" t="s">
        <v>659</v>
      </c>
      <c r="S59" s="0" t="s">
        <v>660</v>
      </c>
      <c r="T59" s="0" t="s">
        <v>661</v>
      </c>
      <c r="U59" s="0" t="s">
        <v>210</v>
      </c>
      <c r="V59" s="0" t="n">
        <v>1</v>
      </c>
      <c r="W59" s="0" t="n">
        <v>0</v>
      </c>
      <c r="X59" s="0" t="n">
        <v>0</v>
      </c>
      <c r="Y59" s="0" t="n">
        <v>0</v>
      </c>
      <c r="Z59" s="0" t="n">
        <v>0</v>
      </c>
      <c r="AA59" s="0" t="n">
        <v>0</v>
      </c>
      <c r="AB59" s="0" t="n">
        <v>0</v>
      </c>
      <c r="AC59" s="0" t="n">
        <v>0</v>
      </c>
      <c r="AD59" s="0" t="n">
        <v>0</v>
      </c>
      <c r="AE59" s="0" t="n">
        <v>0</v>
      </c>
      <c r="AF59" s="0" t="n">
        <v>0</v>
      </c>
      <c r="AG59" s="0" t="n">
        <v>0</v>
      </c>
      <c r="AH59" s="0" t="n">
        <v>0</v>
      </c>
      <c r="AI59" s="0" t="n">
        <v>1</v>
      </c>
      <c r="AJ59" s="0" t="n">
        <v>2</v>
      </c>
      <c r="AK59" s="0" t="s">
        <v>1960</v>
      </c>
      <c r="AL59" s="2" t="s">
        <v>1961</v>
      </c>
      <c r="AM59" s="0" t="n">
        <v>1.91</v>
      </c>
      <c r="AO59" s="0" t="s">
        <v>1962</v>
      </c>
      <c r="AP59" s="2" t="s">
        <v>1963</v>
      </c>
      <c r="AQ59" s="0" t="n">
        <v>8.93</v>
      </c>
      <c r="AR59" s="0" t="s">
        <v>194</v>
      </c>
      <c r="AS59" s="5" t="s">
        <v>3434</v>
      </c>
      <c r="EM59" s="0" t="s">
        <v>194</v>
      </c>
      <c r="EN59" s="0" t="s">
        <v>194</v>
      </c>
      <c r="EO59" s="0" t="s">
        <v>194</v>
      </c>
      <c r="EP59" s="0" t="s">
        <v>194</v>
      </c>
      <c r="EQ59" s="0" t="s">
        <v>194</v>
      </c>
      <c r="ER59" s="0" t="s">
        <v>670</v>
      </c>
      <c r="ES59" s="0" t="s">
        <v>1964</v>
      </c>
      <c r="ET59" s="2" t="s">
        <v>1965</v>
      </c>
      <c r="EU59" s="0" t="s">
        <v>1587</v>
      </c>
      <c r="EX59" s="0" t="n">
        <v>186584539</v>
      </c>
      <c r="EY59" s="0" t="s">
        <v>1966</v>
      </c>
      <c r="EZ59" s="1" t="n">
        <v>44825.6360763889</v>
      </c>
      <c r="FC59" s="0" t="s">
        <v>221</v>
      </c>
      <c r="FD59" s="0" t="s">
        <v>222</v>
      </c>
      <c r="FF59" s="0" t="n">
        <v>48</v>
      </c>
    </row>
    <row r="60" customFormat="false" ht="14.5" hidden="false" customHeight="false" outlineLevel="0" collapsed="false">
      <c r="A60" s="1" t="n">
        <v>44825.3348186227</v>
      </c>
      <c r="B60" s="1" t="n">
        <v>44825.6965010648</v>
      </c>
      <c r="D60" s="0" t="s">
        <v>751</v>
      </c>
      <c r="E60" s="0" t="s">
        <v>754</v>
      </c>
      <c r="J60" s="1" t="n">
        <v>44825</v>
      </c>
      <c r="K60" s="0" t="s">
        <v>1856</v>
      </c>
      <c r="L60" s="0" t="s">
        <v>197</v>
      </c>
      <c r="M60" s="0" t="s">
        <v>754</v>
      </c>
      <c r="N60" s="0" t="s">
        <v>754</v>
      </c>
      <c r="O60" s="0" t="s">
        <v>755</v>
      </c>
      <c r="P60" s="0" t="s">
        <v>201</v>
      </c>
      <c r="Q60" s="0" t="s">
        <v>202</v>
      </c>
      <c r="R60" s="0" t="s">
        <v>756</v>
      </c>
      <c r="S60" s="0" t="s">
        <v>757</v>
      </c>
      <c r="T60" s="0" t="s">
        <v>758</v>
      </c>
      <c r="U60" s="0" t="s">
        <v>422</v>
      </c>
      <c r="V60" s="0" t="n">
        <v>1</v>
      </c>
      <c r="W60" s="0" t="n">
        <v>1</v>
      </c>
      <c r="X60" s="0" t="n">
        <v>0</v>
      </c>
      <c r="Y60" s="0" t="n">
        <v>0</v>
      </c>
      <c r="Z60" s="0" t="n">
        <v>0</v>
      </c>
      <c r="AA60" s="0" t="n">
        <v>0</v>
      </c>
      <c r="AB60" s="0" t="n">
        <v>0</v>
      </c>
      <c r="AC60" s="0" t="n">
        <v>0</v>
      </c>
      <c r="AD60" s="0" t="n">
        <v>0</v>
      </c>
      <c r="AE60" s="0" t="n">
        <v>0</v>
      </c>
      <c r="AF60" s="0" t="n">
        <v>0</v>
      </c>
      <c r="AG60" s="0" t="n">
        <v>0</v>
      </c>
      <c r="AH60" s="0" t="n">
        <v>0</v>
      </c>
      <c r="AI60" s="0" t="n">
        <v>2</v>
      </c>
      <c r="AJ60" s="0" t="n">
        <v>8</v>
      </c>
      <c r="AK60" s="0" t="s">
        <v>1857</v>
      </c>
      <c r="AL60" s="2" t="s">
        <v>1858</v>
      </c>
      <c r="AM60" s="0" t="n">
        <v>11.07</v>
      </c>
      <c r="AS60" s="5" t="s">
        <v>3492</v>
      </c>
      <c r="AT60" s="0" t="s">
        <v>1860</v>
      </c>
      <c r="AU60" s="2" t="s">
        <v>1861</v>
      </c>
      <c r="AV60" s="0" t="n">
        <v>5.408</v>
      </c>
      <c r="BB60" s="0" t="s">
        <v>3493</v>
      </c>
      <c r="EM60" s="0" t="s">
        <v>194</v>
      </c>
      <c r="EN60" s="0" t="s">
        <v>194</v>
      </c>
      <c r="EO60" s="0" t="s">
        <v>194</v>
      </c>
      <c r="EP60" s="0" t="s">
        <v>194</v>
      </c>
      <c r="EQ60" s="0" t="s">
        <v>194</v>
      </c>
      <c r="ER60" s="0" t="s">
        <v>751</v>
      </c>
      <c r="ES60" s="0" t="s">
        <v>1863</v>
      </c>
      <c r="ET60" s="2" t="s">
        <v>1864</v>
      </c>
      <c r="EU60" s="0" t="s">
        <v>1587</v>
      </c>
      <c r="EX60" s="0" t="n">
        <v>186574247</v>
      </c>
      <c r="EY60" s="0" t="s">
        <v>1865</v>
      </c>
      <c r="EZ60" s="1" t="n">
        <v>44825.6182175926</v>
      </c>
      <c r="FC60" s="0" t="s">
        <v>221</v>
      </c>
      <c r="FD60" s="0" t="s">
        <v>222</v>
      </c>
      <c r="FF60" s="0" t="n">
        <v>37</v>
      </c>
    </row>
    <row r="61" customFormat="false" ht="14.5" hidden="false" customHeight="false" outlineLevel="0" collapsed="false">
      <c r="A61" s="1" t="n">
        <v>44825.3796898148</v>
      </c>
      <c r="B61" s="1" t="n">
        <v>44825.6978198611</v>
      </c>
      <c r="D61" s="0" t="s">
        <v>751</v>
      </c>
      <c r="E61" s="0" t="s">
        <v>795</v>
      </c>
      <c r="J61" s="1" t="n">
        <v>44825</v>
      </c>
      <c r="K61" s="0" t="s">
        <v>1875</v>
      </c>
      <c r="L61" s="0" t="s">
        <v>197</v>
      </c>
      <c r="M61" s="0" t="s">
        <v>794</v>
      </c>
      <c r="N61" s="0" t="s">
        <v>795</v>
      </c>
      <c r="O61" s="0" t="s">
        <v>796</v>
      </c>
      <c r="P61" s="0" t="s">
        <v>201</v>
      </c>
      <c r="Q61" s="0" t="s">
        <v>202</v>
      </c>
      <c r="R61" s="0" t="s">
        <v>756</v>
      </c>
      <c r="S61" s="0" t="s">
        <v>757</v>
      </c>
      <c r="T61" s="0" t="s">
        <v>758</v>
      </c>
      <c r="U61" s="0" t="s">
        <v>210</v>
      </c>
      <c r="V61" s="0" t="n">
        <v>1</v>
      </c>
      <c r="W61" s="0" t="n">
        <v>0</v>
      </c>
      <c r="X61" s="0" t="n">
        <v>0</v>
      </c>
      <c r="Y61" s="0" t="n">
        <v>0</v>
      </c>
      <c r="Z61" s="0" t="n">
        <v>0</v>
      </c>
      <c r="AA61" s="0" t="n">
        <v>0</v>
      </c>
      <c r="AB61" s="0" t="n">
        <v>0</v>
      </c>
      <c r="AC61" s="0" t="n">
        <v>0</v>
      </c>
      <c r="AD61" s="0" t="n">
        <v>0</v>
      </c>
      <c r="AE61" s="0" t="n">
        <v>0</v>
      </c>
      <c r="AF61" s="0" t="n">
        <v>0</v>
      </c>
      <c r="AG61" s="0" t="n">
        <v>0</v>
      </c>
      <c r="AH61" s="0" t="n">
        <v>0</v>
      </c>
      <c r="AI61" s="0" t="n">
        <v>1</v>
      </c>
      <c r="AJ61" s="0" t="n">
        <v>4</v>
      </c>
      <c r="AK61" s="0" t="s">
        <v>1876</v>
      </c>
      <c r="AL61" s="2" t="s">
        <v>1877</v>
      </c>
      <c r="AM61" s="0" t="n">
        <v>31.284</v>
      </c>
      <c r="AS61" s="5" t="s">
        <v>3494</v>
      </c>
      <c r="EM61" s="0" t="s">
        <v>194</v>
      </c>
      <c r="EN61" s="0" t="s">
        <v>194</v>
      </c>
      <c r="EO61" s="0" t="s">
        <v>194</v>
      </c>
      <c r="EP61" s="0" t="s">
        <v>194</v>
      </c>
      <c r="EQ61" s="0" t="s">
        <v>194</v>
      </c>
      <c r="ER61" s="0" t="s">
        <v>751</v>
      </c>
      <c r="ES61" s="0" t="s">
        <v>1879</v>
      </c>
      <c r="ET61" s="2" t="s">
        <v>1880</v>
      </c>
      <c r="EU61" s="0" t="s">
        <v>1587</v>
      </c>
      <c r="EX61" s="0" t="n">
        <v>186574340</v>
      </c>
      <c r="EY61" s="0" t="s">
        <v>1881</v>
      </c>
      <c r="EZ61" s="1" t="n">
        <v>44825.6184490741</v>
      </c>
      <c r="FC61" s="0" t="s">
        <v>221</v>
      </c>
      <c r="FD61" s="0" t="s">
        <v>222</v>
      </c>
      <c r="FF61" s="0" t="n">
        <v>39</v>
      </c>
    </row>
    <row r="62" customFormat="false" ht="14.5" hidden="false" customHeight="false" outlineLevel="0" collapsed="false">
      <c r="A62" s="1" t="n">
        <v>44825.3623864699</v>
      </c>
      <c r="B62" s="1" t="n">
        <v>44825.6971728009</v>
      </c>
      <c r="D62" s="0" t="s">
        <v>751</v>
      </c>
      <c r="E62" s="0" t="s">
        <v>779</v>
      </c>
      <c r="J62" s="1" t="n">
        <v>44825</v>
      </c>
      <c r="K62" s="0" t="s">
        <v>1866</v>
      </c>
      <c r="L62" s="0" t="s">
        <v>197</v>
      </c>
      <c r="M62" s="0" t="s">
        <v>778</v>
      </c>
      <c r="N62" s="0" t="s">
        <v>779</v>
      </c>
      <c r="O62" s="0" t="s">
        <v>780</v>
      </c>
      <c r="P62" s="0" t="s">
        <v>201</v>
      </c>
      <c r="Q62" s="0" t="s">
        <v>202</v>
      </c>
      <c r="R62" s="0" t="s">
        <v>756</v>
      </c>
      <c r="S62" s="0" t="s">
        <v>757</v>
      </c>
      <c r="T62" s="0" t="s">
        <v>758</v>
      </c>
      <c r="U62" s="0" t="s">
        <v>210</v>
      </c>
      <c r="V62" s="0" t="n">
        <v>1</v>
      </c>
      <c r="W62" s="0" t="n">
        <v>0</v>
      </c>
      <c r="X62" s="0" t="n">
        <v>0</v>
      </c>
      <c r="Y62" s="0" t="n">
        <v>0</v>
      </c>
      <c r="Z62" s="0" t="n">
        <v>0</v>
      </c>
      <c r="AA62" s="0" t="n">
        <v>0</v>
      </c>
      <c r="AB62" s="0" t="n">
        <v>0</v>
      </c>
      <c r="AC62" s="0" t="n">
        <v>0</v>
      </c>
      <c r="AD62" s="0" t="n">
        <v>0</v>
      </c>
      <c r="AE62" s="0" t="n">
        <v>0</v>
      </c>
      <c r="AF62" s="0" t="n">
        <v>0</v>
      </c>
      <c r="AG62" s="0" t="n">
        <v>0</v>
      </c>
      <c r="AH62" s="0" t="n">
        <v>0</v>
      </c>
      <c r="AI62" s="0" t="n">
        <v>2</v>
      </c>
      <c r="AJ62" s="0" t="n">
        <v>8</v>
      </c>
      <c r="AK62" s="0" t="s">
        <v>1868</v>
      </c>
      <c r="AL62" s="2" t="s">
        <v>1869</v>
      </c>
      <c r="AM62" s="0" t="n">
        <v>18.706</v>
      </c>
      <c r="AO62" s="0" t="s">
        <v>1870</v>
      </c>
      <c r="AP62" s="2" t="s">
        <v>1871</v>
      </c>
      <c r="AQ62" s="0" t="n">
        <v>35.29</v>
      </c>
      <c r="AR62" s="0" t="s">
        <v>194</v>
      </c>
      <c r="AS62" s="5" t="s">
        <v>3417</v>
      </c>
      <c r="EM62" s="0" t="s">
        <v>194</v>
      </c>
      <c r="EN62" s="0" t="s">
        <v>194</v>
      </c>
      <c r="EO62" s="0" t="s">
        <v>194</v>
      </c>
      <c r="EP62" s="0" t="s">
        <v>194</v>
      </c>
      <c r="EQ62" s="0" t="s">
        <v>194</v>
      </c>
      <c r="ER62" s="0" t="s">
        <v>751</v>
      </c>
      <c r="ES62" s="0" t="s">
        <v>1872</v>
      </c>
      <c r="ET62" s="2" t="s">
        <v>1873</v>
      </c>
      <c r="EU62" s="0" t="s">
        <v>1587</v>
      </c>
      <c r="EX62" s="0" t="n">
        <v>186574297</v>
      </c>
      <c r="EY62" s="0" t="s">
        <v>1874</v>
      </c>
      <c r="EZ62" s="1" t="n">
        <v>44825.6183449074</v>
      </c>
      <c r="FC62" s="0" t="s">
        <v>221</v>
      </c>
      <c r="FD62" s="0" t="s">
        <v>222</v>
      </c>
      <c r="FF62" s="0" t="n">
        <v>38</v>
      </c>
    </row>
    <row r="63" customFormat="false" ht="14.5" hidden="false" customHeight="false" outlineLevel="0" collapsed="false">
      <c r="A63" s="1" t="n">
        <v>44825.4171353935</v>
      </c>
      <c r="B63" s="1" t="n">
        <v>44825.4223040162</v>
      </c>
      <c r="D63" s="0" t="s">
        <v>652</v>
      </c>
      <c r="E63" s="0" t="s">
        <v>1927</v>
      </c>
      <c r="J63" s="1" t="n">
        <v>44825</v>
      </c>
      <c r="K63" s="0" t="s">
        <v>1712</v>
      </c>
      <c r="L63" s="0" t="s">
        <v>1928</v>
      </c>
      <c r="M63" s="0" t="s">
        <v>691</v>
      </c>
      <c r="N63" s="0" t="s">
        <v>1927</v>
      </c>
      <c r="O63" s="0" t="s">
        <v>693</v>
      </c>
      <c r="P63" s="0" t="s">
        <v>201</v>
      </c>
      <c r="Q63" s="0" t="s">
        <v>202</v>
      </c>
      <c r="R63" s="0" t="s">
        <v>659</v>
      </c>
      <c r="S63" s="0" t="s">
        <v>660</v>
      </c>
      <c r="T63" s="0" t="s">
        <v>661</v>
      </c>
      <c r="U63" s="0" t="s">
        <v>210</v>
      </c>
      <c r="V63" s="0" t="n">
        <v>1</v>
      </c>
      <c r="W63" s="0" t="n">
        <v>0</v>
      </c>
      <c r="X63" s="0" t="n">
        <v>0</v>
      </c>
      <c r="Y63" s="0" t="n">
        <v>0</v>
      </c>
      <c r="Z63" s="0" t="n">
        <v>0</v>
      </c>
      <c r="AA63" s="0" t="n">
        <v>0</v>
      </c>
      <c r="AB63" s="0" t="n">
        <v>0</v>
      </c>
      <c r="AC63" s="0" t="n">
        <v>0</v>
      </c>
      <c r="AD63" s="0" t="n">
        <v>0</v>
      </c>
      <c r="AE63" s="0" t="n">
        <v>0</v>
      </c>
      <c r="AF63" s="0" t="n">
        <v>0</v>
      </c>
      <c r="AG63" s="0" t="n">
        <v>0</v>
      </c>
      <c r="AH63" s="0" t="n">
        <v>0</v>
      </c>
      <c r="AI63" s="0" t="n">
        <v>1</v>
      </c>
      <c r="AJ63" s="0" t="n">
        <v>10</v>
      </c>
      <c r="AK63" s="0" t="s">
        <v>1930</v>
      </c>
      <c r="AL63" s="2" t="s">
        <v>1931</v>
      </c>
      <c r="AM63" s="0" t="n">
        <v>4.285</v>
      </c>
      <c r="AO63" s="0" t="s">
        <v>1932</v>
      </c>
      <c r="AP63" s="2" t="s">
        <v>1933</v>
      </c>
      <c r="AQ63" s="0" t="n">
        <v>10.29</v>
      </c>
      <c r="AR63" s="0" t="s">
        <v>194</v>
      </c>
      <c r="AS63" s="5" t="s">
        <v>3434</v>
      </c>
      <c r="EM63" s="0" t="s">
        <v>194</v>
      </c>
      <c r="EN63" s="0" t="s">
        <v>194</v>
      </c>
      <c r="EO63" s="0" t="s">
        <v>194</v>
      </c>
      <c r="EP63" s="0" t="s">
        <v>194</v>
      </c>
      <c r="EQ63" s="0" t="s">
        <v>194</v>
      </c>
      <c r="ER63" s="0" t="s">
        <v>670</v>
      </c>
      <c r="ES63" s="0" t="s">
        <v>1935</v>
      </c>
      <c r="ET63" s="2" t="s">
        <v>1936</v>
      </c>
      <c r="EU63" s="0" t="s">
        <v>1587</v>
      </c>
      <c r="EX63" s="0" t="n">
        <v>186584439</v>
      </c>
      <c r="EY63" s="0" t="s">
        <v>1937</v>
      </c>
      <c r="EZ63" s="1" t="n">
        <v>44825.6359143519</v>
      </c>
      <c r="FC63" s="0" t="s">
        <v>221</v>
      </c>
      <c r="FD63" s="0" t="s">
        <v>222</v>
      </c>
      <c r="FF63" s="0" t="n">
        <v>45</v>
      </c>
    </row>
    <row r="64" customFormat="false" ht="14.5" hidden="false" customHeight="false" outlineLevel="0" collapsed="false">
      <c r="A64" s="1" t="n">
        <v>44825.4244017477</v>
      </c>
      <c r="B64" s="1" t="n">
        <v>44825.6088396065</v>
      </c>
      <c r="D64" s="0" t="s">
        <v>380</v>
      </c>
      <c r="E64" s="0" t="s">
        <v>1819</v>
      </c>
      <c r="J64" s="1" t="n">
        <v>44825</v>
      </c>
      <c r="K64" s="0" t="s">
        <v>1820</v>
      </c>
      <c r="L64" s="0" t="s">
        <v>1803</v>
      </c>
      <c r="M64" s="0" t="s">
        <v>414</v>
      </c>
      <c r="N64" s="0" t="s">
        <v>1819</v>
      </c>
      <c r="O64" s="0" t="s">
        <v>1821</v>
      </c>
      <c r="P64" s="0" t="s">
        <v>201</v>
      </c>
      <c r="Q64" s="0" t="s">
        <v>202</v>
      </c>
      <c r="R64" s="0" t="s">
        <v>386</v>
      </c>
      <c r="S64" s="0" t="s">
        <v>387</v>
      </c>
      <c r="T64" s="0" t="s">
        <v>388</v>
      </c>
      <c r="U64" s="0" t="s">
        <v>422</v>
      </c>
      <c r="V64" s="0" t="n">
        <v>1</v>
      </c>
      <c r="W64" s="0" t="n">
        <v>1</v>
      </c>
      <c r="X64" s="0" t="n">
        <v>0</v>
      </c>
      <c r="Y64" s="0" t="n">
        <v>0</v>
      </c>
      <c r="Z64" s="0" t="n">
        <v>0</v>
      </c>
      <c r="AA64" s="0" t="n">
        <v>0</v>
      </c>
      <c r="AB64" s="0" t="n">
        <v>0</v>
      </c>
      <c r="AC64" s="0" t="n">
        <v>0</v>
      </c>
      <c r="AD64" s="0" t="n">
        <v>0</v>
      </c>
      <c r="AE64" s="0" t="n">
        <v>0</v>
      </c>
      <c r="AF64" s="0" t="n">
        <v>0</v>
      </c>
      <c r="AG64" s="0" t="n">
        <v>0</v>
      </c>
      <c r="AH64" s="0" t="n">
        <v>0</v>
      </c>
      <c r="AI64" s="0" t="n">
        <v>1</v>
      </c>
      <c r="AJ64" s="0" t="n">
        <v>9</v>
      </c>
      <c r="AK64" s="0" t="s">
        <v>1822</v>
      </c>
      <c r="AL64" s="2" t="s">
        <v>1823</v>
      </c>
      <c r="AM64" s="0" t="n">
        <v>11.65</v>
      </c>
      <c r="AS64" s="5" t="s">
        <v>3417</v>
      </c>
      <c r="AT64" s="0" t="s">
        <v>1824</v>
      </c>
      <c r="AU64" s="2" t="s">
        <v>1825</v>
      </c>
      <c r="AV64" s="0" t="n">
        <v>18.78</v>
      </c>
      <c r="BB64" s="0" t="s">
        <v>3417</v>
      </c>
      <c r="EM64" s="0" t="s">
        <v>194</v>
      </c>
      <c r="EN64" s="0" t="s">
        <v>194</v>
      </c>
      <c r="EO64" s="0" t="s">
        <v>194</v>
      </c>
      <c r="EP64" s="0" t="s">
        <v>194</v>
      </c>
      <c r="EQ64" s="0" t="s">
        <v>194</v>
      </c>
      <c r="ER64" s="0" t="s">
        <v>380</v>
      </c>
      <c r="ES64" s="0" t="s">
        <v>1826</v>
      </c>
      <c r="ET64" s="2" t="s">
        <v>1827</v>
      </c>
      <c r="EU64" s="0" t="s">
        <v>1587</v>
      </c>
      <c r="EX64" s="0" t="n">
        <v>186511746</v>
      </c>
      <c r="EY64" s="0" t="s">
        <v>1828</v>
      </c>
      <c r="EZ64" s="1" t="n">
        <v>44825.5270833333</v>
      </c>
      <c r="FC64" s="0" t="s">
        <v>221</v>
      </c>
      <c r="FD64" s="0" t="s">
        <v>222</v>
      </c>
      <c r="FF64" s="0" t="n">
        <v>33</v>
      </c>
    </row>
    <row r="65" customFormat="false" ht="14.5" hidden="false" customHeight="false" outlineLevel="0" collapsed="false">
      <c r="A65" s="1" t="n">
        <v>44824.8701120718</v>
      </c>
      <c r="B65" s="1" t="n">
        <v>44825.4422246528</v>
      </c>
      <c r="D65" s="0" t="s">
        <v>467</v>
      </c>
      <c r="E65" s="0" t="s">
        <v>471</v>
      </c>
      <c r="J65" s="1" t="n">
        <v>44825</v>
      </c>
      <c r="K65" s="0" t="s">
        <v>469</v>
      </c>
      <c r="L65" s="0" t="s">
        <v>1648</v>
      </c>
      <c r="M65" s="0" t="s">
        <v>3495</v>
      </c>
      <c r="N65" s="0" t="s">
        <v>471</v>
      </c>
      <c r="O65" s="0" t="s">
        <v>472</v>
      </c>
      <c r="P65" s="0" t="s">
        <v>201</v>
      </c>
      <c r="Q65" s="0" t="s">
        <v>202</v>
      </c>
      <c r="R65" s="0" t="s">
        <v>473</v>
      </c>
      <c r="S65" s="0" t="s">
        <v>474</v>
      </c>
      <c r="T65" s="0" t="s">
        <v>475</v>
      </c>
      <c r="U65" s="0" t="s">
        <v>210</v>
      </c>
      <c r="V65" s="0" t="n">
        <v>1</v>
      </c>
      <c r="W65" s="0" t="n">
        <v>0</v>
      </c>
      <c r="X65" s="0" t="n">
        <v>0</v>
      </c>
      <c r="Y65" s="0" t="n">
        <v>0</v>
      </c>
      <c r="Z65" s="0" t="n">
        <v>0</v>
      </c>
      <c r="AA65" s="0" t="n">
        <v>0</v>
      </c>
      <c r="AB65" s="0" t="n">
        <v>0</v>
      </c>
      <c r="AC65" s="0" t="n">
        <v>0</v>
      </c>
      <c r="AD65" s="0" t="n">
        <v>0</v>
      </c>
      <c r="AE65" s="0" t="n">
        <v>0</v>
      </c>
      <c r="AF65" s="0" t="n">
        <v>0</v>
      </c>
      <c r="AG65" s="0" t="n">
        <v>0</v>
      </c>
      <c r="AH65" s="0" t="n">
        <v>0</v>
      </c>
      <c r="AI65" s="0" t="n">
        <v>2</v>
      </c>
      <c r="AJ65" s="0" t="n">
        <v>6</v>
      </c>
      <c r="AK65" s="0" t="s">
        <v>1649</v>
      </c>
      <c r="AL65" s="2" t="s">
        <v>1650</v>
      </c>
      <c r="AM65" s="0" t="n">
        <v>54.92</v>
      </c>
      <c r="AS65" s="5" t="s">
        <v>3488</v>
      </c>
      <c r="EM65" s="0" t="s">
        <v>194</v>
      </c>
      <c r="EN65" s="0" t="s">
        <v>194</v>
      </c>
      <c r="EO65" s="0" t="s">
        <v>194</v>
      </c>
      <c r="EP65" s="0" t="s">
        <v>194</v>
      </c>
      <c r="EQ65" s="0" t="s">
        <v>194</v>
      </c>
      <c r="ER65" s="0" t="s">
        <v>648</v>
      </c>
      <c r="ES65" s="0" t="s">
        <v>1652</v>
      </c>
      <c r="ET65" s="2" t="s">
        <v>1653</v>
      </c>
      <c r="EU65" s="0" t="s">
        <v>1587</v>
      </c>
      <c r="EX65" s="0" t="n">
        <v>186448145</v>
      </c>
      <c r="EY65" s="0" t="s">
        <v>1654</v>
      </c>
      <c r="EZ65" s="1" t="n">
        <v>44825.4331712963</v>
      </c>
      <c r="FC65" s="0" t="s">
        <v>221</v>
      </c>
      <c r="FD65" s="0" t="s">
        <v>222</v>
      </c>
      <c r="FF65" s="0" t="n">
        <v>9</v>
      </c>
    </row>
    <row r="66" customFormat="false" ht="14.5" hidden="false" customHeight="false" outlineLevel="0" collapsed="false">
      <c r="A66" s="1" t="n">
        <v>44825.4705906018</v>
      </c>
      <c r="B66" s="1" t="n">
        <v>44825.480537037</v>
      </c>
      <c r="D66" s="0" t="s">
        <v>486</v>
      </c>
      <c r="E66" s="0" t="s">
        <v>1725</v>
      </c>
      <c r="J66" s="1" t="n">
        <v>44825</v>
      </c>
      <c r="K66" s="0" t="s">
        <v>1726</v>
      </c>
      <c r="L66" s="0" t="s">
        <v>968</v>
      </c>
      <c r="M66" s="0" t="s">
        <v>623</v>
      </c>
      <c r="N66" s="0" t="s">
        <v>624</v>
      </c>
      <c r="O66" s="0" t="s">
        <v>625</v>
      </c>
      <c r="P66" s="0" t="s">
        <v>201</v>
      </c>
      <c r="Q66" s="0" t="s">
        <v>202</v>
      </c>
      <c r="R66" s="0" t="s">
        <v>300</v>
      </c>
      <c r="S66" s="0" t="s">
        <v>548</v>
      </c>
      <c r="T66" s="0" t="s">
        <v>549</v>
      </c>
      <c r="U66" s="0" t="s">
        <v>210</v>
      </c>
      <c r="V66" s="0" t="n">
        <v>1</v>
      </c>
      <c r="W66" s="0" t="n">
        <v>0</v>
      </c>
      <c r="X66" s="0" t="n">
        <v>0</v>
      </c>
      <c r="Y66" s="0" t="n">
        <v>0</v>
      </c>
      <c r="Z66" s="0" t="n">
        <v>0</v>
      </c>
      <c r="AA66" s="0" t="n">
        <v>0</v>
      </c>
      <c r="AB66" s="0" t="n">
        <v>0</v>
      </c>
      <c r="AC66" s="0" t="n">
        <v>0</v>
      </c>
      <c r="AD66" s="0" t="n">
        <v>0</v>
      </c>
      <c r="AE66" s="0" t="n">
        <v>0</v>
      </c>
      <c r="AF66" s="0" t="n">
        <v>0</v>
      </c>
      <c r="AG66" s="0" t="n">
        <v>0</v>
      </c>
      <c r="AH66" s="0" t="n">
        <v>0</v>
      </c>
      <c r="AI66" s="0" t="n">
        <v>2</v>
      </c>
      <c r="AJ66" s="0" t="n">
        <v>5</v>
      </c>
      <c r="AK66" s="0" t="s">
        <v>1728</v>
      </c>
      <c r="AL66" s="2" t="s">
        <v>1729</v>
      </c>
      <c r="AM66" s="0" t="n">
        <v>26.12</v>
      </c>
      <c r="AS66" s="5" t="s">
        <v>3417</v>
      </c>
      <c r="EM66" s="0" t="s">
        <v>194</v>
      </c>
      <c r="EN66" s="0" t="s">
        <v>194</v>
      </c>
      <c r="EO66" s="0" t="s">
        <v>194</v>
      </c>
      <c r="EP66" s="0" t="s">
        <v>194</v>
      </c>
      <c r="EQ66" s="0" t="s">
        <v>194</v>
      </c>
      <c r="ER66" s="0" t="s">
        <v>486</v>
      </c>
      <c r="ES66" s="0" t="s">
        <v>1730</v>
      </c>
      <c r="ET66" s="2" t="s">
        <v>1731</v>
      </c>
      <c r="EU66" s="0" t="s">
        <v>1587</v>
      </c>
      <c r="EX66" s="0" t="n">
        <v>186453274</v>
      </c>
      <c r="EY66" s="0" t="s">
        <v>1732</v>
      </c>
      <c r="EZ66" s="1" t="n">
        <v>44825.4429861111</v>
      </c>
      <c r="FC66" s="0" t="s">
        <v>221</v>
      </c>
      <c r="FD66" s="0" t="s">
        <v>222</v>
      </c>
      <c r="FF66" s="0" t="n">
        <v>20</v>
      </c>
    </row>
    <row r="67" customFormat="false" ht="14.5" hidden="false" customHeight="false" outlineLevel="0" collapsed="false">
      <c r="A67" s="1" t="n">
        <v>44825.4487199074</v>
      </c>
      <c r="B67" s="1" t="n">
        <v>44825.4515787153</v>
      </c>
      <c r="D67" s="0" t="s">
        <v>192</v>
      </c>
      <c r="E67" s="0" t="s">
        <v>1774</v>
      </c>
      <c r="J67" s="1" t="n">
        <v>44825</v>
      </c>
      <c r="K67" s="0" t="s">
        <v>1775</v>
      </c>
      <c r="L67" s="0" t="s">
        <v>197</v>
      </c>
      <c r="M67" s="0" t="s">
        <v>241</v>
      </c>
      <c r="N67" s="0" t="s">
        <v>1776</v>
      </c>
      <c r="O67" s="0" t="s">
        <v>243</v>
      </c>
      <c r="P67" s="0" t="s">
        <v>201</v>
      </c>
      <c r="Q67" s="0" t="s">
        <v>202</v>
      </c>
      <c r="R67" s="0" t="s">
        <v>203</v>
      </c>
      <c r="S67" s="0" t="s">
        <v>204</v>
      </c>
      <c r="T67" s="0" t="s">
        <v>205</v>
      </c>
      <c r="U67" s="0" t="s">
        <v>210</v>
      </c>
      <c r="V67" s="0" t="n">
        <v>1</v>
      </c>
      <c r="W67" s="0" t="n">
        <v>0</v>
      </c>
      <c r="X67" s="0" t="n">
        <v>0</v>
      </c>
      <c r="Y67" s="0" t="n">
        <v>0</v>
      </c>
      <c r="Z67" s="0" t="n">
        <v>0</v>
      </c>
      <c r="AA67" s="0" t="n">
        <v>0</v>
      </c>
      <c r="AB67" s="0" t="n">
        <v>0</v>
      </c>
      <c r="AC67" s="0" t="n">
        <v>0</v>
      </c>
      <c r="AD67" s="0" t="n">
        <v>0</v>
      </c>
      <c r="AE67" s="0" t="n">
        <v>0</v>
      </c>
      <c r="AF67" s="0" t="n">
        <v>0</v>
      </c>
      <c r="AG67" s="0" t="n">
        <v>0</v>
      </c>
      <c r="AH67" s="0" t="n">
        <v>0</v>
      </c>
      <c r="AI67" s="0" t="n">
        <v>2</v>
      </c>
      <c r="AJ67" s="0" t="n">
        <v>5</v>
      </c>
      <c r="AK67" s="0" t="s">
        <v>1777</v>
      </c>
      <c r="AL67" s="2" t="s">
        <v>1778</v>
      </c>
      <c r="AM67" s="0" t="n">
        <v>45.63</v>
      </c>
      <c r="EM67" s="0" t="s">
        <v>194</v>
      </c>
      <c r="EN67" s="0" t="s">
        <v>194</v>
      </c>
      <c r="EO67" s="0" t="s">
        <v>194</v>
      </c>
      <c r="EP67" s="0" t="s">
        <v>194</v>
      </c>
      <c r="EQ67" s="0" t="s">
        <v>194</v>
      </c>
      <c r="ER67" s="0" t="s">
        <v>192</v>
      </c>
      <c r="ES67" s="0" t="s">
        <v>1779</v>
      </c>
      <c r="ET67" s="2" t="s">
        <v>1780</v>
      </c>
      <c r="EU67" s="0" t="s">
        <v>1587</v>
      </c>
      <c r="EX67" s="0" t="n">
        <v>186491563</v>
      </c>
      <c r="EY67" s="0" t="s">
        <v>1781</v>
      </c>
      <c r="EZ67" s="1" t="n">
        <v>44825.5001851852</v>
      </c>
      <c r="FC67" s="0" t="s">
        <v>221</v>
      </c>
      <c r="FD67" s="0" t="s">
        <v>222</v>
      </c>
      <c r="FF67" s="0" t="n">
        <v>27</v>
      </c>
    </row>
    <row r="68" customFormat="false" ht="14.5" hidden="false" customHeight="false" outlineLevel="0" collapsed="false">
      <c r="A68" s="1" t="n">
        <v>44825.3438746759</v>
      </c>
      <c r="B68" s="1" t="n">
        <v>44825.5239006597</v>
      </c>
      <c r="D68" s="0" t="s">
        <v>294</v>
      </c>
      <c r="E68" s="0" t="s">
        <v>298</v>
      </c>
      <c r="J68" s="1" t="n">
        <v>44825</v>
      </c>
      <c r="K68" s="0" t="s">
        <v>1160</v>
      </c>
      <c r="L68" s="0" t="s">
        <v>197</v>
      </c>
      <c r="M68" s="0" t="s">
        <v>297</v>
      </c>
      <c r="N68" s="0" t="s">
        <v>298</v>
      </c>
      <c r="O68" s="0" t="s">
        <v>299</v>
      </c>
      <c r="P68" s="0" t="s">
        <v>201</v>
      </c>
      <c r="Q68" s="0" t="s">
        <v>202</v>
      </c>
      <c r="R68" s="0" t="s">
        <v>300</v>
      </c>
      <c r="S68" s="0" t="s">
        <v>301</v>
      </c>
      <c r="T68" s="0" t="s">
        <v>302</v>
      </c>
      <c r="U68" s="0" t="s">
        <v>210</v>
      </c>
      <c r="V68" s="0" t="n">
        <v>1</v>
      </c>
      <c r="W68" s="0" t="n">
        <v>0</v>
      </c>
      <c r="X68" s="0" t="n">
        <v>0</v>
      </c>
      <c r="Y68" s="0" t="n">
        <v>0</v>
      </c>
      <c r="Z68" s="0" t="n">
        <v>0</v>
      </c>
      <c r="AA68" s="0" t="n">
        <v>0</v>
      </c>
      <c r="AB68" s="0" t="n">
        <v>0</v>
      </c>
      <c r="AC68" s="0" t="n">
        <v>0</v>
      </c>
      <c r="AD68" s="0" t="n">
        <v>0</v>
      </c>
      <c r="AE68" s="0" t="n">
        <v>0</v>
      </c>
      <c r="AF68" s="0" t="n">
        <v>0</v>
      </c>
      <c r="AG68" s="0" t="n">
        <v>0</v>
      </c>
      <c r="AH68" s="0" t="n">
        <v>0</v>
      </c>
      <c r="AI68" s="0" t="n">
        <v>2</v>
      </c>
      <c r="AJ68" s="0" t="n">
        <v>4</v>
      </c>
      <c r="AK68" s="0" t="s">
        <v>1678</v>
      </c>
      <c r="AL68" s="2" t="s">
        <v>1679</v>
      </c>
      <c r="AM68" s="0" t="n">
        <v>23.74</v>
      </c>
      <c r="AS68" s="5" t="s">
        <v>3417</v>
      </c>
      <c r="EM68" s="0" t="s">
        <v>194</v>
      </c>
      <c r="EN68" s="0" t="s">
        <v>194</v>
      </c>
      <c r="EO68" s="0" t="s">
        <v>194</v>
      </c>
      <c r="EP68" s="0" t="s">
        <v>194</v>
      </c>
      <c r="EQ68" s="0" t="s">
        <v>194</v>
      </c>
      <c r="ER68" s="0" t="s">
        <v>309</v>
      </c>
      <c r="ES68" s="0" t="s">
        <v>1680</v>
      </c>
      <c r="ET68" s="2" t="s">
        <v>1681</v>
      </c>
      <c r="EU68" s="0" t="s">
        <v>1587</v>
      </c>
      <c r="EX68" s="0" t="n">
        <v>186452684</v>
      </c>
      <c r="EY68" s="0" t="s">
        <v>1682</v>
      </c>
      <c r="EZ68" s="1" t="n">
        <v>44825.4418634259</v>
      </c>
      <c r="FC68" s="0" t="s">
        <v>221</v>
      </c>
      <c r="FD68" s="0" t="s">
        <v>222</v>
      </c>
      <c r="FF68" s="0" t="n">
        <v>13</v>
      </c>
    </row>
    <row r="69" customFormat="false" ht="14.5" hidden="false" customHeight="false" outlineLevel="0" collapsed="false">
      <c r="A69" s="1" t="n">
        <v>44825.3477748727</v>
      </c>
      <c r="B69" s="1" t="n">
        <v>44825.3576991204</v>
      </c>
      <c r="D69" s="0" t="s">
        <v>486</v>
      </c>
      <c r="E69" s="0" t="s">
        <v>1683</v>
      </c>
      <c r="J69" s="1" t="n">
        <v>44825</v>
      </c>
      <c r="K69" s="0" t="s">
        <v>1684</v>
      </c>
      <c r="L69" s="0" t="s">
        <v>197</v>
      </c>
      <c r="M69" s="0" t="s">
        <v>2247</v>
      </c>
      <c r="N69" s="0" t="s">
        <v>1683</v>
      </c>
      <c r="O69" s="0" t="s">
        <v>547</v>
      </c>
      <c r="P69" s="0" t="s">
        <v>201</v>
      </c>
      <c r="Q69" s="0" t="s">
        <v>202</v>
      </c>
      <c r="R69" s="0" t="s">
        <v>300</v>
      </c>
      <c r="S69" s="0" t="s">
        <v>548</v>
      </c>
      <c r="T69" s="0" t="s">
        <v>549</v>
      </c>
      <c r="U69" s="0" t="s">
        <v>210</v>
      </c>
      <c r="V69" s="0" t="n">
        <v>1</v>
      </c>
      <c r="W69" s="0" t="n">
        <v>0</v>
      </c>
      <c r="X69" s="0" t="n">
        <v>0</v>
      </c>
      <c r="Y69" s="0" t="n">
        <v>0</v>
      </c>
      <c r="Z69" s="0" t="n">
        <v>0</v>
      </c>
      <c r="AA69" s="0" t="n">
        <v>0</v>
      </c>
      <c r="AB69" s="0" t="n">
        <v>0</v>
      </c>
      <c r="AC69" s="0" t="n">
        <v>0</v>
      </c>
      <c r="AD69" s="0" t="n">
        <v>0</v>
      </c>
      <c r="AE69" s="0" t="n">
        <v>0</v>
      </c>
      <c r="AF69" s="0" t="n">
        <v>0</v>
      </c>
      <c r="AG69" s="0" t="n">
        <v>0</v>
      </c>
      <c r="AH69" s="0" t="n">
        <v>0</v>
      </c>
      <c r="AI69" s="0" t="n">
        <v>1</v>
      </c>
      <c r="AJ69" s="0" t="n">
        <v>5</v>
      </c>
      <c r="AK69" s="0" t="s">
        <v>1686</v>
      </c>
      <c r="AL69" s="2" t="s">
        <v>1687</v>
      </c>
      <c r="AM69" s="0" t="n">
        <v>30.902</v>
      </c>
      <c r="AS69" s="5" t="s">
        <v>3417</v>
      </c>
      <c r="EM69" s="0" t="s">
        <v>194</v>
      </c>
      <c r="EN69" s="0" t="s">
        <v>194</v>
      </c>
      <c r="EO69" s="0" t="s">
        <v>194</v>
      </c>
      <c r="EP69" s="0" t="s">
        <v>194</v>
      </c>
      <c r="EQ69" s="0" t="s">
        <v>194</v>
      </c>
      <c r="ER69" s="0" t="s">
        <v>557</v>
      </c>
      <c r="ES69" s="0" t="s">
        <v>1688</v>
      </c>
      <c r="ET69" s="2" t="s">
        <v>1689</v>
      </c>
      <c r="EU69" s="0" t="s">
        <v>1587</v>
      </c>
      <c r="EX69" s="0" t="n">
        <v>186452816</v>
      </c>
      <c r="EY69" s="0" t="s">
        <v>1690</v>
      </c>
      <c r="EZ69" s="1" t="n">
        <v>44825.4421643519</v>
      </c>
      <c r="FC69" s="0" t="s">
        <v>221</v>
      </c>
      <c r="FD69" s="0" t="s">
        <v>222</v>
      </c>
      <c r="FF69" s="0" t="n">
        <v>14</v>
      </c>
    </row>
    <row r="70" customFormat="false" ht="14.5" hidden="false" customHeight="false" outlineLevel="0" collapsed="false">
      <c r="A70" s="1" t="n">
        <v>44825.3717061111</v>
      </c>
      <c r="B70" s="1" t="n">
        <v>44825.5244587847</v>
      </c>
      <c r="D70" s="0" t="s">
        <v>294</v>
      </c>
      <c r="E70" s="0" t="s">
        <v>316</v>
      </c>
      <c r="J70" s="1" t="n">
        <v>44825</v>
      </c>
      <c r="K70" s="0" t="s">
        <v>777</v>
      </c>
      <c r="L70" s="0" t="s">
        <v>197</v>
      </c>
      <c r="M70" s="0" t="s">
        <v>315</v>
      </c>
      <c r="N70" s="0" t="s">
        <v>316</v>
      </c>
      <c r="O70" s="0" t="s">
        <v>1698</v>
      </c>
      <c r="P70" s="0" t="s">
        <v>201</v>
      </c>
      <c r="Q70" s="0" t="s">
        <v>202</v>
      </c>
      <c r="R70" s="0" t="s">
        <v>300</v>
      </c>
      <c r="S70" s="0" t="s">
        <v>301</v>
      </c>
      <c r="T70" s="0" t="s">
        <v>302</v>
      </c>
      <c r="U70" s="0" t="s">
        <v>210</v>
      </c>
      <c r="V70" s="0" t="n">
        <v>1</v>
      </c>
      <c r="W70" s="0" t="n">
        <v>0</v>
      </c>
      <c r="X70" s="0" t="n">
        <v>0</v>
      </c>
      <c r="Y70" s="0" t="n">
        <v>0</v>
      </c>
      <c r="Z70" s="0" t="n">
        <v>0</v>
      </c>
      <c r="AA70" s="0" t="n">
        <v>0</v>
      </c>
      <c r="AB70" s="0" t="n">
        <v>0</v>
      </c>
      <c r="AC70" s="0" t="n">
        <v>0</v>
      </c>
      <c r="AD70" s="0" t="n">
        <v>0</v>
      </c>
      <c r="AE70" s="0" t="n">
        <v>0</v>
      </c>
      <c r="AF70" s="0" t="n">
        <v>0</v>
      </c>
      <c r="AG70" s="0" t="n">
        <v>0</v>
      </c>
      <c r="AH70" s="0" t="n">
        <v>0</v>
      </c>
      <c r="AI70" s="0" t="n">
        <v>2</v>
      </c>
      <c r="AJ70" s="0" t="n">
        <v>5</v>
      </c>
      <c r="AK70" s="0" t="s">
        <v>1699</v>
      </c>
      <c r="AL70" s="2" t="s">
        <v>1700</v>
      </c>
      <c r="AM70" s="0" t="n">
        <v>19.44</v>
      </c>
      <c r="AO70" s="0" t="s">
        <v>1701</v>
      </c>
      <c r="AP70" s="2" t="s">
        <v>1702</v>
      </c>
      <c r="AQ70" s="0" t="n">
        <v>12.5</v>
      </c>
      <c r="AR70" s="0" t="s">
        <v>194</v>
      </c>
      <c r="AS70" s="5" t="s">
        <v>3417</v>
      </c>
      <c r="EM70" s="0" t="s">
        <v>194</v>
      </c>
      <c r="EN70" s="0" t="s">
        <v>194</v>
      </c>
      <c r="EO70" s="0" t="s">
        <v>194</v>
      </c>
      <c r="EP70" s="0" t="s">
        <v>194</v>
      </c>
      <c r="EQ70" s="0" t="s">
        <v>194</v>
      </c>
      <c r="ER70" s="0" t="s">
        <v>309</v>
      </c>
      <c r="ES70" s="0" t="s">
        <v>1703</v>
      </c>
      <c r="ET70" s="2" t="s">
        <v>1704</v>
      </c>
      <c r="EU70" s="0" t="s">
        <v>1587</v>
      </c>
      <c r="EX70" s="0" t="n">
        <v>186453010</v>
      </c>
      <c r="EY70" s="0" t="s">
        <v>1705</v>
      </c>
      <c r="EZ70" s="1" t="n">
        <v>44825.4425115741</v>
      </c>
      <c r="FC70" s="0" t="s">
        <v>221</v>
      </c>
      <c r="FD70" s="0" t="s">
        <v>222</v>
      </c>
      <c r="FF70" s="0" t="n">
        <v>16</v>
      </c>
    </row>
    <row r="71" customFormat="false" ht="14.5" hidden="false" customHeight="false" outlineLevel="0" collapsed="false">
      <c r="A71" s="1" t="n">
        <v>44825.3847309954</v>
      </c>
      <c r="B71" s="1" t="n">
        <v>44825.399303206</v>
      </c>
      <c r="D71" s="0" t="s">
        <v>486</v>
      </c>
      <c r="E71" s="0" t="s">
        <v>579</v>
      </c>
      <c r="J71" s="1" t="n">
        <v>44825</v>
      </c>
      <c r="K71" s="0" t="s">
        <v>1706</v>
      </c>
      <c r="L71" s="0" t="s">
        <v>1648</v>
      </c>
      <c r="M71" s="0" t="s">
        <v>578</v>
      </c>
      <c r="N71" s="0" t="s">
        <v>579</v>
      </c>
      <c r="O71" s="0" t="s">
        <v>580</v>
      </c>
      <c r="P71" s="0" t="s">
        <v>201</v>
      </c>
      <c r="Q71" s="0" t="s">
        <v>202</v>
      </c>
      <c r="R71" s="0" t="s">
        <v>300</v>
      </c>
      <c r="S71" s="0" t="s">
        <v>548</v>
      </c>
      <c r="T71" s="0" t="s">
        <v>549</v>
      </c>
      <c r="U71" s="0" t="s">
        <v>210</v>
      </c>
      <c r="V71" s="0" t="n">
        <v>1</v>
      </c>
      <c r="W71" s="0" t="n">
        <v>0</v>
      </c>
      <c r="X71" s="0" t="n">
        <v>0</v>
      </c>
      <c r="Y71" s="0" t="n">
        <v>0</v>
      </c>
      <c r="Z71" s="0" t="n">
        <v>0</v>
      </c>
      <c r="AA71" s="0" t="n">
        <v>0</v>
      </c>
      <c r="AB71" s="0" t="n">
        <v>0</v>
      </c>
      <c r="AC71" s="0" t="n">
        <v>0</v>
      </c>
      <c r="AD71" s="0" t="n">
        <v>0</v>
      </c>
      <c r="AE71" s="0" t="n">
        <v>0</v>
      </c>
      <c r="AF71" s="0" t="n">
        <v>0</v>
      </c>
      <c r="AG71" s="0" t="n">
        <v>0</v>
      </c>
      <c r="AH71" s="0" t="n">
        <v>0</v>
      </c>
      <c r="AI71" s="0" t="n">
        <v>2</v>
      </c>
      <c r="AJ71" s="0" t="n">
        <v>5</v>
      </c>
      <c r="AK71" s="0" t="s">
        <v>1707</v>
      </c>
      <c r="AL71" s="2" t="s">
        <v>1708</v>
      </c>
      <c r="AM71" s="0" t="n">
        <v>46.134</v>
      </c>
      <c r="AS71" s="5" t="s">
        <v>3417</v>
      </c>
      <c r="EM71" s="0" t="s">
        <v>194</v>
      </c>
      <c r="EN71" s="0" t="s">
        <v>194</v>
      </c>
      <c r="EO71" s="0" t="s">
        <v>194</v>
      </c>
      <c r="EP71" s="0" t="s">
        <v>194</v>
      </c>
      <c r="EQ71" s="0" t="s">
        <v>194</v>
      </c>
      <c r="ER71" s="0" t="s">
        <v>557</v>
      </c>
      <c r="ES71" s="0" t="s">
        <v>1709</v>
      </c>
      <c r="ET71" s="2" t="s">
        <v>1710</v>
      </c>
      <c r="EU71" s="0" t="s">
        <v>1587</v>
      </c>
      <c r="EX71" s="0" t="n">
        <v>186453039</v>
      </c>
      <c r="EY71" s="0" t="s">
        <v>1711</v>
      </c>
      <c r="EZ71" s="1" t="n">
        <v>44825.4425462963</v>
      </c>
      <c r="FC71" s="0" t="s">
        <v>221</v>
      </c>
      <c r="FD71" s="0" t="s">
        <v>222</v>
      </c>
      <c r="FF71" s="0" t="n">
        <v>17</v>
      </c>
    </row>
    <row r="72" customFormat="false" ht="14.5" hidden="false" customHeight="false" outlineLevel="0" collapsed="false">
      <c r="A72" s="1" t="n">
        <v>44824.8921184259</v>
      </c>
      <c r="B72" s="1" t="n">
        <v>44825.5156265625</v>
      </c>
      <c r="D72" s="0" t="s">
        <v>467</v>
      </c>
      <c r="E72" s="0" t="s">
        <v>503</v>
      </c>
      <c r="J72" s="1" t="n">
        <v>44825</v>
      </c>
      <c r="K72" s="0" t="s">
        <v>1667</v>
      </c>
      <c r="L72" s="0" t="s">
        <v>470</v>
      </c>
      <c r="M72" s="0" t="s">
        <v>3496</v>
      </c>
      <c r="N72" s="0" t="s">
        <v>503</v>
      </c>
      <c r="O72" s="0" t="s">
        <v>504</v>
      </c>
      <c r="P72" s="0" t="s">
        <v>201</v>
      </c>
      <c r="Q72" s="0" t="s">
        <v>202</v>
      </c>
      <c r="R72" s="0" t="s">
        <v>473</v>
      </c>
      <c r="S72" s="0" t="s">
        <v>474</v>
      </c>
      <c r="T72" s="0" t="s">
        <v>475</v>
      </c>
      <c r="U72" s="0" t="s">
        <v>210</v>
      </c>
      <c r="V72" s="0" t="n">
        <v>1</v>
      </c>
      <c r="W72" s="0" t="n">
        <v>0</v>
      </c>
      <c r="X72" s="0" t="n">
        <v>0</v>
      </c>
      <c r="Y72" s="0" t="n">
        <v>0</v>
      </c>
      <c r="Z72" s="0" t="n">
        <v>0</v>
      </c>
      <c r="AA72" s="0" t="n">
        <v>0</v>
      </c>
      <c r="AB72" s="0" t="n">
        <v>0</v>
      </c>
      <c r="AC72" s="0" t="n">
        <v>0</v>
      </c>
      <c r="AD72" s="0" t="n">
        <v>0</v>
      </c>
      <c r="AE72" s="0" t="n">
        <v>0</v>
      </c>
      <c r="AF72" s="0" t="n">
        <v>0</v>
      </c>
      <c r="AG72" s="0" t="n">
        <v>0</v>
      </c>
      <c r="AH72" s="0" t="n">
        <v>0</v>
      </c>
      <c r="AI72" s="0" t="n">
        <v>2</v>
      </c>
      <c r="AJ72" s="0" t="n">
        <v>5</v>
      </c>
      <c r="AK72" s="0" t="s">
        <v>1669</v>
      </c>
      <c r="AL72" s="2" t="s">
        <v>1670</v>
      </c>
      <c r="AM72" s="0" t="n">
        <v>75.41</v>
      </c>
      <c r="AO72" s="0" t="s">
        <v>1671</v>
      </c>
      <c r="AP72" s="2" t="s">
        <v>1672</v>
      </c>
      <c r="AQ72" s="0" t="n">
        <v>120.018</v>
      </c>
      <c r="AR72" s="0" t="s">
        <v>194</v>
      </c>
      <c r="AS72" s="5" t="s">
        <v>3497</v>
      </c>
      <c r="EM72" s="0" t="s">
        <v>194</v>
      </c>
      <c r="EN72" s="0" t="s">
        <v>194</v>
      </c>
      <c r="EO72" s="0" t="s">
        <v>194</v>
      </c>
      <c r="EP72" s="0" t="s">
        <v>194</v>
      </c>
      <c r="EQ72" s="0" t="s">
        <v>194</v>
      </c>
      <c r="ER72" s="0" t="s">
        <v>482</v>
      </c>
      <c r="ES72" s="0" t="s">
        <v>1674</v>
      </c>
      <c r="ET72" s="2" t="s">
        <v>1675</v>
      </c>
      <c r="EU72" s="0" t="s">
        <v>1587</v>
      </c>
      <c r="EX72" s="0" t="n">
        <v>186448714</v>
      </c>
      <c r="EY72" s="0" t="s">
        <v>1676</v>
      </c>
      <c r="EZ72" s="1" t="n">
        <v>44825.434224537</v>
      </c>
      <c r="FC72" s="0" t="s">
        <v>221</v>
      </c>
      <c r="FD72" s="0" t="s">
        <v>222</v>
      </c>
      <c r="FF72" s="0" t="n">
        <v>12</v>
      </c>
    </row>
    <row r="73" customFormat="false" ht="14.5" hidden="false" customHeight="false" outlineLevel="0" collapsed="false">
      <c r="A73" s="1" t="n">
        <v>44825.3651786458</v>
      </c>
      <c r="B73" s="1" t="n">
        <v>44825.3762581366</v>
      </c>
      <c r="D73" s="0" t="s">
        <v>486</v>
      </c>
      <c r="E73" s="0" t="s">
        <v>1691</v>
      </c>
      <c r="J73" s="1" t="n">
        <v>44825</v>
      </c>
      <c r="K73" s="0" t="s">
        <v>1403</v>
      </c>
      <c r="L73" s="0" t="s">
        <v>197</v>
      </c>
      <c r="M73" s="0" t="s">
        <v>563</v>
      </c>
      <c r="N73" s="0" t="s">
        <v>1691</v>
      </c>
      <c r="O73" s="0" t="s">
        <v>1692</v>
      </c>
      <c r="P73" s="0" t="s">
        <v>201</v>
      </c>
      <c r="Q73" s="0" t="s">
        <v>202</v>
      </c>
      <c r="R73" s="0" t="s">
        <v>300</v>
      </c>
      <c r="S73" s="0" t="s">
        <v>548</v>
      </c>
      <c r="T73" s="0" t="s">
        <v>549</v>
      </c>
      <c r="U73" s="0" t="s">
        <v>210</v>
      </c>
      <c r="V73" s="0" t="n">
        <v>1</v>
      </c>
      <c r="W73" s="0" t="n">
        <v>0</v>
      </c>
      <c r="X73" s="0" t="n">
        <v>0</v>
      </c>
      <c r="Y73" s="0" t="n">
        <v>0</v>
      </c>
      <c r="Z73" s="0" t="n">
        <v>0</v>
      </c>
      <c r="AA73" s="0" t="n">
        <v>0</v>
      </c>
      <c r="AB73" s="0" t="n">
        <v>0</v>
      </c>
      <c r="AC73" s="0" t="n">
        <v>0</v>
      </c>
      <c r="AD73" s="0" t="n">
        <v>0</v>
      </c>
      <c r="AE73" s="0" t="n">
        <v>0</v>
      </c>
      <c r="AF73" s="0" t="n">
        <v>0</v>
      </c>
      <c r="AG73" s="0" t="n">
        <v>0</v>
      </c>
      <c r="AH73" s="0" t="n">
        <v>0</v>
      </c>
      <c r="AI73" s="0" t="n">
        <v>2</v>
      </c>
      <c r="AJ73" s="0" t="n">
        <v>4</v>
      </c>
      <c r="AK73" s="0" t="s">
        <v>1693</v>
      </c>
      <c r="AL73" s="2" t="s">
        <v>1694</v>
      </c>
      <c r="AM73" s="0" t="n">
        <v>35.613</v>
      </c>
      <c r="AS73" s="5" t="s">
        <v>3417</v>
      </c>
      <c r="EM73" s="0" t="s">
        <v>194</v>
      </c>
      <c r="EN73" s="0" t="s">
        <v>194</v>
      </c>
      <c r="EO73" s="0" t="s">
        <v>194</v>
      </c>
      <c r="EP73" s="0" t="s">
        <v>194</v>
      </c>
      <c r="EQ73" s="0" t="s">
        <v>194</v>
      </c>
      <c r="ER73" s="0" t="s">
        <v>486</v>
      </c>
      <c r="ES73" s="0" t="s">
        <v>1695</v>
      </c>
      <c r="ET73" s="2" t="s">
        <v>1696</v>
      </c>
      <c r="EU73" s="0" t="s">
        <v>1587</v>
      </c>
      <c r="EX73" s="0" t="n">
        <v>186452906</v>
      </c>
      <c r="EY73" s="0" t="s">
        <v>1697</v>
      </c>
      <c r="EZ73" s="1" t="n">
        <v>44825.4423611111</v>
      </c>
      <c r="FC73" s="0" t="s">
        <v>221</v>
      </c>
      <c r="FD73" s="0" t="s">
        <v>222</v>
      </c>
      <c r="FF73" s="0" t="n">
        <v>15</v>
      </c>
    </row>
    <row r="74" customFormat="false" ht="14.5" hidden="false" customHeight="false" outlineLevel="0" collapsed="false">
      <c r="A74" s="1" t="n">
        <v>44825.3921678009</v>
      </c>
      <c r="B74" s="1" t="n">
        <v>44825.6989918403</v>
      </c>
      <c r="D74" s="0" t="s">
        <v>751</v>
      </c>
      <c r="E74" s="0" t="s">
        <v>808</v>
      </c>
      <c r="J74" s="1" t="n">
        <v>44825</v>
      </c>
      <c r="K74" s="0" t="s">
        <v>1882</v>
      </c>
      <c r="L74" s="0" t="s">
        <v>197</v>
      </c>
      <c r="M74" s="0" t="s">
        <v>808</v>
      </c>
      <c r="N74" s="0" t="s">
        <v>808</v>
      </c>
      <c r="O74" s="0" t="s">
        <v>809</v>
      </c>
      <c r="P74" s="0" t="s">
        <v>201</v>
      </c>
      <c r="Q74" s="0" t="s">
        <v>202</v>
      </c>
      <c r="R74" s="0" t="s">
        <v>756</v>
      </c>
      <c r="S74" s="0" t="s">
        <v>757</v>
      </c>
      <c r="T74" s="0" t="s">
        <v>758</v>
      </c>
      <c r="U74" s="0" t="s">
        <v>210</v>
      </c>
      <c r="V74" s="0" t="n">
        <v>1</v>
      </c>
      <c r="W74" s="0" t="n">
        <v>0</v>
      </c>
      <c r="X74" s="0" t="n">
        <v>0</v>
      </c>
      <c r="Y74" s="0" t="n">
        <v>0</v>
      </c>
      <c r="Z74" s="0" t="n">
        <v>0</v>
      </c>
      <c r="AA74" s="0" t="n">
        <v>0</v>
      </c>
      <c r="AB74" s="0" t="n">
        <v>0</v>
      </c>
      <c r="AC74" s="0" t="n">
        <v>0</v>
      </c>
      <c r="AD74" s="0" t="n">
        <v>0</v>
      </c>
      <c r="AE74" s="0" t="n">
        <v>0</v>
      </c>
      <c r="AF74" s="0" t="n">
        <v>0</v>
      </c>
      <c r="AG74" s="0" t="n">
        <v>0</v>
      </c>
      <c r="AH74" s="0" t="n">
        <v>0</v>
      </c>
      <c r="AI74" s="0" t="n">
        <v>2</v>
      </c>
      <c r="AJ74" s="0" t="n">
        <v>5</v>
      </c>
      <c r="AK74" s="0" t="s">
        <v>1883</v>
      </c>
      <c r="AL74" s="2" t="s">
        <v>1884</v>
      </c>
      <c r="AM74" s="0" t="n">
        <v>48.91</v>
      </c>
      <c r="AS74" s="5" t="s">
        <v>3498</v>
      </c>
      <c r="EM74" s="0" t="s">
        <v>194</v>
      </c>
      <c r="EN74" s="0" t="s">
        <v>194</v>
      </c>
      <c r="EO74" s="0" t="s">
        <v>194</v>
      </c>
      <c r="EP74" s="0" t="s">
        <v>194</v>
      </c>
      <c r="EQ74" s="0" t="s">
        <v>194</v>
      </c>
      <c r="ER74" s="0" t="s">
        <v>751</v>
      </c>
      <c r="ES74" s="0" t="s">
        <v>1886</v>
      </c>
      <c r="ET74" s="2" t="s">
        <v>1887</v>
      </c>
      <c r="EU74" s="0" t="s">
        <v>1587</v>
      </c>
      <c r="EX74" s="0" t="n">
        <v>186574388</v>
      </c>
      <c r="EY74" s="0" t="s">
        <v>1888</v>
      </c>
      <c r="EZ74" s="1" t="n">
        <v>44825.6185300926</v>
      </c>
      <c r="FC74" s="0" t="s">
        <v>221</v>
      </c>
      <c r="FD74" s="0" t="s">
        <v>222</v>
      </c>
      <c r="FF74" s="0" t="n">
        <v>40</v>
      </c>
    </row>
    <row r="75" customFormat="false" ht="14.5" hidden="false" customHeight="false" outlineLevel="0" collapsed="false">
      <c r="A75" s="1" t="n">
        <v>44824.8419349537</v>
      </c>
      <c r="B75" s="1" t="n">
        <v>44825.382697662</v>
      </c>
      <c r="D75" s="0" t="s">
        <v>467</v>
      </c>
      <c r="E75" s="0" t="s">
        <v>640</v>
      </c>
      <c r="J75" s="1" t="n">
        <v>44825</v>
      </c>
      <c r="K75" s="0" t="s">
        <v>639</v>
      </c>
      <c r="L75" s="0" t="s">
        <v>1634</v>
      </c>
      <c r="M75" s="0" t="s">
        <v>640</v>
      </c>
      <c r="N75" s="0" t="s">
        <v>640</v>
      </c>
      <c r="O75" s="0" t="s">
        <v>641</v>
      </c>
      <c r="P75" s="0" t="s">
        <v>201</v>
      </c>
      <c r="Q75" s="0" t="s">
        <v>202</v>
      </c>
      <c r="R75" s="0" t="s">
        <v>473</v>
      </c>
      <c r="S75" s="0" t="s">
        <v>474</v>
      </c>
      <c r="T75" s="0" t="s">
        <v>475</v>
      </c>
      <c r="U75" s="0" t="s">
        <v>210</v>
      </c>
      <c r="V75" s="0" t="n">
        <v>1</v>
      </c>
      <c r="W75" s="0" t="n">
        <v>0</v>
      </c>
      <c r="X75" s="0" t="n">
        <v>0</v>
      </c>
      <c r="Y75" s="0" t="n">
        <v>0</v>
      </c>
      <c r="Z75" s="0" t="n">
        <v>0</v>
      </c>
      <c r="AA75" s="0" t="n">
        <v>0</v>
      </c>
      <c r="AB75" s="0" t="n">
        <v>0</v>
      </c>
      <c r="AC75" s="0" t="n">
        <v>0</v>
      </c>
      <c r="AD75" s="0" t="n">
        <v>0</v>
      </c>
      <c r="AE75" s="0" t="n">
        <v>0</v>
      </c>
      <c r="AF75" s="0" t="n">
        <v>0</v>
      </c>
      <c r="AG75" s="0" t="n">
        <v>0</v>
      </c>
      <c r="AH75" s="0" t="n">
        <v>0</v>
      </c>
      <c r="AI75" s="0" t="n">
        <v>2</v>
      </c>
      <c r="AJ75" s="0" t="n">
        <v>3</v>
      </c>
      <c r="AK75" s="0" t="s">
        <v>1635</v>
      </c>
      <c r="AL75" s="2" t="s">
        <v>1636</v>
      </c>
      <c r="AM75" s="0" t="n">
        <v>4.82</v>
      </c>
      <c r="AS75" s="5" t="s">
        <v>3499</v>
      </c>
      <c r="EM75" s="0" t="s">
        <v>194</v>
      </c>
      <c r="EN75" s="0" t="s">
        <v>194</v>
      </c>
      <c r="EO75" s="0" t="s">
        <v>194</v>
      </c>
      <c r="EP75" s="0" t="s">
        <v>194</v>
      </c>
      <c r="EQ75" s="0" t="s">
        <v>194</v>
      </c>
      <c r="ER75" s="0" t="s">
        <v>482</v>
      </c>
      <c r="ES75" s="0" t="s">
        <v>1638</v>
      </c>
      <c r="ET75" s="2" t="s">
        <v>1639</v>
      </c>
      <c r="EU75" s="0" t="s">
        <v>1587</v>
      </c>
      <c r="EX75" s="0" t="n">
        <v>186448011</v>
      </c>
      <c r="EY75" s="0" t="s">
        <v>1640</v>
      </c>
      <c r="EZ75" s="1" t="n">
        <v>44825.4329976852</v>
      </c>
      <c r="FC75" s="0" t="s">
        <v>221</v>
      </c>
      <c r="FD75" s="0" t="s">
        <v>222</v>
      </c>
      <c r="FF75" s="0" t="n">
        <v>7</v>
      </c>
    </row>
    <row r="76" customFormat="false" ht="14.5" hidden="false" customHeight="false" outlineLevel="0" collapsed="false">
      <c r="A76" s="1" t="n">
        <v>44825.412003287</v>
      </c>
      <c r="B76" s="1" t="n">
        <v>44825.4179271181</v>
      </c>
      <c r="D76" s="0" t="s">
        <v>192</v>
      </c>
      <c r="E76" s="0" t="s">
        <v>199</v>
      </c>
      <c r="J76" s="1" t="n">
        <v>44825</v>
      </c>
      <c r="K76" s="0" t="s">
        <v>850</v>
      </c>
      <c r="L76" s="0" t="s">
        <v>197</v>
      </c>
      <c r="M76" s="0" t="s">
        <v>198</v>
      </c>
      <c r="N76" s="0" t="s">
        <v>199</v>
      </c>
      <c r="O76" s="0" t="s">
        <v>200</v>
      </c>
      <c r="P76" s="0" t="s">
        <v>201</v>
      </c>
      <c r="Q76" s="0" t="s">
        <v>202</v>
      </c>
      <c r="R76" s="0" t="s">
        <v>203</v>
      </c>
      <c r="S76" s="0" t="s">
        <v>204</v>
      </c>
      <c r="T76" s="0" t="s">
        <v>205</v>
      </c>
      <c r="U76" s="0" t="s">
        <v>210</v>
      </c>
      <c r="V76" s="0" t="n">
        <v>1</v>
      </c>
      <c r="W76" s="0" t="n">
        <v>0</v>
      </c>
      <c r="X76" s="0" t="n">
        <v>0</v>
      </c>
      <c r="Y76" s="0" t="n">
        <v>0</v>
      </c>
      <c r="Z76" s="0" t="n">
        <v>0</v>
      </c>
      <c r="AA76" s="0" t="n">
        <v>0</v>
      </c>
      <c r="AB76" s="0" t="n">
        <v>0</v>
      </c>
      <c r="AC76" s="0" t="n">
        <v>0</v>
      </c>
      <c r="AD76" s="0" t="n">
        <v>0</v>
      </c>
      <c r="AE76" s="0" t="n">
        <v>0</v>
      </c>
      <c r="AF76" s="0" t="n">
        <v>0</v>
      </c>
      <c r="AG76" s="0" t="n">
        <v>0</v>
      </c>
      <c r="AH76" s="0" t="n">
        <v>0</v>
      </c>
      <c r="AI76" s="0" t="n">
        <v>2</v>
      </c>
      <c r="AJ76" s="0" t="n">
        <v>6</v>
      </c>
      <c r="AK76" s="0" t="s">
        <v>1761</v>
      </c>
      <c r="AL76" s="2" t="s">
        <v>1762</v>
      </c>
      <c r="AM76" s="0" t="n">
        <v>7.665</v>
      </c>
      <c r="EM76" s="0" t="s">
        <v>194</v>
      </c>
      <c r="EN76" s="0" t="s">
        <v>194</v>
      </c>
      <c r="EO76" s="0" t="s">
        <v>194</v>
      </c>
      <c r="EP76" s="0" t="s">
        <v>194</v>
      </c>
      <c r="EQ76" s="0" t="s">
        <v>194</v>
      </c>
      <c r="ER76" s="0" t="s">
        <v>192</v>
      </c>
      <c r="ES76" s="0" t="s">
        <v>1763</v>
      </c>
      <c r="ET76" s="2" t="s">
        <v>1764</v>
      </c>
      <c r="EU76" s="0" t="s">
        <v>1587</v>
      </c>
      <c r="EX76" s="0" t="n">
        <v>186491513</v>
      </c>
      <c r="EY76" s="0" t="s">
        <v>1765</v>
      </c>
      <c r="EZ76" s="1" t="n">
        <v>44825.5001041667</v>
      </c>
      <c r="FC76" s="0" t="s">
        <v>221</v>
      </c>
      <c r="FD76" s="0" t="s">
        <v>222</v>
      </c>
      <c r="FF76" s="0" t="n">
        <v>25</v>
      </c>
    </row>
    <row r="77" customFormat="false" ht="14.5" hidden="false" customHeight="false" outlineLevel="0" collapsed="false">
      <c r="A77" s="1" t="n">
        <v>44825.469120787</v>
      </c>
      <c r="B77" s="1" t="n">
        <v>44825.4730848148</v>
      </c>
      <c r="D77" s="0" t="s">
        <v>652</v>
      </c>
      <c r="E77" s="0" t="s">
        <v>1949</v>
      </c>
      <c r="J77" s="1" t="n">
        <v>44825</v>
      </c>
      <c r="K77" s="0" t="s">
        <v>1950</v>
      </c>
      <c r="L77" s="0" t="s">
        <v>707</v>
      </c>
      <c r="M77" s="0" t="s">
        <v>724</v>
      </c>
      <c r="N77" s="0" t="s">
        <v>1951</v>
      </c>
      <c r="O77" s="0" t="s">
        <v>726</v>
      </c>
      <c r="P77" s="0" t="s">
        <v>201</v>
      </c>
      <c r="Q77" s="0" t="s">
        <v>202</v>
      </c>
      <c r="R77" s="0" t="s">
        <v>659</v>
      </c>
      <c r="S77" s="0" t="s">
        <v>660</v>
      </c>
      <c r="T77" s="0" t="s">
        <v>661</v>
      </c>
      <c r="U77" s="0" t="s">
        <v>210</v>
      </c>
      <c r="V77" s="0" t="n">
        <v>1</v>
      </c>
      <c r="W77" s="0" t="n">
        <v>0</v>
      </c>
      <c r="X77" s="0" t="n">
        <v>0</v>
      </c>
      <c r="Y77" s="0" t="n">
        <v>0</v>
      </c>
      <c r="Z77" s="0" t="n">
        <v>0</v>
      </c>
      <c r="AA77" s="0" t="n">
        <v>0</v>
      </c>
      <c r="AB77" s="0" t="n">
        <v>0</v>
      </c>
      <c r="AC77" s="0" t="n">
        <v>0</v>
      </c>
      <c r="AD77" s="0" t="n">
        <v>0</v>
      </c>
      <c r="AE77" s="0" t="n">
        <v>0</v>
      </c>
      <c r="AF77" s="0" t="n">
        <v>0</v>
      </c>
      <c r="AG77" s="0" t="n">
        <v>0</v>
      </c>
      <c r="AH77" s="0" t="n">
        <v>0</v>
      </c>
      <c r="AI77" s="0" t="n">
        <v>2</v>
      </c>
      <c r="AJ77" s="0" t="n">
        <v>5</v>
      </c>
      <c r="AK77" s="0" t="s">
        <v>1952</v>
      </c>
      <c r="AL77" s="2" t="s">
        <v>1953</v>
      </c>
      <c r="AM77" s="0" t="n">
        <v>9.455</v>
      </c>
      <c r="AO77" s="0" t="s">
        <v>1954</v>
      </c>
      <c r="AP77" s="2" t="s">
        <v>1955</v>
      </c>
      <c r="AQ77" s="0" t="n">
        <v>11.26</v>
      </c>
      <c r="AR77" s="0" t="s">
        <v>194</v>
      </c>
      <c r="AS77" s="5" t="s">
        <v>3434</v>
      </c>
      <c r="EM77" s="0" t="s">
        <v>194</v>
      </c>
      <c r="EN77" s="0" t="s">
        <v>194</v>
      </c>
      <c r="EO77" s="0" t="s">
        <v>194</v>
      </c>
      <c r="EP77" s="0" t="s">
        <v>194</v>
      </c>
      <c r="EQ77" s="0" t="s">
        <v>194</v>
      </c>
      <c r="ER77" s="0" t="s">
        <v>670</v>
      </c>
      <c r="ES77" s="0" t="s">
        <v>1956</v>
      </c>
      <c r="ET77" s="2" t="s">
        <v>1957</v>
      </c>
      <c r="EU77" s="0" t="s">
        <v>1587</v>
      </c>
      <c r="EX77" s="0" t="n">
        <v>186584501</v>
      </c>
      <c r="EY77" s="0" t="s">
        <v>1958</v>
      </c>
      <c r="EZ77" s="1" t="n">
        <v>44825.6360185185</v>
      </c>
      <c r="FC77" s="0" t="s">
        <v>221</v>
      </c>
      <c r="FD77" s="0" t="s">
        <v>222</v>
      </c>
      <c r="FF77" s="0" t="n">
        <v>47</v>
      </c>
    </row>
    <row r="78" customFormat="false" ht="14.5" hidden="false" customHeight="false" outlineLevel="0" collapsed="false">
      <c r="A78" s="1" t="n">
        <v>44825.466870544</v>
      </c>
      <c r="B78" s="1" t="n">
        <v>44825.469276794</v>
      </c>
      <c r="D78" s="0" t="s">
        <v>192</v>
      </c>
      <c r="E78" s="0" t="s">
        <v>257</v>
      </c>
      <c r="J78" s="1" t="n">
        <v>44825</v>
      </c>
      <c r="K78" s="0" t="s">
        <v>1782</v>
      </c>
      <c r="L78" s="0" t="s">
        <v>197</v>
      </c>
      <c r="M78" s="0" t="s">
        <v>256</v>
      </c>
      <c r="N78" s="0" t="s">
        <v>257</v>
      </c>
      <c r="O78" s="0" t="s">
        <v>258</v>
      </c>
      <c r="P78" s="0" t="s">
        <v>201</v>
      </c>
      <c r="Q78" s="0" t="s">
        <v>202</v>
      </c>
      <c r="R78" s="0" t="s">
        <v>203</v>
      </c>
      <c r="S78" s="0" t="s">
        <v>204</v>
      </c>
      <c r="T78" s="0" t="s">
        <v>205</v>
      </c>
      <c r="U78" s="0" t="s">
        <v>232</v>
      </c>
      <c r="V78" s="0" t="n">
        <v>0</v>
      </c>
      <c r="W78" s="0" t="n">
        <v>1</v>
      </c>
      <c r="X78" s="0" t="n">
        <v>0</v>
      </c>
      <c r="Y78" s="0" t="n">
        <v>0</v>
      </c>
      <c r="Z78" s="0" t="n">
        <v>0</v>
      </c>
      <c r="AA78" s="0" t="n">
        <v>0</v>
      </c>
      <c r="AB78" s="0" t="n">
        <v>0</v>
      </c>
      <c r="AC78" s="0" t="n">
        <v>0</v>
      </c>
      <c r="AD78" s="0" t="n">
        <v>0</v>
      </c>
      <c r="AE78" s="0" t="n">
        <v>0</v>
      </c>
      <c r="AF78" s="0" t="n">
        <v>0</v>
      </c>
      <c r="AG78" s="0" t="n">
        <v>0</v>
      </c>
      <c r="AH78" s="0" t="n">
        <v>0</v>
      </c>
      <c r="AI78" s="0" t="n">
        <v>1</v>
      </c>
      <c r="AJ78" s="0" t="n">
        <v>9</v>
      </c>
      <c r="AT78" s="0" t="s">
        <v>1784</v>
      </c>
      <c r="AU78" s="2" t="s">
        <v>1785</v>
      </c>
      <c r="AV78" s="0" t="n">
        <v>48.48</v>
      </c>
      <c r="EM78" s="0" t="s">
        <v>194</v>
      </c>
      <c r="EN78" s="0" t="s">
        <v>194</v>
      </c>
      <c r="EO78" s="0" t="s">
        <v>194</v>
      </c>
      <c r="EP78" s="0" t="s">
        <v>194</v>
      </c>
      <c r="EQ78" s="0" t="s">
        <v>194</v>
      </c>
      <c r="ER78" s="0" t="s">
        <v>192</v>
      </c>
      <c r="ES78" s="0" t="s">
        <v>1786</v>
      </c>
      <c r="ET78" s="2" t="s">
        <v>1787</v>
      </c>
      <c r="EU78" s="0" t="s">
        <v>1587</v>
      </c>
      <c r="EX78" s="0" t="n">
        <v>186491601</v>
      </c>
      <c r="EY78" s="0" t="s">
        <v>1788</v>
      </c>
      <c r="EZ78" s="1" t="n">
        <v>44825.5002546296</v>
      </c>
      <c r="FC78" s="0" t="s">
        <v>221</v>
      </c>
      <c r="FD78" s="0" t="s">
        <v>222</v>
      </c>
      <c r="FF78" s="0" t="n">
        <v>28</v>
      </c>
    </row>
    <row r="79" customFormat="false" ht="14.5" hidden="false" customHeight="false" outlineLevel="0" collapsed="false">
      <c r="A79" s="1" t="n">
        <v>44825.3578851968</v>
      </c>
      <c r="B79" s="1" t="n">
        <v>44825.6091944444</v>
      </c>
      <c r="D79" s="0" t="s">
        <v>380</v>
      </c>
      <c r="E79" s="0" t="s">
        <v>385</v>
      </c>
      <c r="J79" s="1" t="n">
        <v>44825</v>
      </c>
      <c r="K79" s="0" t="s">
        <v>1802</v>
      </c>
      <c r="L79" s="0" t="s">
        <v>1803</v>
      </c>
      <c r="M79" s="7" t="s">
        <v>384</v>
      </c>
      <c r="N79" s="0" t="s">
        <v>385</v>
      </c>
      <c r="O79" s="0" t="s">
        <v>1805</v>
      </c>
      <c r="P79" s="0" t="s">
        <v>201</v>
      </c>
      <c r="Q79" s="0" t="s">
        <v>202</v>
      </c>
      <c r="R79" s="0" t="s">
        <v>386</v>
      </c>
      <c r="S79" s="0" t="s">
        <v>387</v>
      </c>
      <c r="T79" s="0" t="s">
        <v>388</v>
      </c>
      <c r="U79" s="0" t="s">
        <v>210</v>
      </c>
      <c r="V79" s="0" t="n">
        <v>1</v>
      </c>
      <c r="W79" s="0" t="n">
        <v>0</v>
      </c>
      <c r="X79" s="0" t="n">
        <v>0</v>
      </c>
      <c r="Y79" s="0" t="n">
        <v>0</v>
      </c>
      <c r="Z79" s="0" t="n">
        <v>0</v>
      </c>
      <c r="AA79" s="0" t="n">
        <v>0</v>
      </c>
      <c r="AB79" s="0" t="n">
        <v>0</v>
      </c>
      <c r="AC79" s="0" t="n">
        <v>0</v>
      </c>
      <c r="AD79" s="0" t="n">
        <v>0</v>
      </c>
      <c r="AE79" s="0" t="n">
        <v>0</v>
      </c>
      <c r="AF79" s="0" t="n">
        <v>0</v>
      </c>
      <c r="AG79" s="0" t="n">
        <v>0</v>
      </c>
      <c r="AH79" s="0" t="n">
        <v>0</v>
      </c>
      <c r="AI79" s="0" t="n">
        <v>1</v>
      </c>
      <c r="AJ79" s="0" t="n">
        <v>7</v>
      </c>
      <c r="AK79" s="0" t="s">
        <v>1806</v>
      </c>
      <c r="AL79" s="2" t="s">
        <v>1807</v>
      </c>
      <c r="AM79" s="0" t="n">
        <v>1.5</v>
      </c>
      <c r="AO79" s="0" t="s">
        <v>1808</v>
      </c>
      <c r="AP79" s="2" t="s">
        <v>1809</v>
      </c>
      <c r="AQ79" s="0" t="n">
        <v>25.37</v>
      </c>
      <c r="AR79" s="0" t="s">
        <v>194</v>
      </c>
      <c r="AS79" s="5" t="s">
        <v>3417</v>
      </c>
      <c r="EM79" s="0" t="s">
        <v>194</v>
      </c>
      <c r="EN79" s="0" t="s">
        <v>194</v>
      </c>
      <c r="EO79" s="0" t="s">
        <v>194</v>
      </c>
      <c r="EP79" s="0" t="s">
        <v>194</v>
      </c>
      <c r="EQ79" s="0" t="s">
        <v>194</v>
      </c>
      <c r="ER79" s="0" t="s">
        <v>380</v>
      </c>
      <c r="ES79" s="0" t="s">
        <v>1810</v>
      </c>
      <c r="ET79" s="2" t="s">
        <v>1811</v>
      </c>
      <c r="EU79" s="0" t="s">
        <v>1587</v>
      </c>
      <c r="EX79" s="0" t="n">
        <v>186511673</v>
      </c>
      <c r="EY79" s="0" t="s">
        <v>1812</v>
      </c>
      <c r="EZ79" s="1" t="n">
        <v>44825.5270138889</v>
      </c>
      <c r="FC79" s="0" t="s">
        <v>221</v>
      </c>
      <c r="FD79" s="0" t="s">
        <v>222</v>
      </c>
      <c r="FF79" s="0" t="n">
        <v>31</v>
      </c>
    </row>
    <row r="80" customFormat="false" ht="14.5" hidden="false" customHeight="false" outlineLevel="0" collapsed="false">
      <c r="A80" s="1" t="n">
        <v>44825.4159323264</v>
      </c>
      <c r="B80" s="1" t="n">
        <v>44825.4388486227</v>
      </c>
      <c r="D80" s="0" t="s">
        <v>486</v>
      </c>
      <c r="E80" s="0" t="s">
        <v>596</v>
      </c>
      <c r="J80" s="1" t="n">
        <v>44825</v>
      </c>
      <c r="K80" s="0" t="s">
        <v>1712</v>
      </c>
      <c r="L80" s="0" t="s">
        <v>1713</v>
      </c>
      <c r="M80" s="0" t="s">
        <v>595</v>
      </c>
      <c r="N80" s="0" t="s">
        <v>596</v>
      </c>
      <c r="O80" s="0" t="s">
        <v>597</v>
      </c>
      <c r="P80" s="0" t="s">
        <v>201</v>
      </c>
      <c r="Q80" s="0" t="s">
        <v>202</v>
      </c>
      <c r="R80" s="0" t="s">
        <v>300</v>
      </c>
      <c r="S80" s="0" t="s">
        <v>548</v>
      </c>
      <c r="T80" s="0" t="s">
        <v>549</v>
      </c>
      <c r="U80" s="0" t="s">
        <v>210</v>
      </c>
      <c r="V80" s="0" t="n">
        <v>1</v>
      </c>
      <c r="W80" s="0" t="n">
        <v>0</v>
      </c>
      <c r="X80" s="0" t="n">
        <v>0</v>
      </c>
      <c r="Y80" s="0" t="n">
        <v>0</v>
      </c>
      <c r="Z80" s="0" t="n">
        <v>0</v>
      </c>
      <c r="AA80" s="0" t="n">
        <v>0</v>
      </c>
      <c r="AB80" s="0" t="n">
        <v>0</v>
      </c>
      <c r="AC80" s="0" t="n">
        <v>0</v>
      </c>
      <c r="AD80" s="0" t="n">
        <v>0</v>
      </c>
      <c r="AE80" s="0" t="n">
        <v>0</v>
      </c>
      <c r="AF80" s="0" t="n">
        <v>0</v>
      </c>
      <c r="AG80" s="0" t="n">
        <v>0</v>
      </c>
      <c r="AH80" s="0" t="n">
        <v>0</v>
      </c>
      <c r="AI80" s="0" t="n">
        <v>2</v>
      </c>
      <c r="AJ80" s="0" t="n">
        <v>5</v>
      </c>
      <c r="AK80" s="0" t="s">
        <v>1714</v>
      </c>
      <c r="AL80" s="2" t="s">
        <v>1715</v>
      </c>
      <c r="AM80" s="0" t="n">
        <v>43.617</v>
      </c>
      <c r="AS80" s="5" t="s">
        <v>3417</v>
      </c>
      <c r="EM80" s="0" t="s">
        <v>194</v>
      </c>
      <c r="EN80" s="0" t="s">
        <v>194</v>
      </c>
      <c r="EO80" s="0" t="s">
        <v>194</v>
      </c>
      <c r="EP80" s="0" t="s">
        <v>194</v>
      </c>
      <c r="EQ80" s="0" t="s">
        <v>194</v>
      </c>
      <c r="ER80" s="0" t="s">
        <v>486</v>
      </c>
      <c r="ES80" s="0" t="s">
        <v>1716</v>
      </c>
      <c r="ET80" s="2" t="s">
        <v>1717</v>
      </c>
      <c r="EU80" s="0" t="s">
        <v>1587</v>
      </c>
      <c r="EX80" s="0" t="n">
        <v>186453106</v>
      </c>
      <c r="EY80" s="0" t="s">
        <v>1718</v>
      </c>
      <c r="EZ80" s="1" t="n">
        <v>44825.442650463</v>
      </c>
      <c r="FC80" s="0" t="s">
        <v>221</v>
      </c>
      <c r="FD80" s="0" t="s">
        <v>222</v>
      </c>
      <c r="FF80" s="0" t="n">
        <v>18</v>
      </c>
    </row>
    <row r="81" customFormat="false" ht="14.5" hidden="false" customHeight="false" outlineLevel="0" collapsed="false">
      <c r="A81" s="1" t="n">
        <v>44825.4483737732</v>
      </c>
      <c r="B81" s="1" t="n">
        <v>44825.4639207523</v>
      </c>
      <c r="D81" s="0" t="s">
        <v>486</v>
      </c>
      <c r="E81" s="0" t="s">
        <v>611</v>
      </c>
      <c r="J81" s="1" t="n">
        <v>44825</v>
      </c>
      <c r="K81" s="0" t="s">
        <v>1719</v>
      </c>
      <c r="L81" s="0" t="s">
        <v>197</v>
      </c>
      <c r="M81" s="0" t="s">
        <v>610</v>
      </c>
      <c r="N81" s="0" t="s">
        <v>611</v>
      </c>
      <c r="O81" s="0" t="s">
        <v>612</v>
      </c>
      <c r="P81" s="0" t="s">
        <v>201</v>
      </c>
      <c r="Q81" s="0" t="s">
        <v>202</v>
      </c>
      <c r="R81" s="0" t="s">
        <v>300</v>
      </c>
      <c r="S81" s="0" t="s">
        <v>548</v>
      </c>
      <c r="T81" s="0" t="s">
        <v>549</v>
      </c>
      <c r="U81" s="0" t="s">
        <v>210</v>
      </c>
      <c r="V81" s="0" t="n">
        <v>1</v>
      </c>
      <c r="W81" s="0" t="n">
        <v>0</v>
      </c>
      <c r="X81" s="0" t="n">
        <v>0</v>
      </c>
      <c r="Y81" s="0" t="n">
        <v>0</v>
      </c>
      <c r="Z81" s="0" t="n">
        <v>0</v>
      </c>
      <c r="AA81" s="0" t="n">
        <v>0</v>
      </c>
      <c r="AB81" s="0" t="n">
        <v>0</v>
      </c>
      <c r="AC81" s="0" t="n">
        <v>0</v>
      </c>
      <c r="AD81" s="0" t="n">
        <v>0</v>
      </c>
      <c r="AE81" s="0" t="n">
        <v>0</v>
      </c>
      <c r="AF81" s="0" t="n">
        <v>0</v>
      </c>
      <c r="AG81" s="0" t="n">
        <v>0</v>
      </c>
      <c r="AH81" s="0" t="n">
        <v>0</v>
      </c>
      <c r="AI81" s="0" t="n">
        <v>2</v>
      </c>
      <c r="AJ81" s="0" t="n">
        <v>9</v>
      </c>
      <c r="AK81" s="0" t="s">
        <v>1720</v>
      </c>
      <c r="AL81" s="2" t="s">
        <v>1721</v>
      </c>
      <c r="AM81" s="0" t="n">
        <v>50.187</v>
      </c>
      <c r="AS81" s="5" t="s">
        <v>3417</v>
      </c>
      <c r="EM81" s="0" t="s">
        <v>194</v>
      </c>
      <c r="EN81" s="0" t="s">
        <v>194</v>
      </c>
      <c r="EO81" s="0" t="s">
        <v>194</v>
      </c>
      <c r="EP81" s="0" t="s">
        <v>194</v>
      </c>
      <c r="EQ81" s="0" t="s">
        <v>194</v>
      </c>
      <c r="ER81" s="0" t="s">
        <v>557</v>
      </c>
      <c r="ES81" s="0" t="s">
        <v>1722</v>
      </c>
      <c r="ET81" s="2" t="s">
        <v>1723</v>
      </c>
      <c r="EU81" s="0" t="s">
        <v>1587</v>
      </c>
      <c r="EX81" s="0" t="n">
        <v>186453180</v>
      </c>
      <c r="EY81" s="0" t="s">
        <v>1724</v>
      </c>
      <c r="EZ81" s="1" t="n">
        <v>44825.4428009259</v>
      </c>
      <c r="FC81" s="0" t="s">
        <v>221</v>
      </c>
      <c r="FD81" s="0" t="s">
        <v>222</v>
      </c>
      <c r="FF81" s="0" t="n">
        <v>19</v>
      </c>
    </row>
    <row r="82" customFormat="false" ht="14.5" hidden="false" customHeight="false" outlineLevel="0" collapsed="false">
      <c r="A82" s="1" t="n">
        <v>44825.4481828588</v>
      </c>
      <c r="B82" s="1" t="n">
        <v>44825.6098432986</v>
      </c>
      <c r="D82" s="0" t="s">
        <v>380</v>
      </c>
      <c r="E82" s="0" t="s">
        <v>1829</v>
      </c>
      <c r="J82" s="1" t="n">
        <v>44825</v>
      </c>
      <c r="K82" s="0" t="s">
        <v>1719</v>
      </c>
      <c r="L82" s="0" t="s">
        <v>413</v>
      </c>
      <c r="M82" s="0" t="s">
        <v>432</v>
      </c>
      <c r="N82" s="0" t="s">
        <v>1829</v>
      </c>
      <c r="O82" s="0" t="s">
        <v>1830</v>
      </c>
      <c r="P82" s="0" t="s">
        <v>201</v>
      </c>
      <c r="Q82" s="0" t="s">
        <v>202</v>
      </c>
      <c r="R82" s="0" t="s">
        <v>386</v>
      </c>
      <c r="S82" s="0" t="s">
        <v>387</v>
      </c>
      <c r="T82" s="0" t="s">
        <v>388</v>
      </c>
      <c r="U82" s="0" t="s">
        <v>210</v>
      </c>
      <c r="V82" s="0" t="n">
        <v>1</v>
      </c>
      <c r="W82" s="0" t="n">
        <v>0</v>
      </c>
      <c r="X82" s="0" t="n">
        <v>0</v>
      </c>
      <c r="Y82" s="0" t="n">
        <v>0</v>
      </c>
      <c r="Z82" s="0" t="n">
        <v>0</v>
      </c>
      <c r="AA82" s="0" t="n">
        <v>0</v>
      </c>
      <c r="AB82" s="0" t="n">
        <v>0</v>
      </c>
      <c r="AC82" s="0" t="n">
        <v>0</v>
      </c>
      <c r="AD82" s="0" t="n">
        <v>0</v>
      </c>
      <c r="AE82" s="0" t="n">
        <v>0</v>
      </c>
      <c r="AF82" s="0" t="n">
        <v>0</v>
      </c>
      <c r="AG82" s="0" t="n">
        <v>0</v>
      </c>
      <c r="AH82" s="0" t="n">
        <v>0</v>
      </c>
      <c r="AI82" s="0" t="n">
        <v>2</v>
      </c>
      <c r="AJ82" s="0" t="n">
        <v>7</v>
      </c>
      <c r="AK82" s="0" t="s">
        <v>1831</v>
      </c>
      <c r="AL82" s="2" t="s">
        <v>1832</v>
      </c>
      <c r="AM82" s="0" t="n">
        <v>11.68</v>
      </c>
      <c r="AO82" s="0" t="s">
        <v>1833</v>
      </c>
      <c r="AP82" s="2" t="s">
        <v>1834</v>
      </c>
      <c r="AQ82" s="0" t="n">
        <v>7.03</v>
      </c>
      <c r="AR82" s="0" t="s">
        <v>194</v>
      </c>
      <c r="AS82" s="5" t="s">
        <v>3417</v>
      </c>
      <c r="EM82" s="0" t="s">
        <v>194</v>
      </c>
      <c r="EN82" s="0" t="s">
        <v>194</v>
      </c>
      <c r="EO82" s="0" t="s">
        <v>194</v>
      </c>
      <c r="EP82" s="0" t="s">
        <v>194</v>
      </c>
      <c r="EQ82" s="0" t="s">
        <v>194</v>
      </c>
      <c r="ER82" s="0" t="s">
        <v>380</v>
      </c>
      <c r="ES82" s="0" t="s">
        <v>1835</v>
      </c>
      <c r="ET82" s="2" t="s">
        <v>1836</v>
      </c>
      <c r="EU82" s="0" t="s">
        <v>1587</v>
      </c>
      <c r="EX82" s="0" t="n">
        <v>186511809</v>
      </c>
      <c r="EY82" s="0" t="s">
        <v>1837</v>
      </c>
      <c r="EZ82" s="1" t="n">
        <v>44825.5271527778</v>
      </c>
      <c r="FC82" s="0" t="s">
        <v>221</v>
      </c>
      <c r="FD82" s="0" t="s">
        <v>222</v>
      </c>
      <c r="FF82" s="0" t="n">
        <v>34</v>
      </c>
    </row>
    <row r="83" customFormat="false" ht="14.5" hidden="false" customHeight="false" outlineLevel="0" collapsed="false">
      <c r="A83" s="1" t="n">
        <v>44825.4169332292</v>
      </c>
      <c r="B83" s="1" t="n">
        <v>44825.5238361227</v>
      </c>
      <c r="D83" s="0" t="s">
        <v>294</v>
      </c>
      <c r="E83" s="0" t="s">
        <v>370</v>
      </c>
      <c r="J83" s="1" t="n">
        <v>44825</v>
      </c>
      <c r="K83" s="0" t="s">
        <v>850</v>
      </c>
      <c r="L83" s="0" t="s">
        <v>197</v>
      </c>
      <c r="M83" s="0" t="s">
        <v>369</v>
      </c>
      <c r="N83" s="0" t="s">
        <v>370</v>
      </c>
      <c r="O83" s="0" t="s">
        <v>371</v>
      </c>
      <c r="P83" s="0" t="s">
        <v>201</v>
      </c>
      <c r="Q83" s="0" t="s">
        <v>202</v>
      </c>
      <c r="R83" s="0" t="s">
        <v>300</v>
      </c>
      <c r="S83" s="0" t="s">
        <v>301</v>
      </c>
      <c r="T83" s="0" t="s">
        <v>302</v>
      </c>
      <c r="U83" s="0" t="s">
        <v>210</v>
      </c>
      <c r="V83" s="0" t="n">
        <v>1</v>
      </c>
      <c r="W83" s="0" t="n">
        <v>0</v>
      </c>
      <c r="X83" s="0" t="n">
        <v>0</v>
      </c>
      <c r="Y83" s="0" t="n">
        <v>0</v>
      </c>
      <c r="Z83" s="0" t="n">
        <v>0</v>
      </c>
      <c r="AA83" s="0" t="n">
        <v>0</v>
      </c>
      <c r="AB83" s="0" t="n">
        <v>0</v>
      </c>
      <c r="AC83" s="0" t="n">
        <v>0</v>
      </c>
      <c r="AD83" s="0" t="n">
        <v>0</v>
      </c>
      <c r="AE83" s="0" t="n">
        <v>0</v>
      </c>
      <c r="AF83" s="0" t="n">
        <v>0</v>
      </c>
      <c r="AG83" s="0" t="n">
        <v>0</v>
      </c>
      <c r="AH83" s="0" t="n">
        <v>0</v>
      </c>
      <c r="AI83" s="0" t="n">
        <v>2</v>
      </c>
      <c r="AJ83" s="0" t="n">
        <v>4</v>
      </c>
      <c r="AK83" s="0" t="s">
        <v>1741</v>
      </c>
      <c r="AL83" s="2" t="s">
        <v>1742</v>
      </c>
      <c r="AM83" s="0" t="n">
        <v>29</v>
      </c>
      <c r="AS83" s="5" t="s">
        <v>3417</v>
      </c>
      <c r="EM83" s="0" t="s">
        <v>194</v>
      </c>
      <c r="EN83" s="0" t="s">
        <v>194</v>
      </c>
      <c r="EO83" s="0" t="s">
        <v>194</v>
      </c>
      <c r="EP83" s="0" t="s">
        <v>194</v>
      </c>
      <c r="EQ83" s="0" t="s">
        <v>194</v>
      </c>
      <c r="ER83" s="0" t="s">
        <v>309</v>
      </c>
      <c r="ES83" s="0" t="s">
        <v>1743</v>
      </c>
      <c r="ET83" s="2" t="s">
        <v>1744</v>
      </c>
      <c r="EU83" s="0" t="s">
        <v>1587</v>
      </c>
      <c r="EX83" s="0" t="n">
        <v>186453422</v>
      </c>
      <c r="EY83" s="0" t="s">
        <v>1745</v>
      </c>
      <c r="EZ83" s="1" t="n">
        <v>44825.4433101852</v>
      </c>
      <c r="FC83" s="0" t="s">
        <v>221</v>
      </c>
      <c r="FD83" s="0" t="s">
        <v>222</v>
      </c>
      <c r="FF83" s="0" t="n">
        <v>22</v>
      </c>
    </row>
    <row r="84" customFormat="false" ht="14.5" hidden="false" customHeight="false" outlineLevel="0" collapsed="false">
      <c r="A84" s="1" t="n">
        <v>44825.4357509491</v>
      </c>
      <c r="B84" s="1" t="n">
        <v>44825.5245805093</v>
      </c>
      <c r="D84" s="0" t="s">
        <v>294</v>
      </c>
      <c r="E84" s="0" t="s">
        <v>1746</v>
      </c>
      <c r="J84" s="1" t="n">
        <v>44825</v>
      </c>
      <c r="K84" s="0" t="s">
        <v>1747</v>
      </c>
      <c r="L84" s="0" t="s">
        <v>197</v>
      </c>
      <c r="M84" s="0" t="s">
        <v>342</v>
      </c>
      <c r="N84" s="0" t="s">
        <v>1746</v>
      </c>
      <c r="O84" s="0" t="s">
        <v>344</v>
      </c>
      <c r="P84" s="0" t="s">
        <v>201</v>
      </c>
      <c r="Q84" s="0" t="s">
        <v>202</v>
      </c>
      <c r="R84" s="0" t="s">
        <v>300</v>
      </c>
      <c r="S84" s="0" t="s">
        <v>301</v>
      </c>
      <c r="T84" s="0" t="s">
        <v>302</v>
      </c>
      <c r="U84" s="0" t="s">
        <v>210</v>
      </c>
      <c r="V84" s="0" t="n">
        <v>1</v>
      </c>
      <c r="W84" s="0" t="n">
        <v>0</v>
      </c>
      <c r="X84" s="0" t="n">
        <v>0</v>
      </c>
      <c r="Y84" s="0" t="n">
        <v>0</v>
      </c>
      <c r="Z84" s="0" t="n">
        <v>0</v>
      </c>
      <c r="AA84" s="0" t="n">
        <v>0</v>
      </c>
      <c r="AB84" s="0" t="n">
        <v>0</v>
      </c>
      <c r="AC84" s="0" t="n">
        <v>0</v>
      </c>
      <c r="AD84" s="0" t="n">
        <v>0</v>
      </c>
      <c r="AE84" s="0" t="n">
        <v>0</v>
      </c>
      <c r="AF84" s="0" t="n">
        <v>0</v>
      </c>
      <c r="AG84" s="0" t="n">
        <v>0</v>
      </c>
      <c r="AH84" s="0" t="n">
        <v>0</v>
      </c>
      <c r="AI84" s="0" t="n">
        <v>2</v>
      </c>
      <c r="AJ84" s="0" t="n">
        <v>9</v>
      </c>
      <c r="AK84" s="0" t="s">
        <v>1749</v>
      </c>
      <c r="AL84" s="2" t="s">
        <v>1750</v>
      </c>
      <c r="AM84" s="0" t="n">
        <v>33</v>
      </c>
      <c r="AS84" s="5" t="s">
        <v>3417</v>
      </c>
      <c r="EM84" s="0" t="s">
        <v>194</v>
      </c>
      <c r="EN84" s="0" t="s">
        <v>194</v>
      </c>
      <c r="EO84" s="0" t="s">
        <v>194</v>
      </c>
      <c r="EP84" s="0" t="s">
        <v>194</v>
      </c>
      <c r="EQ84" s="0" t="s">
        <v>194</v>
      </c>
      <c r="ER84" s="0" t="s">
        <v>309</v>
      </c>
      <c r="ES84" s="0" t="s">
        <v>1751</v>
      </c>
      <c r="ET84" s="2" t="s">
        <v>1752</v>
      </c>
      <c r="EU84" s="0" t="s">
        <v>1587</v>
      </c>
      <c r="EX84" s="0" t="n">
        <v>186453610</v>
      </c>
      <c r="EY84" s="0" t="s">
        <v>1753</v>
      </c>
      <c r="EZ84" s="1" t="n">
        <v>44825.4436574074</v>
      </c>
      <c r="FC84" s="0" t="s">
        <v>221</v>
      </c>
      <c r="FD84" s="0" t="s">
        <v>222</v>
      </c>
      <c r="FF84" s="0" t="n">
        <v>23</v>
      </c>
    </row>
    <row r="85" customFormat="false" ht="14.5" hidden="false" customHeight="false" outlineLevel="0" collapsed="false">
      <c r="A85" s="1" t="n">
        <v>44825.3748110417</v>
      </c>
      <c r="B85" s="1" t="n">
        <v>44825.3890300463</v>
      </c>
      <c r="D85" s="0" t="s">
        <v>652</v>
      </c>
      <c r="E85" s="0" t="s">
        <v>1917</v>
      </c>
      <c r="J85" s="1" t="n">
        <v>44825</v>
      </c>
      <c r="K85" s="0" t="s">
        <v>1918</v>
      </c>
      <c r="L85" s="0" t="s">
        <v>1919</v>
      </c>
      <c r="M85" s="0" t="s">
        <v>677</v>
      </c>
      <c r="N85" s="0" t="s">
        <v>1917</v>
      </c>
      <c r="O85" s="0" t="s">
        <v>679</v>
      </c>
      <c r="P85" s="0" t="s">
        <v>201</v>
      </c>
      <c r="Q85" s="0" t="s">
        <v>202</v>
      </c>
      <c r="R85" s="0" t="s">
        <v>659</v>
      </c>
      <c r="S85" s="0" t="s">
        <v>660</v>
      </c>
      <c r="T85" s="0" t="s">
        <v>661</v>
      </c>
      <c r="U85" s="0" t="s">
        <v>210</v>
      </c>
      <c r="V85" s="0" t="n">
        <v>1</v>
      </c>
      <c r="W85" s="0" t="n">
        <v>0</v>
      </c>
      <c r="X85" s="0" t="n">
        <v>0</v>
      </c>
      <c r="Y85" s="0" t="n">
        <v>0</v>
      </c>
      <c r="Z85" s="0" t="n">
        <v>0</v>
      </c>
      <c r="AA85" s="0" t="n">
        <v>0</v>
      </c>
      <c r="AB85" s="0" t="n">
        <v>0</v>
      </c>
      <c r="AC85" s="0" t="n">
        <v>0</v>
      </c>
      <c r="AD85" s="0" t="n">
        <v>0</v>
      </c>
      <c r="AE85" s="0" t="n">
        <v>0</v>
      </c>
      <c r="AF85" s="0" t="n">
        <v>0</v>
      </c>
      <c r="AG85" s="0" t="n">
        <v>0</v>
      </c>
      <c r="AH85" s="0" t="n">
        <v>0</v>
      </c>
      <c r="AI85" s="0" t="n">
        <v>2</v>
      </c>
      <c r="AJ85" s="0" t="n">
        <v>8</v>
      </c>
      <c r="AK85" s="0" t="s">
        <v>1920</v>
      </c>
      <c r="AL85" s="2" t="s">
        <v>1921</v>
      </c>
      <c r="AM85" s="0" t="n">
        <v>2.815</v>
      </c>
      <c r="AO85" s="0" t="s">
        <v>1922</v>
      </c>
      <c r="AP85" s="2" t="s">
        <v>1923</v>
      </c>
      <c r="AQ85" s="0" t="n">
        <v>16.66</v>
      </c>
      <c r="AR85" s="0" t="s">
        <v>194</v>
      </c>
      <c r="AS85" s="5" t="s">
        <v>3434</v>
      </c>
      <c r="EM85" s="0" t="s">
        <v>194</v>
      </c>
      <c r="EN85" s="0" t="s">
        <v>194</v>
      </c>
      <c r="EO85" s="0" t="s">
        <v>194</v>
      </c>
      <c r="EP85" s="0" t="s">
        <v>194</v>
      </c>
      <c r="EQ85" s="0" t="s">
        <v>194</v>
      </c>
      <c r="ER85" s="0" t="s">
        <v>670</v>
      </c>
      <c r="ES85" s="0" t="s">
        <v>1924</v>
      </c>
      <c r="ET85" s="2" t="s">
        <v>1925</v>
      </c>
      <c r="EU85" s="0" t="s">
        <v>1587</v>
      </c>
      <c r="EX85" s="0" t="n">
        <v>186584422</v>
      </c>
      <c r="EY85" s="0" t="s">
        <v>1926</v>
      </c>
      <c r="EZ85" s="1" t="n">
        <v>44825.6358796296</v>
      </c>
      <c r="FC85" s="0" t="s">
        <v>221</v>
      </c>
      <c r="FD85" s="0" t="s">
        <v>222</v>
      </c>
      <c r="FF85" s="0" t="n">
        <v>44</v>
      </c>
    </row>
  </sheetData>
  <hyperlinks>
    <hyperlink ref="AL2" r:id="rId1" display="https://kc.kobotoolbox.org/media/original?media_file=co2rwanda_rpp%2Fattachments%2Ff27ca079b68f42c99391fab4b9f46bde%2F93a06e75-11a2-4ce1-b448-e032c5953be8%2F1663746412740.jpg"/>
    <hyperlink ref="ET2" r:id="rId2" display="https://kc.kobotoolbox.org/media/original?media_file=co2rwanda_rpp%2Fattachments%2Ff27ca079b68f42c99391fab4b9f46bde%2F93a06e75-11a2-4ce1-b448-e032c5953be8%2F1663746459510.jpg"/>
    <hyperlink ref="AL3" r:id="rId3" display="https://kc.kobotoolbox.org/media/original?media_file=co2rwanda_rpp%2Fattachments%2Ff27ca079b68f42c99391fab4b9f46bde%2Fe7347d54-85b0-4841-95bc-754cb25df955%2F1663746453083.jpg"/>
    <hyperlink ref="ET3" r:id="rId4" display="https://kc.kobotoolbox.org/media/original?media_file=co2rwanda_rpp%2Fattachments%2Ff27ca079b68f42c99391fab4b9f46bde%2Fe7347d54-85b0-4841-95bc-754cb25df955%2F1663746544317.jpg"/>
    <hyperlink ref="AL4" r:id="rId5" display="https://kc.kobotoolbox.org/media/original?media_file=co2rwanda_rpp%2Fattachments%2Ff27ca079b68f42c99391fab4b9f46bde%2Fa38e2243-a6aa-4351-a399-95595d5895d8%2F1663740952792.jpg"/>
    <hyperlink ref="AP4" r:id="rId6" display="https://kc.kobotoolbox.org/media/original?media_file=co2rwanda_rpp%2Fattachments%2Ff27ca079b68f42c99391fab4b9f46bde%2Fa38e2243-a6aa-4351-a399-95595d5895d8%2F1663741105526.jpg"/>
    <hyperlink ref="ET4" r:id="rId7" display="https://kc.kobotoolbox.org/media/original?media_file=co2rwanda_rpp%2Fattachments%2Ff27ca079b68f42c99391fab4b9f46bde%2Fa38e2243-a6aa-4351-a399-95595d5895d8%2F1663741751917.jpg"/>
    <hyperlink ref="AL5" r:id="rId8" display="https://kc.kobotoolbox.org/media/original?media_file=co2rwanda_rpp%2Fattachments%2Ff27ca079b68f42c99391fab4b9f46bde%2Ffd76bbbf-5c56-468d-a605-875df32d2f9e%2F1663751015051.jpg"/>
    <hyperlink ref="ET5" r:id="rId9" display="https://kc.kobotoolbox.org/media/original?media_file=co2rwanda_rpp%2Fattachments%2Ff27ca079b68f42c99391fab4b9f46bde%2Ffd76bbbf-5c56-468d-a605-875df32d2f9e%2F1663751164309.jpg"/>
    <hyperlink ref="AL6" r:id="rId10" display="https://kc.kobotoolbox.org/media/original?media_file=co2rwanda_rpp%2Fattachments%2Ff27ca079b68f42c99391fab4b9f46bde%2F0dfdbb5b-05ad-4844-af9f-c12d40c22bb9%2F1663740716141.jpg"/>
    <hyperlink ref="ET6" r:id="rId11" display="https://kc.kobotoolbox.org/media/original?media_file=co2rwanda_rpp%2Fattachments%2Ff27ca079b68f42c99391fab4b9f46bde%2F0dfdbb5b-05ad-4844-af9f-c12d40c22bb9%2F1663740861785.jpg"/>
    <hyperlink ref="AL7" r:id="rId12" display="https://kc.kobotoolbox.org/media/original?media_file=co2rwanda_rpp%2Fattachments%2Ff27ca079b68f42c99391fab4b9f46bde%2Ffcf31d53-2673-4622-b6fc-8f01a75c4622%2F1663742217139.jpg"/>
    <hyperlink ref="AP7" r:id="rId13" display="https://kc.kobotoolbox.org/media/original?media_file=co2rwanda_rpp%2Fattachments%2Ff27ca079b68f42c99391fab4b9f46bde%2Ffcf31d53-2673-4622-b6fc-8f01a75c4622%2F1663742234168.jpg"/>
    <hyperlink ref="ET7" r:id="rId14" display="https://kc.kobotoolbox.org/media/original?media_file=co2rwanda_rpp%2Fattachments%2Ff27ca079b68f42c99391fab4b9f46bde%2Ffcf31d53-2673-4622-b6fc-8f01a75c4622%2F1663742309668.jpg"/>
    <hyperlink ref="AL8" r:id="rId15" display="https://kc.kobotoolbox.org/media/original?media_file=co2rwanda_rpp%2Fattachments%2Ff27ca079b68f42c99391fab4b9f46bde%2F740ae193-0e62-4700-b093-f64e32685728%2F1663749678031.jpg"/>
    <hyperlink ref="AP8" r:id="rId16" display="https://kc.kobotoolbox.org/media/original?media_file=co2rwanda_rpp%2Fattachments%2Ff27ca079b68f42c99391fab4b9f46bde%2F740ae193-0e62-4700-b093-f64e32685728%2F1663749700164.jpg"/>
    <hyperlink ref="ET8" r:id="rId17" display="https://kc.kobotoolbox.org/media/original?media_file=co2rwanda_rpp%2Fattachments%2Ff27ca079b68f42c99391fab4b9f46bde%2F740ae193-0e62-4700-b093-f64e32685728%2F1663750049498.jpg"/>
    <hyperlink ref="AL9" r:id="rId18" display="https://kc.kobotoolbox.org/media/original?media_file=co2rwanda_rpp%2Fattachments%2Ff27ca079b68f42c99391fab4b9f46bde%2F3cbb91d1-8c14-4e6c-8764-79b38408b74d%2F1663743119304.jpg"/>
    <hyperlink ref="ET9" r:id="rId19" display="https://kc.kobotoolbox.org/media/original?media_file=co2rwanda_rpp%2Fattachments%2Ff27ca079b68f42c99391fab4b9f46bde%2F3cbb91d1-8c14-4e6c-8764-79b38408b74d%2F1663743536733.jpg"/>
    <hyperlink ref="AL10" r:id="rId20" display="https://kc.kobotoolbox.org/media/original?media_file=co2rwanda_rpp%2Fattachments%2Ff27ca079b68f42c99391fab4b9f46bde%2F1bbcffb5-6f8d-4d9a-9c07-4bace5c1ae9d%2F1663748034325.jpg"/>
    <hyperlink ref="ET10" r:id="rId21" display="https://kc.kobotoolbox.org/media/original?media_file=co2rwanda_rpp%2Fattachments%2Ff27ca079b68f42c99391fab4b9f46bde%2F1bbcffb5-6f8d-4d9a-9c07-4bace5c1ae9d%2F1663757510223.jpg"/>
    <hyperlink ref="AL11" r:id="rId22" display="https://kc.kobotoolbox.org/media/original?media_file=co2rwanda_rpp%2Fattachments%2Ff27ca079b68f42c99391fab4b9f46bde%2F091b684f-c59a-42ae-bf21-a6e14b0a5525%2F1663748403131.jpg"/>
    <hyperlink ref="ET11" r:id="rId23" display="https://kc.kobotoolbox.org/media/original?media_file=co2rwanda_rpp%2Fattachments%2Ff27ca079b68f42c99391fab4b9f46bde%2F091b684f-c59a-42ae-bf21-a6e14b0a5525%2F1663748667682.jpg"/>
    <hyperlink ref="AL12" r:id="rId24" display="https://kc.kobotoolbox.org/media/original?media_file=co2rwanda_rpp%2Fattachments%2Ff27ca079b68f42c99391fab4b9f46bde%2F5c110d1d-b421-4b95-a4f6-3deb2069134b%2F1663743158213.jpg"/>
    <hyperlink ref="ET12" r:id="rId25" display="https://kc.kobotoolbox.org/media/original?media_file=co2rwanda_rpp%2Fattachments%2Ff27ca079b68f42c99391fab4b9f46bde%2F5c110d1d-b421-4b95-a4f6-3deb2069134b%2F1663743930583.jpg"/>
    <hyperlink ref="AL13" r:id="rId26" display="https://kc.kobotoolbox.org/media/original?media_file=co2rwanda_rpp%2Fattachments%2Ff27ca079b68f42c99391fab4b9f46bde%2F0467f49e-aef7-437c-ac67-9aef5abb33ca%2F1663752744644.jpg"/>
    <hyperlink ref="ET13" r:id="rId27" display="https://kc.kobotoolbox.org/media/original?media_file=co2rwanda_rpp%2Fattachments%2Ff27ca079b68f42c99391fab4b9f46bde%2F0467f49e-aef7-437c-ac67-9aef5abb33ca%2F1663753525143.jpg"/>
    <hyperlink ref="AL14" r:id="rId28" display="https://kc.kobotoolbox.org/media/original?media_file=co2rwanda_rpp%2Fattachments%2Ff27ca079b68f42c99391fab4b9f46bde%2F73b9f4ad-029d-470a-990d-386ce780d0bb%2F1663747560955.jpg"/>
    <hyperlink ref="ET14" r:id="rId29" display="https://kc.kobotoolbox.org/media/original?media_file=co2rwanda_rpp%2Fattachments%2Ff27ca079b68f42c99391fab4b9f46bde%2F73b9f4ad-029d-470a-990d-386ce780d0bb%2F1663747623288.jpg"/>
    <hyperlink ref="AL15" r:id="rId30" display="https://kc.kobotoolbox.org/media/original?media_file=co2rwanda_rpp%2Fattachments%2Ff27ca079b68f42c99391fab4b9f46bde%2Fbd22829e-ce82-4dad-86b0-d2b75e27d44c%2F1663748443951.jpg"/>
    <hyperlink ref="ET15" r:id="rId31" display="https://kc.kobotoolbox.org/media/original?media_file=co2rwanda_rpp%2Fattachments%2Ff27ca079b68f42c99391fab4b9f46bde%2Fbd22829e-ce82-4dad-86b0-d2b75e27d44c%2F1663748537486.jpg"/>
    <hyperlink ref="AL16" r:id="rId32" display="https://kc.kobotoolbox.org/media/original?media_file=co2rwanda_rpp%2Fattachments%2Ff27ca079b68f42c99391fab4b9f46bde%2Fbbe7ab39-7e97-4ec4-9557-023248945626%2F1663743424464.jpg"/>
    <hyperlink ref="AP16" r:id="rId33" display="https://kc.kobotoolbox.org/media/original?media_file=co2rwanda_rpp%2Fattachments%2Ff27ca079b68f42c99391fab4b9f46bde%2Fbbe7ab39-7e97-4ec4-9557-023248945626%2F1663743576920.jpg"/>
    <hyperlink ref="ET16" r:id="rId34" display="https://kc.kobotoolbox.org/media/original?media_file=co2rwanda_rpp%2Fattachments%2Ff27ca079b68f42c99391fab4b9f46bde%2Fbbe7ab39-7e97-4ec4-9557-023248945626%2F1663743712164.jpg"/>
    <hyperlink ref="AL17" r:id="rId35" display="https://kc.kobotoolbox.org/media/original?media_file=co2rwanda_rpp%2Fattachments%2Ff27ca079b68f42c99391fab4b9f46bde%2Fa5a90493-d004-407b-b3d2-bee8c0e457e9%2F1663741300333.jpg"/>
    <hyperlink ref="ET17" r:id="rId36" display="https://kc.kobotoolbox.org/media/original?media_file=co2rwanda_rpp%2Fattachments%2Ff27ca079b68f42c99391fab4b9f46bde%2Fa5a90493-d004-407b-b3d2-bee8c0e457e9%2F1663742322048.jpg"/>
    <hyperlink ref="AL18" r:id="rId37" display="https://kc.kobotoolbox.org/media/original?media_file=co2rwanda_rpp%2Fattachments%2Ff27ca079b68f42c99391fab4b9f46bde%2Fb3440886-c014-47be-ba6e-9c12aab9a279%2F1663747214807.jpg"/>
    <hyperlink ref="ET18" r:id="rId38" display="https://kc.kobotoolbox.org/media/original?media_file=co2rwanda_rpp%2Fattachments%2Ff27ca079b68f42c99391fab4b9f46bde%2Fb3440886-c014-47be-ba6e-9c12aab9a279%2F1663747237775.jpg"/>
    <hyperlink ref="AL19" r:id="rId39" display="https://kc.kobotoolbox.org/media/original?media_file=co2rwanda_rpp%2Fattachments%2Ff27ca079b68f42c99391fab4b9f46bde%2F1d7c9b39-0764-49bf-82be-de3e1d6d32ef%2F1663755827121.jpg"/>
    <hyperlink ref="ET19" r:id="rId40" display="https://kc.kobotoolbox.org/media/original?media_file=co2rwanda_rpp%2Fattachments%2Ff27ca079b68f42c99391fab4b9f46bde%2F1d7c9b39-0764-49bf-82be-de3e1d6d32ef%2F1663755996427.jpg"/>
    <hyperlink ref="AL20" r:id="rId41" display="https://kc.kobotoolbox.org/media/original?media_file=co2rwanda_rpp%2Fattachments%2Ff27ca079b68f42c99391fab4b9f46bde%2F91532727-aa37-469f-838e-b8301624cafc%2F1663745977245.jpg"/>
    <hyperlink ref="ET20" r:id="rId42" display="https://kc.kobotoolbox.org/media/original?media_file=co2rwanda_rpp%2Fattachments%2Ff27ca079b68f42c99391fab4b9f46bde%2F91532727-aa37-469f-838e-b8301624cafc%2F1663746931381.jpg"/>
    <hyperlink ref="AL21" r:id="rId43" display="https://kc.kobotoolbox.org/media/original?media_file=co2rwanda_rpp%2Fattachments%2Ff27ca079b68f42c99391fab4b9f46bde%2Ff294c2d1-619e-4eb4-9189-003aa5cb852c%2F1663744773433.jpg"/>
    <hyperlink ref="AP21" r:id="rId44" display="https://kc.kobotoolbox.org/media/original?media_file=co2rwanda_rpp%2Fattachments%2Ff27ca079b68f42c99391fab4b9f46bde%2Ff294c2d1-619e-4eb4-9189-003aa5cb852c%2F1663746009133.jpg"/>
    <hyperlink ref="ET21" r:id="rId45" display="https://kc.kobotoolbox.org/media/original?media_file=co2rwanda_rpp%2Fattachments%2Ff27ca079b68f42c99391fab4b9f46bde%2Ff294c2d1-619e-4eb4-9189-003aa5cb852c%2F1663746385048.jpg"/>
    <hyperlink ref="AL22" r:id="rId46" display="https://kc.kobotoolbox.org/media/original?media_file=co2rwanda_rpp%2Fattachments%2Ff27ca079b68f42c99391fab4b9f46bde%2Ff561c2e8-b84c-4dec-bfea-9324fc5f8a1a%2F1663755252537.jpg"/>
    <hyperlink ref="AP22" r:id="rId47" display="https://kc.kobotoolbox.org/media/original?media_file=co2rwanda_rpp%2Fattachments%2Ff27ca079b68f42c99391fab4b9f46bde%2Ff561c2e8-b84c-4dec-bfea-9324fc5f8a1a%2F1663755329263.jpg"/>
    <hyperlink ref="ET22" r:id="rId48" display="https://kc.kobotoolbox.org/media/original?media_file=co2rwanda_rpp%2Fattachments%2Ff27ca079b68f42c99391fab4b9f46bde%2Ff561c2e8-b84c-4dec-bfea-9324fc5f8a1a%2F1663755545727.jpg"/>
    <hyperlink ref="AL23" r:id="rId49" display="https://kc.kobotoolbox.org/media/original?media_file=co2rwanda_rpp%2Fattachments%2Ff27ca079b68f42c99391fab4b9f46bde%2F0d5587a7-0fcd-473b-a06b-0642daec027a%2F1663752115902.jpg"/>
    <hyperlink ref="ET23" r:id="rId50" display="https://kc.kobotoolbox.org/media/original?media_file=co2rwanda_rpp%2Fattachments%2Ff27ca079b68f42c99391fab4b9f46bde%2F0d5587a7-0fcd-473b-a06b-0642daec027a%2F1663752877803.jpg"/>
    <hyperlink ref="AL24" r:id="rId51" display="https://kc.kobotoolbox.org/media/original?media_file=co2rwanda_rpp%2Fattachments%2Ff27ca079b68f42c99391fab4b9f46bde%2Fad6a6d02-0f72-4a90-a733-47628c37ac08%2F1663744360708.jpg"/>
    <hyperlink ref="AP24" r:id="rId52" display="https://kc.kobotoolbox.org/media/original?media_file=co2rwanda_rpp%2Fattachments%2Ff27ca079b68f42c99391fab4b9f46bde%2Fad6a6d02-0f72-4a90-a733-47628c37ac08%2F1663744562045.jpg"/>
    <hyperlink ref="ET24" r:id="rId53" display="https://kc.kobotoolbox.org/media/original?media_file=co2rwanda_rpp%2Fattachments%2Ff27ca079b68f42c99391fab4b9f46bde%2Fad6a6d02-0f72-4a90-a733-47628c37ac08%2F1663744615890.jpg"/>
    <hyperlink ref="AL25" r:id="rId54" display="https://kc.kobotoolbox.org/media/original?media_file=co2rwanda_rpp%2Fattachments%2Ff27ca079b68f42c99391fab4b9f46bde%2Fedeb20ba-52c9-4fdf-aa02-fc640a976f60%2F1663748027355.jpg"/>
    <hyperlink ref="ET25" r:id="rId55" display="https://kc.kobotoolbox.org/media/original?media_file=co2rwanda_rpp%2Fattachments%2Ff27ca079b68f42c99391fab4b9f46bde%2Fedeb20ba-52c9-4fdf-aa02-fc640a976f60%2F1663749806675.jpg"/>
    <hyperlink ref="AL26" r:id="rId56" display="https://kc.kobotoolbox.org/media/original?media_file=co2rwanda_rpp%2Fattachments%2Ff27ca079b68f42c99391fab4b9f46bde%2F9e4b50d4-7c68-40c5-a889-c2a26bed12cb%2F1663742551138.jpg"/>
    <hyperlink ref="AP26" r:id="rId57" display="https://kc.kobotoolbox.org/media/original?media_file=co2rwanda_rpp%2Fattachments%2Ff27ca079b68f42c99391fab4b9f46bde%2F9e4b50d4-7c68-40c5-a889-c2a26bed12cb%2F1663742834047.jpg"/>
    <hyperlink ref="ET26" r:id="rId58" display="https://kc.kobotoolbox.org/media/original?media_file=co2rwanda_rpp%2Fattachments%2Ff27ca079b68f42c99391fab4b9f46bde%2F9e4b50d4-7c68-40c5-a889-c2a26bed12cb%2F1663743375677.jpg"/>
    <hyperlink ref="AL27" r:id="rId59" display="https://kc.kobotoolbox.org/media/original?media_file=co2rwanda_rpp%2Fattachments%2Ff27ca079b68f42c99391fab4b9f46bde%2F6d428600-f044-489e-b9f2-6bfabaefba9b%2F1663741657059.jpg"/>
    <hyperlink ref="AP27" r:id="rId60" display="https://kc.kobotoolbox.org/media/original?media_file=co2rwanda_rpp%2Fattachments%2Ff27ca079b68f42c99391fab4b9f46bde%2F6d428600-f044-489e-b9f2-6bfabaefba9b%2F1663741827504.jpg"/>
    <hyperlink ref="ET27" r:id="rId61" display="https://kc.kobotoolbox.org/media/original?media_file=co2rwanda_rpp%2Fattachments%2Ff27ca079b68f42c99391fab4b9f46bde%2F6d428600-f044-489e-b9f2-6bfabaefba9b%2F1663742081768.jpg"/>
    <hyperlink ref="AL28" r:id="rId62" display="https://kc.kobotoolbox.org/media/original?media_file=co2rwanda_rpp%2Fattachments%2Ff27ca079b68f42c99391fab4b9f46bde%2F0cc3bf8e-126c-4849-8fd7-6c415c4e3a88%2F1663745911897.jpg"/>
    <hyperlink ref="AP28" r:id="rId63" display="https://kc.kobotoolbox.org/media/original?media_file=co2rwanda_rpp%2Fattachments%2Ff27ca079b68f42c99391fab4b9f46bde%2F0cc3bf8e-126c-4849-8fd7-6c415c4e3a88%2F1663746004241.jpg"/>
    <hyperlink ref="ET28" r:id="rId64" display="https://kc.kobotoolbox.org/media/original?media_file=co2rwanda_rpp%2Fattachments%2Ff27ca079b68f42c99391fab4b9f46bde%2F0cc3bf8e-126c-4849-8fd7-6c415c4e3a88%2F1663746077991.jpg"/>
    <hyperlink ref="AL29" r:id="rId65" display="https://kc.kobotoolbox.org/media/original?media_file=co2rwanda_rpp%2Fattachments%2Ff27ca079b68f42c99391fab4b9f46bde%2F8da404ab-211a-4e4a-995c-e7dc936680ef%2F1663754034617.jpg"/>
    <hyperlink ref="ET29" r:id="rId66" display="https://kc.kobotoolbox.org/media/original?media_file=co2rwanda_rpp%2Fattachments%2Ff27ca079b68f42c99391fab4b9f46bde%2F8da404ab-211a-4e4a-995c-e7dc936680ef%2F1663754176812.jpg"/>
    <hyperlink ref="AL30" r:id="rId67" display="https://kc.kobotoolbox.org/media/original?media_file=co2rwanda_rpp%2Fattachments%2Ff27ca079b68f42c99391fab4b9f46bde%2F59b8f350-dbbe-4fd1-9bad-85a8eb7c752c%2F1663751040277.jpg"/>
    <hyperlink ref="AP30" r:id="rId68" display="https://kc.kobotoolbox.org/media/original?media_file=co2rwanda_rpp%2Fattachments%2Ff27ca079b68f42c99391fab4b9f46bde%2F59b8f350-dbbe-4fd1-9bad-85a8eb7c752c%2F1663751098118.jpg"/>
    <hyperlink ref="ET30" r:id="rId69" display="https://kc.kobotoolbox.org/media/original?media_file=co2rwanda_rpp%2Fattachments%2Ff27ca079b68f42c99391fab4b9f46bde%2F59b8f350-dbbe-4fd1-9bad-85a8eb7c752c%2F1663751236076.jpg"/>
    <hyperlink ref="AL31" r:id="rId70" display="https://kc.kobotoolbox.org/media/original?media_file=co2rwanda_rpp%2Fattachments%2Ff27ca079b68f42c99391fab4b9f46bde%2Fad8728ea-3ea5-4ea7-93fb-8e9059d4eee0%2F1663747905657.jpg"/>
    <hyperlink ref="ET31" r:id="rId71" display="https://kc.kobotoolbox.org/media/original?media_file=co2rwanda_rpp%2Fattachments%2Ff27ca079b68f42c99391fab4b9f46bde%2Fad8728ea-3ea5-4ea7-93fb-8e9059d4eee0%2F1663747944143.jpg"/>
    <hyperlink ref="AL32" r:id="rId72" display="https://kc.kobotoolbox.org/media/original?media_file=co2rwanda_rpp%2Fattachments%2Ff27ca079b68f42c99391fab4b9f46bde%2F40621029-45e7-41c8-b9b8-f4a0d7228f95%2F1663744344516.jpg"/>
    <hyperlink ref="ET32" r:id="rId73" display="https://kc.kobotoolbox.org/media/original?media_file=co2rwanda_rpp%2Fattachments%2Ff27ca079b68f42c99391fab4b9f46bde%2F40621029-45e7-41c8-b9b8-f4a0d7228f95%2F1663744876561.jpg"/>
    <hyperlink ref="AL33" r:id="rId74" display="https://kc.kobotoolbox.org/media/original?media_file=co2rwanda_rpp%2Fattachments%2Ff27ca079b68f42c99391fab4b9f46bde%2Fdc87ecff-d2c9-4ed0-962d-410e32f8236c%2F1663746875862.jpg"/>
    <hyperlink ref="ET33" r:id="rId75" display="https://kc.kobotoolbox.org/media/original?media_file=co2rwanda_rpp%2Fattachments%2Ff27ca079b68f42c99391fab4b9f46bde%2Fdc87ecff-d2c9-4ed0-962d-410e32f8236c%2F1663746979367.jpg"/>
    <hyperlink ref="AL34" r:id="rId76" display="https://kc.kobotoolbox.org/media/original?media_file=co2rwanda_rpp%2Fattachments%2Ff27ca079b68f42c99391fab4b9f46bde%2F61ae611c-024b-4298-a8f8-08edddf596ab%2F1663747455463.jpg"/>
    <hyperlink ref="ET34" r:id="rId77" display="https://kc.kobotoolbox.org/media/original?media_file=co2rwanda_rpp%2Fattachments%2Ff27ca079b68f42c99391fab4b9f46bde%2F61ae611c-024b-4298-a8f8-08edddf596ab%2F1663747657412.jpg"/>
    <hyperlink ref="AL35" r:id="rId78" display="https://kc.kobotoolbox.org/media/original?media_file=co2rwanda_rpp%2Fattachments%2Ff27ca079b68f42c99391fab4b9f46bde%2Fe1fd3fc0-ab00-43ec-9894-6150352646a9%2F1663746014758.jpg"/>
    <hyperlink ref="AP35" r:id="rId79" display="https://kc.kobotoolbox.org/media/original?media_file=co2rwanda_rpp%2Fattachments%2Ff27ca079b68f42c99391fab4b9f46bde%2Fe1fd3fc0-ab00-43ec-9894-6150352646a9%2F1663746133667.jpg"/>
    <hyperlink ref="ET35" r:id="rId80" display="https://kc.kobotoolbox.org/media/original?media_file=co2rwanda_rpp%2Fattachments%2Ff27ca079b68f42c99391fab4b9f46bde%2Fe1fd3fc0-ab00-43ec-9894-6150352646a9%2F1663746291440.jpg"/>
    <hyperlink ref="AL36" r:id="rId81" display="https://kc.kobotoolbox.org/media/original?media_file=co2rwanda_rpp%2Fattachments%2Ff27ca079b68f42c99391fab4b9f46bde%2F02c16d77-a84f-486c-a346-8d66743e6628%2F1663744323196.jpg"/>
    <hyperlink ref="ET36" r:id="rId82" display="https://kc.kobotoolbox.org/media/original?media_file=co2rwanda_rpp%2Fattachments%2Ff27ca079b68f42c99391fab4b9f46bde%2F02c16d77-a84f-486c-a346-8d66743e6628%2F1663744552931.jpg"/>
    <hyperlink ref="AL37" r:id="rId83" display="https://kc.kobotoolbox.org/media/original?media_file=co2rwanda_rpp%2Fattachments%2Ff27ca079b68f42c99391fab4b9f46bde%2F48eee6c4-467c-4df0-8470-2e1d0796f211%2F1663742982972.jpg"/>
    <hyperlink ref="ET37" r:id="rId84" display="https://kc.kobotoolbox.org/media/original?media_file=co2rwanda_rpp%2Fattachments%2Ff27ca079b68f42c99391fab4b9f46bde%2F48eee6c4-467c-4df0-8470-2e1d0796f211%2F1663743172371.jpg"/>
    <hyperlink ref="AL38" r:id="rId85" display="https://kc.kobotoolbox.org/media/original?media_file=co2rwanda_rpp%2Fattachments%2Ff27ca079b68f42c99391fab4b9f46bde%2F7c3c9804-b42a-4f9d-8634-86b00a199256%2F1663743814123.jpg"/>
    <hyperlink ref="ET38" r:id="rId86" display="https://kc.kobotoolbox.org/media/original?media_file=co2rwanda_rpp%2Fattachments%2Ff27ca079b68f42c99391fab4b9f46bde%2F7c3c9804-b42a-4f9d-8634-86b00a199256%2F1663744915569.jpg"/>
    <hyperlink ref="AL39" r:id="rId87" display="https://kc.kobotoolbox.org/media/original?media_file=co2rwanda_rpp%2Fattachments%2Ff27ca079b68f42c99391fab4b9f46bde%2F0a534a7b-6066-45de-89cf-bf86d3ac6771%2F1663749284395.jpg"/>
    <hyperlink ref="ET39" r:id="rId88" display="https://kc.kobotoolbox.org/media/original?media_file=co2rwanda_rpp%2Fattachments%2Ff27ca079b68f42c99391fab4b9f46bde%2F0a534a7b-6066-45de-89cf-bf86d3ac6771%2F1663749659296.jpg"/>
    <hyperlink ref="AL40" r:id="rId89" display="https://kc.kobotoolbox.org/media/original?media_file=co2rwanda_rpp%2Fattachments%2Ff27ca079b68f42c99391fab4b9f46bde%2F5d24eea2-832f-4057-8df6-c0e742394f4e%2F1663744858771.jpg"/>
    <hyperlink ref="AP40" r:id="rId90" display="https://kc.kobotoolbox.org/media/original?media_file=co2rwanda_rpp%2Fattachments%2Ff27ca079b68f42c99391fab4b9f46bde%2F5d24eea2-832f-4057-8df6-c0e742394f4e%2F1663745276999.jpg"/>
    <hyperlink ref="ET40" r:id="rId91" display="https://kc.kobotoolbox.org/media/original?media_file=co2rwanda_rpp%2Fattachments%2Ff27ca079b68f42c99391fab4b9f46bde%2F5d24eea2-832f-4057-8df6-c0e742394f4e%2F1663745366856.jpg"/>
    <hyperlink ref="AL41" r:id="rId92" display="https://kc.kobotoolbox.org/media/original?media_file=co2rwanda_rpp%2Fattachments%2Ff27ca079b68f42c99391fab4b9f46bde%2Fc33bdea6-5f9c-470f-9d8d-3c106cb2b64d%2F1663749218550.jpg"/>
    <hyperlink ref="ET41" r:id="rId93" display="https://kc.kobotoolbox.org/media/original?media_file=co2rwanda_rpp%2Fattachments%2Ff27ca079b68f42c99391fab4b9f46bde%2Fc33bdea6-5f9c-470f-9d8d-3c106cb2b64d%2F1663749331977.jpg"/>
    <hyperlink ref="AL42" r:id="rId94" display="https://kc.kobotoolbox.org/media/original?media_file=co2rwanda_rpp%2Fattachments%2Ff27ca079b68f42c99391fab4b9f46bde%2F4f1da285-6f8a-4538-91e8-925005946fee%2F1663743175190.jpg"/>
    <hyperlink ref="ET42" r:id="rId95" display="https://kc.kobotoolbox.org/media/original?media_file=co2rwanda_rpp%2Fattachments%2Ff27ca079b68f42c99391fab4b9f46bde%2F4f1da285-6f8a-4538-91e8-925005946fee%2F1663743230616.jpg"/>
    <hyperlink ref="AL43" r:id="rId96" display="https://kc.kobotoolbox.org/media/original?media_file=co2rwanda_rpp%2Fattachments%2Ff27ca079b68f42c99391fab4b9f46bde%2Fa24834c4-2fb0-4ade-9a60-0316e4f71221%2F1663745692071.jpg"/>
    <hyperlink ref="ET43" r:id="rId97" display="https://kc.kobotoolbox.org/media/original?media_file=co2rwanda_rpp%2Fattachments%2Ff27ca079b68f42c99391fab4b9f46bde%2Fa24834c4-2fb0-4ade-9a60-0316e4f71221%2F1663745933737.jpg"/>
    <hyperlink ref="AL44" r:id="rId98" display="https://kc.kobotoolbox.org/media/original?media_file=co2rwanda_rpp%2Fattachments%2Ff27ca079b68f42c99391fab4b9f46bde%2F394058b5-bfc4-40cd-bed0-5d6eb5224bfd%2F1663738417756.jpg"/>
    <hyperlink ref="ET44" r:id="rId99" display="https://kc.kobotoolbox.org/media/original?media_file=co2rwanda_rpp%2Fattachments%2Ff27ca079b68f42c99391fab4b9f46bde%2F394058b5-bfc4-40cd-bed0-5d6eb5224bfd%2F1663699209753.jpg"/>
    <hyperlink ref="AU45" r:id="rId100" display="https://kc.kobotoolbox.org/media/original?media_file=co2rwanda_rpp%2Fattachments%2Ff27ca079b68f42c99391fab4b9f46bde%2Fccafd2e7-02be-4174-b544-44eb546caca2%2F1663756147074.jpg"/>
    <hyperlink ref="ET45" r:id="rId101" display="https://kc.kobotoolbox.org/media/original?media_file=co2rwanda_rpp%2Fattachments%2Ff27ca079b68f42c99391fab4b9f46bde%2Fccafd2e7-02be-4174-b544-44eb546caca2%2F1663756188881.jpg"/>
    <hyperlink ref="AL46" r:id="rId102" display="https://kc.kobotoolbox.org/media/original?media_file=co2rwanda_rpp%2Fattachments%2Ff27ca079b68f42c99391fab4b9f46bde%2F84602cde-052e-43f8-8e56-0bad050c500b%2F1663743527535.jpg"/>
    <hyperlink ref="ET46" r:id="rId103" display="https://kc.kobotoolbox.org/media/original?media_file=co2rwanda_rpp%2Fattachments%2Ff27ca079b68f42c99391fab4b9f46bde%2F84602cde-052e-43f8-8e56-0bad050c500b%2F1663701421787.jpg"/>
    <hyperlink ref="AL47" r:id="rId104" display="https://kc.kobotoolbox.org/media/original?media_file=co2rwanda_rpp%2Fattachments%2Ff27ca079b68f42c99391fab4b9f46bde%2F9d120ea5-ce9e-4e17-9115-84bbb5cdf6ad%2F1663753152282.jpg"/>
    <hyperlink ref="ET47" r:id="rId105" display="https://kc.kobotoolbox.org/media/original?media_file=co2rwanda_rpp%2Fattachments%2Ff27ca079b68f42c99391fab4b9f46bde%2F9d120ea5-ce9e-4e17-9115-84bbb5cdf6ad%2F1663753198568.jpg"/>
    <hyperlink ref="AL48" r:id="rId106" display="https://kc.kobotoolbox.org/media/original?media_file=co2rwanda_rpp%2Fattachments%2Ff27ca079b68f42c99391fab4b9f46bde%2Fa89872ab-8a7d-4ab7-96ee-be47796b4b13%2F1663747791788.jpg"/>
    <hyperlink ref="AP48" r:id="rId107" display="https://kc.kobotoolbox.org/media/original?media_file=co2rwanda_rpp%2Fattachments%2Ff27ca079b68f42c99391fab4b9f46bde%2Fa89872ab-8a7d-4ab7-96ee-be47796b4b13%2F1663747922954.jpg"/>
    <hyperlink ref="ET48" r:id="rId108" display="https://kc.kobotoolbox.org/media/original?media_file=co2rwanda_rpp%2Fattachments%2Ff27ca079b68f42c99391fab4b9f46bde%2Fa89872ab-8a7d-4ab7-96ee-be47796b4b13%2F1663748104478.jpg"/>
    <hyperlink ref="AL49" r:id="rId109" display="https://kc.kobotoolbox.org/media/original?media_file=co2rwanda_rpp%2Fattachments%2Ff27ca079b68f42c99391fab4b9f46bde%2F79384df6-2307-450d-865a-375b8e605677%2F1663746666835.jpg"/>
    <hyperlink ref="AP49" r:id="rId110" display="https://kc.kobotoolbox.org/media/original?media_file=co2rwanda_rpp%2Fattachments%2Ff27ca079b68f42c99391fab4b9f46bde%2F79384df6-2307-450d-865a-375b8e605677%2F1663746718230.jpg"/>
    <hyperlink ref="ET49" r:id="rId111" display="https://kc.kobotoolbox.org/media/original?media_file=co2rwanda_rpp%2Fattachments%2Ff27ca079b68f42c99391fab4b9f46bde%2F79384df6-2307-450d-865a-375b8e605677%2F1663746886977.jpg"/>
    <hyperlink ref="AL50" r:id="rId112" display="https://kc.kobotoolbox.org/media/original?media_file=co2rwanda_rpp%2Fattachments%2Ff27ca079b68f42c99391fab4b9f46bde%2F765838eb-55ee-4236-a153-4b31aa88231f%2F1663754855978.jpg"/>
    <hyperlink ref="AP50" r:id="rId113" display="https://kc.kobotoolbox.org/media/original?media_file=co2rwanda_rpp%2Fattachments%2Ff27ca079b68f42c99391fab4b9f46bde%2F765838eb-55ee-4236-a153-4b31aa88231f%2F1663754579495.jpg"/>
    <hyperlink ref="ET50" r:id="rId114" display="https://kc.kobotoolbox.org/media/original?media_file=co2rwanda_rpp%2Fattachments%2Ff27ca079b68f42c99391fab4b9f46bde%2F765838eb-55ee-4236-a153-4b31aa88231f%2F1663755229237.jpg"/>
    <hyperlink ref="AL51" r:id="rId115" display="https://kc.kobotoolbox.org/media/original?media_file=co2rwanda_rpp%2Fattachments%2Ff27ca079b68f42c99391fab4b9f46bde%2Fb8feac46-aba1-4b61-b0ae-d6b74aef95d9%2F1663752586290.jpg"/>
    <hyperlink ref="AP51" r:id="rId116" display="https://kc.kobotoolbox.org/media/original?media_file=co2rwanda_rpp%2Fattachments%2Ff27ca079b68f42c99391fab4b9f46bde%2Fb8feac46-aba1-4b61-b0ae-d6b74aef95d9%2F1663752612092.jpg"/>
    <hyperlink ref="ET51" r:id="rId117" display="https://kc.kobotoolbox.org/media/original?media_file=co2rwanda_rpp%2Fattachments%2Ff27ca079b68f42c99391fab4b9f46bde%2Fb8feac46-aba1-4b61-b0ae-d6b74aef95d9%2F1663753107053.jpg"/>
    <hyperlink ref="AL52" r:id="rId118" display="https://kc.kobotoolbox.org/media/original?media_file=co2rwanda_rpp%2Fattachments%2Ff27ca079b68f42c99391fab4b9f46bde%2Faf93813b-31b8-45d2-9168-0c34544856f4%2F1663745261381.jpg"/>
    <hyperlink ref="AP52" r:id="rId119" display="https://kc.kobotoolbox.org/media/original?media_file=co2rwanda_rpp%2Fattachments%2Ff27ca079b68f42c99391fab4b9f46bde%2Faf93813b-31b8-45d2-9168-0c34544856f4%2F1663746150261.jpg"/>
    <hyperlink ref="ET52" r:id="rId120" display="https://kc.kobotoolbox.org/media/original?media_file=co2rwanda_rpp%2Fattachments%2Ff27ca079b68f42c99391fab4b9f46bde%2Faf93813b-31b8-45d2-9168-0c34544856f4%2F1663746185587.jpg"/>
    <hyperlink ref="AU53" r:id="rId121" display="https://kc.kobotoolbox.org/media/original?media_file=co2rwanda_rpp%2Fattachments%2Ff27ca079b68f42c99391fab4b9f46bde%2Fd9c36c22-8d83-4156-9e8d-9b9ade431f75%2F1663748426814.jpg"/>
    <hyperlink ref="ET53" r:id="rId122" display="https://kc.kobotoolbox.org/media/original?media_file=co2rwanda_rpp%2Fattachments%2Ff27ca079b68f42c99391fab4b9f46bde%2Fd9c36c22-8d83-4156-9e8d-9b9ade431f75%2F1663748547684.jpg"/>
    <hyperlink ref="AL54" r:id="rId123" display="https://kc.kobotoolbox.org/media/original?media_file=co2rwanda_rpp%2Fattachments%2Ff27ca079b68f42c99391fab4b9f46bde%2Fa671436c-d84c-4c6e-b550-dbd0a1bf33f0%2F1663749001841.jpg"/>
    <hyperlink ref="AP54" r:id="rId124" display="https://kc.kobotoolbox.org/media/original?media_file=co2rwanda_rpp%2Fattachments%2Ff27ca079b68f42c99391fab4b9f46bde%2Fa671436c-d84c-4c6e-b550-dbd0a1bf33f0%2F1663749129892.jpg"/>
    <hyperlink ref="ET54" r:id="rId125" display="https://kc.kobotoolbox.org/media/original?media_file=co2rwanda_rpp%2Fattachments%2Ff27ca079b68f42c99391fab4b9f46bde%2Fa671436c-d84c-4c6e-b550-dbd0a1bf33f0%2F1663749411614.jpg"/>
    <hyperlink ref="AL55" r:id="rId126" display="https://kc.kobotoolbox.org/media/original?media_file=co2rwanda_rpp%2Fattachments%2Ff27ca079b68f42c99391fab4b9f46bde%2F0c33b864-72a2-41d8-b20e-264294dc2542%2F1663742162406.jpg"/>
    <hyperlink ref="AP55" r:id="rId127" display="https://kc.kobotoolbox.org/media/original?media_file=co2rwanda_rpp%2Fattachments%2Ff27ca079b68f42c99391fab4b9f46bde%2F0c33b864-72a2-41d8-b20e-264294dc2542%2F1663742196941.jpg"/>
    <hyperlink ref="ET55" r:id="rId128" display="https://kc.kobotoolbox.org/media/original?media_file=co2rwanda_rpp%2Fattachments%2Ff27ca079b68f42c99391fab4b9f46bde%2F0c33b864-72a2-41d8-b20e-264294dc2542%2F1663742435183.jpg"/>
    <hyperlink ref="AL56" r:id="rId129" display="https://kc.kobotoolbox.org/media/original?media_file=co2rwanda_rpp%2Fattachments%2Ff27ca079b68f42c99391fab4b9f46bde%2Fc16d2489-cc79-4150-94fe-69984b610d32%2F1663750083884.jpg"/>
    <hyperlink ref="ET56" r:id="rId130" display="https://kc.kobotoolbox.org/media/original?media_file=co2rwanda_rpp%2Fattachments%2Ff27ca079b68f42c99391fab4b9f46bde%2Fc16d2489-cc79-4150-94fe-69984b610d32%2F1663750165124.jpg"/>
    <hyperlink ref="AL57" r:id="rId131" display="https://kc.kobotoolbox.org/media/original?media_file=co2rwanda_rpp%2Fattachments%2Ff27ca079b68f42c99391fab4b9f46bde%2Fd9e6ca9b-e66a-473f-a288-a78e4d855dfd%2F1663745276312.jpg"/>
    <hyperlink ref="ET57" r:id="rId132" display="https://kc.kobotoolbox.org/media/original?media_file=co2rwanda_rpp%2Fattachments%2Ff27ca079b68f42c99391fab4b9f46bde%2Fd9e6ca9b-e66a-473f-a288-a78e4d855dfd%2F1663745328860.jpg"/>
    <hyperlink ref="AL58" r:id="rId133" display="https://kc.kobotoolbox.org/media/original?media_file=co2rwanda_rpp%2Fattachments%2Ff27ca079b68f42c99391fab4b9f46bde%2F38401e75-8636-4858-a211-5fbf11781cd4%2F1663742347231.jpg"/>
    <hyperlink ref="ET58" r:id="rId134" display="https://kc.kobotoolbox.org/media/original?media_file=co2rwanda_rpp%2Fattachments%2Ff27ca079b68f42c99391fab4b9f46bde%2F38401e75-8636-4858-a211-5fbf11781cd4%2F1663700817474.jpg"/>
    <hyperlink ref="AL59" r:id="rId135" display="https://kc.kobotoolbox.org/media/original?media_file=co2rwanda_rpp%2Fattachments%2Ff27ca079b68f42c99391fab4b9f46bde%2F4280dfa5-c394-4e2e-8c54-642dfac770bf%2F1663753453106.jpg"/>
    <hyperlink ref="AP59" r:id="rId136" display="https://kc.kobotoolbox.org/media/original?media_file=co2rwanda_rpp%2Fattachments%2Ff27ca079b68f42c99391fab4b9f46bde%2F4280dfa5-c394-4e2e-8c54-642dfac770bf%2F1663753609638.jpg"/>
    <hyperlink ref="ET59" r:id="rId137" display="https://kc.kobotoolbox.org/media/original?media_file=co2rwanda_rpp%2Fattachments%2Ff27ca079b68f42c99391fab4b9f46bde%2F4280dfa5-c394-4e2e-8c54-642dfac770bf%2F1663753772920.jpg"/>
    <hyperlink ref="AL60" r:id="rId138" display="https://kc.kobotoolbox.org/media/original?media_file=co2rwanda_rpp%2Fattachments%2Ff27ca079b68f42c99391fab4b9f46bde%2Fc8a94992-bc70-408b-b508-d37d171e901e%2F1663740524569.jpg"/>
    <hyperlink ref="AU60" r:id="rId139" display="https://kc.kobotoolbox.org/media/original?media_file=co2rwanda_rpp%2Fattachments%2Ff27ca079b68f42c99391fab4b9f46bde%2Fc8a94992-bc70-408b-b508-d37d171e901e%2F1663740875308.jpg"/>
    <hyperlink ref="ET60" r:id="rId140" display="https://kc.kobotoolbox.org/media/original?media_file=co2rwanda_rpp%2Fattachments%2Ff27ca079b68f42c99391fab4b9f46bde%2Fc8a94992-bc70-408b-b508-d37d171e901e%2F1663740998429.jpg"/>
    <hyperlink ref="AL61" r:id="rId141" display="https://kc.kobotoolbox.org/media/original?media_file=co2rwanda_rpp%2Fattachments%2Ff27ca079b68f42c99391fab4b9f46bde%2F0c0429e0-b2c5-4830-9f70-7aa2e7acb8fa%2F1663744186858.jpg"/>
    <hyperlink ref="ET61" r:id="rId142" display="https://kc.kobotoolbox.org/media/original?media_file=co2rwanda_rpp%2Fattachments%2Ff27ca079b68f42c99391fab4b9f46bde%2F0c0429e0-b2c5-4830-9f70-7aa2e7acb8fa%2F1663744319545.jpg"/>
    <hyperlink ref="AL62" r:id="rId143" display="https://kc.kobotoolbox.org/media/original?media_file=co2rwanda_rpp%2Fattachments%2Ff27ca079b68f42c99391fab4b9f46bde%2F43394c23-348a-492f-9ca6-a419767bbd43%2F1663743129166.jpg"/>
    <hyperlink ref="AP62" r:id="rId144" display="https://kc.kobotoolbox.org/media/original?media_file=co2rwanda_rpp%2Fattachments%2Ff27ca079b68f42c99391fab4b9f46bde%2F43394c23-348a-492f-9ca6-a419767bbd43%2F1663743164264.jpg"/>
    <hyperlink ref="ET62" r:id="rId145" display="https://kc.kobotoolbox.org/media/original?media_file=co2rwanda_rpp%2Fattachments%2Ff27ca079b68f42c99391fab4b9f46bde%2F43394c23-348a-492f-9ca6-a419767bbd43%2F1663743465418.jpg"/>
    <hyperlink ref="AL63" r:id="rId146" display="https://kc.kobotoolbox.org/media/original?media_file=co2rwanda_rpp%2Fattachments%2Ff27ca079b68f42c99391fab4b9f46bde%2F77fe4a22-32c6-46c9-8f32-f1636448bfb2%2F1663747416583.jpg"/>
    <hyperlink ref="AP63" r:id="rId147" display="https://kc.kobotoolbox.org/media/original?media_file=co2rwanda_rpp%2Fattachments%2Ff27ca079b68f42c99391fab4b9f46bde%2F77fe4a22-32c6-46c9-8f32-f1636448bfb2%2F1663747443374.jpg"/>
    <hyperlink ref="ET63" r:id="rId148" display="https://kc.kobotoolbox.org/media/original?media_file=co2rwanda_rpp%2Fattachments%2Ff27ca079b68f42c99391fab4b9f46bde%2F77fe4a22-32c6-46c9-8f32-f1636448bfb2%2F1663747683886.jpg"/>
    <hyperlink ref="AL64" r:id="rId149" display="https://kc.kobotoolbox.org/media/original?media_file=co2rwanda_rpp%2Fattachments%2Ff27ca079b68f42c99391fab4b9f46bde%2F356d9b13-607e-40c1-a5b3-6caa2c03fa20%2F1663748098437.jpg"/>
    <hyperlink ref="AU64" r:id="rId150" display="https://kc.kobotoolbox.org/media/original?media_file=co2rwanda_rpp%2Fattachments%2Ff27ca079b68f42c99391fab4b9f46bde%2F356d9b13-607e-40c1-a5b3-6caa2c03fa20%2F1663749064452.jpg"/>
    <hyperlink ref="ET64" r:id="rId151" display="https://kc.kobotoolbox.org/media/original?media_file=co2rwanda_rpp%2Fattachments%2Ff27ca079b68f42c99391fab4b9f46bde%2F356d9b13-607e-40c1-a5b3-6caa2c03fa20%2F1663749111954.jpg"/>
    <hyperlink ref="AL65" r:id="rId152" display="https://kc.kobotoolbox.org/media/original?media_file=co2rwanda_rpp%2Fattachments%2Ff27ca079b68f42c99391fab4b9f46bde%2F2b062d50-16c7-44a6-a3fc-6d5424bf211d%2F1663741080741.jpg"/>
    <hyperlink ref="ET65" r:id="rId153" display="https://kc.kobotoolbox.org/media/original?media_file=co2rwanda_rpp%2Fattachments%2Ff27ca079b68f42c99391fab4b9f46bde%2F2b062d50-16c7-44a6-a3fc-6d5424bf211d%2F1663700213429.jpg"/>
    <hyperlink ref="AL66" r:id="rId154" display="https://kc.kobotoolbox.org/media/original?media_file=co2rwanda_rpp%2Fattachments%2Ff27ca079b68f42c99391fab4b9f46bde%2F925be752-727e-4d59-a0f3-ad71eb280f3f%2F1663752659565.jpg"/>
    <hyperlink ref="ET66" r:id="rId155" display="https://kc.kobotoolbox.org/media/original?media_file=co2rwanda_rpp%2Fattachments%2Ff27ca079b68f42c99391fab4b9f46bde%2F925be752-727e-4d59-a0f3-ad71eb280f3f%2F1663752714739.jpg"/>
    <hyperlink ref="AL67" r:id="rId156" display="https://kc.kobotoolbox.org/media/original?media_file=co2rwanda_rpp%2Fattachments%2Ff27ca079b68f42c99391fab4b9f46bde%2F7d62ef7b-f8ac-4e5e-a43a-360f09c880d1%2F1663750167136.jpg"/>
    <hyperlink ref="ET67" r:id="rId157" display="https://kc.kobotoolbox.org/media/original?media_file=co2rwanda_rpp%2Fattachments%2Ff27ca079b68f42c99391fab4b9f46bde%2F7d62ef7b-f8ac-4e5e-a43a-360f09c880d1%2F1663750213598.jpg"/>
    <hyperlink ref="AL68" r:id="rId158" display="https://kc.kobotoolbox.org/media/original?media_file=co2rwanda_rpp%2Fattachments%2Ff27ca079b68f42c99391fab4b9f46bde%2Faca26e23-9b49-4f4f-9ed1-3e7abfe7197a%2F1663741425174.jpg"/>
    <hyperlink ref="ET68" r:id="rId159" display="https://kc.kobotoolbox.org/media/original?media_file=co2rwanda_rpp%2Fattachments%2Ff27ca079b68f42c99391fab4b9f46bde%2Faca26e23-9b49-4f4f-9ed1-3e7abfe7197a%2F1663742123110.jpg"/>
    <hyperlink ref="AL69" r:id="rId160" display="https://kc.kobotoolbox.org/media/original?media_file=co2rwanda_rpp%2Fattachments%2Ff27ca079b68f42c99391fab4b9f46bde%2F47e005a2-3850-49e5-a54a-8ff5ac5ceba1%2F1663741486651.jpg"/>
    <hyperlink ref="ET69" r:id="rId161" display="https://kc.kobotoolbox.org/media/original?media_file=co2rwanda_rpp%2Fattachments%2Ff27ca079b68f42c99391fab4b9f46bde%2F47e005a2-3850-49e5-a54a-8ff5ac5ceba1%2F1663742101743.jpg"/>
    <hyperlink ref="AL70" r:id="rId162" display="https://kc.kobotoolbox.org/media/original?media_file=co2rwanda_rpp%2Fattachments%2Ff27ca079b68f42c99391fab4b9f46bde%2F562960ad-5374-4693-889a-f1d17f686a52%2F1663743513353.jpg"/>
    <hyperlink ref="AP70" r:id="rId163" display="https://kc.kobotoolbox.org/media/original?media_file=co2rwanda_rpp%2Fattachments%2Ff27ca079b68f42c99391fab4b9f46bde%2F562960ad-5374-4693-889a-f1d17f686a52%2F1663744151256.jpg"/>
    <hyperlink ref="ET70" r:id="rId164" display="https://kc.kobotoolbox.org/media/original?media_file=co2rwanda_rpp%2Fattachments%2Ff27ca079b68f42c99391fab4b9f46bde%2F562960ad-5374-4693-889a-f1d17f686a52%2F1663744300749.jpg"/>
    <hyperlink ref="AL71" r:id="rId165" display="https://kc.kobotoolbox.org/media/original?media_file=co2rwanda_rpp%2Fattachments%2Ff27ca079b68f42c99391fab4b9f46bde%2F3605fe34-0350-42f8-a425-f879c94a2660%2F1663744653403.jpg"/>
    <hyperlink ref="ET71" r:id="rId166" display="https://kc.kobotoolbox.org/media/original?media_file=co2rwanda_rpp%2Fattachments%2Ff27ca079b68f42c99391fab4b9f46bde%2F3605fe34-0350-42f8-a425-f879c94a2660%2F1663745690437.jpg"/>
    <hyperlink ref="AL72" r:id="rId167" display="https://kc.kobotoolbox.org/media/original?media_file=co2rwanda_rpp%2Fattachments%2Ff27ca079b68f42c99391fab4b9f46bde%2Fa98d3bef-30e0-4c72-991c-fac4bd1e804e%2F1663748234850.jpg"/>
    <hyperlink ref="AP72" r:id="rId168" display="https://kc.kobotoolbox.org/media/original?media_file=co2rwanda_rpp%2Fattachments%2Ff27ca079b68f42c99391fab4b9f46bde%2Fa98d3bef-30e0-4c72-991c-fac4bd1e804e%2F1663749197463.jpg"/>
    <hyperlink ref="ET72" r:id="rId169" display="https://kc.kobotoolbox.org/media/original?media_file=co2rwanda_rpp%2Fattachments%2Ff27ca079b68f42c99391fab4b9f46bde%2Fa98d3bef-30e0-4c72-991c-fac4bd1e804e%2F1663702358490.jpg"/>
    <hyperlink ref="AL73" r:id="rId170" display="https://kc.kobotoolbox.org/media/original?media_file=co2rwanda_rpp%2Fattachments%2Ff27ca079b68f42c99391fab4b9f46bde%2F1b336c7b-9cdc-4d82-ac3b-6ae880f4166c%2F1663742944826.jpg"/>
    <hyperlink ref="ET73" r:id="rId171" display="https://kc.kobotoolbox.org/media/original?media_file=co2rwanda_rpp%2Fattachments%2Ff27ca079b68f42c99391fab4b9f46bde%2F1b336c7b-9cdc-4d82-ac3b-6ae880f4166c%2F1663743704393.jpg"/>
    <hyperlink ref="AL74" r:id="rId172" display="https://kc.kobotoolbox.org/media/original?media_file=co2rwanda_rpp%2Fattachments%2Ff27ca079b68f42c99391fab4b9f46bde%2F66181697-d0fe-4bd5-86e5-1ef12cf77728%2F1663745342158.jpg"/>
    <hyperlink ref="ET74" r:id="rId173" display="https://kc.kobotoolbox.org/media/original?media_file=co2rwanda_rpp%2Fattachments%2Ff27ca079b68f42c99391fab4b9f46bde%2F66181697-d0fe-4bd5-86e5-1ef12cf77728%2F1663745457120.jpg"/>
    <hyperlink ref="AL75" r:id="rId174" display="https://kc.kobotoolbox.org/media/original?media_file=co2rwanda_rpp%2Fattachments%2Ff27ca079b68f42c99391fab4b9f46bde%2F7d944f07-e384-48f5-a5ea-8eae1d19397e%2F1663739610148.jpg"/>
    <hyperlink ref="ET75" r:id="rId175" display="https://kc.kobotoolbox.org/media/original?media_file=co2rwanda_rpp%2Fattachments%2Ff27ca079b68f42c99391fab4b9f46bde%2F7d944f07-e384-48f5-a5ea-8eae1d19397e%2F1663698437619.jpg"/>
    <hyperlink ref="AL76" r:id="rId176" display="https://kc.kobotoolbox.org/media/original?media_file=co2rwanda_rpp%2Fattachments%2Ff27ca079b68f42c99391fab4b9f46bde%2F920c59f8-4e54-4411-9db2-9a2a1c24ad06%2F1663747055347.jpg"/>
    <hyperlink ref="ET76" r:id="rId177" display="https://kc.kobotoolbox.org/media/original?media_file=co2rwanda_rpp%2Fattachments%2Ff27ca079b68f42c99391fab4b9f46bde%2F920c59f8-4e54-4411-9db2-9a2a1c24ad06%2F1663747264320.jpg"/>
    <hyperlink ref="AL77" r:id="rId178" display="https://kc.kobotoolbox.org/media/original?media_file=co2rwanda_rpp%2Fattachments%2Ff27ca079b68f42c99391fab4b9f46bde%2F0d473cb7-34e3-426d-a388-a5ab23279641%2F1663751877325.jpg"/>
    <hyperlink ref="AP77" r:id="rId179" display="https://kc.kobotoolbox.org/media/original?media_file=co2rwanda_rpp%2Fattachments%2Ff27ca079b68f42c99391fab4b9f46bde%2F0d473cb7-34e3-426d-a388-a5ab23279641%2F1663752012844.jpg"/>
    <hyperlink ref="ET77" r:id="rId180" display="https://kc.kobotoolbox.org/media/original?media_file=co2rwanda_rpp%2Fattachments%2Ff27ca079b68f42c99391fab4b9f46bde%2F0d473cb7-34e3-426d-a388-a5ab23279641%2F1663752071646.jpg"/>
    <hyperlink ref="AU78" r:id="rId181" display="https://kc.kobotoolbox.org/media/original?media_file=co2rwanda_rpp%2Fattachments%2Ff27ca079b68f42c99391fab4b9f46bde%2Fe41214b1-d9cf-47c9-b1b3-78034b3742af%2F1663751685394.jpg"/>
    <hyperlink ref="ET78" r:id="rId182" display="https://kc.kobotoolbox.org/media/original?media_file=co2rwanda_rpp%2Fattachments%2Ff27ca079b68f42c99391fab4b9f46bde%2Fe41214b1-d9cf-47c9-b1b3-78034b3742af%2F1663751741980.jpg"/>
    <hyperlink ref="AL79" r:id="rId183" display="https://kc.kobotoolbox.org/media/original?media_file=co2rwanda_rpp%2Fattachments%2Ff27ca079b68f42c99391fab4b9f46bde%2F49123d6c-7739-4c55-9f89-b57f7862601f%2F1663742477780.jpg"/>
    <hyperlink ref="AP79" r:id="rId184" display="https://kc.kobotoolbox.org/media/original?media_file=co2rwanda_rpp%2Fattachments%2Ff27ca079b68f42c99391fab4b9f46bde%2F49123d6c-7739-4c55-9f89-b57f7862601f%2F1663742900985.jpg"/>
    <hyperlink ref="ET79" r:id="rId185" display="https://kc.kobotoolbox.org/media/original?media_file=co2rwanda_rpp%2Fattachments%2Ff27ca079b68f42c99391fab4b9f46bde%2F49123d6c-7739-4c55-9f89-b57f7862601f%2F1663743517088.jpg"/>
    <hyperlink ref="AL80" r:id="rId186" display="https://kc.kobotoolbox.org/media/original?media_file=co2rwanda_rpp%2Fattachments%2Ff27ca079b68f42c99391fab4b9f46bde%2Fa4c73818-51fe-401e-81b2-913140203a1e%2F1663749063960.jpg"/>
    <hyperlink ref="ET80" r:id="rId187" display="https://kc.kobotoolbox.org/media/original?media_file=co2rwanda_rpp%2Fattachments%2Ff27ca079b68f42c99391fab4b9f46bde%2Fa4c73818-51fe-401e-81b2-913140203a1e%2F1663749107922.jpg"/>
    <hyperlink ref="AL81" r:id="rId188" display="https://kc.kobotoolbox.org/media/original?media_file=co2rwanda_rpp%2Fattachments%2Ff27ca079b68f42c99391fab4b9f46bde%2F7b5dabd6-5655-4e10-9479-6603528d3445%2F1663751219038.jpg"/>
    <hyperlink ref="ET81" r:id="rId189" display="https://kc.kobotoolbox.org/media/original?media_file=co2rwanda_rpp%2Fattachments%2Ff27ca079b68f42c99391fab4b9f46bde%2F7b5dabd6-5655-4e10-9479-6603528d3445%2F1663751279099.jpg"/>
    <hyperlink ref="AL82" r:id="rId190" display="https://kc.kobotoolbox.org/media/original?media_file=co2rwanda_rpp%2Fattachments%2Ff27ca079b68f42c99391fab4b9f46bde%2F2da0d92f-1a83-40dd-8bf9-7c34ddc66249%2F1663750256530.jpg"/>
    <hyperlink ref="AP82" r:id="rId191" display="https://kc.kobotoolbox.org/media/original?media_file=co2rwanda_rpp%2Fattachments%2Ff27ca079b68f42c99391fab4b9f46bde%2F2da0d92f-1a83-40dd-8bf9-7c34ddc66249%2F1663750495357.jpg"/>
    <hyperlink ref="ET82" r:id="rId192" display="https://kc.kobotoolbox.org/media/original?media_file=co2rwanda_rpp%2Fattachments%2Ff27ca079b68f42c99391fab4b9f46bde%2F2da0d92f-1a83-40dd-8bf9-7c34ddc66249%2F1663750743093.jpg"/>
    <hyperlink ref="AL83" r:id="rId193" display="https://kc.kobotoolbox.org/media/original?media_file=co2rwanda_rpp%2Fattachments%2Ff27ca079b68f42c99391fab4b9f46bde%2Ff80f2d89-774a-452d-ad6a-035a843ef54a%2F1663747370838.jpg"/>
    <hyperlink ref="ET83" r:id="rId194" display="https://kc.kobotoolbox.org/media/original?media_file=co2rwanda_rpp%2Fattachments%2Ff27ca079b68f42c99391fab4b9f46bde%2Ff80f2d89-774a-452d-ad6a-035a843ef54a%2F1663747755042.jpg"/>
    <hyperlink ref="AL84" r:id="rId195" display="https://kc.kobotoolbox.org/media/original?media_file=co2rwanda_rpp%2Fattachments%2Ff27ca079b68f42c99391fab4b9f46bde%2F3d18029a-5380-47ba-875f-147aefa9ad4f%2F1663749073021.jpg"/>
    <hyperlink ref="ET84" r:id="rId196" display="https://kc.kobotoolbox.org/media/original?media_file=co2rwanda_rpp%2Fattachments%2Ff27ca079b68f42c99391fab4b9f46bde%2F3d18029a-5380-47ba-875f-147aefa9ad4f%2F1663749430127.jpg"/>
    <hyperlink ref="AL85" r:id="rId197" display="https://kc.kobotoolbox.org/media/original?media_file=co2rwanda_rpp%2Fattachments%2Ff27ca079b68f42c99391fab4b9f46bde%2F20b0005f-3063-4f95-9cca-309b2c60f79c%2F1663744173891.jpg"/>
    <hyperlink ref="AP85" r:id="rId198" display="https://kc.kobotoolbox.org/media/original?media_file=co2rwanda_rpp%2Fattachments%2Ff27ca079b68f42c99391fab4b9f46bde%2F20b0005f-3063-4f95-9cca-309b2c60f79c%2F1663744656357.jpg"/>
    <hyperlink ref="ET85" r:id="rId199" display="https://kc.kobotoolbox.org/media/original?media_file=co2rwanda_rpp%2Fattachments%2Ff27ca079b68f42c99391fab4b9f46bde%2F20b0005f-3063-4f95-9cca-309b2c60f79c%2F1663744807007.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B85"/>
  <sheetViews>
    <sheetView showFormulas="false" showGridLines="true" showRowColHeaders="true" showZeros="true" rightToLeft="false" tabSelected="false" showOutlineSymbols="true" defaultGridColor="true" view="normal" topLeftCell="AB1" colorId="64" zoomScale="98" zoomScaleNormal="98" zoomScalePageLayoutView="100" workbookViewId="0">
      <selection pane="topLeft" activeCell="AH10" activeCellId="0" sqref="AH10"/>
    </sheetView>
  </sheetViews>
  <sheetFormatPr defaultColWidth="14.73046875" defaultRowHeight="14.5" zeroHeight="false" outlineLevelRow="0" outlineLevelCol="0"/>
  <cols>
    <col collapsed="false" customWidth="false" hidden="false" outlineLevel="0" max="3" min="1" style="8" width="14.72"/>
    <col collapsed="false" customWidth="true" hidden="false" outlineLevel="0" max="4" min="4" style="8" width="23.28"/>
    <col collapsed="false" customWidth="false" hidden="false" outlineLevel="0" max="10" min="5" style="8" width="14.72"/>
    <col collapsed="false" customWidth="true" hidden="false" outlineLevel="0" max="11" min="11" style="8" width="25.72"/>
    <col collapsed="false" customWidth="true" hidden="false" outlineLevel="0" max="12" min="12" style="8" width="30.54"/>
    <col collapsed="false" customWidth="true" hidden="false" outlineLevel="0" max="13" min="13" style="8" width="29"/>
    <col collapsed="false" customWidth="false" hidden="false" outlineLevel="0" max="1024" min="14" style="8" width="14.72"/>
  </cols>
  <sheetData>
    <row r="1" customFormat="false" ht="14.5" hidden="false" customHeight="false" outlineLevel="0" collapsed="false">
      <c r="A1" s="8" t="s">
        <v>0</v>
      </c>
      <c r="B1" s="8" t="s">
        <v>1</v>
      </c>
      <c r="C1" s="8" t="s">
        <v>2</v>
      </c>
      <c r="D1" s="8" t="s">
        <v>1488</v>
      </c>
      <c r="E1" s="8" t="s">
        <v>1490</v>
      </c>
      <c r="F1" s="8" t="s">
        <v>1491</v>
      </c>
      <c r="G1" s="8" t="s">
        <v>1492</v>
      </c>
      <c r="H1" s="8" t="s">
        <v>7</v>
      </c>
      <c r="I1" s="8" t="s">
        <v>16</v>
      </c>
      <c r="J1" s="8" t="s">
        <v>17</v>
      </c>
      <c r="K1" s="8" t="s">
        <v>18</v>
      </c>
      <c r="L1" s="8" t="s">
        <v>1493</v>
      </c>
      <c r="M1" s="8" t="s">
        <v>21</v>
      </c>
      <c r="N1" s="8" t="s">
        <v>22</v>
      </c>
      <c r="O1" s="8" t="s">
        <v>23</v>
      </c>
      <c r="P1" s="8" t="s">
        <v>24</v>
      </c>
      <c r="Q1" s="8" t="s">
        <v>25</v>
      </c>
      <c r="R1" s="8" t="s">
        <v>26</v>
      </c>
      <c r="S1" s="8" t="s">
        <v>27</v>
      </c>
      <c r="T1" s="8" t="s">
        <v>1494</v>
      </c>
      <c r="U1" s="8" t="s">
        <v>1495</v>
      </c>
      <c r="V1" s="8" t="s">
        <v>1496</v>
      </c>
      <c r="W1" s="8" t="s">
        <v>1497</v>
      </c>
      <c r="X1" s="8" t="s">
        <v>1498</v>
      </c>
      <c r="Y1" s="8" t="s">
        <v>1499</v>
      </c>
      <c r="Z1" s="8" t="s">
        <v>1500</v>
      </c>
      <c r="AA1" s="8" t="s">
        <v>1501</v>
      </c>
      <c r="AB1" s="8" t="s">
        <v>1502</v>
      </c>
      <c r="AC1" s="8" t="s">
        <v>1503</v>
      </c>
      <c r="AD1" s="8" t="s">
        <v>1504</v>
      </c>
      <c r="AE1" s="8" t="s">
        <v>1505</v>
      </c>
      <c r="AF1" s="8" t="s">
        <v>1506</v>
      </c>
      <c r="AG1" s="8" t="s">
        <v>1507</v>
      </c>
      <c r="AH1" s="8" t="s">
        <v>1508</v>
      </c>
      <c r="AI1" s="8" t="s">
        <v>1509</v>
      </c>
      <c r="AJ1" s="8" t="s">
        <v>81</v>
      </c>
      <c r="AK1" s="8" t="s">
        <v>82</v>
      </c>
      <c r="AL1" s="8" t="s">
        <v>1510</v>
      </c>
      <c r="AM1" s="8" t="s">
        <v>83</v>
      </c>
      <c r="AN1" s="8" t="s">
        <v>1511</v>
      </c>
      <c r="AO1" s="8" t="s">
        <v>1512</v>
      </c>
      <c r="AP1" s="8" t="s">
        <v>1513</v>
      </c>
      <c r="AQ1" s="8" t="s">
        <v>1514</v>
      </c>
      <c r="AR1" s="8" t="s">
        <v>86</v>
      </c>
      <c r="AS1" s="8" t="s">
        <v>91</v>
      </c>
      <c r="AT1" s="8" t="s">
        <v>92</v>
      </c>
      <c r="AU1" s="8" t="s">
        <v>1515</v>
      </c>
      <c r="AV1" s="8" t="s">
        <v>83</v>
      </c>
      <c r="AW1" s="8" t="s">
        <v>1516</v>
      </c>
      <c r="AX1" s="8" t="s">
        <v>1517</v>
      </c>
      <c r="AY1" s="8" t="s">
        <v>1518</v>
      </c>
      <c r="AZ1" s="8" t="s">
        <v>1519</v>
      </c>
      <c r="BA1" s="8" t="s">
        <v>86</v>
      </c>
      <c r="BB1" s="8" t="s">
        <v>1520</v>
      </c>
      <c r="BC1" s="8" t="s">
        <v>1521</v>
      </c>
      <c r="BD1" s="8" t="s">
        <v>1524</v>
      </c>
      <c r="BE1" s="8" t="s">
        <v>83</v>
      </c>
      <c r="BF1" s="8" t="s">
        <v>1522</v>
      </c>
      <c r="BG1" s="8" t="s">
        <v>1523</v>
      </c>
      <c r="BH1" s="8" t="s">
        <v>1525</v>
      </c>
      <c r="BI1" s="8" t="s">
        <v>1526</v>
      </c>
      <c r="BJ1" s="8" t="s">
        <v>86</v>
      </c>
      <c r="BK1" s="8" t="s">
        <v>1527</v>
      </c>
      <c r="BL1" s="8" t="s">
        <v>1528</v>
      </c>
      <c r="BM1" s="8" t="s">
        <v>1529</v>
      </c>
      <c r="BN1" s="8" t="s">
        <v>83</v>
      </c>
      <c r="BO1" s="8" t="s">
        <v>1530</v>
      </c>
      <c r="BP1" s="8" t="s">
        <v>1531</v>
      </c>
      <c r="BQ1" s="8" t="s">
        <v>1532</v>
      </c>
      <c r="BR1" s="8" t="s">
        <v>1533</v>
      </c>
      <c r="BS1" s="8" t="s">
        <v>86</v>
      </c>
      <c r="BT1" s="8" t="s">
        <v>1534</v>
      </c>
      <c r="BU1" s="8" t="s">
        <v>1535</v>
      </c>
      <c r="BV1" s="8" t="s">
        <v>1536</v>
      </c>
      <c r="BW1" s="8" t="s">
        <v>83</v>
      </c>
      <c r="BX1" s="8" t="s">
        <v>1537</v>
      </c>
      <c r="BY1" s="8" t="s">
        <v>1538</v>
      </c>
      <c r="BZ1" s="8" t="s">
        <v>1539</v>
      </c>
      <c r="CA1" s="8" t="s">
        <v>1540</v>
      </c>
      <c r="CB1" s="8" t="s">
        <v>86</v>
      </c>
      <c r="CC1" s="8" t="s">
        <v>121</v>
      </c>
      <c r="CD1" s="8" t="s">
        <v>122</v>
      </c>
      <c r="CE1" s="8" t="s">
        <v>1541</v>
      </c>
      <c r="CF1" s="8" t="s">
        <v>83</v>
      </c>
      <c r="CG1" s="8" t="s">
        <v>1542</v>
      </c>
      <c r="CH1" s="8" t="s">
        <v>1543</v>
      </c>
      <c r="CI1" s="8" t="s">
        <v>1544</v>
      </c>
      <c r="CJ1" s="8" t="s">
        <v>1545</v>
      </c>
      <c r="CK1" s="8" t="s">
        <v>86</v>
      </c>
      <c r="CL1" s="8" t="s">
        <v>129</v>
      </c>
      <c r="CM1" s="8" t="s">
        <v>130</v>
      </c>
      <c r="CN1" s="8" t="s">
        <v>1546</v>
      </c>
      <c r="CO1" s="8" t="s">
        <v>83</v>
      </c>
      <c r="CP1" s="8" t="s">
        <v>1547</v>
      </c>
      <c r="CQ1" s="8" t="s">
        <v>1548</v>
      </c>
      <c r="CR1" s="8" t="s">
        <v>1549</v>
      </c>
      <c r="CS1" s="8" t="s">
        <v>1550</v>
      </c>
      <c r="CT1" s="8" t="s">
        <v>86</v>
      </c>
      <c r="CU1" s="8" t="s">
        <v>137</v>
      </c>
      <c r="CV1" s="8" t="s">
        <v>138</v>
      </c>
      <c r="CW1" s="8" t="s">
        <v>1551</v>
      </c>
      <c r="CX1" s="8" t="s">
        <v>83</v>
      </c>
      <c r="CY1" s="8" t="s">
        <v>1552</v>
      </c>
      <c r="CZ1" s="8" t="s">
        <v>1553</v>
      </c>
      <c r="DA1" s="8" t="s">
        <v>1554</v>
      </c>
      <c r="DB1" s="8" t="s">
        <v>1555</v>
      </c>
      <c r="DC1" s="8" t="s">
        <v>86</v>
      </c>
      <c r="DD1" s="8" t="s">
        <v>145</v>
      </c>
      <c r="DE1" s="8" t="s">
        <v>146</v>
      </c>
      <c r="DF1" s="8" t="s">
        <v>1556</v>
      </c>
      <c r="DG1" s="8" t="s">
        <v>83</v>
      </c>
      <c r="DH1" s="8" t="s">
        <v>1557</v>
      </c>
      <c r="DI1" s="8" t="s">
        <v>1558</v>
      </c>
      <c r="DJ1" s="8" t="s">
        <v>1559</v>
      </c>
      <c r="DK1" s="8" t="s">
        <v>1560</v>
      </c>
      <c r="DL1" s="8" t="s">
        <v>86</v>
      </c>
      <c r="DM1" s="8" t="s">
        <v>153</v>
      </c>
      <c r="DN1" s="8" t="s">
        <v>154</v>
      </c>
      <c r="DO1" s="8" t="s">
        <v>1561</v>
      </c>
      <c r="DP1" s="8" t="s">
        <v>1562</v>
      </c>
      <c r="DQ1" s="8" t="s">
        <v>1563</v>
      </c>
      <c r="DR1" s="8" t="s">
        <v>1564</v>
      </c>
      <c r="DS1" s="8" t="s">
        <v>1565</v>
      </c>
      <c r="DT1" s="8" t="s">
        <v>86</v>
      </c>
      <c r="DU1" s="8" t="s">
        <v>157</v>
      </c>
      <c r="DV1" s="8" t="s">
        <v>158</v>
      </c>
      <c r="DW1" s="8" t="s">
        <v>1566</v>
      </c>
      <c r="DX1" s="8" t="s">
        <v>1567</v>
      </c>
      <c r="DY1" s="8" t="s">
        <v>162</v>
      </c>
      <c r="DZ1" s="8" t="s">
        <v>167</v>
      </c>
      <c r="EA1" s="8" t="s">
        <v>168</v>
      </c>
      <c r="EB1" s="8" t="s">
        <v>1568</v>
      </c>
      <c r="EC1" s="8" t="s">
        <v>83</v>
      </c>
      <c r="ED1" s="8" t="s">
        <v>1569</v>
      </c>
      <c r="EE1" s="8" t="s">
        <v>1570</v>
      </c>
      <c r="EF1" s="8" t="s">
        <v>1571</v>
      </c>
      <c r="EG1" s="8" t="s">
        <v>1572</v>
      </c>
      <c r="EH1" s="8" t="s">
        <v>86</v>
      </c>
      <c r="EI1" s="8" t="s">
        <v>1573</v>
      </c>
      <c r="EJ1" s="8" t="s">
        <v>1574</v>
      </c>
      <c r="EK1" s="8" t="s">
        <v>1575</v>
      </c>
      <c r="EL1" s="8" t="s">
        <v>1576</v>
      </c>
      <c r="EM1" s="8" t="s">
        <v>1577</v>
      </c>
      <c r="EN1" s="8" t="s">
        <v>173</v>
      </c>
      <c r="EO1" s="8" t="s">
        <v>174</v>
      </c>
      <c r="EP1" s="8" t="s">
        <v>175</v>
      </c>
      <c r="EQ1" s="8" t="s">
        <v>176</v>
      </c>
      <c r="ER1" s="8" t="s">
        <v>1488</v>
      </c>
      <c r="ES1" s="8" t="s">
        <v>179</v>
      </c>
      <c r="ET1" s="8" t="s">
        <v>183</v>
      </c>
      <c r="EU1" s="8" t="s">
        <v>184</v>
      </c>
      <c r="EV1" s="8" t="s">
        <v>185</v>
      </c>
      <c r="EW1" s="8" t="s">
        <v>186</v>
      </c>
      <c r="EX1" s="8" t="s">
        <v>187</v>
      </c>
      <c r="EY1" s="8" t="s">
        <v>188</v>
      </c>
      <c r="EZ1" s="8" t="s">
        <v>189</v>
      </c>
      <c r="FA1" s="8" t="s">
        <v>190</v>
      </c>
      <c r="FB1" s="8" t="s">
        <v>191</v>
      </c>
    </row>
    <row r="2" customFormat="false" ht="14.5" hidden="false" customHeight="false" outlineLevel="0" collapsed="false">
      <c r="A2" s="9" t="n">
        <v>44826.3887695255</v>
      </c>
      <c r="B2" s="9" t="n">
        <v>44826.3936642708</v>
      </c>
      <c r="C2" s="9" t="n">
        <v>44826</v>
      </c>
      <c r="D2" s="8" t="s">
        <v>946</v>
      </c>
      <c r="H2" s="8" t="n">
        <v>1809171503</v>
      </c>
      <c r="I2" s="9" t="n">
        <v>44826</v>
      </c>
      <c r="J2" s="8" t="s">
        <v>675</v>
      </c>
      <c r="K2" s="8" t="s">
        <v>968</v>
      </c>
      <c r="L2" s="8" t="s">
        <v>3448</v>
      </c>
      <c r="M2" s="8" t="s">
        <v>986</v>
      </c>
      <c r="N2" s="8" t="s">
        <v>987</v>
      </c>
      <c r="O2" s="8" t="s">
        <v>855</v>
      </c>
      <c r="P2" s="8" t="s">
        <v>856</v>
      </c>
      <c r="Q2" s="8" t="s">
        <v>952</v>
      </c>
      <c r="R2" s="8" t="s">
        <v>953</v>
      </c>
      <c r="S2" s="8" t="s">
        <v>954</v>
      </c>
      <c r="T2" s="8" t="s">
        <v>210</v>
      </c>
      <c r="U2" s="8" t="n">
        <v>1</v>
      </c>
      <c r="V2" s="8" t="n">
        <v>0</v>
      </c>
      <c r="W2" s="8" t="n">
        <v>0</v>
      </c>
      <c r="X2" s="8" t="n">
        <v>0</v>
      </c>
      <c r="Y2" s="8" t="n">
        <v>0</v>
      </c>
      <c r="Z2" s="8" t="n">
        <v>0</v>
      </c>
      <c r="AA2" s="8" t="n">
        <v>0</v>
      </c>
      <c r="AB2" s="8" t="n">
        <v>0</v>
      </c>
      <c r="AC2" s="8" t="n">
        <v>0</v>
      </c>
      <c r="AD2" s="8" t="n">
        <v>0</v>
      </c>
      <c r="AE2" s="8" t="n">
        <v>0</v>
      </c>
      <c r="AF2" s="8" t="n">
        <v>0</v>
      </c>
      <c r="AG2" s="8" t="n">
        <v>0</v>
      </c>
      <c r="AH2" s="8" t="n">
        <v>1</v>
      </c>
      <c r="AI2" s="8" t="n">
        <v>4</v>
      </c>
      <c r="AJ2" s="8" t="s">
        <v>2813</v>
      </c>
      <c r="AK2" s="2" t="s">
        <v>2814</v>
      </c>
      <c r="AL2" s="8" t="n">
        <v>8</v>
      </c>
      <c r="AM2" s="8" t="s">
        <v>213</v>
      </c>
      <c r="AR2" s="8" t="s">
        <v>3417</v>
      </c>
      <c r="EI2" s="8" t="s">
        <v>194</v>
      </c>
      <c r="EJ2" s="8" t="s">
        <v>194</v>
      </c>
      <c r="EK2" s="8" t="s">
        <v>194</v>
      </c>
      <c r="EL2" s="8" t="s">
        <v>194</v>
      </c>
      <c r="EM2" s="8" t="s">
        <v>194</v>
      </c>
      <c r="EN2" s="8" t="s">
        <v>962</v>
      </c>
      <c r="EO2" s="8" t="s">
        <v>2815</v>
      </c>
      <c r="EP2" s="2" t="s">
        <v>2816</v>
      </c>
      <c r="EQ2" s="8" t="s">
        <v>2252</v>
      </c>
      <c r="ET2" s="8" t="n">
        <v>187012351</v>
      </c>
      <c r="EU2" s="8" t="s">
        <v>2817</v>
      </c>
      <c r="EV2" s="9" t="n">
        <v>44826.8203587963</v>
      </c>
      <c r="EY2" s="8" t="s">
        <v>221</v>
      </c>
      <c r="EZ2" s="8" t="s">
        <v>222</v>
      </c>
      <c r="FB2" s="8" t="n">
        <v>78</v>
      </c>
    </row>
    <row r="3" customFormat="false" ht="14.5" hidden="false" customHeight="false" outlineLevel="0" collapsed="false">
      <c r="A3" s="9" t="n">
        <v>44826.4000851389</v>
      </c>
      <c r="B3" s="9" t="n">
        <v>44826.4040132755</v>
      </c>
      <c r="C3" s="9" t="n">
        <v>44826</v>
      </c>
      <c r="D3" s="8" t="s">
        <v>848</v>
      </c>
      <c r="H3" s="8" t="n">
        <v>1708151403</v>
      </c>
      <c r="I3" s="9" t="n">
        <v>44826</v>
      </c>
      <c r="J3" s="8" t="s">
        <v>399</v>
      </c>
      <c r="K3" s="8" t="s">
        <v>851</v>
      </c>
      <c r="L3" s="8" t="s">
        <v>852</v>
      </c>
      <c r="M3" s="8" t="s">
        <v>853</v>
      </c>
      <c r="N3" s="8" t="s">
        <v>854</v>
      </c>
      <c r="O3" s="8" t="s">
        <v>855</v>
      </c>
      <c r="P3" s="8" t="s">
        <v>856</v>
      </c>
      <c r="Q3" s="8" t="s">
        <v>857</v>
      </c>
      <c r="R3" s="8" t="s">
        <v>858</v>
      </c>
      <c r="S3" s="8" t="s">
        <v>859</v>
      </c>
      <c r="T3" s="8" t="s">
        <v>210</v>
      </c>
      <c r="U3" s="8" t="n">
        <v>1</v>
      </c>
      <c r="V3" s="8" t="n">
        <v>0</v>
      </c>
      <c r="W3" s="8" t="n">
        <v>0</v>
      </c>
      <c r="X3" s="8" t="n">
        <v>0</v>
      </c>
      <c r="Y3" s="8" t="n">
        <v>0</v>
      </c>
      <c r="Z3" s="8" t="n">
        <v>0</v>
      </c>
      <c r="AA3" s="8" t="n">
        <v>0</v>
      </c>
      <c r="AB3" s="8" t="n">
        <v>0</v>
      </c>
      <c r="AC3" s="8" t="n">
        <v>0</v>
      </c>
      <c r="AD3" s="8" t="n">
        <v>0</v>
      </c>
      <c r="AE3" s="8" t="n">
        <v>0</v>
      </c>
      <c r="AF3" s="8" t="n">
        <v>0</v>
      </c>
      <c r="AG3" s="8" t="n">
        <v>0</v>
      </c>
      <c r="AH3" s="8" t="n">
        <v>72</v>
      </c>
      <c r="AI3" s="8" t="n">
        <v>2</v>
      </c>
      <c r="AJ3" s="8" t="s">
        <v>2571</v>
      </c>
      <c r="AK3" s="2" t="s">
        <v>2572</v>
      </c>
      <c r="AL3" s="8" t="n">
        <v>72</v>
      </c>
      <c r="AM3" s="8" t="s">
        <v>213</v>
      </c>
      <c r="EI3" s="8" t="s">
        <v>194</v>
      </c>
      <c r="EJ3" s="8" t="s">
        <v>194</v>
      </c>
      <c r="EK3" s="8" t="s">
        <v>194</v>
      </c>
      <c r="EL3" s="8" t="s">
        <v>194</v>
      </c>
      <c r="EM3" s="8" t="s">
        <v>194</v>
      </c>
      <c r="EN3" s="8" t="s">
        <v>865</v>
      </c>
      <c r="EO3" s="8" t="s">
        <v>2573</v>
      </c>
      <c r="EP3" s="2" t="s">
        <v>2574</v>
      </c>
      <c r="EQ3" s="8" t="s">
        <v>2252</v>
      </c>
      <c r="ET3" s="8" t="n">
        <v>186928414</v>
      </c>
      <c r="EU3" s="8" t="s">
        <v>2575</v>
      </c>
      <c r="EV3" s="9" t="n">
        <v>44826.6229513889</v>
      </c>
      <c r="EY3" s="8" t="s">
        <v>221</v>
      </c>
      <c r="EZ3" s="8" t="s">
        <v>222</v>
      </c>
      <c r="FB3" s="8" t="n">
        <v>45</v>
      </c>
    </row>
    <row r="4" customFormat="false" ht="14.5" hidden="false" customHeight="false" outlineLevel="0" collapsed="false">
      <c r="A4" s="9" t="n">
        <v>44826.3373303357</v>
      </c>
      <c r="B4" s="9" t="n">
        <v>44826.3547125347</v>
      </c>
      <c r="C4" s="9" t="n">
        <v>44826</v>
      </c>
      <c r="D4" s="8" t="s">
        <v>1210</v>
      </c>
      <c r="H4" s="8" t="n">
        <v>1101022401</v>
      </c>
      <c r="I4" s="9" t="n">
        <v>44826</v>
      </c>
      <c r="J4" s="8" t="s">
        <v>2358</v>
      </c>
      <c r="K4" s="8" t="s">
        <v>2359</v>
      </c>
      <c r="L4" s="8" t="s">
        <v>3450</v>
      </c>
      <c r="M4" s="8" t="s">
        <v>1578</v>
      </c>
      <c r="N4" s="8" t="s">
        <v>1215</v>
      </c>
      <c r="O4" s="8" t="s">
        <v>855</v>
      </c>
      <c r="P4" s="8" t="s">
        <v>856</v>
      </c>
      <c r="Q4" s="8" t="s">
        <v>1216</v>
      </c>
      <c r="R4" s="8" t="s">
        <v>1217</v>
      </c>
      <c r="S4" s="8" t="s">
        <v>1217</v>
      </c>
      <c r="T4" s="8" t="s">
        <v>210</v>
      </c>
      <c r="U4" s="8" t="n">
        <v>1</v>
      </c>
      <c r="V4" s="8" t="n">
        <v>0</v>
      </c>
      <c r="W4" s="8" t="n">
        <v>0</v>
      </c>
      <c r="X4" s="8" t="n">
        <v>0</v>
      </c>
      <c r="Y4" s="8" t="n">
        <v>0</v>
      </c>
      <c r="Z4" s="8" t="n">
        <v>0</v>
      </c>
      <c r="AA4" s="8" t="n">
        <v>0</v>
      </c>
      <c r="AB4" s="8" t="n">
        <v>0</v>
      </c>
      <c r="AC4" s="8" t="n">
        <v>0</v>
      </c>
      <c r="AD4" s="8" t="n">
        <v>0</v>
      </c>
      <c r="AE4" s="8" t="n">
        <v>0</v>
      </c>
      <c r="AF4" s="8" t="n">
        <v>0</v>
      </c>
      <c r="AG4" s="8" t="n">
        <v>0</v>
      </c>
      <c r="AH4" s="8" t="n">
        <v>3</v>
      </c>
      <c r="AI4" s="8" t="n">
        <v>6</v>
      </c>
      <c r="AJ4" s="8" t="s">
        <v>2360</v>
      </c>
      <c r="AK4" s="2" t="s">
        <v>2361</v>
      </c>
      <c r="AL4" s="8" t="n">
        <v>10.68</v>
      </c>
      <c r="AM4" s="8" t="s">
        <v>195</v>
      </c>
      <c r="AN4" s="8" t="s">
        <v>2362</v>
      </c>
      <c r="AO4" s="2" t="s">
        <v>2363</v>
      </c>
      <c r="AP4" s="8" t="n">
        <v>6.65</v>
      </c>
      <c r="AQ4" s="8" t="s">
        <v>194</v>
      </c>
      <c r="AR4" s="8" t="s">
        <v>3500</v>
      </c>
      <c r="EI4" s="8" t="s">
        <v>194</v>
      </c>
      <c r="EJ4" s="8" t="s">
        <v>194</v>
      </c>
      <c r="EK4" s="8" t="s">
        <v>194</v>
      </c>
      <c r="EL4" s="8" t="s">
        <v>194</v>
      </c>
      <c r="EM4" s="8" t="s">
        <v>194</v>
      </c>
      <c r="EN4" s="8" t="s">
        <v>1226</v>
      </c>
      <c r="EO4" s="8" t="s">
        <v>2365</v>
      </c>
      <c r="EP4" s="2" t="s">
        <v>2366</v>
      </c>
      <c r="EQ4" s="8" t="s">
        <v>2252</v>
      </c>
      <c r="ET4" s="8" t="n">
        <v>186802280</v>
      </c>
      <c r="EU4" s="8" t="s">
        <v>2367</v>
      </c>
      <c r="EV4" s="9" t="n">
        <v>44826.4381828704</v>
      </c>
      <c r="EY4" s="8" t="s">
        <v>221</v>
      </c>
      <c r="EZ4" s="8" t="s">
        <v>222</v>
      </c>
      <c r="FB4" s="8" t="n">
        <v>19</v>
      </c>
    </row>
    <row r="5" customFormat="false" ht="14.5" hidden="false" customHeight="false" outlineLevel="0" collapsed="false">
      <c r="A5" s="9" t="n">
        <v>44826.4420304051</v>
      </c>
      <c r="B5" s="9" t="n">
        <v>44826.4462324074</v>
      </c>
      <c r="C5" s="9" t="n">
        <v>44826</v>
      </c>
      <c r="D5" s="8" t="s">
        <v>1401</v>
      </c>
      <c r="H5" s="8" t="n">
        <v>1707132304</v>
      </c>
      <c r="I5" s="9" t="n">
        <v>44826</v>
      </c>
      <c r="J5" s="8" t="s">
        <v>1340</v>
      </c>
      <c r="K5" s="8" t="s">
        <v>197</v>
      </c>
      <c r="L5" s="8" t="s">
        <v>1446</v>
      </c>
      <c r="M5" s="8" t="s">
        <v>1447</v>
      </c>
      <c r="N5" s="8" t="s">
        <v>1448</v>
      </c>
      <c r="O5" s="8" t="s">
        <v>855</v>
      </c>
      <c r="P5" s="8" t="s">
        <v>856</v>
      </c>
      <c r="Q5" s="8" t="s">
        <v>857</v>
      </c>
      <c r="R5" s="8" t="s">
        <v>890</v>
      </c>
      <c r="S5" s="8" t="s">
        <v>891</v>
      </c>
      <c r="T5" s="8" t="s">
        <v>210</v>
      </c>
      <c r="U5" s="8" t="n">
        <v>1</v>
      </c>
      <c r="V5" s="8" t="n">
        <v>0</v>
      </c>
      <c r="W5" s="8" t="n">
        <v>0</v>
      </c>
      <c r="X5" s="8" t="n">
        <v>0</v>
      </c>
      <c r="Y5" s="8" t="n">
        <v>0</v>
      </c>
      <c r="Z5" s="8" t="n">
        <v>0</v>
      </c>
      <c r="AA5" s="8" t="n">
        <v>0</v>
      </c>
      <c r="AB5" s="8" t="n">
        <v>0</v>
      </c>
      <c r="AC5" s="8" t="n">
        <v>0</v>
      </c>
      <c r="AD5" s="8" t="n">
        <v>0</v>
      </c>
      <c r="AE5" s="8" t="n">
        <v>0</v>
      </c>
      <c r="AF5" s="8" t="n">
        <v>0</v>
      </c>
      <c r="AG5" s="8" t="n">
        <v>0</v>
      </c>
      <c r="AH5" s="8" t="n">
        <v>2</v>
      </c>
      <c r="AI5" s="8" t="n">
        <v>5</v>
      </c>
      <c r="AJ5" s="8" t="s">
        <v>2758</v>
      </c>
      <c r="AK5" s="2" t="s">
        <v>2759</v>
      </c>
      <c r="AL5" s="8" t="n">
        <v>97.97</v>
      </c>
      <c r="AM5" s="8" t="s">
        <v>213</v>
      </c>
      <c r="AR5" s="8" t="s">
        <v>3480</v>
      </c>
      <c r="EI5" s="8" t="s">
        <v>194</v>
      </c>
      <c r="EJ5" s="8" t="s">
        <v>194</v>
      </c>
      <c r="EK5" s="8" t="s">
        <v>194</v>
      </c>
      <c r="EL5" s="8" t="s">
        <v>194</v>
      </c>
      <c r="EM5" s="8" t="s">
        <v>194</v>
      </c>
      <c r="EN5" s="8" t="s">
        <v>1413</v>
      </c>
      <c r="EO5" s="8" t="s">
        <v>2761</v>
      </c>
      <c r="EP5" s="2" t="s">
        <v>2762</v>
      </c>
      <c r="EQ5" s="8" t="s">
        <v>2252</v>
      </c>
      <c r="ET5" s="8" t="n">
        <v>187011526</v>
      </c>
      <c r="EU5" s="8" t="s">
        <v>2763</v>
      </c>
      <c r="EV5" s="9" t="n">
        <v>44826.8177083333</v>
      </c>
      <c r="EY5" s="8" t="s">
        <v>221</v>
      </c>
      <c r="EZ5" s="8" t="s">
        <v>222</v>
      </c>
      <c r="FB5" s="8" t="n">
        <v>70</v>
      </c>
    </row>
    <row r="6" customFormat="false" ht="14.5" hidden="false" customHeight="false" outlineLevel="0" collapsed="false">
      <c r="A6" s="9" t="n">
        <v>44826.3392261458</v>
      </c>
      <c r="B6" s="9" t="n">
        <v>44826.3465771644</v>
      </c>
      <c r="C6" s="9" t="n">
        <v>44826</v>
      </c>
      <c r="D6" s="8" t="s">
        <v>1088</v>
      </c>
      <c r="H6" s="8" t="n">
        <v>1505103201</v>
      </c>
      <c r="I6" s="9" t="n">
        <v>44826</v>
      </c>
      <c r="J6" s="8" t="s">
        <v>2015</v>
      </c>
      <c r="K6" s="8" t="s">
        <v>870</v>
      </c>
      <c r="L6" s="8" t="s">
        <v>3453</v>
      </c>
      <c r="M6" s="8" t="s">
        <v>2014</v>
      </c>
      <c r="N6" s="8" t="s">
        <v>1163</v>
      </c>
      <c r="O6" s="8" t="s">
        <v>855</v>
      </c>
      <c r="P6" s="8" t="s">
        <v>856</v>
      </c>
      <c r="Q6" s="8" t="s">
        <v>1094</v>
      </c>
      <c r="R6" s="8" t="s">
        <v>1095</v>
      </c>
      <c r="S6" s="8" t="s">
        <v>1096</v>
      </c>
      <c r="T6" s="8" t="s">
        <v>210</v>
      </c>
      <c r="U6" s="8" t="n">
        <v>1</v>
      </c>
      <c r="V6" s="8" t="n">
        <v>0</v>
      </c>
      <c r="W6" s="8" t="n">
        <v>0</v>
      </c>
      <c r="X6" s="8" t="n">
        <v>0</v>
      </c>
      <c r="Y6" s="8" t="n">
        <v>0</v>
      </c>
      <c r="Z6" s="8" t="n">
        <v>0</v>
      </c>
      <c r="AA6" s="8" t="n">
        <v>0</v>
      </c>
      <c r="AB6" s="8" t="n">
        <v>0</v>
      </c>
      <c r="AC6" s="8" t="n">
        <v>0</v>
      </c>
      <c r="AD6" s="8" t="n">
        <v>0</v>
      </c>
      <c r="AE6" s="8" t="n">
        <v>0</v>
      </c>
      <c r="AF6" s="8" t="n">
        <v>0</v>
      </c>
      <c r="AG6" s="8" t="n">
        <v>0</v>
      </c>
      <c r="AH6" s="8" t="n">
        <v>3</v>
      </c>
      <c r="AI6" s="8" t="n">
        <v>8</v>
      </c>
      <c r="AJ6" s="8" t="s">
        <v>2685</v>
      </c>
      <c r="AK6" s="2" t="s">
        <v>2686</v>
      </c>
      <c r="AL6" s="8" t="n">
        <v>1.88</v>
      </c>
      <c r="AM6" s="8" t="s">
        <v>195</v>
      </c>
      <c r="AN6" s="8" t="s">
        <v>2687</v>
      </c>
      <c r="AO6" s="2" t="s">
        <v>2688</v>
      </c>
      <c r="AP6" s="8" t="n">
        <v>6.978</v>
      </c>
      <c r="AQ6" s="8" t="s">
        <v>194</v>
      </c>
      <c r="AR6" s="8" t="s">
        <v>3501</v>
      </c>
      <c r="EI6" s="8" t="s">
        <v>194</v>
      </c>
      <c r="EJ6" s="8" t="s">
        <v>194</v>
      </c>
      <c r="EK6" s="8" t="s">
        <v>194</v>
      </c>
      <c r="EL6" s="8" t="s">
        <v>194</v>
      </c>
      <c r="EM6" s="8" t="s">
        <v>194</v>
      </c>
      <c r="EN6" s="8" t="s">
        <v>2020</v>
      </c>
      <c r="EO6" s="8" t="s">
        <v>2690</v>
      </c>
      <c r="EP6" s="2" t="s">
        <v>2691</v>
      </c>
      <c r="EQ6" s="8" t="s">
        <v>2252</v>
      </c>
      <c r="ET6" s="8" t="n">
        <v>186973624</v>
      </c>
      <c r="EU6" s="8" t="s">
        <v>2692</v>
      </c>
      <c r="EV6" s="9" t="n">
        <v>44826.7132060185</v>
      </c>
      <c r="EY6" s="8" t="s">
        <v>221</v>
      </c>
      <c r="EZ6" s="8" t="s">
        <v>222</v>
      </c>
      <c r="FB6" s="8" t="n">
        <v>61</v>
      </c>
    </row>
    <row r="7" customFormat="false" ht="14.5" hidden="false" customHeight="false" outlineLevel="0" collapsed="false">
      <c r="A7" s="9" t="n">
        <v>44826.3538210301</v>
      </c>
      <c r="B7" s="9" t="n">
        <v>44826.3599606597</v>
      </c>
      <c r="C7" s="9" t="n">
        <v>44826</v>
      </c>
      <c r="D7" s="8" t="s">
        <v>1088</v>
      </c>
      <c r="H7" s="8" t="n">
        <v>1505103202</v>
      </c>
      <c r="I7" s="9" t="n">
        <v>44826</v>
      </c>
      <c r="J7" s="8" t="s">
        <v>296</v>
      </c>
      <c r="K7" s="8" t="s">
        <v>870</v>
      </c>
      <c r="L7" s="8" t="s">
        <v>3455</v>
      </c>
      <c r="M7" s="8" t="s">
        <v>2694</v>
      </c>
      <c r="N7" s="8" t="s">
        <v>1176</v>
      </c>
      <c r="O7" s="8" t="s">
        <v>855</v>
      </c>
      <c r="P7" s="8" t="s">
        <v>856</v>
      </c>
      <c r="Q7" s="8" t="s">
        <v>1094</v>
      </c>
      <c r="R7" s="8" t="s">
        <v>1095</v>
      </c>
      <c r="S7" s="8" t="s">
        <v>1096</v>
      </c>
      <c r="T7" s="8" t="s">
        <v>210</v>
      </c>
      <c r="U7" s="8" t="n">
        <v>1</v>
      </c>
      <c r="V7" s="8" t="n">
        <v>0</v>
      </c>
      <c r="W7" s="8" t="n">
        <v>0</v>
      </c>
      <c r="X7" s="8" t="n">
        <v>0</v>
      </c>
      <c r="Y7" s="8" t="n">
        <v>0</v>
      </c>
      <c r="Z7" s="8" t="n">
        <v>0</v>
      </c>
      <c r="AA7" s="8" t="n">
        <v>0</v>
      </c>
      <c r="AB7" s="8" t="n">
        <v>0</v>
      </c>
      <c r="AC7" s="8" t="n">
        <v>0</v>
      </c>
      <c r="AD7" s="8" t="n">
        <v>0</v>
      </c>
      <c r="AE7" s="8" t="n">
        <v>0</v>
      </c>
      <c r="AF7" s="8" t="n">
        <v>0</v>
      </c>
      <c r="AG7" s="8" t="n">
        <v>0</v>
      </c>
      <c r="AH7" s="8" t="n">
        <v>2</v>
      </c>
      <c r="AI7" s="8" t="n">
        <v>2</v>
      </c>
      <c r="AJ7" s="8" t="s">
        <v>2695</v>
      </c>
      <c r="AK7" s="2" t="s">
        <v>2696</v>
      </c>
      <c r="AL7" s="8" t="n">
        <v>1.45</v>
      </c>
      <c r="AM7" s="8" t="s">
        <v>195</v>
      </c>
      <c r="AN7" s="8" t="s">
        <v>2697</v>
      </c>
      <c r="AO7" s="2" t="s">
        <v>2698</v>
      </c>
      <c r="AP7" s="8" t="n">
        <v>4.75</v>
      </c>
      <c r="AQ7" s="8" t="s">
        <v>194</v>
      </c>
      <c r="AR7" s="8" t="s">
        <v>3501</v>
      </c>
      <c r="EI7" s="8" t="s">
        <v>194</v>
      </c>
      <c r="EJ7" s="8" t="s">
        <v>194</v>
      </c>
      <c r="EK7" s="8" t="s">
        <v>194</v>
      </c>
      <c r="EL7" s="8" t="s">
        <v>194</v>
      </c>
      <c r="EM7" s="8" t="s">
        <v>194</v>
      </c>
      <c r="EN7" s="8" t="s">
        <v>2020</v>
      </c>
      <c r="EO7" s="8" t="s">
        <v>2700</v>
      </c>
      <c r="EP7" s="2" t="s">
        <v>2701</v>
      </c>
      <c r="EQ7" s="8" t="s">
        <v>2252</v>
      </c>
      <c r="ET7" s="8" t="n">
        <v>186973641</v>
      </c>
      <c r="EU7" s="8" t="s">
        <v>2702</v>
      </c>
      <c r="EV7" s="9" t="n">
        <v>44826.7132407407</v>
      </c>
      <c r="EY7" s="8" t="s">
        <v>221</v>
      </c>
      <c r="EZ7" s="8" t="s">
        <v>222</v>
      </c>
      <c r="FB7" s="8" t="n">
        <v>62</v>
      </c>
    </row>
    <row r="8" customFormat="false" ht="14.5" hidden="false" customHeight="false" outlineLevel="0" collapsed="false">
      <c r="A8" s="9" t="n">
        <v>44826.4296602083</v>
      </c>
      <c r="B8" s="9" t="n">
        <v>44826.4371166551</v>
      </c>
      <c r="C8" s="9" t="n">
        <v>44826</v>
      </c>
      <c r="D8" s="8" t="s">
        <v>1210</v>
      </c>
      <c r="H8" s="8" t="n">
        <v>1101022406</v>
      </c>
      <c r="I8" s="9" t="n">
        <v>44826</v>
      </c>
      <c r="J8" s="8" t="s">
        <v>594</v>
      </c>
      <c r="K8" s="8" t="s">
        <v>2359</v>
      </c>
      <c r="L8" s="8" t="s">
        <v>3457</v>
      </c>
      <c r="M8" s="8" t="s">
        <v>1617</v>
      </c>
      <c r="N8" s="8" t="s">
        <v>1293</v>
      </c>
      <c r="O8" s="8" t="s">
        <v>855</v>
      </c>
      <c r="P8" s="8" t="s">
        <v>856</v>
      </c>
      <c r="Q8" s="8" t="s">
        <v>1216</v>
      </c>
      <c r="R8" s="8" t="s">
        <v>1217</v>
      </c>
      <c r="S8" s="8" t="s">
        <v>1217</v>
      </c>
      <c r="T8" s="8" t="s">
        <v>210</v>
      </c>
      <c r="U8" s="8" t="n">
        <v>1</v>
      </c>
      <c r="V8" s="8" t="n">
        <v>0</v>
      </c>
      <c r="W8" s="8" t="n">
        <v>0</v>
      </c>
      <c r="X8" s="8" t="n">
        <v>0</v>
      </c>
      <c r="Y8" s="8" t="n">
        <v>0</v>
      </c>
      <c r="Z8" s="8" t="n">
        <v>0</v>
      </c>
      <c r="AA8" s="8" t="n">
        <v>0</v>
      </c>
      <c r="AB8" s="8" t="n">
        <v>0</v>
      </c>
      <c r="AC8" s="8" t="n">
        <v>0</v>
      </c>
      <c r="AD8" s="8" t="n">
        <v>0</v>
      </c>
      <c r="AE8" s="8" t="n">
        <v>0</v>
      </c>
      <c r="AF8" s="8" t="n">
        <v>0</v>
      </c>
      <c r="AG8" s="8" t="n">
        <v>0</v>
      </c>
      <c r="AH8" s="8" t="n">
        <v>2</v>
      </c>
      <c r="AI8" s="8" t="n">
        <v>9</v>
      </c>
      <c r="AJ8" s="8" t="s">
        <v>2403</v>
      </c>
      <c r="AK8" s="2" t="s">
        <v>2404</v>
      </c>
      <c r="AL8" s="8" t="n">
        <v>8.5</v>
      </c>
      <c r="AM8" s="8" t="s">
        <v>195</v>
      </c>
      <c r="AN8" s="8" t="s">
        <v>2405</v>
      </c>
      <c r="AO8" s="2" t="s">
        <v>2406</v>
      </c>
      <c r="AP8" s="8" t="n">
        <v>8.325</v>
      </c>
      <c r="AQ8" s="8" t="s">
        <v>194</v>
      </c>
      <c r="AR8" s="8" t="s">
        <v>3502</v>
      </c>
      <c r="EI8" s="8" t="s">
        <v>194</v>
      </c>
      <c r="EJ8" s="8" t="s">
        <v>194</v>
      </c>
      <c r="EK8" s="8" t="s">
        <v>194</v>
      </c>
      <c r="EL8" s="8" t="s">
        <v>194</v>
      </c>
      <c r="EM8" s="8" t="s">
        <v>194</v>
      </c>
      <c r="EN8" s="8" t="s">
        <v>1226</v>
      </c>
      <c r="EO8" s="8" t="s">
        <v>2408</v>
      </c>
      <c r="EP8" s="2" t="s">
        <v>2409</v>
      </c>
      <c r="EQ8" s="8" t="s">
        <v>2252</v>
      </c>
      <c r="ET8" s="8" t="n">
        <v>186802422</v>
      </c>
      <c r="EU8" s="8" t="s">
        <v>2410</v>
      </c>
      <c r="EV8" s="9" t="n">
        <v>44826.4385185185</v>
      </c>
      <c r="EY8" s="8" t="s">
        <v>221</v>
      </c>
      <c r="EZ8" s="8" t="s">
        <v>222</v>
      </c>
      <c r="FB8" s="8" t="n">
        <v>24</v>
      </c>
    </row>
    <row r="9" customFormat="false" ht="14.5" hidden="false" customHeight="false" outlineLevel="0" collapsed="false">
      <c r="A9" s="9" t="n">
        <v>44826.3720598148</v>
      </c>
      <c r="B9" s="9" t="n">
        <v>44826.3793045949</v>
      </c>
      <c r="C9" s="9" t="n">
        <v>44826</v>
      </c>
      <c r="D9" s="8" t="s">
        <v>1401</v>
      </c>
      <c r="H9" s="8" t="n">
        <v>1707132301</v>
      </c>
      <c r="I9" s="9" t="n">
        <v>44826</v>
      </c>
      <c r="J9" s="8" t="s">
        <v>2735</v>
      </c>
      <c r="K9" s="8" t="s">
        <v>197</v>
      </c>
      <c r="L9" s="8" t="s">
        <v>1404</v>
      </c>
      <c r="M9" s="8" t="s">
        <v>1405</v>
      </c>
      <c r="N9" s="8" t="s">
        <v>1406</v>
      </c>
      <c r="O9" s="8" t="s">
        <v>855</v>
      </c>
      <c r="P9" s="8" t="s">
        <v>856</v>
      </c>
      <c r="Q9" s="8" t="s">
        <v>857</v>
      </c>
      <c r="R9" s="8" t="s">
        <v>890</v>
      </c>
      <c r="S9" s="8" t="s">
        <v>891</v>
      </c>
      <c r="T9" s="8" t="s">
        <v>210</v>
      </c>
      <c r="U9" s="8" t="n">
        <v>1</v>
      </c>
      <c r="V9" s="8" t="n">
        <v>0</v>
      </c>
      <c r="W9" s="8" t="n">
        <v>0</v>
      </c>
      <c r="X9" s="8" t="n">
        <v>0</v>
      </c>
      <c r="Y9" s="8" t="n">
        <v>0</v>
      </c>
      <c r="Z9" s="8" t="n">
        <v>0</v>
      </c>
      <c r="AA9" s="8" t="n">
        <v>0</v>
      </c>
      <c r="AB9" s="8" t="n">
        <v>0</v>
      </c>
      <c r="AC9" s="8" t="n">
        <v>0</v>
      </c>
      <c r="AD9" s="8" t="n">
        <v>0</v>
      </c>
      <c r="AE9" s="8" t="n">
        <v>0</v>
      </c>
      <c r="AF9" s="8" t="n">
        <v>0</v>
      </c>
      <c r="AG9" s="8" t="n">
        <v>0</v>
      </c>
      <c r="AH9" s="8" t="n">
        <v>2</v>
      </c>
      <c r="AI9" s="8" t="n">
        <v>6</v>
      </c>
      <c r="AJ9" s="8" t="s">
        <v>2737</v>
      </c>
      <c r="AK9" s="2" t="s">
        <v>2738</v>
      </c>
      <c r="AL9" s="8" t="n">
        <v>26.74</v>
      </c>
      <c r="AM9" s="8" t="s">
        <v>195</v>
      </c>
      <c r="AN9" s="8" t="s">
        <v>2739</v>
      </c>
      <c r="AO9" s="2" t="s">
        <v>2740</v>
      </c>
      <c r="AP9" s="8" t="n">
        <v>31.3</v>
      </c>
      <c r="AQ9" s="8" t="s">
        <v>194</v>
      </c>
      <c r="AR9" s="8" t="s">
        <v>3503</v>
      </c>
      <c r="EI9" s="8" t="s">
        <v>194</v>
      </c>
      <c r="EJ9" s="8" t="s">
        <v>194</v>
      </c>
      <c r="EK9" s="8" t="s">
        <v>194</v>
      </c>
      <c r="EL9" s="8" t="s">
        <v>194</v>
      </c>
      <c r="EM9" s="8" t="s">
        <v>194</v>
      </c>
      <c r="EN9" s="8" t="s">
        <v>1413</v>
      </c>
      <c r="EO9" s="8" t="s">
        <v>2742</v>
      </c>
      <c r="EP9" s="2" t="s">
        <v>2743</v>
      </c>
      <c r="EQ9" s="8" t="s">
        <v>2252</v>
      </c>
      <c r="ET9" s="8" t="n">
        <v>187011485</v>
      </c>
      <c r="EU9" s="8" t="s">
        <v>2744</v>
      </c>
      <c r="EV9" s="9" t="n">
        <v>44826.8176041667</v>
      </c>
      <c r="EY9" s="8" t="s">
        <v>221</v>
      </c>
      <c r="EZ9" s="8" t="s">
        <v>222</v>
      </c>
      <c r="FB9" s="8" t="n">
        <v>67</v>
      </c>
    </row>
    <row r="10" customFormat="false" ht="14.5" hidden="false" customHeight="false" outlineLevel="0" collapsed="false">
      <c r="A10" s="9" t="n">
        <v>44826.4299627778</v>
      </c>
      <c r="B10" s="9" t="n">
        <v>44827.2844940394</v>
      </c>
      <c r="C10" s="9" t="n">
        <v>44826</v>
      </c>
      <c r="D10" s="8" t="s">
        <v>592</v>
      </c>
      <c r="H10" s="8" t="n">
        <v>1707142001</v>
      </c>
      <c r="I10" s="9" t="n">
        <v>44826</v>
      </c>
      <c r="J10" s="8" t="s">
        <v>2277</v>
      </c>
      <c r="K10" s="8" t="s">
        <v>1043</v>
      </c>
      <c r="L10" s="7" t="s">
        <v>2187</v>
      </c>
      <c r="M10" s="8" t="s">
        <v>1200</v>
      </c>
      <c r="N10" s="8" t="s">
        <v>1201</v>
      </c>
      <c r="O10" s="8" t="s">
        <v>855</v>
      </c>
      <c r="P10" s="8" t="s">
        <v>856</v>
      </c>
      <c r="Q10" s="8" t="s">
        <v>857</v>
      </c>
      <c r="R10" s="8" t="s">
        <v>890</v>
      </c>
      <c r="S10" s="8" t="s">
        <v>1046</v>
      </c>
      <c r="T10" s="8" t="s">
        <v>210</v>
      </c>
      <c r="U10" s="8" t="n">
        <v>1</v>
      </c>
      <c r="V10" s="8" t="n">
        <v>0</v>
      </c>
      <c r="W10" s="8" t="n">
        <v>0</v>
      </c>
      <c r="X10" s="8" t="n">
        <v>0</v>
      </c>
      <c r="Y10" s="8" t="n">
        <v>0</v>
      </c>
      <c r="Z10" s="8" t="n">
        <v>0</v>
      </c>
      <c r="AA10" s="8" t="n">
        <v>0</v>
      </c>
      <c r="AB10" s="8" t="n">
        <v>0</v>
      </c>
      <c r="AC10" s="8" t="n">
        <v>0</v>
      </c>
      <c r="AD10" s="8" t="n">
        <v>0</v>
      </c>
      <c r="AE10" s="8" t="n">
        <v>0</v>
      </c>
      <c r="AF10" s="8" t="n">
        <v>0</v>
      </c>
      <c r="AG10" s="8" t="n">
        <v>0</v>
      </c>
      <c r="AH10" s="8" t="n">
        <v>2</v>
      </c>
      <c r="AI10" s="8" t="n">
        <v>3</v>
      </c>
      <c r="AJ10" s="8" t="s">
        <v>2849</v>
      </c>
      <c r="AK10" s="2" t="s">
        <v>2850</v>
      </c>
      <c r="AL10" s="8" t="n">
        <v>2.345</v>
      </c>
      <c r="AM10" s="8" t="s">
        <v>195</v>
      </c>
      <c r="AN10" s="8" t="s">
        <v>2851</v>
      </c>
      <c r="AO10" s="2" t="s">
        <v>2852</v>
      </c>
      <c r="AP10" s="8" t="n">
        <v>3.15</v>
      </c>
      <c r="AQ10" s="8" t="s">
        <v>194</v>
      </c>
      <c r="AR10" s="8" t="s">
        <v>3504</v>
      </c>
      <c r="EI10" s="8" t="s">
        <v>194</v>
      </c>
      <c r="EJ10" s="8" t="s">
        <v>194</v>
      </c>
      <c r="EK10" s="8" t="s">
        <v>194</v>
      </c>
      <c r="EL10" s="8" t="s">
        <v>194</v>
      </c>
      <c r="EM10" s="8" t="s">
        <v>194</v>
      </c>
      <c r="EN10" s="8" t="s">
        <v>2854</v>
      </c>
      <c r="EO10" s="8" t="s">
        <v>2855</v>
      </c>
      <c r="EP10" s="2" t="s">
        <v>2856</v>
      </c>
      <c r="EQ10" s="8" t="s">
        <v>2252</v>
      </c>
      <c r="ET10" s="8" t="n">
        <v>187068520</v>
      </c>
      <c r="EU10" s="8" t="s">
        <v>2857</v>
      </c>
      <c r="EV10" s="9" t="n">
        <v>44827.2013541667</v>
      </c>
      <c r="EY10" s="8" t="s">
        <v>221</v>
      </c>
      <c r="EZ10" s="8" t="s">
        <v>222</v>
      </c>
      <c r="FB10" s="8" t="n">
        <v>84</v>
      </c>
    </row>
    <row r="11" customFormat="false" ht="14.5" hidden="false" customHeight="false" outlineLevel="0" collapsed="false">
      <c r="A11" s="9" t="n">
        <v>44826.4082849074</v>
      </c>
      <c r="B11" s="9" t="n">
        <v>44826.4148471991</v>
      </c>
      <c r="C11" s="9" t="n">
        <v>44826</v>
      </c>
      <c r="D11" s="8" t="s">
        <v>946</v>
      </c>
      <c r="H11" s="8" t="n">
        <v>1809171505</v>
      </c>
      <c r="I11" s="9" t="n">
        <v>44826</v>
      </c>
      <c r="J11" s="8" t="s">
        <v>2785</v>
      </c>
      <c r="K11" s="8" t="s">
        <v>968</v>
      </c>
      <c r="L11" s="8" t="s">
        <v>1013</v>
      </c>
      <c r="M11" s="8" t="s">
        <v>1014</v>
      </c>
      <c r="N11" s="8" t="s">
        <v>1015</v>
      </c>
      <c r="O11" s="8" t="s">
        <v>855</v>
      </c>
      <c r="P11" s="8" t="s">
        <v>856</v>
      </c>
      <c r="Q11" s="8" t="s">
        <v>952</v>
      </c>
      <c r="R11" s="8" t="s">
        <v>953</v>
      </c>
      <c r="S11" s="8" t="s">
        <v>954</v>
      </c>
      <c r="T11" s="8" t="s">
        <v>210</v>
      </c>
      <c r="U11" s="8" t="n">
        <v>1</v>
      </c>
      <c r="V11" s="8" t="n">
        <v>0</v>
      </c>
      <c r="W11" s="8" t="n">
        <v>0</v>
      </c>
      <c r="X11" s="8" t="n">
        <v>0</v>
      </c>
      <c r="Y11" s="8" t="n">
        <v>0</v>
      </c>
      <c r="Z11" s="8" t="n">
        <v>0</v>
      </c>
      <c r="AA11" s="8" t="n">
        <v>0</v>
      </c>
      <c r="AB11" s="8" t="n">
        <v>0</v>
      </c>
      <c r="AC11" s="8" t="n">
        <v>0</v>
      </c>
      <c r="AD11" s="8" t="n">
        <v>0</v>
      </c>
      <c r="AE11" s="8" t="n">
        <v>0</v>
      </c>
      <c r="AF11" s="8" t="n">
        <v>0</v>
      </c>
      <c r="AG11" s="8" t="n">
        <v>0</v>
      </c>
      <c r="AH11" s="8" t="n">
        <v>3</v>
      </c>
      <c r="AI11" s="8" t="n">
        <v>6</v>
      </c>
      <c r="AJ11" s="8" t="s">
        <v>2786</v>
      </c>
      <c r="AK11" s="2" t="s">
        <v>2787</v>
      </c>
      <c r="AL11" s="8" t="n">
        <v>15.15</v>
      </c>
      <c r="AM11" s="8" t="s">
        <v>195</v>
      </c>
      <c r="AN11" s="8" t="s">
        <v>2788</v>
      </c>
      <c r="AO11" s="2" t="s">
        <v>2789</v>
      </c>
      <c r="AP11" s="8" t="n">
        <v>6.7</v>
      </c>
      <c r="AQ11" s="8" t="s">
        <v>194</v>
      </c>
      <c r="AR11" s="8" t="s">
        <v>3417</v>
      </c>
      <c r="EI11" s="8" t="s">
        <v>194</v>
      </c>
      <c r="EJ11" s="8" t="s">
        <v>194</v>
      </c>
      <c r="EK11" s="8" t="s">
        <v>194</v>
      </c>
      <c r="EL11" s="8" t="s">
        <v>194</v>
      </c>
      <c r="EM11" s="8" t="s">
        <v>194</v>
      </c>
      <c r="EN11" s="8" t="s">
        <v>962</v>
      </c>
      <c r="EO11" s="8" t="s">
        <v>2790</v>
      </c>
      <c r="EP11" s="2" t="s">
        <v>2791</v>
      </c>
      <c r="EQ11" s="8" t="s">
        <v>2252</v>
      </c>
      <c r="ET11" s="8" t="n">
        <v>187012225</v>
      </c>
      <c r="EU11" s="8" t="s">
        <v>2792</v>
      </c>
      <c r="EV11" s="9" t="n">
        <v>44826.8199537037</v>
      </c>
      <c r="EY11" s="8" t="s">
        <v>221</v>
      </c>
      <c r="EZ11" s="8" t="s">
        <v>222</v>
      </c>
      <c r="FB11" s="8" t="n">
        <v>74</v>
      </c>
    </row>
    <row r="12" customFormat="false" ht="14.5" hidden="false" customHeight="false" outlineLevel="0" collapsed="false">
      <c r="A12" s="9" t="n">
        <v>44826.3483070833</v>
      </c>
      <c r="B12" s="9" t="n">
        <v>44826.3557331713</v>
      </c>
      <c r="C12" s="9" t="n">
        <v>44826</v>
      </c>
      <c r="D12" s="8" t="s">
        <v>946</v>
      </c>
      <c r="H12" s="8" t="n">
        <v>1809171501</v>
      </c>
      <c r="I12" s="9" t="n">
        <v>44826</v>
      </c>
      <c r="J12" s="8" t="s">
        <v>1684</v>
      </c>
      <c r="K12" s="8" t="s">
        <v>968</v>
      </c>
      <c r="L12" s="8" t="s">
        <v>3460</v>
      </c>
      <c r="M12" s="8" t="s">
        <v>950</v>
      </c>
      <c r="N12" s="8" t="s">
        <v>2807</v>
      </c>
      <c r="O12" s="8" t="s">
        <v>855</v>
      </c>
      <c r="P12" s="8" t="s">
        <v>856</v>
      </c>
      <c r="Q12" s="8" t="s">
        <v>952</v>
      </c>
      <c r="R12" s="8" t="s">
        <v>953</v>
      </c>
      <c r="S12" s="8" t="s">
        <v>954</v>
      </c>
      <c r="T12" s="8" t="s">
        <v>210</v>
      </c>
      <c r="U12" s="8" t="n">
        <v>1</v>
      </c>
      <c r="V12" s="8" t="n">
        <v>0</v>
      </c>
      <c r="W12" s="8" t="n">
        <v>0</v>
      </c>
      <c r="X12" s="8" t="n">
        <v>0</v>
      </c>
      <c r="Y12" s="8" t="n">
        <v>0</v>
      </c>
      <c r="Z12" s="8" t="n">
        <v>0</v>
      </c>
      <c r="AA12" s="8" t="n">
        <v>0</v>
      </c>
      <c r="AB12" s="8" t="n">
        <v>0</v>
      </c>
      <c r="AC12" s="8" t="n">
        <v>0</v>
      </c>
      <c r="AD12" s="8" t="n">
        <v>0</v>
      </c>
      <c r="AE12" s="8" t="n">
        <v>0</v>
      </c>
      <c r="AF12" s="8" t="n">
        <v>0</v>
      </c>
      <c r="AG12" s="8" t="n">
        <v>0</v>
      </c>
      <c r="AH12" s="8" t="n">
        <v>2</v>
      </c>
      <c r="AI12" s="8" t="n">
        <v>5</v>
      </c>
      <c r="AJ12" s="8" t="s">
        <v>2808</v>
      </c>
      <c r="AK12" s="2" t="s">
        <v>2809</v>
      </c>
      <c r="AL12" s="8" t="n">
        <v>26.44</v>
      </c>
      <c r="AM12" s="8" t="s">
        <v>213</v>
      </c>
      <c r="AR12" s="8" t="s">
        <v>3417</v>
      </c>
      <c r="EI12" s="8" t="s">
        <v>194</v>
      </c>
      <c r="EJ12" s="8" t="s">
        <v>194</v>
      </c>
      <c r="EK12" s="8" t="s">
        <v>194</v>
      </c>
      <c r="EL12" s="8" t="s">
        <v>194</v>
      </c>
      <c r="EM12" s="8" t="s">
        <v>194</v>
      </c>
      <c r="EN12" s="8" t="s">
        <v>962</v>
      </c>
      <c r="EO12" s="8" t="s">
        <v>2810</v>
      </c>
      <c r="EP12" s="2" t="s">
        <v>2811</v>
      </c>
      <c r="EQ12" s="8" t="s">
        <v>2252</v>
      </c>
      <c r="ET12" s="8" t="n">
        <v>187012337</v>
      </c>
      <c r="EU12" s="8" t="s">
        <v>2812</v>
      </c>
      <c r="EV12" s="9" t="n">
        <v>44826.8203240741</v>
      </c>
      <c r="EY12" s="8" t="s">
        <v>221</v>
      </c>
      <c r="EZ12" s="8" t="s">
        <v>222</v>
      </c>
      <c r="FB12" s="8" t="n">
        <v>77</v>
      </c>
    </row>
    <row r="13" customFormat="false" ht="14.5" hidden="false" customHeight="false" outlineLevel="0" collapsed="false">
      <c r="A13" s="9" t="n">
        <v>44826.4637314468</v>
      </c>
      <c r="B13" s="9" t="n">
        <v>44826.4854311574</v>
      </c>
      <c r="C13" s="9" t="n">
        <v>44826</v>
      </c>
      <c r="D13" s="8" t="s">
        <v>1210</v>
      </c>
      <c r="H13" s="8" t="n">
        <v>1101022403</v>
      </c>
      <c r="I13" s="9" t="n">
        <v>44826</v>
      </c>
      <c r="J13" s="8" t="s">
        <v>2394</v>
      </c>
      <c r="K13" s="8" t="s">
        <v>2359</v>
      </c>
      <c r="L13" s="8" t="s">
        <v>3461</v>
      </c>
      <c r="M13" s="8" t="s">
        <v>1248</v>
      </c>
      <c r="N13" s="8" t="s">
        <v>1249</v>
      </c>
      <c r="O13" s="8" t="s">
        <v>855</v>
      </c>
      <c r="P13" s="8" t="s">
        <v>856</v>
      </c>
      <c r="Q13" s="8" t="s">
        <v>1216</v>
      </c>
      <c r="R13" s="8" t="s">
        <v>1217</v>
      </c>
      <c r="S13" s="8" t="s">
        <v>1217</v>
      </c>
      <c r="T13" s="8" t="s">
        <v>210</v>
      </c>
      <c r="U13" s="8" t="n">
        <v>1</v>
      </c>
      <c r="V13" s="8" t="n">
        <v>0</v>
      </c>
      <c r="W13" s="8" t="n">
        <v>0</v>
      </c>
      <c r="X13" s="8" t="n">
        <v>0</v>
      </c>
      <c r="Y13" s="8" t="n">
        <v>0</v>
      </c>
      <c r="Z13" s="8" t="n">
        <v>0</v>
      </c>
      <c r="AA13" s="8" t="n">
        <v>0</v>
      </c>
      <c r="AB13" s="8" t="n">
        <v>0</v>
      </c>
      <c r="AC13" s="8" t="n">
        <v>0</v>
      </c>
      <c r="AD13" s="8" t="n">
        <v>0</v>
      </c>
      <c r="AE13" s="8" t="n">
        <v>0</v>
      </c>
      <c r="AF13" s="8" t="n">
        <v>0</v>
      </c>
      <c r="AG13" s="8" t="n">
        <v>0</v>
      </c>
      <c r="AH13" s="8" t="n">
        <v>3</v>
      </c>
      <c r="AI13" s="8" t="n">
        <v>2</v>
      </c>
      <c r="AJ13" s="8" t="s">
        <v>2395</v>
      </c>
      <c r="AK13" s="2" t="s">
        <v>2396</v>
      </c>
      <c r="AL13" s="8" t="n">
        <v>8.585</v>
      </c>
      <c r="AM13" s="8" t="s">
        <v>195</v>
      </c>
      <c r="AN13" s="8" t="s">
        <v>2397</v>
      </c>
      <c r="AO13" s="2" t="s">
        <v>2398</v>
      </c>
      <c r="AP13" s="8" t="n">
        <v>7.08</v>
      </c>
      <c r="AQ13" s="8" t="s">
        <v>194</v>
      </c>
      <c r="AR13" s="8" t="s">
        <v>3505</v>
      </c>
      <c r="EI13" s="8" t="s">
        <v>194</v>
      </c>
      <c r="EJ13" s="8" t="s">
        <v>194</v>
      </c>
      <c r="EK13" s="8" t="s">
        <v>194</v>
      </c>
      <c r="EL13" s="8" t="s">
        <v>194</v>
      </c>
      <c r="EM13" s="8" t="s">
        <v>194</v>
      </c>
      <c r="EN13" s="8" t="s">
        <v>1226</v>
      </c>
      <c r="EO13" s="8" t="s">
        <v>2400</v>
      </c>
      <c r="EP13" s="2" t="s">
        <v>2401</v>
      </c>
      <c r="EQ13" s="8" t="s">
        <v>2252</v>
      </c>
      <c r="ET13" s="8" t="n">
        <v>186802351</v>
      </c>
      <c r="EU13" s="8" t="s">
        <v>2402</v>
      </c>
      <c r="EV13" s="9" t="n">
        <v>44826.4383680556</v>
      </c>
      <c r="EY13" s="8" t="s">
        <v>221</v>
      </c>
      <c r="EZ13" s="8" t="s">
        <v>222</v>
      </c>
      <c r="FB13" s="8" t="n">
        <v>23</v>
      </c>
    </row>
    <row r="14" customFormat="false" ht="14.5" hidden="false" customHeight="false" outlineLevel="0" collapsed="false">
      <c r="A14" s="9" t="n">
        <v>44826.4166588657</v>
      </c>
      <c r="B14" s="9" t="n">
        <v>44826.4186850579</v>
      </c>
      <c r="C14" s="9" t="n">
        <v>44826</v>
      </c>
      <c r="D14" s="8" t="s">
        <v>848</v>
      </c>
      <c r="H14" s="8" t="n">
        <v>1708151404</v>
      </c>
      <c r="I14" s="9" t="n">
        <v>44826</v>
      </c>
      <c r="J14" s="8" t="s">
        <v>850</v>
      </c>
      <c r="K14" s="8" t="s">
        <v>851</v>
      </c>
      <c r="L14" s="8" t="s">
        <v>871</v>
      </c>
      <c r="M14" s="8" t="s">
        <v>872</v>
      </c>
      <c r="N14" s="8" t="s">
        <v>873</v>
      </c>
      <c r="O14" s="8" t="s">
        <v>855</v>
      </c>
      <c r="P14" s="8" t="s">
        <v>856</v>
      </c>
      <c r="Q14" s="8" t="s">
        <v>857</v>
      </c>
      <c r="R14" s="8" t="s">
        <v>858</v>
      </c>
      <c r="S14" s="8" t="s">
        <v>859</v>
      </c>
      <c r="T14" s="8" t="s">
        <v>210</v>
      </c>
      <c r="U14" s="8" t="n">
        <v>1</v>
      </c>
      <c r="V14" s="8" t="n">
        <v>0</v>
      </c>
      <c r="W14" s="8" t="n">
        <v>0</v>
      </c>
      <c r="X14" s="8" t="n">
        <v>0</v>
      </c>
      <c r="Y14" s="8" t="n">
        <v>0</v>
      </c>
      <c r="Z14" s="8" t="n">
        <v>0</v>
      </c>
      <c r="AA14" s="8" t="n">
        <v>0</v>
      </c>
      <c r="AB14" s="8" t="n">
        <v>0</v>
      </c>
      <c r="AC14" s="8" t="n">
        <v>0</v>
      </c>
      <c r="AD14" s="8" t="n">
        <v>0</v>
      </c>
      <c r="AE14" s="8" t="n">
        <v>0</v>
      </c>
      <c r="AF14" s="8" t="n">
        <v>0</v>
      </c>
      <c r="AG14" s="8" t="n">
        <v>0</v>
      </c>
      <c r="AH14" s="8" t="n">
        <v>2</v>
      </c>
      <c r="AI14" s="8" t="n">
        <v>7</v>
      </c>
      <c r="AJ14" s="8" t="s">
        <v>2576</v>
      </c>
      <c r="AK14" s="2" t="s">
        <v>2577</v>
      </c>
      <c r="AL14" s="8" t="n">
        <v>26</v>
      </c>
      <c r="AM14" s="8" t="s">
        <v>213</v>
      </c>
      <c r="EI14" s="8" t="s">
        <v>194</v>
      </c>
      <c r="EJ14" s="8" t="s">
        <v>194</v>
      </c>
      <c r="EK14" s="8" t="s">
        <v>194</v>
      </c>
      <c r="EL14" s="8" t="s">
        <v>194</v>
      </c>
      <c r="EM14" s="8" t="s">
        <v>194</v>
      </c>
      <c r="EN14" s="8" t="s">
        <v>865</v>
      </c>
      <c r="EO14" s="8" t="s">
        <v>2578</v>
      </c>
      <c r="EP14" s="2" t="s">
        <v>2579</v>
      </c>
      <c r="EQ14" s="8" t="s">
        <v>2252</v>
      </c>
      <c r="ET14" s="8" t="n">
        <v>186928546</v>
      </c>
      <c r="EU14" s="8" t="s">
        <v>2580</v>
      </c>
      <c r="EV14" s="9" t="n">
        <v>44826.6231365741</v>
      </c>
      <c r="EY14" s="8" t="s">
        <v>221</v>
      </c>
      <c r="EZ14" s="8" t="s">
        <v>222</v>
      </c>
      <c r="FB14" s="8" t="n">
        <v>46</v>
      </c>
    </row>
    <row r="15" customFormat="false" ht="14.5" hidden="false" customHeight="false" outlineLevel="0" collapsed="false">
      <c r="A15" s="9" t="n">
        <v>44826.4285618403</v>
      </c>
      <c r="B15" s="9" t="n">
        <v>44826.4309107292</v>
      </c>
      <c r="C15" s="9" t="n">
        <v>44826</v>
      </c>
      <c r="D15" s="8" t="s">
        <v>848</v>
      </c>
      <c r="H15" s="8" t="n">
        <v>1708151405</v>
      </c>
      <c r="I15" s="9" t="n">
        <v>44826</v>
      </c>
      <c r="J15" s="8" t="s">
        <v>2589</v>
      </c>
      <c r="K15" s="8" t="s">
        <v>851</v>
      </c>
      <c r="L15" s="8" t="s">
        <v>887</v>
      </c>
      <c r="M15" s="8" t="s">
        <v>888</v>
      </c>
      <c r="N15" s="8" t="s">
        <v>889</v>
      </c>
      <c r="O15" s="8" t="s">
        <v>855</v>
      </c>
      <c r="P15" s="8" t="s">
        <v>856</v>
      </c>
      <c r="Q15" s="8" t="s">
        <v>857</v>
      </c>
      <c r="R15" s="8" t="s">
        <v>858</v>
      </c>
      <c r="S15" s="8" t="s">
        <v>859</v>
      </c>
      <c r="T15" s="8" t="s">
        <v>210</v>
      </c>
      <c r="U15" s="8" t="n">
        <v>1</v>
      </c>
      <c r="V15" s="8" t="n">
        <v>0</v>
      </c>
      <c r="W15" s="8" t="n">
        <v>0</v>
      </c>
      <c r="X15" s="8" t="n">
        <v>0</v>
      </c>
      <c r="Y15" s="8" t="n">
        <v>0</v>
      </c>
      <c r="Z15" s="8" t="n">
        <v>0</v>
      </c>
      <c r="AA15" s="8" t="n">
        <v>0</v>
      </c>
      <c r="AB15" s="8" t="n">
        <v>0</v>
      </c>
      <c r="AC15" s="8" t="n">
        <v>0</v>
      </c>
      <c r="AD15" s="8" t="n">
        <v>0</v>
      </c>
      <c r="AE15" s="8" t="n">
        <v>0</v>
      </c>
      <c r="AF15" s="8" t="n">
        <v>0</v>
      </c>
      <c r="AG15" s="8" t="n">
        <v>0</v>
      </c>
      <c r="AH15" s="8" t="n">
        <v>2</v>
      </c>
      <c r="AI15" s="8" t="n">
        <v>2</v>
      </c>
      <c r="AJ15" s="8" t="s">
        <v>2590</v>
      </c>
      <c r="AK15" s="2" t="s">
        <v>2591</v>
      </c>
      <c r="AL15" s="8" t="n">
        <v>6.3</v>
      </c>
      <c r="AM15" s="8" t="s">
        <v>213</v>
      </c>
      <c r="EI15" s="8" t="s">
        <v>194</v>
      </c>
      <c r="EJ15" s="8" t="s">
        <v>194</v>
      </c>
      <c r="EK15" s="8" t="s">
        <v>194</v>
      </c>
      <c r="EL15" s="8" t="s">
        <v>194</v>
      </c>
      <c r="EM15" s="8" t="s">
        <v>194</v>
      </c>
      <c r="EN15" s="8" t="s">
        <v>865</v>
      </c>
      <c r="EO15" s="8" t="s">
        <v>2592</v>
      </c>
      <c r="EP15" s="2" t="s">
        <v>2593</v>
      </c>
      <c r="EQ15" s="8" t="s">
        <v>2252</v>
      </c>
      <c r="ET15" s="8" t="n">
        <v>186928948</v>
      </c>
      <c r="EU15" s="8" t="s">
        <v>2594</v>
      </c>
      <c r="EV15" s="9" t="n">
        <v>44826.6237268519</v>
      </c>
      <c r="EY15" s="8" t="s">
        <v>221</v>
      </c>
      <c r="EZ15" s="8" t="s">
        <v>222</v>
      </c>
      <c r="FB15" s="8" t="n">
        <v>48</v>
      </c>
    </row>
    <row r="16" customFormat="false" ht="14.5" hidden="false" customHeight="false" outlineLevel="0" collapsed="false">
      <c r="A16" s="9" t="n">
        <v>44826.3698871181</v>
      </c>
      <c r="B16" s="9" t="n">
        <v>44826.3737133796</v>
      </c>
      <c r="C16" s="9" t="n">
        <v>44826</v>
      </c>
      <c r="D16" s="8" t="s">
        <v>1088</v>
      </c>
      <c r="H16" s="8" t="n">
        <v>1505103203</v>
      </c>
      <c r="I16" s="9" t="n">
        <v>44826</v>
      </c>
      <c r="J16" s="8" t="s">
        <v>382</v>
      </c>
      <c r="K16" s="8" t="s">
        <v>870</v>
      </c>
      <c r="L16" s="8" t="s">
        <v>3463</v>
      </c>
      <c r="M16" s="8" t="s">
        <v>1091</v>
      </c>
      <c r="N16" s="8" t="s">
        <v>1093</v>
      </c>
      <c r="O16" s="8" t="s">
        <v>855</v>
      </c>
      <c r="P16" s="8" t="s">
        <v>856</v>
      </c>
      <c r="Q16" s="8" t="s">
        <v>1094</v>
      </c>
      <c r="R16" s="8" t="s">
        <v>1095</v>
      </c>
      <c r="S16" s="8" t="s">
        <v>1096</v>
      </c>
      <c r="T16" s="8" t="s">
        <v>210</v>
      </c>
      <c r="U16" s="8" t="n">
        <v>1</v>
      </c>
      <c r="V16" s="8" t="n">
        <v>0</v>
      </c>
      <c r="W16" s="8" t="n">
        <v>0</v>
      </c>
      <c r="X16" s="8" t="n">
        <v>0</v>
      </c>
      <c r="Y16" s="8" t="n">
        <v>0</v>
      </c>
      <c r="Z16" s="8" t="n">
        <v>0</v>
      </c>
      <c r="AA16" s="8" t="n">
        <v>0</v>
      </c>
      <c r="AB16" s="8" t="n">
        <v>0</v>
      </c>
      <c r="AC16" s="8" t="n">
        <v>0</v>
      </c>
      <c r="AD16" s="8" t="n">
        <v>0</v>
      </c>
      <c r="AE16" s="8" t="n">
        <v>0</v>
      </c>
      <c r="AF16" s="8" t="n">
        <v>0</v>
      </c>
      <c r="AG16" s="8" t="n">
        <v>0</v>
      </c>
      <c r="AH16" s="8" t="n">
        <v>4</v>
      </c>
      <c r="AI16" s="8" t="n">
        <v>2</v>
      </c>
      <c r="AJ16" s="8" t="s">
        <v>2703</v>
      </c>
      <c r="AK16" s="2" t="s">
        <v>2704</v>
      </c>
      <c r="AL16" s="8" t="n">
        <v>2.335</v>
      </c>
      <c r="AM16" s="8" t="s">
        <v>213</v>
      </c>
      <c r="AR16" s="8" t="s">
        <v>213</v>
      </c>
      <c r="EI16" s="8" t="s">
        <v>194</v>
      </c>
      <c r="EJ16" s="8" t="s">
        <v>194</v>
      </c>
      <c r="EK16" s="8" t="s">
        <v>194</v>
      </c>
      <c r="EL16" s="8" t="s">
        <v>194</v>
      </c>
      <c r="EM16" s="8" t="s">
        <v>194</v>
      </c>
      <c r="EN16" s="8" t="s">
        <v>2020</v>
      </c>
      <c r="EO16" s="8" t="s">
        <v>2705</v>
      </c>
      <c r="EP16" s="2" t="s">
        <v>2706</v>
      </c>
      <c r="EQ16" s="8" t="s">
        <v>2252</v>
      </c>
      <c r="ET16" s="8" t="n">
        <v>186973655</v>
      </c>
      <c r="EU16" s="8" t="s">
        <v>2707</v>
      </c>
      <c r="EV16" s="9" t="n">
        <v>44826.7132638889</v>
      </c>
      <c r="EY16" s="8" t="s">
        <v>221</v>
      </c>
      <c r="EZ16" s="8" t="s">
        <v>222</v>
      </c>
      <c r="FB16" s="8" t="n">
        <v>63</v>
      </c>
    </row>
    <row r="17" customFormat="false" ht="14.5" hidden="false" customHeight="false" outlineLevel="0" collapsed="false">
      <c r="A17" s="9" t="n">
        <v>44826.3481828125</v>
      </c>
      <c r="B17" s="9" t="n">
        <v>44826.741613287</v>
      </c>
      <c r="C17" s="9" t="n">
        <v>44826</v>
      </c>
      <c r="D17" s="8" t="s">
        <v>1304</v>
      </c>
      <c r="H17" s="8" t="n">
        <v>1404071601</v>
      </c>
      <c r="I17" s="9" t="n">
        <v>44826</v>
      </c>
      <c r="J17" s="8" t="s">
        <v>2595</v>
      </c>
      <c r="K17" s="8" t="s">
        <v>2596</v>
      </c>
      <c r="L17" s="8" t="s">
        <v>3464</v>
      </c>
      <c r="M17" s="8" t="s">
        <v>1388</v>
      </c>
      <c r="N17" s="8" t="s">
        <v>1389</v>
      </c>
      <c r="O17" s="8" t="s">
        <v>855</v>
      </c>
      <c r="P17" s="8" t="s">
        <v>856</v>
      </c>
      <c r="Q17" s="8" t="s">
        <v>1094</v>
      </c>
      <c r="R17" s="8" t="s">
        <v>1310</v>
      </c>
      <c r="S17" s="8" t="s">
        <v>1311</v>
      </c>
      <c r="T17" s="8" t="s">
        <v>210</v>
      </c>
      <c r="U17" s="8" t="n">
        <v>1</v>
      </c>
      <c r="V17" s="8" t="n">
        <v>0</v>
      </c>
      <c r="W17" s="8" t="n">
        <v>0</v>
      </c>
      <c r="X17" s="8" t="n">
        <v>0</v>
      </c>
      <c r="Y17" s="8" t="n">
        <v>0</v>
      </c>
      <c r="Z17" s="8" t="n">
        <v>0</v>
      </c>
      <c r="AA17" s="8" t="n">
        <v>0</v>
      </c>
      <c r="AB17" s="8" t="n">
        <v>0</v>
      </c>
      <c r="AC17" s="8" t="n">
        <v>0</v>
      </c>
      <c r="AD17" s="8" t="n">
        <v>0</v>
      </c>
      <c r="AE17" s="8" t="n">
        <v>0</v>
      </c>
      <c r="AF17" s="8" t="n">
        <v>0</v>
      </c>
      <c r="AG17" s="8" t="n">
        <v>0</v>
      </c>
      <c r="AH17" s="8" t="n">
        <v>2</v>
      </c>
      <c r="AI17" s="8" t="n">
        <v>5</v>
      </c>
      <c r="AJ17" s="8" t="s">
        <v>2597</v>
      </c>
      <c r="AK17" s="2" t="s">
        <v>2598</v>
      </c>
      <c r="AL17" s="8" t="n">
        <v>34.76</v>
      </c>
      <c r="AM17" s="8" t="s">
        <v>213</v>
      </c>
      <c r="AR17" s="8" t="s">
        <v>3506</v>
      </c>
      <c r="EI17" s="8" t="s">
        <v>194</v>
      </c>
      <c r="EJ17" s="8" t="s">
        <v>194</v>
      </c>
      <c r="EK17" s="8" t="s">
        <v>194</v>
      </c>
      <c r="EL17" s="8" t="s">
        <v>194</v>
      </c>
      <c r="EM17" s="8" t="s">
        <v>194</v>
      </c>
      <c r="EN17" s="8" t="s">
        <v>2198</v>
      </c>
      <c r="EO17" s="8" t="s">
        <v>2600</v>
      </c>
      <c r="EP17" s="2" t="s">
        <v>2601</v>
      </c>
      <c r="EQ17" s="8" t="s">
        <v>2252</v>
      </c>
      <c r="ET17" s="8" t="n">
        <v>186948949</v>
      </c>
      <c r="EU17" s="8" t="s">
        <v>2602</v>
      </c>
      <c r="EV17" s="9" t="n">
        <v>44826.6630439815</v>
      </c>
      <c r="EY17" s="8" t="s">
        <v>221</v>
      </c>
      <c r="EZ17" s="8" t="s">
        <v>222</v>
      </c>
      <c r="FB17" s="8" t="n">
        <v>49</v>
      </c>
    </row>
    <row r="18" customFormat="false" ht="14.5" hidden="false" customHeight="false" outlineLevel="0" collapsed="false">
      <c r="A18" s="9" t="n">
        <v>44826.4175157523</v>
      </c>
      <c r="B18" s="9" t="n">
        <v>44826.4298881713</v>
      </c>
      <c r="C18" s="9" t="n">
        <v>44826</v>
      </c>
      <c r="D18" s="8" t="s">
        <v>592</v>
      </c>
      <c r="H18" s="8" t="n">
        <v>1707142002</v>
      </c>
      <c r="I18" s="9" t="n">
        <v>44826</v>
      </c>
      <c r="J18" s="8" t="s">
        <v>2751</v>
      </c>
      <c r="K18" s="8" t="s">
        <v>2172</v>
      </c>
      <c r="L18" s="8" t="s">
        <v>1187</v>
      </c>
      <c r="M18" s="8" t="s">
        <v>2181</v>
      </c>
      <c r="N18" s="8" t="s">
        <v>1188</v>
      </c>
      <c r="O18" s="8" t="s">
        <v>855</v>
      </c>
      <c r="P18" s="8" t="s">
        <v>856</v>
      </c>
      <c r="Q18" s="8" t="s">
        <v>857</v>
      </c>
      <c r="R18" s="8" t="s">
        <v>890</v>
      </c>
      <c r="S18" s="8" t="s">
        <v>1046</v>
      </c>
      <c r="T18" s="8" t="s">
        <v>210</v>
      </c>
      <c r="U18" s="8" t="n">
        <v>1</v>
      </c>
      <c r="V18" s="8" t="n">
        <v>0</v>
      </c>
      <c r="W18" s="8" t="n">
        <v>0</v>
      </c>
      <c r="X18" s="8" t="n">
        <v>0</v>
      </c>
      <c r="Y18" s="8" t="n">
        <v>0</v>
      </c>
      <c r="Z18" s="8" t="n">
        <v>0</v>
      </c>
      <c r="AA18" s="8" t="n">
        <v>0</v>
      </c>
      <c r="AB18" s="8" t="n">
        <v>0</v>
      </c>
      <c r="AC18" s="8" t="n">
        <v>0</v>
      </c>
      <c r="AD18" s="8" t="n">
        <v>0</v>
      </c>
      <c r="AE18" s="8" t="n">
        <v>0</v>
      </c>
      <c r="AF18" s="8" t="n">
        <v>0</v>
      </c>
      <c r="AG18" s="8" t="n">
        <v>0</v>
      </c>
      <c r="AH18" s="8" t="n">
        <v>2</v>
      </c>
      <c r="AI18" s="8" t="n">
        <v>6</v>
      </c>
      <c r="AJ18" s="8" t="s">
        <v>2844</v>
      </c>
      <c r="AK18" s="2" t="s">
        <v>2845</v>
      </c>
      <c r="AL18" s="8" t="n">
        <v>5.7</v>
      </c>
      <c r="AM18" s="8" t="s">
        <v>213</v>
      </c>
      <c r="AR18" s="8" t="s">
        <v>3417</v>
      </c>
      <c r="EI18" s="8" t="s">
        <v>194</v>
      </c>
      <c r="EJ18" s="8" t="s">
        <v>194</v>
      </c>
      <c r="EK18" s="8" t="s">
        <v>194</v>
      </c>
      <c r="EL18" s="8" t="s">
        <v>194</v>
      </c>
      <c r="EM18" s="8" t="s">
        <v>194</v>
      </c>
      <c r="EN18" s="8" t="s">
        <v>1058</v>
      </c>
      <c r="EO18" s="8" t="s">
        <v>2846</v>
      </c>
      <c r="EP18" s="2" t="s">
        <v>2847</v>
      </c>
      <c r="EQ18" s="8" t="s">
        <v>2252</v>
      </c>
      <c r="ET18" s="8" t="n">
        <v>187068516</v>
      </c>
      <c r="EU18" s="8" t="s">
        <v>2848</v>
      </c>
      <c r="EV18" s="9" t="n">
        <v>44827.2013310185</v>
      </c>
      <c r="EY18" s="8" t="s">
        <v>221</v>
      </c>
      <c r="EZ18" s="8" t="s">
        <v>222</v>
      </c>
      <c r="FB18" s="8" t="n">
        <v>83</v>
      </c>
    </row>
    <row r="19" customFormat="false" ht="14.5" hidden="false" customHeight="false" outlineLevel="0" collapsed="false">
      <c r="A19" s="9" t="n">
        <v>44826.4757023611</v>
      </c>
      <c r="B19" s="9" t="n">
        <v>44826.4802808218</v>
      </c>
      <c r="C19" s="9" t="n">
        <v>44826</v>
      </c>
      <c r="D19" s="8" t="s">
        <v>1401</v>
      </c>
      <c r="H19" s="8" t="n">
        <v>1707132306</v>
      </c>
      <c r="I19" s="9" t="n">
        <v>44826</v>
      </c>
      <c r="J19" s="8" t="s">
        <v>2431</v>
      </c>
      <c r="K19" s="8" t="s">
        <v>2771</v>
      </c>
      <c r="L19" s="8" t="s">
        <v>1476</v>
      </c>
      <c r="M19" s="3" t="s">
        <v>2772</v>
      </c>
      <c r="N19" s="8" t="s">
        <v>1478</v>
      </c>
      <c r="O19" s="8" t="s">
        <v>855</v>
      </c>
      <c r="P19" s="8" t="s">
        <v>856</v>
      </c>
      <c r="Q19" s="8" t="s">
        <v>857</v>
      </c>
      <c r="R19" s="8" t="s">
        <v>890</v>
      </c>
      <c r="S19" s="8" t="s">
        <v>891</v>
      </c>
      <c r="T19" s="8" t="s">
        <v>210</v>
      </c>
      <c r="U19" s="8" t="n">
        <v>1</v>
      </c>
      <c r="V19" s="8" t="n">
        <v>0</v>
      </c>
      <c r="W19" s="8" t="n">
        <v>0</v>
      </c>
      <c r="X19" s="8" t="n">
        <v>0</v>
      </c>
      <c r="Y19" s="8" t="n">
        <v>0</v>
      </c>
      <c r="Z19" s="8" t="n">
        <v>0</v>
      </c>
      <c r="AA19" s="8" t="n">
        <v>0</v>
      </c>
      <c r="AB19" s="8" t="n">
        <v>0</v>
      </c>
      <c r="AC19" s="8" t="n">
        <v>0</v>
      </c>
      <c r="AD19" s="8" t="n">
        <v>0</v>
      </c>
      <c r="AE19" s="8" t="n">
        <v>0</v>
      </c>
      <c r="AF19" s="8" t="n">
        <v>0</v>
      </c>
      <c r="AG19" s="8" t="n">
        <v>0</v>
      </c>
      <c r="AH19" s="8" t="n">
        <v>2</v>
      </c>
      <c r="AI19" s="8" t="n">
        <v>4</v>
      </c>
      <c r="AJ19" s="8" t="s">
        <v>2773</v>
      </c>
      <c r="AK19" s="2" t="s">
        <v>2774</v>
      </c>
      <c r="AL19" s="8" t="n">
        <v>48.5</v>
      </c>
      <c r="AM19" s="8" t="s">
        <v>213</v>
      </c>
      <c r="AR19" s="8" t="s">
        <v>3507</v>
      </c>
      <c r="EI19" s="8" t="s">
        <v>194</v>
      </c>
      <c r="EJ19" s="8" t="s">
        <v>194</v>
      </c>
      <c r="EK19" s="8" t="s">
        <v>194</v>
      </c>
      <c r="EL19" s="8" t="s">
        <v>194</v>
      </c>
      <c r="EM19" s="8" t="s">
        <v>194</v>
      </c>
      <c r="EN19" s="8" t="s">
        <v>1413</v>
      </c>
      <c r="EO19" s="8" t="s">
        <v>2776</v>
      </c>
      <c r="EP19" s="2" t="s">
        <v>2777</v>
      </c>
      <c r="EQ19" s="8" t="s">
        <v>2252</v>
      </c>
      <c r="ET19" s="8" t="n">
        <v>187011556</v>
      </c>
      <c r="EU19" s="8" t="s">
        <v>2778</v>
      </c>
      <c r="EV19" s="9" t="n">
        <v>44826.8177662037</v>
      </c>
      <c r="EY19" s="8" t="s">
        <v>221</v>
      </c>
      <c r="EZ19" s="8" t="s">
        <v>222</v>
      </c>
      <c r="FB19" s="8" t="n">
        <v>72</v>
      </c>
    </row>
    <row r="20" customFormat="false" ht="14.5" hidden="false" customHeight="false" outlineLevel="0" collapsed="false">
      <c r="A20" s="9" t="n">
        <v>44826.3974862037</v>
      </c>
      <c r="B20" s="9" t="n">
        <v>44826.7406406019</v>
      </c>
      <c r="C20" s="9" t="n">
        <v>44826</v>
      </c>
      <c r="D20" s="8" t="s">
        <v>1304</v>
      </c>
      <c r="H20" s="8" t="n">
        <v>1404071603</v>
      </c>
      <c r="I20" s="9" t="n">
        <v>44826</v>
      </c>
      <c r="J20" s="8" t="s">
        <v>2609</v>
      </c>
      <c r="K20" s="8" t="s">
        <v>2227</v>
      </c>
      <c r="L20" s="8" t="s">
        <v>1325</v>
      </c>
      <c r="M20" s="8" t="s">
        <v>2212</v>
      </c>
      <c r="N20" s="8" t="s">
        <v>1327</v>
      </c>
      <c r="O20" s="8" t="s">
        <v>855</v>
      </c>
      <c r="P20" s="8" t="s">
        <v>856</v>
      </c>
      <c r="Q20" s="8" t="s">
        <v>1094</v>
      </c>
      <c r="R20" s="8" t="s">
        <v>1310</v>
      </c>
      <c r="S20" s="8" t="s">
        <v>1311</v>
      </c>
      <c r="T20" s="8" t="s">
        <v>210</v>
      </c>
      <c r="U20" s="8" t="n">
        <v>1</v>
      </c>
      <c r="V20" s="8" t="n">
        <v>0</v>
      </c>
      <c r="W20" s="8" t="n">
        <v>0</v>
      </c>
      <c r="X20" s="8" t="n">
        <v>0</v>
      </c>
      <c r="Y20" s="8" t="n">
        <v>0</v>
      </c>
      <c r="Z20" s="8" t="n">
        <v>0</v>
      </c>
      <c r="AA20" s="8" t="n">
        <v>0</v>
      </c>
      <c r="AB20" s="8" t="n">
        <v>0</v>
      </c>
      <c r="AC20" s="8" t="n">
        <v>0</v>
      </c>
      <c r="AD20" s="8" t="n">
        <v>0</v>
      </c>
      <c r="AE20" s="8" t="n">
        <v>0</v>
      </c>
      <c r="AF20" s="8" t="n">
        <v>0</v>
      </c>
      <c r="AG20" s="8" t="n">
        <v>0</v>
      </c>
      <c r="AH20" s="8" t="n">
        <v>2</v>
      </c>
      <c r="AI20" s="8" t="n">
        <v>7</v>
      </c>
      <c r="AJ20" s="8" t="s">
        <v>2610</v>
      </c>
      <c r="AK20" s="2" t="s">
        <v>2611</v>
      </c>
      <c r="AL20" s="8" t="n">
        <v>13.78</v>
      </c>
      <c r="AM20" s="8" t="s">
        <v>195</v>
      </c>
      <c r="AN20" s="8" t="s">
        <v>2612</v>
      </c>
      <c r="AO20" s="2" t="s">
        <v>2613</v>
      </c>
      <c r="AP20" s="8" t="n">
        <v>9.475</v>
      </c>
      <c r="AQ20" s="8" t="s">
        <v>194</v>
      </c>
      <c r="AR20" s="8" t="s">
        <v>3508</v>
      </c>
      <c r="EI20" s="8" t="s">
        <v>194</v>
      </c>
      <c r="EJ20" s="8" t="s">
        <v>194</v>
      </c>
      <c r="EK20" s="8" t="s">
        <v>194</v>
      </c>
      <c r="EL20" s="8" t="s">
        <v>194</v>
      </c>
      <c r="EM20" s="8" t="s">
        <v>194</v>
      </c>
      <c r="EN20" s="8" t="s">
        <v>2198</v>
      </c>
      <c r="EO20" s="8" t="s">
        <v>2615</v>
      </c>
      <c r="EP20" s="2" t="s">
        <v>2616</v>
      </c>
      <c r="EQ20" s="8" t="s">
        <v>2252</v>
      </c>
      <c r="ET20" s="8" t="n">
        <v>186948975</v>
      </c>
      <c r="EU20" s="8" t="s">
        <v>2617</v>
      </c>
      <c r="EV20" s="9" t="n">
        <v>44826.6631134259</v>
      </c>
      <c r="EY20" s="8" t="s">
        <v>221</v>
      </c>
      <c r="EZ20" s="8" t="s">
        <v>222</v>
      </c>
      <c r="FB20" s="8" t="n">
        <v>51</v>
      </c>
    </row>
    <row r="21" customFormat="false" ht="14.5" hidden="false" customHeight="false" outlineLevel="0" collapsed="false">
      <c r="A21" s="9" t="n">
        <v>44826.3859768287</v>
      </c>
      <c r="B21" s="9" t="n">
        <v>44826.4024790394</v>
      </c>
      <c r="C21" s="9" t="n">
        <v>44826</v>
      </c>
      <c r="D21" s="8" t="s">
        <v>1210</v>
      </c>
      <c r="H21" s="8" t="n">
        <v>1101022404</v>
      </c>
      <c r="I21" s="9" t="n">
        <v>44826</v>
      </c>
      <c r="J21" s="8" t="s">
        <v>2074</v>
      </c>
      <c r="K21" s="8" t="s">
        <v>2359</v>
      </c>
      <c r="L21" s="8" t="s">
        <v>3467</v>
      </c>
      <c r="M21" s="8" t="s">
        <v>1263</v>
      </c>
      <c r="N21" s="8" t="s">
        <v>1264</v>
      </c>
      <c r="O21" s="8" t="s">
        <v>855</v>
      </c>
      <c r="P21" s="8" t="s">
        <v>856</v>
      </c>
      <c r="Q21" s="8" t="s">
        <v>1216</v>
      </c>
      <c r="R21" s="8" t="s">
        <v>1217</v>
      </c>
      <c r="S21" s="8" t="s">
        <v>1217</v>
      </c>
      <c r="T21" s="8" t="s">
        <v>210</v>
      </c>
      <c r="U21" s="8" t="n">
        <v>1</v>
      </c>
      <c r="V21" s="8" t="n">
        <v>0</v>
      </c>
      <c r="W21" s="8" t="n">
        <v>0</v>
      </c>
      <c r="X21" s="8" t="n">
        <v>0</v>
      </c>
      <c r="Y21" s="8" t="n">
        <v>0</v>
      </c>
      <c r="Z21" s="8" t="n">
        <v>0</v>
      </c>
      <c r="AA21" s="8" t="n">
        <v>0</v>
      </c>
      <c r="AB21" s="8" t="n">
        <v>0</v>
      </c>
      <c r="AC21" s="8" t="n">
        <v>0</v>
      </c>
      <c r="AD21" s="8" t="n">
        <v>0</v>
      </c>
      <c r="AE21" s="8" t="n">
        <v>0</v>
      </c>
      <c r="AF21" s="8" t="n">
        <v>0</v>
      </c>
      <c r="AG21" s="8" t="n">
        <v>0</v>
      </c>
      <c r="AH21" s="8" t="n">
        <v>3</v>
      </c>
      <c r="AI21" s="8" t="n">
        <v>6</v>
      </c>
      <c r="AJ21" s="8" t="s">
        <v>2377</v>
      </c>
      <c r="AK21" s="2" t="s">
        <v>2378</v>
      </c>
      <c r="AL21" s="8" t="n">
        <v>17.375</v>
      </c>
      <c r="AM21" s="8" t="s">
        <v>195</v>
      </c>
      <c r="AN21" s="8" t="s">
        <v>2379</v>
      </c>
      <c r="AO21" s="2" t="s">
        <v>2380</v>
      </c>
      <c r="AP21" s="8" t="n">
        <v>6.9</v>
      </c>
      <c r="AQ21" s="8" t="s">
        <v>194</v>
      </c>
      <c r="AR21" s="8" t="s">
        <v>3509</v>
      </c>
      <c r="EI21" s="8" t="s">
        <v>194</v>
      </c>
      <c r="EJ21" s="8" t="s">
        <v>194</v>
      </c>
      <c r="EK21" s="8" t="s">
        <v>194</v>
      </c>
      <c r="EL21" s="8" t="s">
        <v>194</v>
      </c>
      <c r="EM21" s="8" t="s">
        <v>194</v>
      </c>
      <c r="EN21" s="8" t="s">
        <v>2373</v>
      </c>
      <c r="EO21" s="8" t="s">
        <v>2382</v>
      </c>
      <c r="EP21" s="2" t="s">
        <v>2383</v>
      </c>
      <c r="EQ21" s="8" t="s">
        <v>2252</v>
      </c>
      <c r="ET21" s="8" t="n">
        <v>186802325</v>
      </c>
      <c r="EU21" s="8" t="s">
        <v>2384</v>
      </c>
      <c r="EV21" s="9" t="n">
        <v>44826.4382986111</v>
      </c>
      <c r="EY21" s="8" t="s">
        <v>221</v>
      </c>
      <c r="EZ21" s="8" t="s">
        <v>222</v>
      </c>
      <c r="FB21" s="8" t="n">
        <v>21</v>
      </c>
    </row>
    <row r="22" customFormat="false" ht="14.5" hidden="false" customHeight="false" outlineLevel="0" collapsed="false">
      <c r="A22" s="9" t="n">
        <v>44826.4794165046</v>
      </c>
      <c r="B22" s="9" t="n">
        <v>44826.7439630556</v>
      </c>
      <c r="C22" s="9" t="n">
        <v>44826</v>
      </c>
      <c r="D22" s="8" t="s">
        <v>1304</v>
      </c>
      <c r="H22" s="8" t="n">
        <v>1404071606</v>
      </c>
      <c r="I22" s="9" t="n">
        <v>44826</v>
      </c>
      <c r="J22" s="8" t="s">
        <v>2632</v>
      </c>
      <c r="K22" s="8" t="s">
        <v>2227</v>
      </c>
      <c r="L22" s="8" t="s">
        <v>1372</v>
      </c>
      <c r="M22" s="8" t="s">
        <v>2236</v>
      </c>
      <c r="N22" s="8" t="s">
        <v>1374</v>
      </c>
      <c r="O22" s="8" t="s">
        <v>855</v>
      </c>
      <c r="P22" s="8" t="s">
        <v>856</v>
      </c>
      <c r="Q22" s="8" t="s">
        <v>1094</v>
      </c>
      <c r="R22" s="8" t="s">
        <v>1310</v>
      </c>
      <c r="S22" s="8" t="s">
        <v>1311</v>
      </c>
      <c r="T22" s="8" t="s">
        <v>210</v>
      </c>
      <c r="U22" s="8" t="n">
        <v>1</v>
      </c>
      <c r="V22" s="8" t="n">
        <v>0</v>
      </c>
      <c r="W22" s="8" t="n">
        <v>0</v>
      </c>
      <c r="X22" s="8" t="n">
        <v>0</v>
      </c>
      <c r="Y22" s="8" t="n">
        <v>0</v>
      </c>
      <c r="Z22" s="8" t="n">
        <v>0</v>
      </c>
      <c r="AA22" s="8" t="n">
        <v>0</v>
      </c>
      <c r="AB22" s="8" t="n">
        <v>0</v>
      </c>
      <c r="AC22" s="8" t="n">
        <v>0</v>
      </c>
      <c r="AD22" s="8" t="n">
        <v>0</v>
      </c>
      <c r="AE22" s="8" t="n">
        <v>0</v>
      </c>
      <c r="AF22" s="8" t="n">
        <v>0</v>
      </c>
      <c r="AG22" s="8" t="n">
        <v>0</v>
      </c>
      <c r="AH22" s="8" t="n">
        <v>2</v>
      </c>
      <c r="AI22" s="8" t="n">
        <v>2</v>
      </c>
      <c r="AJ22" s="8" t="s">
        <v>2633</v>
      </c>
      <c r="AK22" s="2" t="s">
        <v>2634</v>
      </c>
      <c r="AL22" s="8" t="n">
        <v>52.14</v>
      </c>
      <c r="AM22" s="8" t="s">
        <v>213</v>
      </c>
      <c r="AR22" s="8" t="s">
        <v>3510</v>
      </c>
      <c r="EI22" s="8" t="s">
        <v>194</v>
      </c>
      <c r="EJ22" s="8" t="s">
        <v>194</v>
      </c>
      <c r="EK22" s="8" t="s">
        <v>194</v>
      </c>
      <c r="EL22" s="8" t="s">
        <v>194</v>
      </c>
      <c r="EM22" s="8" t="s">
        <v>194</v>
      </c>
      <c r="EN22" s="8" t="s">
        <v>2198</v>
      </c>
      <c r="EO22" s="8" t="s">
        <v>2636</v>
      </c>
      <c r="EP22" s="2" t="s">
        <v>2637</v>
      </c>
      <c r="EQ22" s="8" t="s">
        <v>2252</v>
      </c>
      <c r="ET22" s="8" t="n">
        <v>186949022</v>
      </c>
      <c r="EU22" s="8" t="s">
        <v>2638</v>
      </c>
      <c r="EV22" s="9" t="n">
        <v>44826.6632175926</v>
      </c>
      <c r="EY22" s="8" t="s">
        <v>221</v>
      </c>
      <c r="EZ22" s="8" t="s">
        <v>222</v>
      </c>
      <c r="FB22" s="8" t="n">
        <v>54</v>
      </c>
    </row>
    <row r="23" customFormat="false" ht="14.5" hidden="false" customHeight="false" outlineLevel="0" collapsed="false">
      <c r="A23" s="9" t="n">
        <v>44826.4564632755</v>
      </c>
      <c r="B23" s="9" t="n">
        <v>44826.7394926389</v>
      </c>
      <c r="C23" s="9" t="n">
        <v>44826</v>
      </c>
      <c r="D23" s="8" t="s">
        <v>1304</v>
      </c>
      <c r="H23" s="8" t="n">
        <v>1404071605</v>
      </c>
      <c r="I23" s="9" t="n">
        <v>44826</v>
      </c>
      <c r="J23" s="8" t="s">
        <v>2625</v>
      </c>
      <c r="K23" s="8" t="s">
        <v>2626</v>
      </c>
      <c r="L23" s="8" t="s">
        <v>3469</v>
      </c>
      <c r="M23" s="8" t="s">
        <v>2229</v>
      </c>
      <c r="N23" s="8" t="s">
        <v>1359</v>
      </c>
      <c r="O23" s="8" t="s">
        <v>855</v>
      </c>
      <c r="P23" s="8" t="s">
        <v>856</v>
      </c>
      <c r="Q23" s="8" t="s">
        <v>1094</v>
      </c>
      <c r="R23" s="8" t="s">
        <v>1310</v>
      </c>
      <c r="S23" s="8" t="s">
        <v>1311</v>
      </c>
      <c r="T23" s="8" t="s">
        <v>210</v>
      </c>
      <c r="U23" s="8" t="n">
        <v>1</v>
      </c>
      <c r="V23" s="8" t="n">
        <v>0</v>
      </c>
      <c r="W23" s="8" t="n">
        <v>0</v>
      </c>
      <c r="X23" s="8" t="n">
        <v>0</v>
      </c>
      <c r="Y23" s="8" t="n">
        <v>0</v>
      </c>
      <c r="Z23" s="8" t="n">
        <v>0</v>
      </c>
      <c r="AA23" s="8" t="n">
        <v>0</v>
      </c>
      <c r="AB23" s="8" t="n">
        <v>0</v>
      </c>
      <c r="AC23" s="8" t="n">
        <v>0</v>
      </c>
      <c r="AD23" s="8" t="n">
        <v>0</v>
      </c>
      <c r="AE23" s="8" t="n">
        <v>0</v>
      </c>
      <c r="AF23" s="8" t="n">
        <v>0</v>
      </c>
      <c r="AG23" s="8" t="n">
        <v>0</v>
      </c>
      <c r="AH23" s="8" t="n">
        <v>2</v>
      </c>
      <c r="AI23" s="8" t="n">
        <v>9</v>
      </c>
      <c r="AJ23" s="8" t="s">
        <v>2627</v>
      </c>
      <c r="AK23" s="2" t="s">
        <v>2628</v>
      </c>
      <c r="AL23" s="8" t="n">
        <v>20.77</v>
      </c>
      <c r="AM23" s="8" t="s">
        <v>213</v>
      </c>
      <c r="AR23" s="8" t="s">
        <v>3511</v>
      </c>
      <c r="EI23" s="8" t="s">
        <v>194</v>
      </c>
      <c r="EJ23" s="8" t="s">
        <v>194</v>
      </c>
      <c r="EK23" s="8" t="s">
        <v>194</v>
      </c>
      <c r="EL23" s="8" t="s">
        <v>194</v>
      </c>
      <c r="EM23" s="8" t="s">
        <v>194</v>
      </c>
      <c r="EN23" s="8" t="s">
        <v>2198</v>
      </c>
      <c r="EO23" s="8" t="s">
        <v>2629</v>
      </c>
      <c r="EP23" s="2" t="s">
        <v>2630</v>
      </c>
      <c r="EQ23" s="8" t="s">
        <v>2252</v>
      </c>
      <c r="ET23" s="8" t="n">
        <v>186949008</v>
      </c>
      <c r="EU23" s="8" t="s">
        <v>2631</v>
      </c>
      <c r="EV23" s="9" t="n">
        <v>44826.6631944445</v>
      </c>
      <c r="EY23" s="8" t="s">
        <v>221</v>
      </c>
      <c r="EZ23" s="8" t="s">
        <v>222</v>
      </c>
      <c r="FB23" s="8" t="n">
        <v>53</v>
      </c>
    </row>
    <row r="24" customFormat="false" ht="14.5" hidden="false" customHeight="false" outlineLevel="0" collapsed="false">
      <c r="A24" s="9" t="n">
        <v>44826.3793184028</v>
      </c>
      <c r="B24" s="9" t="n">
        <v>44826.3840408681</v>
      </c>
      <c r="C24" s="9" t="n">
        <v>44826</v>
      </c>
      <c r="D24" s="8" t="s">
        <v>1088</v>
      </c>
      <c r="H24" s="8" t="n">
        <v>1505103204</v>
      </c>
      <c r="I24" s="9" t="n">
        <v>44826</v>
      </c>
      <c r="J24" s="8" t="s">
        <v>2708</v>
      </c>
      <c r="K24" s="8" t="s">
        <v>870</v>
      </c>
      <c r="L24" s="8" t="s">
        <v>3471</v>
      </c>
      <c r="M24" s="8" t="s">
        <v>2042</v>
      </c>
      <c r="N24" s="8" t="s">
        <v>1123</v>
      </c>
      <c r="O24" s="8" t="s">
        <v>855</v>
      </c>
      <c r="P24" s="8" t="s">
        <v>856</v>
      </c>
      <c r="Q24" s="8" t="s">
        <v>1094</v>
      </c>
      <c r="R24" s="8" t="s">
        <v>1095</v>
      </c>
      <c r="S24" s="8" t="s">
        <v>1096</v>
      </c>
      <c r="T24" s="8" t="s">
        <v>210</v>
      </c>
      <c r="U24" s="8" t="n">
        <v>1</v>
      </c>
      <c r="V24" s="8" t="n">
        <v>0</v>
      </c>
      <c r="W24" s="8" t="n">
        <v>0</v>
      </c>
      <c r="X24" s="8" t="n">
        <v>0</v>
      </c>
      <c r="Y24" s="8" t="n">
        <v>0</v>
      </c>
      <c r="Z24" s="8" t="n">
        <v>0</v>
      </c>
      <c r="AA24" s="8" t="n">
        <v>0</v>
      </c>
      <c r="AB24" s="8" t="n">
        <v>0</v>
      </c>
      <c r="AC24" s="8" t="n">
        <v>0</v>
      </c>
      <c r="AD24" s="8" t="n">
        <v>0</v>
      </c>
      <c r="AE24" s="8" t="n">
        <v>0</v>
      </c>
      <c r="AF24" s="8" t="n">
        <v>0</v>
      </c>
      <c r="AG24" s="8" t="n">
        <v>0</v>
      </c>
      <c r="AH24" s="8" t="n">
        <v>1</v>
      </c>
      <c r="AI24" s="8" t="n">
        <v>2</v>
      </c>
      <c r="AJ24" s="8" t="s">
        <v>2710</v>
      </c>
      <c r="AK24" s="2" t="s">
        <v>2711</v>
      </c>
      <c r="AL24" s="8" t="n">
        <v>10.22</v>
      </c>
      <c r="AM24" s="8" t="s">
        <v>195</v>
      </c>
      <c r="AN24" s="8" t="s">
        <v>2712</v>
      </c>
      <c r="AO24" s="2" t="s">
        <v>2713</v>
      </c>
      <c r="AP24" s="8" t="n">
        <v>2.6</v>
      </c>
      <c r="AQ24" s="8" t="s">
        <v>194</v>
      </c>
      <c r="AR24" s="8" t="s">
        <v>3501</v>
      </c>
      <c r="EI24" s="8" t="s">
        <v>194</v>
      </c>
      <c r="EJ24" s="8" t="s">
        <v>194</v>
      </c>
      <c r="EK24" s="8" t="s">
        <v>194</v>
      </c>
      <c r="EL24" s="8" t="s">
        <v>194</v>
      </c>
      <c r="EM24" s="8" t="s">
        <v>194</v>
      </c>
      <c r="EN24" s="8" t="s">
        <v>2020</v>
      </c>
      <c r="EO24" s="8" t="s">
        <v>2714</v>
      </c>
      <c r="EP24" s="2" t="s">
        <v>2715</v>
      </c>
      <c r="EQ24" s="8" t="s">
        <v>2252</v>
      </c>
      <c r="ET24" s="8" t="n">
        <v>186973673</v>
      </c>
      <c r="EU24" s="8" t="s">
        <v>2716</v>
      </c>
      <c r="EV24" s="9" t="n">
        <v>44826.713287037</v>
      </c>
      <c r="EY24" s="8" t="s">
        <v>221</v>
      </c>
      <c r="EZ24" s="8" t="s">
        <v>222</v>
      </c>
      <c r="FB24" s="8" t="n">
        <v>64</v>
      </c>
    </row>
    <row r="25" customFormat="false" ht="14.5" hidden="false" customHeight="false" outlineLevel="0" collapsed="false">
      <c r="A25" s="9" t="n">
        <v>44826.4263931597</v>
      </c>
      <c r="B25" s="9" t="n">
        <v>44826.7447897338</v>
      </c>
      <c r="C25" s="9" t="n">
        <v>44826</v>
      </c>
      <c r="D25" s="8" t="s">
        <v>1304</v>
      </c>
      <c r="H25" s="8" t="n">
        <v>1404071605</v>
      </c>
      <c r="I25" s="9" t="n">
        <v>44826</v>
      </c>
      <c r="J25" s="8" t="s">
        <v>2618</v>
      </c>
      <c r="K25" s="8" t="s">
        <v>2227</v>
      </c>
      <c r="L25" s="8" t="s">
        <v>1341</v>
      </c>
      <c r="M25" s="8" t="s">
        <v>1342</v>
      </c>
      <c r="N25" s="8" t="s">
        <v>1343</v>
      </c>
      <c r="O25" s="8" t="s">
        <v>855</v>
      </c>
      <c r="P25" s="8" t="s">
        <v>856</v>
      </c>
      <c r="Q25" s="8" t="s">
        <v>1094</v>
      </c>
      <c r="R25" s="8" t="s">
        <v>1310</v>
      </c>
      <c r="S25" s="8" t="s">
        <v>1311</v>
      </c>
      <c r="T25" s="8" t="s">
        <v>210</v>
      </c>
      <c r="U25" s="8" t="n">
        <v>1</v>
      </c>
      <c r="V25" s="8" t="n">
        <v>0</v>
      </c>
      <c r="W25" s="8" t="n">
        <v>0</v>
      </c>
      <c r="X25" s="8" t="n">
        <v>0</v>
      </c>
      <c r="Y25" s="8" t="n">
        <v>0</v>
      </c>
      <c r="Z25" s="8" t="n">
        <v>0</v>
      </c>
      <c r="AA25" s="8" t="n">
        <v>0</v>
      </c>
      <c r="AB25" s="8" t="n">
        <v>0</v>
      </c>
      <c r="AC25" s="8" t="n">
        <v>0</v>
      </c>
      <c r="AD25" s="8" t="n">
        <v>0</v>
      </c>
      <c r="AE25" s="8" t="n">
        <v>0</v>
      </c>
      <c r="AF25" s="8" t="n">
        <v>0</v>
      </c>
      <c r="AG25" s="8" t="n">
        <v>0</v>
      </c>
      <c r="AH25" s="8" t="n">
        <v>2</v>
      </c>
      <c r="AI25" s="8" t="n">
        <v>7</v>
      </c>
      <c r="AJ25" s="8" t="s">
        <v>2620</v>
      </c>
      <c r="AK25" s="2" t="s">
        <v>2621</v>
      </c>
      <c r="AL25" s="8" t="n">
        <v>26.3</v>
      </c>
      <c r="AM25" s="8" t="s">
        <v>213</v>
      </c>
      <c r="AR25" s="8" t="s">
        <v>3511</v>
      </c>
      <c r="EI25" s="8" t="s">
        <v>194</v>
      </c>
      <c r="EJ25" s="8" t="s">
        <v>194</v>
      </c>
      <c r="EK25" s="8" t="s">
        <v>194</v>
      </c>
      <c r="EL25" s="8" t="s">
        <v>194</v>
      </c>
      <c r="EM25" s="8" t="s">
        <v>194</v>
      </c>
      <c r="EN25" s="8" t="s">
        <v>2198</v>
      </c>
      <c r="EO25" s="8" t="s">
        <v>2622</v>
      </c>
      <c r="EP25" s="2" t="s">
        <v>2623</v>
      </c>
      <c r="EQ25" s="8" t="s">
        <v>2252</v>
      </c>
      <c r="ET25" s="8" t="n">
        <v>186948988</v>
      </c>
      <c r="EU25" s="8" t="s">
        <v>2624</v>
      </c>
      <c r="EV25" s="9" t="n">
        <v>44826.6631481482</v>
      </c>
      <c r="EY25" s="8" t="s">
        <v>221</v>
      </c>
      <c r="EZ25" s="8" t="s">
        <v>222</v>
      </c>
      <c r="FB25" s="8" t="n">
        <v>52</v>
      </c>
    </row>
    <row r="26" customFormat="false" ht="14.5" hidden="false" customHeight="false" outlineLevel="0" collapsed="false">
      <c r="A26" s="9" t="n">
        <v>44826.3654464931</v>
      </c>
      <c r="B26" s="9" t="n">
        <v>44826.3783831945</v>
      </c>
      <c r="C26" s="9" t="n">
        <v>44826</v>
      </c>
      <c r="D26" s="8" t="s">
        <v>1210</v>
      </c>
      <c r="H26" s="8" t="n">
        <v>1101022402</v>
      </c>
      <c r="I26" s="9" t="n">
        <v>44826</v>
      </c>
      <c r="J26" s="8" t="s">
        <v>1403</v>
      </c>
      <c r="K26" s="8" t="s">
        <v>2359</v>
      </c>
      <c r="L26" s="8" t="s">
        <v>3473</v>
      </c>
      <c r="M26" s="8" t="s">
        <v>1234</v>
      </c>
      <c r="N26" s="8" t="s">
        <v>1235</v>
      </c>
      <c r="O26" s="8" t="s">
        <v>855</v>
      </c>
      <c r="P26" s="8" t="s">
        <v>856</v>
      </c>
      <c r="Q26" s="8" t="s">
        <v>1216</v>
      </c>
      <c r="R26" s="8" t="s">
        <v>1217</v>
      </c>
      <c r="S26" s="8" t="s">
        <v>1217</v>
      </c>
      <c r="T26" s="8" t="s">
        <v>210</v>
      </c>
      <c r="U26" s="8" t="n">
        <v>1</v>
      </c>
      <c r="V26" s="8" t="n">
        <v>0</v>
      </c>
      <c r="W26" s="8" t="n">
        <v>0</v>
      </c>
      <c r="X26" s="8" t="n">
        <v>0</v>
      </c>
      <c r="Y26" s="8" t="n">
        <v>0</v>
      </c>
      <c r="Z26" s="8" t="n">
        <v>0</v>
      </c>
      <c r="AA26" s="8" t="n">
        <v>0</v>
      </c>
      <c r="AB26" s="8" t="n">
        <v>0</v>
      </c>
      <c r="AC26" s="8" t="n">
        <v>0</v>
      </c>
      <c r="AD26" s="8" t="n">
        <v>0</v>
      </c>
      <c r="AE26" s="8" t="n">
        <v>0</v>
      </c>
      <c r="AF26" s="8" t="n">
        <v>0</v>
      </c>
      <c r="AG26" s="8" t="n">
        <v>0</v>
      </c>
      <c r="AH26" s="8" t="n">
        <v>3</v>
      </c>
      <c r="AI26" s="8" t="n">
        <v>6</v>
      </c>
      <c r="AJ26" s="8" t="s">
        <v>2368</v>
      </c>
      <c r="AK26" s="2" t="s">
        <v>2369</v>
      </c>
      <c r="AL26" s="8" t="n">
        <v>4.815</v>
      </c>
      <c r="AM26" s="8" t="s">
        <v>195</v>
      </c>
      <c r="AN26" s="8" t="s">
        <v>2370</v>
      </c>
      <c r="AO26" s="2" t="s">
        <v>2371</v>
      </c>
      <c r="AP26" s="8" t="n">
        <v>7.245</v>
      </c>
      <c r="AQ26" s="8" t="s">
        <v>194</v>
      </c>
      <c r="AR26" s="8" t="s">
        <v>3512</v>
      </c>
      <c r="EI26" s="8" t="s">
        <v>194</v>
      </c>
      <c r="EJ26" s="8" t="s">
        <v>194</v>
      </c>
      <c r="EK26" s="8" t="s">
        <v>194</v>
      </c>
      <c r="EL26" s="8" t="s">
        <v>194</v>
      </c>
      <c r="EM26" s="8" t="s">
        <v>194</v>
      </c>
      <c r="EN26" s="8" t="s">
        <v>2373</v>
      </c>
      <c r="EO26" s="8" t="s">
        <v>2374</v>
      </c>
      <c r="EP26" s="2" t="s">
        <v>2375</v>
      </c>
      <c r="EQ26" s="8" t="s">
        <v>2252</v>
      </c>
      <c r="ET26" s="8" t="n">
        <v>186802309</v>
      </c>
      <c r="EU26" s="8" t="s">
        <v>2376</v>
      </c>
      <c r="EV26" s="9" t="n">
        <v>44826.4382638889</v>
      </c>
      <c r="EY26" s="8" t="s">
        <v>221</v>
      </c>
      <c r="EZ26" s="8" t="s">
        <v>222</v>
      </c>
      <c r="FB26" s="8" t="n">
        <v>20</v>
      </c>
    </row>
    <row r="27" customFormat="false" ht="14.5" hidden="false" customHeight="false" outlineLevel="0" collapsed="false">
      <c r="A27" s="9" t="n">
        <v>44826.3591937384</v>
      </c>
      <c r="B27" s="9" t="n">
        <v>44826.366195625</v>
      </c>
      <c r="C27" s="9" t="n">
        <v>44826</v>
      </c>
      <c r="D27" s="8" t="s">
        <v>592</v>
      </c>
      <c r="H27" s="8" t="n">
        <v>1707142006</v>
      </c>
      <c r="I27" s="9" t="n">
        <v>44826</v>
      </c>
      <c r="J27" s="8" t="s">
        <v>2254</v>
      </c>
      <c r="K27" s="8" t="s">
        <v>1043</v>
      </c>
      <c r="L27" s="8" t="s">
        <v>1044</v>
      </c>
      <c r="M27" s="8" t="s">
        <v>2150</v>
      </c>
      <c r="N27" s="8" t="s">
        <v>1045</v>
      </c>
      <c r="O27" s="8" t="s">
        <v>855</v>
      </c>
      <c r="P27" s="8" t="s">
        <v>856</v>
      </c>
      <c r="Q27" s="8" t="s">
        <v>857</v>
      </c>
      <c r="R27" s="8" t="s">
        <v>890</v>
      </c>
      <c r="S27" s="8" t="s">
        <v>1046</v>
      </c>
      <c r="T27" s="8" t="s">
        <v>210</v>
      </c>
      <c r="U27" s="8" t="n">
        <v>1</v>
      </c>
      <c r="V27" s="8" t="n">
        <v>0</v>
      </c>
      <c r="W27" s="8" t="n">
        <v>0</v>
      </c>
      <c r="X27" s="8" t="n">
        <v>0</v>
      </c>
      <c r="Y27" s="8" t="n">
        <v>0</v>
      </c>
      <c r="Z27" s="8" t="n">
        <v>0</v>
      </c>
      <c r="AA27" s="8" t="n">
        <v>0</v>
      </c>
      <c r="AB27" s="8" t="n">
        <v>0</v>
      </c>
      <c r="AC27" s="8" t="n">
        <v>0</v>
      </c>
      <c r="AD27" s="8" t="n">
        <v>0</v>
      </c>
      <c r="AE27" s="8" t="n">
        <v>0</v>
      </c>
      <c r="AF27" s="8" t="n">
        <v>0</v>
      </c>
      <c r="AG27" s="8" t="n">
        <v>0</v>
      </c>
      <c r="AH27" s="8" t="n">
        <v>2</v>
      </c>
      <c r="AI27" s="8" t="n">
        <v>8</v>
      </c>
      <c r="AJ27" s="8" t="s">
        <v>2818</v>
      </c>
      <c r="AK27" s="2" t="s">
        <v>2819</v>
      </c>
      <c r="AL27" s="8" t="n">
        <v>9.54</v>
      </c>
      <c r="AM27" s="8" t="s">
        <v>213</v>
      </c>
      <c r="AR27" s="8" t="s">
        <v>3513</v>
      </c>
      <c r="EI27" s="8" t="s">
        <v>194</v>
      </c>
      <c r="EJ27" s="8" t="s">
        <v>194</v>
      </c>
      <c r="EK27" s="8" t="s">
        <v>194</v>
      </c>
      <c r="EL27" s="8" t="s">
        <v>194</v>
      </c>
      <c r="EM27" s="8" t="s">
        <v>194</v>
      </c>
      <c r="EN27" s="8" t="s">
        <v>1058</v>
      </c>
      <c r="EO27" s="8" t="s">
        <v>2821</v>
      </c>
      <c r="EP27" s="2" t="s">
        <v>2822</v>
      </c>
      <c r="EQ27" s="8" t="s">
        <v>2252</v>
      </c>
      <c r="ET27" s="8" t="n">
        <v>187068506</v>
      </c>
      <c r="EU27" s="8" t="s">
        <v>2823</v>
      </c>
      <c r="EV27" s="9" t="n">
        <v>44827.2012615741</v>
      </c>
      <c r="EY27" s="8" t="s">
        <v>221</v>
      </c>
      <c r="EZ27" s="8" t="s">
        <v>222</v>
      </c>
      <c r="FB27" s="8" t="n">
        <v>79</v>
      </c>
    </row>
    <row r="28" customFormat="false" ht="14.5" hidden="false" customHeight="false" outlineLevel="0" collapsed="false">
      <c r="A28" s="9" t="n">
        <v>44826.3877125463</v>
      </c>
      <c r="B28" s="9" t="n">
        <v>44826.3922580903</v>
      </c>
      <c r="C28" s="9" t="n">
        <v>44826</v>
      </c>
      <c r="D28" s="8" t="s">
        <v>1088</v>
      </c>
      <c r="H28" s="8" t="n">
        <v>1505103205</v>
      </c>
      <c r="I28" s="9" t="n">
        <v>44826</v>
      </c>
      <c r="J28" s="8" t="s">
        <v>2717</v>
      </c>
      <c r="K28" s="8" t="s">
        <v>870</v>
      </c>
      <c r="L28" s="8" t="s">
        <v>1107</v>
      </c>
      <c r="M28" s="8" t="s">
        <v>2719</v>
      </c>
      <c r="N28" s="8" t="s">
        <v>1109</v>
      </c>
      <c r="O28" s="8" t="s">
        <v>855</v>
      </c>
      <c r="P28" s="8" t="s">
        <v>856</v>
      </c>
      <c r="Q28" s="8" t="s">
        <v>1094</v>
      </c>
      <c r="R28" s="8" t="s">
        <v>1095</v>
      </c>
      <c r="S28" s="8" t="s">
        <v>1096</v>
      </c>
      <c r="T28" s="8" t="s">
        <v>210</v>
      </c>
      <c r="U28" s="8" t="n">
        <v>1</v>
      </c>
      <c r="V28" s="8" t="n">
        <v>0</v>
      </c>
      <c r="W28" s="8" t="n">
        <v>0</v>
      </c>
      <c r="X28" s="8" t="n">
        <v>0</v>
      </c>
      <c r="Y28" s="8" t="n">
        <v>0</v>
      </c>
      <c r="Z28" s="8" t="n">
        <v>0</v>
      </c>
      <c r="AA28" s="8" t="n">
        <v>0</v>
      </c>
      <c r="AB28" s="8" t="n">
        <v>0</v>
      </c>
      <c r="AC28" s="8" t="n">
        <v>0</v>
      </c>
      <c r="AD28" s="8" t="n">
        <v>0</v>
      </c>
      <c r="AE28" s="8" t="n">
        <v>0</v>
      </c>
      <c r="AF28" s="8" t="n">
        <v>0</v>
      </c>
      <c r="AG28" s="8" t="n">
        <v>0</v>
      </c>
      <c r="AH28" s="8" t="n">
        <v>2</v>
      </c>
      <c r="AI28" s="8" t="n">
        <v>7</v>
      </c>
      <c r="AJ28" s="8" t="s">
        <v>2720</v>
      </c>
      <c r="AK28" s="2" t="s">
        <v>2721</v>
      </c>
      <c r="AL28" s="8" t="n">
        <v>13.55</v>
      </c>
      <c r="AM28" s="8" t="s">
        <v>195</v>
      </c>
      <c r="AN28" s="8" t="s">
        <v>2722</v>
      </c>
      <c r="AO28" s="2" t="s">
        <v>2723</v>
      </c>
      <c r="AP28" s="8" t="n">
        <v>3.785</v>
      </c>
      <c r="AQ28" s="8" t="s">
        <v>194</v>
      </c>
      <c r="AR28" s="8" t="s">
        <v>3501</v>
      </c>
      <c r="EI28" s="8" t="s">
        <v>194</v>
      </c>
      <c r="EJ28" s="8" t="s">
        <v>194</v>
      </c>
      <c r="EK28" s="8" t="s">
        <v>194</v>
      </c>
      <c r="EL28" s="8" t="s">
        <v>194</v>
      </c>
      <c r="EM28" s="8" t="s">
        <v>194</v>
      </c>
      <c r="EN28" s="8" t="s">
        <v>2020</v>
      </c>
      <c r="EO28" s="8" t="s">
        <v>2724</v>
      </c>
      <c r="EP28" s="2" t="s">
        <v>2725</v>
      </c>
      <c r="EQ28" s="8" t="s">
        <v>2252</v>
      </c>
      <c r="ET28" s="8" t="n">
        <v>186973688</v>
      </c>
      <c r="EU28" s="8" t="s">
        <v>2726</v>
      </c>
      <c r="EV28" s="9" t="n">
        <v>44826.7133101852</v>
      </c>
      <c r="EY28" s="8" t="s">
        <v>221</v>
      </c>
      <c r="EZ28" s="8" t="s">
        <v>222</v>
      </c>
      <c r="FB28" s="8" t="n">
        <v>65</v>
      </c>
    </row>
    <row r="29" customFormat="false" ht="14.5" hidden="false" customHeight="false" outlineLevel="0" collapsed="false">
      <c r="A29" s="9" t="n">
        <v>44826.4594368403</v>
      </c>
      <c r="B29" s="9" t="n">
        <v>44826.4635493056</v>
      </c>
      <c r="C29" s="9" t="n">
        <v>44826</v>
      </c>
      <c r="D29" s="8" t="s">
        <v>1401</v>
      </c>
      <c r="H29" s="8" t="n">
        <v>1707132305</v>
      </c>
      <c r="I29" s="9" t="n">
        <v>44826</v>
      </c>
      <c r="J29" s="8" t="s">
        <v>1976</v>
      </c>
      <c r="K29" s="8" t="s">
        <v>2764</v>
      </c>
      <c r="L29" s="8" t="s">
        <v>1460</v>
      </c>
      <c r="M29" s="8" t="s">
        <v>1461</v>
      </c>
      <c r="N29" s="8" t="s">
        <v>1462</v>
      </c>
      <c r="O29" s="8" t="s">
        <v>855</v>
      </c>
      <c r="P29" s="8" t="s">
        <v>856</v>
      </c>
      <c r="Q29" s="8" t="s">
        <v>857</v>
      </c>
      <c r="R29" s="8" t="s">
        <v>890</v>
      </c>
      <c r="S29" s="8" t="s">
        <v>891</v>
      </c>
      <c r="T29" s="8" t="s">
        <v>210</v>
      </c>
      <c r="U29" s="8" t="n">
        <v>1</v>
      </c>
      <c r="V29" s="8" t="n">
        <v>0</v>
      </c>
      <c r="W29" s="8" t="n">
        <v>0</v>
      </c>
      <c r="X29" s="8" t="n">
        <v>0</v>
      </c>
      <c r="Y29" s="8" t="n">
        <v>0</v>
      </c>
      <c r="Z29" s="8" t="n">
        <v>0</v>
      </c>
      <c r="AA29" s="8" t="n">
        <v>0</v>
      </c>
      <c r="AB29" s="8" t="n">
        <v>0</v>
      </c>
      <c r="AC29" s="8" t="n">
        <v>0</v>
      </c>
      <c r="AD29" s="8" t="n">
        <v>0</v>
      </c>
      <c r="AE29" s="8" t="n">
        <v>0</v>
      </c>
      <c r="AF29" s="8" t="n">
        <v>0</v>
      </c>
      <c r="AG29" s="8" t="n">
        <v>0</v>
      </c>
      <c r="AH29" s="8" t="n">
        <v>2</v>
      </c>
      <c r="AI29" s="8" t="n">
        <v>3</v>
      </c>
      <c r="AJ29" s="8" t="s">
        <v>2765</v>
      </c>
      <c r="AK29" s="2" t="s">
        <v>2766</v>
      </c>
      <c r="AL29" s="8" t="n">
        <v>51.18</v>
      </c>
      <c r="AM29" s="8" t="s">
        <v>213</v>
      </c>
      <c r="AR29" s="8" t="s">
        <v>3514</v>
      </c>
      <c r="EI29" s="8" t="s">
        <v>194</v>
      </c>
      <c r="EJ29" s="8" t="s">
        <v>194</v>
      </c>
      <c r="EK29" s="8" t="s">
        <v>194</v>
      </c>
      <c r="EL29" s="8" t="s">
        <v>194</v>
      </c>
      <c r="EM29" s="8" t="s">
        <v>194</v>
      </c>
      <c r="EN29" s="8" t="s">
        <v>1413</v>
      </c>
      <c r="EO29" s="8" t="s">
        <v>2768</v>
      </c>
      <c r="EP29" s="2" t="s">
        <v>2769</v>
      </c>
      <c r="EQ29" s="8" t="s">
        <v>2252</v>
      </c>
      <c r="ET29" s="8" t="n">
        <v>187011541</v>
      </c>
      <c r="EU29" s="8" t="s">
        <v>2770</v>
      </c>
      <c r="EV29" s="9" t="n">
        <v>44826.8177314815</v>
      </c>
      <c r="EY29" s="8" t="s">
        <v>221</v>
      </c>
      <c r="EZ29" s="8" t="s">
        <v>222</v>
      </c>
      <c r="FB29" s="8" t="n">
        <v>71</v>
      </c>
    </row>
    <row r="30" customFormat="false" ht="14.5" hidden="false" customHeight="false" outlineLevel="0" collapsed="false">
      <c r="A30" s="9" t="n">
        <v>44826.4489547454</v>
      </c>
      <c r="B30" s="9" t="n">
        <v>44826.4547611921</v>
      </c>
      <c r="C30" s="9" t="n">
        <v>44826</v>
      </c>
      <c r="D30" s="8" t="s">
        <v>848</v>
      </c>
      <c r="H30" s="8" t="n">
        <v>1708151406</v>
      </c>
      <c r="I30" s="9" t="n">
        <v>44826</v>
      </c>
      <c r="J30" s="8" t="s">
        <v>1719</v>
      </c>
      <c r="K30" s="8" t="s">
        <v>870</v>
      </c>
      <c r="L30" s="8" t="s">
        <v>904</v>
      </c>
      <c r="M30" s="8" t="s">
        <v>905</v>
      </c>
      <c r="N30" s="8" t="s">
        <v>906</v>
      </c>
      <c r="O30" s="8" t="s">
        <v>855</v>
      </c>
      <c r="P30" s="8" t="s">
        <v>856</v>
      </c>
      <c r="Q30" s="8" t="s">
        <v>857</v>
      </c>
      <c r="R30" s="8" t="s">
        <v>858</v>
      </c>
      <c r="S30" s="8" t="s">
        <v>859</v>
      </c>
      <c r="T30" s="8" t="s">
        <v>210</v>
      </c>
      <c r="U30" s="8" t="n">
        <v>1</v>
      </c>
      <c r="V30" s="8" t="n">
        <v>0</v>
      </c>
      <c r="W30" s="8" t="n">
        <v>0</v>
      </c>
      <c r="X30" s="8" t="n">
        <v>0</v>
      </c>
      <c r="Y30" s="8" t="n">
        <v>0</v>
      </c>
      <c r="Z30" s="8" t="n">
        <v>0</v>
      </c>
      <c r="AA30" s="8" t="n">
        <v>0</v>
      </c>
      <c r="AB30" s="8" t="n">
        <v>0</v>
      </c>
      <c r="AC30" s="8" t="n">
        <v>0</v>
      </c>
      <c r="AD30" s="8" t="n">
        <v>0</v>
      </c>
      <c r="AE30" s="8" t="n">
        <v>0</v>
      </c>
      <c r="AF30" s="8" t="n">
        <v>0</v>
      </c>
      <c r="AG30" s="8" t="n">
        <v>0</v>
      </c>
      <c r="AH30" s="8" t="n">
        <v>3</v>
      </c>
      <c r="AI30" s="8" t="n">
        <v>6</v>
      </c>
      <c r="AJ30" s="8" t="s">
        <v>2564</v>
      </c>
      <c r="AK30" s="2" t="s">
        <v>2565</v>
      </c>
      <c r="AL30" s="8" t="n">
        <v>48.7</v>
      </c>
      <c r="AM30" s="8" t="s">
        <v>195</v>
      </c>
      <c r="AN30" s="8" t="s">
        <v>2566</v>
      </c>
      <c r="AO30" s="2" t="s">
        <v>2567</v>
      </c>
      <c r="AP30" s="8" t="n">
        <v>68.8</v>
      </c>
      <c r="AQ30" s="8" t="s">
        <v>194</v>
      </c>
      <c r="EI30" s="8" t="s">
        <v>194</v>
      </c>
      <c r="EJ30" s="8" t="s">
        <v>194</v>
      </c>
      <c r="EK30" s="8" t="s">
        <v>194</v>
      </c>
      <c r="EL30" s="8" t="s">
        <v>194</v>
      </c>
      <c r="EM30" s="8" t="s">
        <v>194</v>
      </c>
      <c r="EN30" s="8" t="s">
        <v>865</v>
      </c>
      <c r="EO30" s="8" t="s">
        <v>2568</v>
      </c>
      <c r="EP30" s="2" t="s">
        <v>2569</v>
      </c>
      <c r="EQ30" s="8" t="s">
        <v>2252</v>
      </c>
      <c r="ET30" s="8" t="n">
        <v>186928083</v>
      </c>
      <c r="EU30" s="8" t="s">
        <v>2570</v>
      </c>
      <c r="EV30" s="9" t="n">
        <v>44826.6223032407</v>
      </c>
      <c r="EY30" s="8" t="s">
        <v>221</v>
      </c>
      <c r="EZ30" s="8" t="s">
        <v>222</v>
      </c>
      <c r="FB30" s="8" t="n">
        <v>44</v>
      </c>
    </row>
    <row r="31" customFormat="false" ht="14.5" hidden="false" customHeight="false" outlineLevel="0" collapsed="false">
      <c r="A31" s="9" t="n">
        <v>44826.3980753588</v>
      </c>
      <c r="B31" s="9" t="n">
        <v>44826.4043733796</v>
      </c>
      <c r="C31" s="9" t="n">
        <v>44826</v>
      </c>
      <c r="D31" s="8" t="s">
        <v>946</v>
      </c>
      <c r="H31" s="8" t="n">
        <v>1809171504</v>
      </c>
      <c r="I31" s="9" t="n">
        <v>44826</v>
      </c>
      <c r="J31" s="8" t="s">
        <v>793</v>
      </c>
      <c r="K31" s="8" t="s">
        <v>968</v>
      </c>
      <c r="L31" s="8" t="s">
        <v>999</v>
      </c>
      <c r="M31" s="8" t="s">
        <v>2779</v>
      </c>
      <c r="N31" s="8" t="s">
        <v>1001</v>
      </c>
      <c r="O31" s="8" t="s">
        <v>855</v>
      </c>
      <c r="P31" s="8" t="s">
        <v>856</v>
      </c>
      <c r="Q31" s="8" t="s">
        <v>952</v>
      </c>
      <c r="R31" s="8" t="s">
        <v>953</v>
      </c>
      <c r="S31" s="8" t="s">
        <v>954</v>
      </c>
      <c r="T31" s="8" t="s">
        <v>210</v>
      </c>
      <c r="U31" s="8" t="n">
        <v>1</v>
      </c>
      <c r="V31" s="8" t="n">
        <v>0</v>
      </c>
      <c r="W31" s="8" t="n">
        <v>0</v>
      </c>
      <c r="X31" s="8" t="n">
        <v>0</v>
      </c>
      <c r="Y31" s="8" t="n">
        <v>0</v>
      </c>
      <c r="Z31" s="8" t="n">
        <v>0</v>
      </c>
      <c r="AA31" s="8" t="n">
        <v>0</v>
      </c>
      <c r="AB31" s="8" t="n">
        <v>0</v>
      </c>
      <c r="AC31" s="8" t="n">
        <v>0</v>
      </c>
      <c r="AD31" s="8" t="n">
        <v>0</v>
      </c>
      <c r="AE31" s="8" t="n">
        <v>0</v>
      </c>
      <c r="AF31" s="8" t="n">
        <v>0</v>
      </c>
      <c r="AG31" s="8" t="n">
        <v>0</v>
      </c>
      <c r="AH31" s="8" t="n">
        <v>2</v>
      </c>
      <c r="AI31" s="8" t="n">
        <v>6</v>
      </c>
      <c r="AJ31" s="8" t="s">
        <v>2780</v>
      </c>
      <c r="AK31" s="2" t="s">
        <v>2781</v>
      </c>
      <c r="AL31" s="8" t="n">
        <v>15</v>
      </c>
      <c r="AM31" s="8" t="s">
        <v>213</v>
      </c>
      <c r="AR31" s="8" t="s">
        <v>3417</v>
      </c>
      <c r="EI31" s="8" t="s">
        <v>194</v>
      </c>
      <c r="EJ31" s="8" t="s">
        <v>194</v>
      </c>
      <c r="EK31" s="8" t="s">
        <v>194</v>
      </c>
      <c r="EL31" s="8" t="s">
        <v>194</v>
      </c>
      <c r="EM31" s="8" t="s">
        <v>194</v>
      </c>
      <c r="EN31" s="8" t="s">
        <v>962</v>
      </c>
      <c r="EO31" s="8" t="s">
        <v>2782</v>
      </c>
      <c r="EP31" s="2" t="s">
        <v>2783</v>
      </c>
      <c r="EQ31" s="8" t="s">
        <v>2252</v>
      </c>
      <c r="ET31" s="8" t="n">
        <v>187012206</v>
      </c>
      <c r="EU31" s="8" t="s">
        <v>2784</v>
      </c>
      <c r="EV31" s="9" t="n">
        <v>44826.8199189815</v>
      </c>
      <c r="EY31" s="8" t="s">
        <v>221</v>
      </c>
      <c r="EZ31" s="8" t="s">
        <v>222</v>
      </c>
      <c r="FB31" s="8" t="n">
        <v>73</v>
      </c>
    </row>
    <row r="32" customFormat="false" ht="14.5" hidden="false" customHeight="false" outlineLevel="0" collapsed="false">
      <c r="A32" s="9" t="n">
        <v>44826.3814657292</v>
      </c>
      <c r="B32" s="9" t="n">
        <v>44826.3850033912</v>
      </c>
      <c r="C32" s="9" t="n">
        <v>44826</v>
      </c>
      <c r="D32" s="8" t="s">
        <v>848</v>
      </c>
      <c r="H32" s="8" t="n">
        <v>1708151402</v>
      </c>
      <c r="I32" s="9" t="n">
        <v>44826</v>
      </c>
      <c r="J32" s="8" t="s">
        <v>1813</v>
      </c>
      <c r="K32" s="8" t="s">
        <v>851</v>
      </c>
      <c r="L32" s="8" t="s">
        <v>934</v>
      </c>
      <c r="M32" s="8" t="s">
        <v>935</v>
      </c>
      <c r="N32" s="8" t="s">
        <v>889</v>
      </c>
      <c r="O32" s="8" t="s">
        <v>855</v>
      </c>
      <c r="P32" s="8" t="s">
        <v>856</v>
      </c>
      <c r="Q32" s="8" t="s">
        <v>857</v>
      </c>
      <c r="R32" s="8" t="s">
        <v>858</v>
      </c>
      <c r="S32" s="8" t="s">
        <v>859</v>
      </c>
      <c r="T32" s="8" t="s">
        <v>210</v>
      </c>
      <c r="U32" s="8" t="n">
        <v>1</v>
      </c>
      <c r="V32" s="8" t="n">
        <v>0</v>
      </c>
      <c r="W32" s="8" t="n">
        <v>0</v>
      </c>
      <c r="X32" s="8" t="n">
        <v>0</v>
      </c>
      <c r="Y32" s="8" t="n">
        <v>0</v>
      </c>
      <c r="Z32" s="8" t="n">
        <v>0</v>
      </c>
      <c r="AA32" s="8" t="n">
        <v>0</v>
      </c>
      <c r="AB32" s="8" t="n">
        <v>0</v>
      </c>
      <c r="AC32" s="8" t="n">
        <v>0</v>
      </c>
      <c r="AD32" s="8" t="n">
        <v>0</v>
      </c>
      <c r="AE32" s="8" t="n">
        <v>0</v>
      </c>
      <c r="AF32" s="8" t="n">
        <v>0</v>
      </c>
      <c r="AG32" s="8" t="n">
        <v>0</v>
      </c>
      <c r="AH32" s="8" t="n">
        <v>3</v>
      </c>
      <c r="AI32" s="8" t="n">
        <v>9</v>
      </c>
      <c r="AJ32" s="8" t="s">
        <v>2558</v>
      </c>
      <c r="AK32" s="2" t="s">
        <v>2559</v>
      </c>
      <c r="AL32" s="8" t="n">
        <v>53</v>
      </c>
      <c r="AM32" s="8" t="s">
        <v>213</v>
      </c>
      <c r="AR32" s="8" t="s">
        <v>3515</v>
      </c>
      <c r="EI32" s="8" t="s">
        <v>194</v>
      </c>
      <c r="EJ32" s="8" t="s">
        <v>194</v>
      </c>
      <c r="EK32" s="8" t="s">
        <v>194</v>
      </c>
      <c r="EL32" s="8" t="s">
        <v>194</v>
      </c>
      <c r="EM32" s="8" t="s">
        <v>194</v>
      </c>
      <c r="EN32" s="8" t="s">
        <v>865</v>
      </c>
      <c r="EO32" s="8" t="s">
        <v>2561</v>
      </c>
      <c r="EP32" s="2" t="s">
        <v>2562</v>
      </c>
      <c r="EQ32" s="8" t="s">
        <v>2252</v>
      </c>
      <c r="ET32" s="8" t="n">
        <v>186927024</v>
      </c>
      <c r="EU32" s="8" t="s">
        <v>2563</v>
      </c>
      <c r="EV32" s="9" t="n">
        <v>44826.6208912037</v>
      </c>
      <c r="EY32" s="8" t="s">
        <v>221</v>
      </c>
      <c r="EZ32" s="8" t="s">
        <v>222</v>
      </c>
      <c r="FB32" s="8" t="n">
        <v>43</v>
      </c>
    </row>
    <row r="33" customFormat="false" ht="14.5" hidden="false" customHeight="false" outlineLevel="0" collapsed="false">
      <c r="A33" s="9" t="n">
        <v>44826.3988899884</v>
      </c>
      <c r="B33" s="9" t="n">
        <v>44826.402385463</v>
      </c>
      <c r="C33" s="9" t="n">
        <v>44826</v>
      </c>
      <c r="D33" s="8" t="s">
        <v>1088</v>
      </c>
      <c r="H33" s="8" t="n">
        <v>1505103206</v>
      </c>
      <c r="I33" s="9" t="n">
        <v>44826</v>
      </c>
      <c r="J33" s="8" t="s">
        <v>2609</v>
      </c>
      <c r="K33" s="8" t="s">
        <v>870</v>
      </c>
      <c r="L33" s="8" t="s">
        <v>3477</v>
      </c>
      <c r="M33" s="8" t="s">
        <v>1135</v>
      </c>
      <c r="N33" s="8" t="s">
        <v>2062</v>
      </c>
      <c r="O33" s="8" t="s">
        <v>855</v>
      </c>
      <c r="P33" s="8" t="s">
        <v>856</v>
      </c>
      <c r="Q33" s="8" t="s">
        <v>1094</v>
      </c>
      <c r="R33" s="8" t="s">
        <v>1095</v>
      </c>
      <c r="S33" s="8" t="s">
        <v>1096</v>
      </c>
      <c r="T33" s="8" t="s">
        <v>210</v>
      </c>
      <c r="U33" s="8" t="n">
        <v>1</v>
      </c>
      <c r="V33" s="8" t="n">
        <v>0</v>
      </c>
      <c r="W33" s="8" t="n">
        <v>0</v>
      </c>
      <c r="X33" s="8" t="n">
        <v>0</v>
      </c>
      <c r="Y33" s="8" t="n">
        <v>0</v>
      </c>
      <c r="Z33" s="8" t="n">
        <v>0</v>
      </c>
      <c r="AA33" s="8" t="n">
        <v>0</v>
      </c>
      <c r="AB33" s="8" t="n">
        <v>0</v>
      </c>
      <c r="AC33" s="8" t="n">
        <v>0</v>
      </c>
      <c r="AD33" s="8" t="n">
        <v>0</v>
      </c>
      <c r="AE33" s="8" t="n">
        <v>0</v>
      </c>
      <c r="AF33" s="8" t="n">
        <v>0</v>
      </c>
      <c r="AG33" s="8" t="n">
        <v>0</v>
      </c>
      <c r="AH33" s="8" t="n">
        <v>2</v>
      </c>
      <c r="AI33" s="8" t="n">
        <v>6</v>
      </c>
      <c r="AJ33" s="8" t="s">
        <v>2728</v>
      </c>
      <c r="AK33" s="2" t="s">
        <v>2729</v>
      </c>
      <c r="AL33" s="8" t="n">
        <v>6</v>
      </c>
      <c r="AM33" s="8" t="s">
        <v>195</v>
      </c>
      <c r="AN33" s="8" t="s">
        <v>2730</v>
      </c>
      <c r="AO33" s="2" t="s">
        <v>2731</v>
      </c>
      <c r="AP33" s="8" t="n">
        <v>3.355</v>
      </c>
      <c r="AQ33" s="8" t="s">
        <v>194</v>
      </c>
      <c r="AR33" s="8" t="s">
        <v>3501</v>
      </c>
      <c r="EI33" s="8" t="s">
        <v>194</v>
      </c>
      <c r="EJ33" s="8" t="s">
        <v>194</v>
      </c>
      <c r="EK33" s="8" t="s">
        <v>194</v>
      </c>
      <c r="EL33" s="8" t="s">
        <v>194</v>
      </c>
      <c r="EM33" s="8" t="s">
        <v>194</v>
      </c>
      <c r="EN33" s="8" t="s">
        <v>2020</v>
      </c>
      <c r="EO33" s="8" t="s">
        <v>2732</v>
      </c>
      <c r="EP33" s="2" t="s">
        <v>2733</v>
      </c>
      <c r="EQ33" s="8" t="s">
        <v>2252</v>
      </c>
      <c r="ET33" s="8" t="n">
        <v>186973699</v>
      </c>
      <c r="EU33" s="8" t="s">
        <v>2734</v>
      </c>
      <c r="EV33" s="9" t="n">
        <v>44826.7133449074</v>
      </c>
      <c r="EY33" s="8" t="s">
        <v>221</v>
      </c>
      <c r="EZ33" s="8" t="s">
        <v>222</v>
      </c>
      <c r="FB33" s="8" t="n">
        <v>66</v>
      </c>
    </row>
    <row r="34" customFormat="false" ht="14.5" hidden="false" customHeight="false" outlineLevel="0" collapsed="false">
      <c r="A34" s="9" t="n">
        <v>44826.4146177894</v>
      </c>
      <c r="B34" s="9" t="n">
        <v>44826.4218583102</v>
      </c>
      <c r="C34" s="9" t="n">
        <v>44826</v>
      </c>
      <c r="D34" s="8" t="s">
        <v>1210</v>
      </c>
      <c r="H34" s="8" t="n">
        <v>1101022405</v>
      </c>
      <c r="I34" s="9" t="n">
        <v>44826</v>
      </c>
      <c r="J34" s="8" t="s">
        <v>2088</v>
      </c>
      <c r="K34" s="8" t="s">
        <v>2359</v>
      </c>
      <c r="L34" s="8" t="s">
        <v>3478</v>
      </c>
      <c r="M34" s="8" t="s">
        <v>2385</v>
      </c>
      <c r="N34" s="8" t="s">
        <v>1610</v>
      </c>
      <c r="O34" s="8" t="s">
        <v>855</v>
      </c>
      <c r="P34" s="8" t="s">
        <v>856</v>
      </c>
      <c r="Q34" s="8" t="s">
        <v>1216</v>
      </c>
      <c r="R34" s="8" t="s">
        <v>1217</v>
      </c>
      <c r="S34" s="8" t="s">
        <v>1217</v>
      </c>
      <c r="T34" s="8" t="s">
        <v>210</v>
      </c>
      <c r="U34" s="8" t="n">
        <v>1</v>
      </c>
      <c r="V34" s="8" t="n">
        <v>0</v>
      </c>
      <c r="W34" s="8" t="n">
        <v>0</v>
      </c>
      <c r="X34" s="8" t="n">
        <v>0</v>
      </c>
      <c r="Y34" s="8" t="n">
        <v>0</v>
      </c>
      <c r="Z34" s="8" t="n">
        <v>0</v>
      </c>
      <c r="AA34" s="8" t="n">
        <v>0</v>
      </c>
      <c r="AB34" s="8" t="n">
        <v>0</v>
      </c>
      <c r="AC34" s="8" t="n">
        <v>0</v>
      </c>
      <c r="AD34" s="8" t="n">
        <v>0</v>
      </c>
      <c r="AE34" s="8" t="n">
        <v>0</v>
      </c>
      <c r="AF34" s="8" t="n">
        <v>0</v>
      </c>
      <c r="AG34" s="8" t="n">
        <v>0</v>
      </c>
      <c r="AH34" s="8" t="n">
        <v>1</v>
      </c>
      <c r="AI34" s="8" t="n">
        <v>2</v>
      </c>
      <c r="AJ34" s="8" t="s">
        <v>2386</v>
      </c>
      <c r="AK34" s="2" t="s">
        <v>2387</v>
      </c>
      <c r="AL34" s="8" t="n">
        <v>6.295</v>
      </c>
      <c r="AM34" s="8" t="s">
        <v>195</v>
      </c>
      <c r="AN34" s="8" t="s">
        <v>2388</v>
      </c>
      <c r="AO34" s="2" t="s">
        <v>2389</v>
      </c>
      <c r="AP34" s="8" t="n">
        <v>11.96</v>
      </c>
      <c r="AQ34" s="8" t="s">
        <v>194</v>
      </c>
      <c r="AR34" s="8" t="s">
        <v>3516</v>
      </c>
      <c r="EI34" s="8" t="s">
        <v>194</v>
      </c>
      <c r="EJ34" s="8" t="s">
        <v>194</v>
      </c>
      <c r="EK34" s="8" t="s">
        <v>194</v>
      </c>
      <c r="EL34" s="8" t="s">
        <v>194</v>
      </c>
      <c r="EM34" s="8" t="s">
        <v>194</v>
      </c>
      <c r="EN34" s="8" t="s">
        <v>1226</v>
      </c>
      <c r="EO34" s="8" t="s">
        <v>2391</v>
      </c>
      <c r="EP34" s="2" t="s">
        <v>2392</v>
      </c>
      <c r="EQ34" s="8" t="s">
        <v>2252</v>
      </c>
      <c r="ET34" s="8" t="n">
        <v>186802342</v>
      </c>
      <c r="EU34" s="8" t="s">
        <v>2393</v>
      </c>
      <c r="EV34" s="9" t="n">
        <v>44826.4383449074</v>
      </c>
      <c r="EY34" s="8" t="s">
        <v>221</v>
      </c>
      <c r="EZ34" s="8" t="s">
        <v>222</v>
      </c>
      <c r="FB34" s="8" t="n">
        <v>22</v>
      </c>
    </row>
    <row r="35" customFormat="false" ht="14.5" hidden="false" customHeight="false" outlineLevel="0" collapsed="false">
      <c r="A35" s="9" t="n">
        <v>44826.3994295139</v>
      </c>
      <c r="B35" s="9" t="n">
        <v>44826.4038237153</v>
      </c>
      <c r="C35" s="9" t="n">
        <v>44826</v>
      </c>
      <c r="D35" s="8" t="s">
        <v>1401</v>
      </c>
      <c r="H35" s="8" t="n">
        <v>1707132302</v>
      </c>
      <c r="I35" s="9" t="n">
        <v>44826</v>
      </c>
      <c r="J35" s="8" t="s">
        <v>2609</v>
      </c>
      <c r="K35" s="8" t="s">
        <v>197</v>
      </c>
      <c r="L35" s="8" t="s">
        <v>1419</v>
      </c>
      <c r="M35" s="8" t="s">
        <v>1419</v>
      </c>
      <c r="N35" s="8" t="s">
        <v>1420</v>
      </c>
      <c r="O35" s="8" t="s">
        <v>855</v>
      </c>
      <c r="P35" s="8" t="s">
        <v>856</v>
      </c>
      <c r="Q35" s="8" t="s">
        <v>857</v>
      </c>
      <c r="R35" s="8" t="s">
        <v>890</v>
      </c>
      <c r="S35" s="8" t="s">
        <v>891</v>
      </c>
      <c r="T35" s="8" t="s">
        <v>210</v>
      </c>
      <c r="U35" s="8" t="n">
        <v>1</v>
      </c>
      <c r="V35" s="8" t="n">
        <v>0</v>
      </c>
      <c r="W35" s="8" t="n">
        <v>0</v>
      </c>
      <c r="X35" s="8" t="n">
        <v>0</v>
      </c>
      <c r="Y35" s="8" t="n">
        <v>0</v>
      </c>
      <c r="Z35" s="8" t="n">
        <v>0</v>
      </c>
      <c r="AA35" s="8" t="n">
        <v>0</v>
      </c>
      <c r="AB35" s="8" t="n">
        <v>0</v>
      </c>
      <c r="AC35" s="8" t="n">
        <v>0</v>
      </c>
      <c r="AD35" s="8" t="n">
        <v>0</v>
      </c>
      <c r="AE35" s="8" t="n">
        <v>0</v>
      </c>
      <c r="AF35" s="8" t="n">
        <v>0</v>
      </c>
      <c r="AG35" s="8" t="n">
        <v>0</v>
      </c>
      <c r="AH35" s="8" t="n">
        <v>2</v>
      </c>
      <c r="AI35" s="8" t="n">
        <v>6</v>
      </c>
      <c r="AJ35" s="8" t="s">
        <v>2745</v>
      </c>
      <c r="AK35" s="2" t="s">
        <v>2746</v>
      </c>
      <c r="AL35" s="8" t="n">
        <v>36.92</v>
      </c>
      <c r="AM35" s="8" t="s">
        <v>213</v>
      </c>
      <c r="AR35" s="8" t="s">
        <v>3517</v>
      </c>
      <c r="EI35" s="8" t="s">
        <v>194</v>
      </c>
      <c r="EJ35" s="8" t="s">
        <v>194</v>
      </c>
      <c r="EK35" s="8" t="s">
        <v>194</v>
      </c>
      <c r="EL35" s="8" t="s">
        <v>194</v>
      </c>
      <c r="EM35" s="8" t="s">
        <v>194</v>
      </c>
      <c r="EN35" s="8" t="s">
        <v>1413</v>
      </c>
      <c r="EO35" s="8" t="s">
        <v>2748</v>
      </c>
      <c r="EP35" s="2" t="s">
        <v>2749</v>
      </c>
      <c r="EQ35" s="8" t="s">
        <v>2252</v>
      </c>
      <c r="ET35" s="8" t="n">
        <v>187011502</v>
      </c>
      <c r="EU35" s="8" t="s">
        <v>2750</v>
      </c>
      <c r="EV35" s="9" t="n">
        <v>44826.8176388889</v>
      </c>
      <c r="EY35" s="8" t="s">
        <v>221</v>
      </c>
      <c r="EZ35" s="8" t="s">
        <v>222</v>
      </c>
      <c r="FB35" s="8" t="n">
        <v>68</v>
      </c>
    </row>
    <row r="36" customFormat="false" ht="14.5" hidden="false" customHeight="false" outlineLevel="0" collapsed="false">
      <c r="A36" s="9" t="n">
        <v>44826.3935859722</v>
      </c>
      <c r="B36" s="9" t="n">
        <v>44826.399702963</v>
      </c>
      <c r="C36" s="9" t="n">
        <v>44826</v>
      </c>
      <c r="D36" s="8" t="s">
        <v>592</v>
      </c>
      <c r="H36" s="8" t="n">
        <v>1707142003</v>
      </c>
      <c r="I36" s="9" t="n">
        <v>44826</v>
      </c>
      <c r="J36" s="8" t="s">
        <v>1875</v>
      </c>
      <c r="K36" s="8" t="s">
        <v>1043</v>
      </c>
      <c r="L36" s="8" t="s">
        <v>1078</v>
      </c>
      <c r="M36" s="8" t="s">
        <v>2165</v>
      </c>
      <c r="N36" s="8" t="s">
        <v>1079</v>
      </c>
      <c r="O36" s="8" t="s">
        <v>855</v>
      </c>
      <c r="P36" s="8" t="s">
        <v>856</v>
      </c>
      <c r="Q36" s="8" t="s">
        <v>857</v>
      </c>
      <c r="R36" s="8" t="s">
        <v>890</v>
      </c>
      <c r="S36" s="8" t="s">
        <v>1046</v>
      </c>
      <c r="T36" s="8" t="s">
        <v>210</v>
      </c>
      <c r="U36" s="8" t="n">
        <v>1</v>
      </c>
      <c r="V36" s="8" t="n">
        <v>0</v>
      </c>
      <c r="W36" s="8" t="n">
        <v>0</v>
      </c>
      <c r="X36" s="8" t="n">
        <v>0</v>
      </c>
      <c r="Y36" s="8" t="n">
        <v>0</v>
      </c>
      <c r="Z36" s="8" t="n">
        <v>0</v>
      </c>
      <c r="AA36" s="8" t="n">
        <v>0</v>
      </c>
      <c r="AB36" s="8" t="n">
        <v>0</v>
      </c>
      <c r="AC36" s="8" t="n">
        <v>0</v>
      </c>
      <c r="AD36" s="8" t="n">
        <v>0</v>
      </c>
      <c r="AE36" s="8" t="n">
        <v>0</v>
      </c>
      <c r="AF36" s="8" t="n">
        <v>0</v>
      </c>
      <c r="AG36" s="8" t="n">
        <v>0</v>
      </c>
      <c r="AH36" s="8" t="n">
        <v>2</v>
      </c>
      <c r="AI36" s="8" t="n">
        <v>4</v>
      </c>
      <c r="AJ36" s="8" t="s">
        <v>2831</v>
      </c>
      <c r="AK36" s="2" t="s">
        <v>2832</v>
      </c>
      <c r="AL36" s="8" t="n">
        <v>14.23</v>
      </c>
      <c r="AM36" s="8" t="s">
        <v>213</v>
      </c>
      <c r="AR36" s="8" t="s">
        <v>3518</v>
      </c>
      <c r="EI36" s="8" t="s">
        <v>194</v>
      </c>
      <c r="EJ36" s="8" t="s">
        <v>194</v>
      </c>
      <c r="EK36" s="8" t="s">
        <v>194</v>
      </c>
      <c r="EL36" s="8" t="s">
        <v>194</v>
      </c>
      <c r="EM36" s="8" t="s">
        <v>194</v>
      </c>
      <c r="EN36" s="8" t="s">
        <v>1058</v>
      </c>
      <c r="EO36" s="8" t="s">
        <v>2834</v>
      </c>
      <c r="EP36" s="2" t="s">
        <v>2835</v>
      </c>
      <c r="EQ36" s="8" t="s">
        <v>2252</v>
      </c>
      <c r="ET36" s="8" t="n">
        <v>187068511</v>
      </c>
      <c r="EU36" s="8" t="s">
        <v>2836</v>
      </c>
      <c r="EV36" s="9" t="n">
        <v>44827.2013078704</v>
      </c>
      <c r="EY36" s="8" t="s">
        <v>221</v>
      </c>
      <c r="EZ36" s="8" t="s">
        <v>222</v>
      </c>
      <c r="FB36" s="8" t="n">
        <v>81</v>
      </c>
    </row>
    <row r="37" customFormat="false" ht="14.5" hidden="false" customHeight="false" outlineLevel="0" collapsed="false">
      <c r="A37" s="9" t="n">
        <v>44826.36716375</v>
      </c>
      <c r="B37" s="9" t="n">
        <v>44826.3813729745</v>
      </c>
      <c r="C37" s="9" t="n">
        <v>44826</v>
      </c>
      <c r="D37" s="8" t="s">
        <v>848</v>
      </c>
      <c r="H37" s="8" t="n">
        <v>1708151401</v>
      </c>
      <c r="I37" s="9" t="n">
        <v>44826</v>
      </c>
      <c r="J37" s="8" t="s">
        <v>2581</v>
      </c>
      <c r="K37" s="8" t="s">
        <v>2582</v>
      </c>
      <c r="L37" s="8" t="s">
        <v>919</v>
      </c>
      <c r="M37" s="8" t="s">
        <v>2583</v>
      </c>
      <c r="N37" s="8" t="s">
        <v>921</v>
      </c>
      <c r="O37" s="8" t="s">
        <v>855</v>
      </c>
      <c r="P37" s="8" t="s">
        <v>856</v>
      </c>
      <c r="Q37" s="8" t="s">
        <v>857</v>
      </c>
      <c r="R37" s="8" t="s">
        <v>858</v>
      </c>
      <c r="S37" s="8" t="s">
        <v>859</v>
      </c>
      <c r="T37" s="8" t="s">
        <v>210</v>
      </c>
      <c r="U37" s="8" t="n">
        <v>1</v>
      </c>
      <c r="V37" s="8" t="n">
        <v>0</v>
      </c>
      <c r="W37" s="8" t="n">
        <v>0</v>
      </c>
      <c r="X37" s="8" t="n">
        <v>0</v>
      </c>
      <c r="Y37" s="8" t="n">
        <v>0</v>
      </c>
      <c r="Z37" s="8" t="n">
        <v>0</v>
      </c>
      <c r="AA37" s="8" t="n">
        <v>0</v>
      </c>
      <c r="AB37" s="8" t="n">
        <v>0</v>
      </c>
      <c r="AC37" s="8" t="n">
        <v>0</v>
      </c>
      <c r="AD37" s="8" t="n">
        <v>0</v>
      </c>
      <c r="AE37" s="8" t="n">
        <v>0</v>
      </c>
      <c r="AF37" s="8" t="n">
        <v>0</v>
      </c>
      <c r="AG37" s="8" t="n">
        <v>0</v>
      </c>
      <c r="AH37" s="8" t="n">
        <v>2</v>
      </c>
      <c r="AI37" s="8" t="n">
        <v>2</v>
      </c>
      <c r="AJ37" s="8" t="s">
        <v>2584</v>
      </c>
      <c r="AK37" s="2" t="s">
        <v>2585</v>
      </c>
      <c r="AL37" s="8" t="n">
        <v>38.3</v>
      </c>
      <c r="AM37" s="8" t="s">
        <v>213</v>
      </c>
      <c r="EI37" s="8" t="s">
        <v>194</v>
      </c>
      <c r="EJ37" s="8" t="s">
        <v>194</v>
      </c>
      <c r="EK37" s="8" t="s">
        <v>194</v>
      </c>
      <c r="EL37" s="8" t="s">
        <v>194</v>
      </c>
      <c r="EM37" s="8" t="s">
        <v>194</v>
      </c>
      <c r="EN37" s="8" t="s">
        <v>2010</v>
      </c>
      <c r="EO37" s="8" t="s">
        <v>2586</v>
      </c>
      <c r="EP37" s="2" t="s">
        <v>2587</v>
      </c>
      <c r="EQ37" s="8" t="s">
        <v>2252</v>
      </c>
      <c r="ET37" s="8" t="n">
        <v>186928683</v>
      </c>
      <c r="EU37" s="8" t="s">
        <v>2588</v>
      </c>
      <c r="EV37" s="9" t="n">
        <v>44826.6233333333</v>
      </c>
      <c r="EY37" s="8" t="s">
        <v>221</v>
      </c>
      <c r="EZ37" s="8" t="s">
        <v>222</v>
      </c>
      <c r="FB37" s="8" t="n">
        <v>47</v>
      </c>
    </row>
    <row r="38" customFormat="false" ht="14.5" hidden="false" customHeight="false" outlineLevel="0" collapsed="false">
      <c r="A38" s="9" t="n">
        <v>44826.3695066782</v>
      </c>
      <c r="B38" s="9" t="n">
        <v>44826.7454602315</v>
      </c>
      <c r="C38" s="9" t="n">
        <v>44826</v>
      </c>
      <c r="D38" s="8" t="s">
        <v>1304</v>
      </c>
      <c r="H38" s="8" t="n">
        <v>1404071602</v>
      </c>
      <c r="I38" s="9" t="n">
        <v>44826</v>
      </c>
      <c r="J38" s="8" t="s">
        <v>2033</v>
      </c>
      <c r="K38" s="8" t="s">
        <v>197</v>
      </c>
      <c r="L38" s="8" t="s">
        <v>1307</v>
      </c>
      <c r="M38" s="8" t="s">
        <v>2202</v>
      </c>
      <c r="N38" s="8" t="s">
        <v>1309</v>
      </c>
      <c r="O38" s="8" t="s">
        <v>855</v>
      </c>
      <c r="P38" s="8" t="s">
        <v>856</v>
      </c>
      <c r="Q38" s="8" t="s">
        <v>1094</v>
      </c>
      <c r="R38" s="8" t="s">
        <v>1310</v>
      </c>
      <c r="S38" s="8" t="s">
        <v>1311</v>
      </c>
      <c r="T38" s="8" t="s">
        <v>210</v>
      </c>
      <c r="U38" s="8" t="n">
        <v>1</v>
      </c>
      <c r="V38" s="8" t="n">
        <v>0</v>
      </c>
      <c r="W38" s="8" t="n">
        <v>0</v>
      </c>
      <c r="X38" s="8" t="n">
        <v>0</v>
      </c>
      <c r="Y38" s="8" t="n">
        <v>0</v>
      </c>
      <c r="Z38" s="8" t="n">
        <v>0</v>
      </c>
      <c r="AA38" s="8" t="n">
        <v>0</v>
      </c>
      <c r="AB38" s="8" t="n">
        <v>0</v>
      </c>
      <c r="AC38" s="8" t="n">
        <v>0</v>
      </c>
      <c r="AD38" s="8" t="n">
        <v>0</v>
      </c>
      <c r="AE38" s="8" t="n">
        <v>0</v>
      </c>
      <c r="AF38" s="8" t="n">
        <v>0</v>
      </c>
      <c r="AG38" s="8" t="n">
        <v>0</v>
      </c>
      <c r="AH38" s="8" t="n">
        <v>2</v>
      </c>
      <c r="AI38" s="8" t="n">
        <v>5</v>
      </c>
      <c r="AJ38" s="8" t="s">
        <v>2603</v>
      </c>
      <c r="AK38" s="2" t="s">
        <v>2604</v>
      </c>
      <c r="AL38" s="8" t="n">
        <v>58.095</v>
      </c>
      <c r="AM38" s="8" t="s">
        <v>213</v>
      </c>
      <c r="AR38" s="8" t="s">
        <v>3506</v>
      </c>
      <c r="EI38" s="8" t="s">
        <v>194</v>
      </c>
      <c r="EJ38" s="8" t="s">
        <v>194</v>
      </c>
      <c r="EK38" s="8" t="s">
        <v>194</v>
      </c>
      <c r="EL38" s="8" t="s">
        <v>194</v>
      </c>
      <c r="EM38" s="8" t="s">
        <v>194</v>
      </c>
      <c r="EN38" s="8" t="s">
        <v>2198</v>
      </c>
      <c r="EO38" s="8" t="s">
        <v>2606</v>
      </c>
      <c r="EP38" s="2" t="s">
        <v>2607</v>
      </c>
      <c r="EQ38" s="8" t="s">
        <v>2252</v>
      </c>
      <c r="ET38" s="8" t="n">
        <v>186948962</v>
      </c>
      <c r="EU38" s="8" t="s">
        <v>2608</v>
      </c>
      <c r="EV38" s="9" t="n">
        <v>44826.6630787037</v>
      </c>
      <c r="EY38" s="8" t="s">
        <v>221</v>
      </c>
      <c r="EZ38" s="8" t="s">
        <v>222</v>
      </c>
      <c r="FB38" s="8" t="n">
        <v>50</v>
      </c>
    </row>
    <row r="39" customFormat="false" ht="14.5" hidden="false" customHeight="false" outlineLevel="0" collapsed="false">
      <c r="A39" s="9" t="n">
        <v>44826.4187987847</v>
      </c>
      <c r="B39" s="9" t="n">
        <v>44826.4288685069</v>
      </c>
      <c r="C39" s="9" t="n">
        <v>44826</v>
      </c>
      <c r="D39" s="8" t="s">
        <v>946</v>
      </c>
      <c r="H39" s="8" t="n">
        <v>1809171506</v>
      </c>
      <c r="I39" s="9" t="n">
        <v>44826</v>
      </c>
      <c r="J39" s="8" t="s">
        <v>1992</v>
      </c>
      <c r="K39" s="8" t="s">
        <v>968</v>
      </c>
      <c r="L39" s="8" t="s">
        <v>1028</v>
      </c>
      <c r="M39" s="8" t="s">
        <v>1029</v>
      </c>
      <c r="N39" s="8" t="s">
        <v>1030</v>
      </c>
      <c r="O39" s="8" t="s">
        <v>855</v>
      </c>
      <c r="P39" s="8" t="s">
        <v>856</v>
      </c>
      <c r="Q39" s="8" t="s">
        <v>952</v>
      </c>
      <c r="R39" s="8" t="s">
        <v>953</v>
      </c>
      <c r="S39" s="8" t="s">
        <v>954</v>
      </c>
      <c r="T39" s="8" t="s">
        <v>210</v>
      </c>
      <c r="U39" s="8" t="n">
        <v>1</v>
      </c>
      <c r="V39" s="8" t="n">
        <v>0</v>
      </c>
      <c r="W39" s="8" t="n">
        <v>0</v>
      </c>
      <c r="X39" s="8" t="n">
        <v>0</v>
      </c>
      <c r="Y39" s="8" t="n">
        <v>0</v>
      </c>
      <c r="Z39" s="8" t="n">
        <v>0</v>
      </c>
      <c r="AA39" s="8" t="n">
        <v>0</v>
      </c>
      <c r="AB39" s="8" t="n">
        <v>0</v>
      </c>
      <c r="AC39" s="8" t="n">
        <v>0</v>
      </c>
      <c r="AD39" s="8" t="n">
        <v>0</v>
      </c>
      <c r="AE39" s="8" t="n">
        <v>0</v>
      </c>
      <c r="AF39" s="8" t="n">
        <v>0</v>
      </c>
      <c r="AG39" s="8" t="n">
        <v>0</v>
      </c>
      <c r="AH39" s="8" t="n">
        <v>3</v>
      </c>
      <c r="AI39" s="8" t="n">
        <v>8</v>
      </c>
      <c r="AJ39" s="8" t="s">
        <v>2794</v>
      </c>
      <c r="AK39" s="2" t="s">
        <v>2795</v>
      </c>
      <c r="AL39" s="8" t="n">
        <v>15.42</v>
      </c>
      <c r="AM39" s="8" t="s">
        <v>195</v>
      </c>
      <c r="AN39" s="8" t="s">
        <v>2796</v>
      </c>
      <c r="AO39" s="2" t="s">
        <v>2797</v>
      </c>
      <c r="AP39" s="8" t="n">
        <v>9.82</v>
      </c>
      <c r="AQ39" s="8" t="s">
        <v>194</v>
      </c>
      <c r="AR39" s="8" t="s">
        <v>3417</v>
      </c>
      <c r="EI39" s="8" t="s">
        <v>194</v>
      </c>
      <c r="EJ39" s="8" t="s">
        <v>194</v>
      </c>
      <c r="EK39" s="8" t="s">
        <v>194</v>
      </c>
      <c r="EL39" s="8" t="s">
        <v>194</v>
      </c>
      <c r="EM39" s="8" t="s">
        <v>194</v>
      </c>
      <c r="EN39" s="8" t="s">
        <v>962</v>
      </c>
      <c r="EO39" s="8" t="s">
        <v>2798</v>
      </c>
      <c r="EP39" s="2" t="s">
        <v>2799</v>
      </c>
      <c r="EQ39" s="8" t="s">
        <v>2252</v>
      </c>
      <c r="ET39" s="8" t="n">
        <v>187012236</v>
      </c>
      <c r="EU39" s="8" t="s">
        <v>2800</v>
      </c>
      <c r="EV39" s="9" t="n">
        <v>44826.8199884259</v>
      </c>
      <c r="EY39" s="8" t="s">
        <v>221</v>
      </c>
      <c r="EZ39" s="8" t="s">
        <v>222</v>
      </c>
      <c r="FB39" s="8" t="n">
        <v>75</v>
      </c>
    </row>
    <row r="40" customFormat="false" ht="14.5" hidden="false" customHeight="false" outlineLevel="0" collapsed="false">
      <c r="A40" s="9" t="n">
        <v>44826.4392305903</v>
      </c>
      <c r="B40" s="9" t="n">
        <v>44826.4443391204</v>
      </c>
      <c r="C40" s="9" t="n">
        <v>44826</v>
      </c>
      <c r="D40" s="8" t="s">
        <v>946</v>
      </c>
      <c r="H40" s="8" t="n">
        <v>1809171502</v>
      </c>
      <c r="I40" s="9" t="n">
        <v>44826</v>
      </c>
      <c r="J40" s="8" t="s">
        <v>2307</v>
      </c>
      <c r="K40" s="8" t="s">
        <v>968</v>
      </c>
      <c r="L40" s="8" t="s">
        <v>3482</v>
      </c>
      <c r="M40" s="8" t="s">
        <v>970</v>
      </c>
      <c r="N40" s="8" t="s">
        <v>971</v>
      </c>
      <c r="O40" s="8" t="s">
        <v>855</v>
      </c>
      <c r="P40" s="8" t="s">
        <v>856</v>
      </c>
      <c r="Q40" s="8" t="s">
        <v>952</v>
      </c>
      <c r="R40" s="8" t="s">
        <v>953</v>
      </c>
      <c r="S40" s="8" t="s">
        <v>954</v>
      </c>
      <c r="T40" s="8" t="s">
        <v>210</v>
      </c>
      <c r="U40" s="8" t="n">
        <v>1</v>
      </c>
      <c r="V40" s="8" t="n">
        <v>0</v>
      </c>
      <c r="W40" s="8" t="n">
        <v>0</v>
      </c>
      <c r="X40" s="8" t="n">
        <v>0</v>
      </c>
      <c r="Y40" s="8" t="n">
        <v>0</v>
      </c>
      <c r="Z40" s="8" t="n">
        <v>0</v>
      </c>
      <c r="AA40" s="8" t="n">
        <v>0</v>
      </c>
      <c r="AB40" s="8" t="n">
        <v>0</v>
      </c>
      <c r="AC40" s="8" t="n">
        <v>0</v>
      </c>
      <c r="AD40" s="8" t="n">
        <v>0</v>
      </c>
      <c r="AE40" s="8" t="n">
        <v>0</v>
      </c>
      <c r="AF40" s="8" t="n">
        <v>0</v>
      </c>
      <c r="AG40" s="8" t="n">
        <v>0</v>
      </c>
      <c r="AH40" s="8" t="n">
        <v>2</v>
      </c>
      <c r="AI40" s="8" t="n">
        <v>6</v>
      </c>
      <c r="AJ40" s="8" t="s">
        <v>2801</v>
      </c>
      <c r="AK40" s="2" t="s">
        <v>2802</v>
      </c>
      <c r="AL40" s="8" t="n">
        <v>25.45</v>
      </c>
      <c r="AM40" s="8" t="s">
        <v>213</v>
      </c>
      <c r="AR40" s="8" t="s">
        <v>3417</v>
      </c>
      <c r="EI40" s="8" t="s">
        <v>194</v>
      </c>
      <c r="EJ40" s="8" t="s">
        <v>194</v>
      </c>
      <c r="EK40" s="8" t="s">
        <v>194</v>
      </c>
      <c r="EL40" s="8" t="s">
        <v>194</v>
      </c>
      <c r="EM40" s="8" t="s">
        <v>194</v>
      </c>
      <c r="EN40" s="8" t="s">
        <v>2803</v>
      </c>
      <c r="EO40" s="8" t="s">
        <v>2804</v>
      </c>
      <c r="EP40" s="2" t="s">
        <v>2805</v>
      </c>
      <c r="EQ40" s="8" t="s">
        <v>2252</v>
      </c>
      <c r="ET40" s="8" t="n">
        <v>187012244</v>
      </c>
      <c r="EU40" s="8" t="s">
        <v>2806</v>
      </c>
      <c r="EV40" s="9" t="n">
        <v>44826.8200115741</v>
      </c>
      <c r="EY40" s="8" t="s">
        <v>221</v>
      </c>
      <c r="EZ40" s="8" t="s">
        <v>222</v>
      </c>
      <c r="FB40" s="8" t="n">
        <v>76</v>
      </c>
    </row>
    <row r="41" customFormat="false" ht="14.5" hidden="false" customHeight="false" outlineLevel="0" collapsed="false">
      <c r="A41" s="9" t="n">
        <v>44826.418156412</v>
      </c>
      <c r="B41" s="9" t="n">
        <v>44826.4235991319</v>
      </c>
      <c r="C41" s="9" t="n">
        <v>44826</v>
      </c>
      <c r="D41" s="8" t="s">
        <v>1401</v>
      </c>
      <c r="H41" s="8" t="n">
        <v>1707132303</v>
      </c>
      <c r="I41" s="9" t="n">
        <v>44826</v>
      </c>
      <c r="J41" s="8" t="s">
        <v>2751</v>
      </c>
      <c r="K41" s="8" t="s">
        <v>197</v>
      </c>
      <c r="L41" s="8" t="s">
        <v>1432</v>
      </c>
      <c r="M41" s="8" t="s">
        <v>1433</v>
      </c>
      <c r="N41" s="8" t="s">
        <v>1434</v>
      </c>
      <c r="O41" s="8" t="s">
        <v>855</v>
      </c>
      <c r="P41" s="8" t="s">
        <v>856</v>
      </c>
      <c r="Q41" s="8" t="s">
        <v>857</v>
      </c>
      <c r="R41" s="8" t="s">
        <v>890</v>
      </c>
      <c r="S41" s="8" t="s">
        <v>891</v>
      </c>
      <c r="T41" s="8" t="s">
        <v>210</v>
      </c>
      <c r="U41" s="8" t="n">
        <v>1</v>
      </c>
      <c r="V41" s="8" t="n">
        <v>0</v>
      </c>
      <c r="W41" s="8" t="n">
        <v>0</v>
      </c>
      <c r="X41" s="8" t="n">
        <v>0</v>
      </c>
      <c r="Y41" s="8" t="n">
        <v>0</v>
      </c>
      <c r="Z41" s="8" t="n">
        <v>0</v>
      </c>
      <c r="AA41" s="8" t="n">
        <v>0</v>
      </c>
      <c r="AB41" s="8" t="n">
        <v>0</v>
      </c>
      <c r="AC41" s="8" t="n">
        <v>0</v>
      </c>
      <c r="AD41" s="8" t="n">
        <v>0</v>
      </c>
      <c r="AE41" s="8" t="n">
        <v>0</v>
      </c>
      <c r="AF41" s="8" t="n">
        <v>0</v>
      </c>
      <c r="AG41" s="8" t="n">
        <v>0</v>
      </c>
      <c r="AH41" s="8" t="n">
        <v>3</v>
      </c>
      <c r="AI41" s="8" t="n">
        <v>3</v>
      </c>
      <c r="AJ41" s="8" t="s">
        <v>2752</v>
      </c>
      <c r="AK41" s="2" t="s">
        <v>2753</v>
      </c>
      <c r="AL41" s="8" t="n">
        <v>27.93</v>
      </c>
      <c r="AM41" s="8" t="s">
        <v>213</v>
      </c>
      <c r="AR41" s="8" t="s">
        <v>3519</v>
      </c>
      <c r="EI41" s="8" t="s">
        <v>194</v>
      </c>
      <c r="EJ41" s="8" t="s">
        <v>194</v>
      </c>
      <c r="EK41" s="8" t="s">
        <v>194</v>
      </c>
      <c r="EL41" s="8" t="s">
        <v>194</v>
      </c>
      <c r="EM41" s="8" t="s">
        <v>194</v>
      </c>
      <c r="EN41" s="8" t="s">
        <v>1413</v>
      </c>
      <c r="EO41" s="8" t="s">
        <v>2755</v>
      </c>
      <c r="EP41" s="2" t="s">
        <v>2756</v>
      </c>
      <c r="EQ41" s="8" t="s">
        <v>2252</v>
      </c>
      <c r="ET41" s="8" t="n">
        <v>187011515</v>
      </c>
      <c r="EU41" s="8" t="s">
        <v>2757</v>
      </c>
      <c r="EV41" s="9" t="n">
        <v>44826.8176736111</v>
      </c>
      <c r="EY41" s="8" t="s">
        <v>221</v>
      </c>
      <c r="EZ41" s="8" t="s">
        <v>222</v>
      </c>
      <c r="FB41" s="8" t="n">
        <v>69</v>
      </c>
    </row>
    <row r="42" customFormat="false" ht="14.5" hidden="false" customHeight="false" outlineLevel="0" collapsed="false">
      <c r="A42" s="9" t="n">
        <v>44826.3784621065</v>
      </c>
      <c r="B42" s="9" t="n">
        <v>44826.384352037</v>
      </c>
      <c r="C42" s="9" t="n">
        <v>44826</v>
      </c>
      <c r="D42" s="8" t="s">
        <v>592</v>
      </c>
      <c r="H42" s="8" t="n">
        <v>1707142005</v>
      </c>
      <c r="I42" s="9" t="n">
        <v>44826</v>
      </c>
      <c r="J42" s="8" t="s">
        <v>2824</v>
      </c>
      <c r="K42" s="8" t="s">
        <v>1043</v>
      </c>
      <c r="L42" s="8" t="s">
        <v>1064</v>
      </c>
      <c r="M42" s="8" t="s">
        <v>2159</v>
      </c>
      <c r="N42" s="8" t="s">
        <v>1065</v>
      </c>
      <c r="O42" s="8" t="s">
        <v>855</v>
      </c>
      <c r="P42" s="8" t="s">
        <v>856</v>
      </c>
      <c r="Q42" s="8" t="s">
        <v>857</v>
      </c>
      <c r="R42" s="8" t="s">
        <v>890</v>
      </c>
      <c r="S42" s="8" t="s">
        <v>1046</v>
      </c>
      <c r="T42" s="8" t="s">
        <v>210</v>
      </c>
      <c r="U42" s="8" t="n">
        <v>1</v>
      </c>
      <c r="V42" s="8" t="n">
        <v>0</v>
      </c>
      <c r="W42" s="8" t="n">
        <v>0</v>
      </c>
      <c r="X42" s="8" t="n">
        <v>0</v>
      </c>
      <c r="Y42" s="8" t="n">
        <v>0</v>
      </c>
      <c r="Z42" s="8" t="n">
        <v>0</v>
      </c>
      <c r="AA42" s="8" t="n">
        <v>0</v>
      </c>
      <c r="AB42" s="8" t="n">
        <v>0</v>
      </c>
      <c r="AC42" s="8" t="n">
        <v>0</v>
      </c>
      <c r="AD42" s="8" t="n">
        <v>0</v>
      </c>
      <c r="AE42" s="8" t="n">
        <v>0</v>
      </c>
      <c r="AF42" s="8" t="n">
        <v>0</v>
      </c>
      <c r="AG42" s="8" t="n">
        <v>0</v>
      </c>
      <c r="AH42" s="8" t="n">
        <v>2</v>
      </c>
      <c r="AI42" s="8" t="n">
        <v>5</v>
      </c>
      <c r="AJ42" s="8" t="s">
        <v>2825</v>
      </c>
      <c r="AK42" s="2" t="s">
        <v>2826</v>
      </c>
      <c r="AL42" s="8" t="n">
        <v>11.83</v>
      </c>
      <c r="AM42" s="8" t="s">
        <v>213</v>
      </c>
      <c r="AR42" s="8" t="s">
        <v>3520</v>
      </c>
      <c r="EI42" s="8" t="s">
        <v>194</v>
      </c>
      <c r="EJ42" s="8" t="s">
        <v>194</v>
      </c>
      <c r="EK42" s="8" t="s">
        <v>194</v>
      </c>
      <c r="EL42" s="8" t="s">
        <v>194</v>
      </c>
      <c r="EM42" s="8" t="s">
        <v>194</v>
      </c>
      <c r="EN42" s="8" t="s">
        <v>1058</v>
      </c>
      <c r="EO42" s="8" t="s">
        <v>2828</v>
      </c>
      <c r="EP42" s="2" t="s">
        <v>2829</v>
      </c>
      <c r="EQ42" s="8" t="s">
        <v>2252</v>
      </c>
      <c r="ET42" s="8" t="n">
        <v>187068508</v>
      </c>
      <c r="EU42" s="8" t="s">
        <v>2830</v>
      </c>
      <c r="EV42" s="9" t="n">
        <v>44827.2012847222</v>
      </c>
      <c r="EY42" s="8" t="s">
        <v>221</v>
      </c>
      <c r="EZ42" s="8" t="s">
        <v>222</v>
      </c>
      <c r="FB42" s="8" t="n">
        <v>80</v>
      </c>
    </row>
    <row r="43" customFormat="false" ht="14.5" hidden="false" customHeight="false" outlineLevel="0" collapsed="false">
      <c r="A43" s="9" t="n">
        <v>44826.4036312037</v>
      </c>
      <c r="B43" s="9" t="n">
        <v>44826.4088433218</v>
      </c>
      <c r="C43" s="9" t="n">
        <v>44826</v>
      </c>
      <c r="D43" s="8" t="s">
        <v>592</v>
      </c>
      <c r="H43" s="8" t="n">
        <v>1707142004</v>
      </c>
      <c r="I43" s="9" t="n">
        <v>44826</v>
      </c>
      <c r="J43" s="8" t="s">
        <v>2837</v>
      </c>
      <c r="K43" s="8" t="s">
        <v>1043</v>
      </c>
      <c r="L43" s="8" t="s">
        <v>1146</v>
      </c>
      <c r="M43" s="8" t="s">
        <v>2174</v>
      </c>
      <c r="N43" s="8" t="s">
        <v>1148</v>
      </c>
      <c r="O43" s="8" t="s">
        <v>855</v>
      </c>
      <c r="P43" s="8" t="s">
        <v>856</v>
      </c>
      <c r="Q43" s="8" t="s">
        <v>857</v>
      </c>
      <c r="R43" s="8" t="s">
        <v>890</v>
      </c>
      <c r="S43" s="8" t="s">
        <v>1046</v>
      </c>
      <c r="T43" s="8" t="s">
        <v>210</v>
      </c>
      <c r="U43" s="8" t="n">
        <v>1</v>
      </c>
      <c r="V43" s="8" t="n">
        <v>0</v>
      </c>
      <c r="W43" s="8" t="n">
        <v>0</v>
      </c>
      <c r="X43" s="8" t="n">
        <v>0</v>
      </c>
      <c r="Y43" s="8" t="n">
        <v>0</v>
      </c>
      <c r="Z43" s="8" t="n">
        <v>0</v>
      </c>
      <c r="AA43" s="8" t="n">
        <v>0</v>
      </c>
      <c r="AB43" s="8" t="n">
        <v>0</v>
      </c>
      <c r="AC43" s="8" t="n">
        <v>0</v>
      </c>
      <c r="AD43" s="8" t="n">
        <v>0</v>
      </c>
      <c r="AE43" s="8" t="n">
        <v>0</v>
      </c>
      <c r="AF43" s="8" t="n">
        <v>0</v>
      </c>
      <c r="AG43" s="8" t="n">
        <v>0</v>
      </c>
      <c r="AH43" s="8" t="n">
        <v>2</v>
      </c>
      <c r="AI43" s="8" t="n">
        <v>5</v>
      </c>
      <c r="AJ43" s="8" t="s">
        <v>2839</v>
      </c>
      <c r="AK43" s="2" t="s">
        <v>2840</v>
      </c>
      <c r="AL43" s="8" t="n">
        <v>22.25</v>
      </c>
      <c r="AM43" s="8" t="s">
        <v>213</v>
      </c>
      <c r="AR43" s="8" t="s">
        <v>3417</v>
      </c>
      <c r="EI43" s="8" t="s">
        <v>194</v>
      </c>
      <c r="EJ43" s="8" t="s">
        <v>194</v>
      </c>
      <c r="EK43" s="8" t="s">
        <v>194</v>
      </c>
      <c r="EL43" s="8" t="s">
        <v>194</v>
      </c>
      <c r="EM43" s="8" t="s">
        <v>194</v>
      </c>
      <c r="EN43" s="8" t="s">
        <v>1058</v>
      </c>
      <c r="EO43" s="8" t="s">
        <v>2841</v>
      </c>
      <c r="EP43" s="2" t="s">
        <v>2842</v>
      </c>
      <c r="EQ43" s="8" t="s">
        <v>2252</v>
      </c>
      <c r="ET43" s="8" t="n">
        <v>187068512</v>
      </c>
      <c r="EU43" s="8" t="s">
        <v>2843</v>
      </c>
      <c r="EV43" s="9" t="n">
        <v>44827.2013194444</v>
      </c>
      <c r="EY43" s="8" t="s">
        <v>221</v>
      </c>
      <c r="EZ43" s="8" t="s">
        <v>222</v>
      </c>
      <c r="FB43" s="8" t="n">
        <v>82</v>
      </c>
    </row>
    <row r="44" customFormat="false" ht="14.5" hidden="false" customHeight="false" outlineLevel="0" collapsed="false">
      <c r="A44" s="9" t="n">
        <v>44825.7908504514</v>
      </c>
      <c r="B44" s="9" t="n">
        <v>44826.4138837384</v>
      </c>
      <c r="C44" s="9" t="n">
        <v>44825</v>
      </c>
      <c r="D44" s="8" t="s">
        <v>467</v>
      </c>
      <c r="H44" s="8" t="n">
        <v>2709181802</v>
      </c>
      <c r="I44" s="9" t="n">
        <v>44826</v>
      </c>
      <c r="J44" s="8" t="s">
        <v>530</v>
      </c>
      <c r="K44" s="8" t="s">
        <v>470</v>
      </c>
      <c r="L44" s="8" t="s">
        <v>3485</v>
      </c>
      <c r="M44" s="8" t="s">
        <v>532</v>
      </c>
      <c r="N44" s="8" t="s">
        <v>533</v>
      </c>
      <c r="O44" s="8" t="s">
        <v>201</v>
      </c>
      <c r="P44" s="8" t="s">
        <v>202</v>
      </c>
      <c r="Q44" s="8" t="s">
        <v>473</v>
      </c>
      <c r="R44" s="8" t="s">
        <v>474</v>
      </c>
      <c r="S44" s="8" t="s">
        <v>475</v>
      </c>
      <c r="T44" s="8" t="s">
        <v>210</v>
      </c>
      <c r="U44" s="8" t="n">
        <v>1</v>
      </c>
      <c r="V44" s="8" t="n">
        <v>0</v>
      </c>
      <c r="W44" s="8" t="n">
        <v>0</v>
      </c>
      <c r="X44" s="8" t="n">
        <v>0</v>
      </c>
      <c r="Y44" s="8" t="n">
        <v>0</v>
      </c>
      <c r="Z44" s="8" t="n">
        <v>0</v>
      </c>
      <c r="AA44" s="8" t="n">
        <v>0</v>
      </c>
      <c r="AB44" s="8" t="n">
        <v>0</v>
      </c>
      <c r="AC44" s="8" t="n">
        <v>0</v>
      </c>
      <c r="AD44" s="8" t="n">
        <v>0</v>
      </c>
      <c r="AE44" s="8" t="n">
        <v>0</v>
      </c>
      <c r="AF44" s="8" t="n">
        <v>0</v>
      </c>
      <c r="AG44" s="8" t="n">
        <v>0</v>
      </c>
      <c r="AH44" s="8" t="n">
        <v>4</v>
      </c>
      <c r="AI44" s="8" t="n">
        <v>4</v>
      </c>
      <c r="AJ44" s="8" t="s">
        <v>2326</v>
      </c>
      <c r="AK44" s="2" t="s">
        <v>2327</v>
      </c>
      <c r="AL44" s="8" t="n">
        <v>11.62</v>
      </c>
      <c r="AM44" s="8" t="s">
        <v>213</v>
      </c>
      <c r="AR44" s="8" t="s">
        <v>3521</v>
      </c>
      <c r="EI44" s="8" t="s">
        <v>194</v>
      </c>
      <c r="EJ44" s="8" t="s">
        <v>194</v>
      </c>
      <c r="EK44" s="8" t="s">
        <v>194</v>
      </c>
      <c r="EL44" s="8" t="s">
        <v>194</v>
      </c>
      <c r="EM44" s="8" t="s">
        <v>194</v>
      </c>
      <c r="EN44" s="8" t="s">
        <v>482</v>
      </c>
      <c r="EO44" s="8" t="s">
        <v>2329</v>
      </c>
      <c r="EP44" s="2" t="s">
        <v>2330</v>
      </c>
      <c r="EQ44" s="8" t="s">
        <v>2252</v>
      </c>
      <c r="ET44" s="8" t="n">
        <v>186800136</v>
      </c>
      <c r="EU44" s="8" t="s">
        <v>2331</v>
      </c>
      <c r="EV44" s="9" t="n">
        <v>44826.4338657407</v>
      </c>
      <c r="EY44" s="8" t="s">
        <v>221</v>
      </c>
      <c r="EZ44" s="8" t="s">
        <v>222</v>
      </c>
      <c r="FB44" s="8" t="n">
        <v>14</v>
      </c>
    </row>
    <row r="45" customFormat="false" ht="14.5" hidden="false" customHeight="false" outlineLevel="0" collapsed="false">
      <c r="A45" s="9" t="n">
        <v>44826.5130866204</v>
      </c>
      <c r="B45" s="9" t="n">
        <v>44826.5487625</v>
      </c>
      <c r="C45" s="9" t="n">
        <v>44826</v>
      </c>
      <c r="D45" s="8" t="s">
        <v>192</v>
      </c>
      <c r="H45" s="8" t="n">
        <v>2304071206</v>
      </c>
      <c r="I45" s="9" t="n">
        <v>44826</v>
      </c>
      <c r="J45" s="8" t="s">
        <v>2449</v>
      </c>
      <c r="K45" s="8" t="s">
        <v>2450</v>
      </c>
      <c r="L45" s="8" t="s">
        <v>282</v>
      </c>
      <c r="M45" s="8" t="s">
        <v>283</v>
      </c>
      <c r="N45" s="8" t="s">
        <v>284</v>
      </c>
      <c r="O45" s="8" t="s">
        <v>201</v>
      </c>
      <c r="P45" s="8" t="s">
        <v>202</v>
      </c>
      <c r="Q45" s="8" t="s">
        <v>203</v>
      </c>
      <c r="R45" s="8" t="s">
        <v>204</v>
      </c>
      <c r="S45" s="8" t="s">
        <v>205</v>
      </c>
      <c r="T45" s="8" t="s">
        <v>232</v>
      </c>
      <c r="U45" s="8" t="n">
        <v>0</v>
      </c>
      <c r="V45" s="8" t="n">
        <v>1</v>
      </c>
      <c r="W45" s="8" t="n">
        <v>0</v>
      </c>
      <c r="X45" s="8" t="n">
        <v>0</v>
      </c>
      <c r="Y45" s="8" t="n">
        <v>0</v>
      </c>
      <c r="Z45" s="8" t="n">
        <v>0</v>
      </c>
      <c r="AA45" s="8" t="n">
        <v>0</v>
      </c>
      <c r="AB45" s="8" t="n">
        <v>0</v>
      </c>
      <c r="AC45" s="8" t="n">
        <v>0</v>
      </c>
      <c r="AD45" s="8" t="n">
        <v>0</v>
      </c>
      <c r="AE45" s="8" t="n">
        <v>0</v>
      </c>
      <c r="AF45" s="8" t="n">
        <v>0</v>
      </c>
      <c r="AG45" s="8" t="n">
        <v>0</v>
      </c>
      <c r="AH45" s="8" t="n">
        <v>2</v>
      </c>
      <c r="AI45" s="8" t="n">
        <v>6</v>
      </c>
      <c r="AS45" s="8" t="s">
        <v>2451</v>
      </c>
      <c r="AT45" s="2" t="s">
        <v>2452</v>
      </c>
      <c r="AU45" s="8" t="n">
        <v>24.46</v>
      </c>
      <c r="AV45" s="8" t="s">
        <v>213</v>
      </c>
      <c r="EI45" s="8" t="s">
        <v>194</v>
      </c>
      <c r="EJ45" s="8" t="s">
        <v>194</v>
      </c>
      <c r="EK45" s="8" t="s">
        <v>194</v>
      </c>
      <c r="EL45" s="8" t="s">
        <v>194</v>
      </c>
      <c r="EM45" s="8" t="s">
        <v>194</v>
      </c>
      <c r="EN45" s="8" t="s">
        <v>192</v>
      </c>
      <c r="EO45" s="8" t="s">
        <v>2453</v>
      </c>
      <c r="EP45" s="2" t="s">
        <v>2454</v>
      </c>
      <c r="EQ45" s="8" t="s">
        <v>2252</v>
      </c>
      <c r="ET45" s="8" t="n">
        <v>186817516</v>
      </c>
      <c r="EU45" s="8" t="s">
        <v>2455</v>
      </c>
      <c r="EV45" s="9" t="n">
        <v>44826.4663078704</v>
      </c>
      <c r="EY45" s="8" t="s">
        <v>221</v>
      </c>
      <c r="EZ45" s="8" t="s">
        <v>222</v>
      </c>
      <c r="FB45" s="8" t="n">
        <v>30</v>
      </c>
    </row>
    <row r="46" customFormat="false" ht="14.5" hidden="false" customHeight="false" outlineLevel="0" collapsed="false">
      <c r="A46" s="9" t="n">
        <v>44825.8198021875</v>
      </c>
      <c r="B46" s="9" t="n">
        <v>44826.4874169907</v>
      </c>
      <c r="C46" s="9" t="n">
        <v>44825</v>
      </c>
      <c r="D46" s="8" t="s">
        <v>467</v>
      </c>
      <c r="H46" s="8" t="n">
        <v>2709181805</v>
      </c>
      <c r="I46" s="9" t="n">
        <v>44826</v>
      </c>
      <c r="J46" s="8" t="s">
        <v>488</v>
      </c>
      <c r="K46" s="8" t="s">
        <v>1648</v>
      </c>
      <c r="L46" s="8" t="s">
        <v>3487</v>
      </c>
      <c r="M46" s="8" t="s">
        <v>489</v>
      </c>
      <c r="N46" s="8" t="s">
        <v>490</v>
      </c>
      <c r="O46" s="8" t="s">
        <v>201</v>
      </c>
      <c r="P46" s="8" t="s">
        <v>202</v>
      </c>
      <c r="Q46" s="8" t="s">
        <v>473</v>
      </c>
      <c r="R46" s="8" t="s">
        <v>474</v>
      </c>
      <c r="S46" s="8" t="s">
        <v>475</v>
      </c>
      <c r="T46" s="8" t="s">
        <v>210</v>
      </c>
      <c r="U46" s="8" t="n">
        <v>1</v>
      </c>
      <c r="V46" s="8" t="n">
        <v>0</v>
      </c>
      <c r="W46" s="8" t="n">
        <v>0</v>
      </c>
      <c r="X46" s="8" t="n">
        <v>0</v>
      </c>
      <c r="Y46" s="8" t="n">
        <v>0</v>
      </c>
      <c r="Z46" s="8" t="n">
        <v>0</v>
      </c>
      <c r="AA46" s="8" t="n">
        <v>0</v>
      </c>
      <c r="AB46" s="8" t="n">
        <v>0</v>
      </c>
      <c r="AC46" s="8" t="n">
        <v>0</v>
      </c>
      <c r="AD46" s="8" t="n">
        <v>0</v>
      </c>
      <c r="AE46" s="8" t="n">
        <v>0</v>
      </c>
      <c r="AF46" s="8" t="n">
        <v>0</v>
      </c>
      <c r="AG46" s="8" t="n">
        <v>0</v>
      </c>
      <c r="AH46" s="8" t="n">
        <v>3</v>
      </c>
      <c r="AI46" s="8" t="n">
        <v>5</v>
      </c>
      <c r="AJ46" s="8" t="s">
        <v>2346</v>
      </c>
      <c r="AK46" s="2" t="s">
        <v>2347</v>
      </c>
      <c r="AL46" s="8" t="n">
        <v>45.87</v>
      </c>
      <c r="AM46" s="8" t="s">
        <v>213</v>
      </c>
      <c r="AR46" s="8" t="s">
        <v>3522</v>
      </c>
      <c r="EI46" s="8" t="s">
        <v>194</v>
      </c>
      <c r="EJ46" s="8" t="s">
        <v>194</v>
      </c>
      <c r="EK46" s="8" t="s">
        <v>194</v>
      </c>
      <c r="EL46" s="8" t="s">
        <v>194</v>
      </c>
      <c r="EM46" s="8" t="s">
        <v>194</v>
      </c>
      <c r="EN46" s="8" t="s">
        <v>648</v>
      </c>
      <c r="EO46" s="8" t="s">
        <v>2349</v>
      </c>
      <c r="EP46" s="2" t="s">
        <v>2350</v>
      </c>
      <c r="EQ46" s="8" t="s">
        <v>2252</v>
      </c>
      <c r="ET46" s="8" t="n">
        <v>186800431</v>
      </c>
      <c r="EU46" s="8" t="s">
        <v>2351</v>
      </c>
      <c r="EV46" s="9" t="n">
        <v>44826.4345717593</v>
      </c>
      <c r="EY46" s="8" t="s">
        <v>221</v>
      </c>
      <c r="EZ46" s="8" t="s">
        <v>222</v>
      </c>
      <c r="FB46" s="8" t="n">
        <v>17</v>
      </c>
    </row>
    <row r="47" customFormat="false" ht="14.5" hidden="false" customHeight="false" outlineLevel="0" collapsed="false">
      <c r="A47" s="9" t="n">
        <v>44826.4886451968</v>
      </c>
      <c r="B47" s="9" t="n">
        <v>44826.5008403009</v>
      </c>
      <c r="C47" s="9" t="n">
        <v>44826</v>
      </c>
      <c r="D47" s="8" t="s">
        <v>192</v>
      </c>
      <c r="H47" s="8" t="n">
        <v>2304071205</v>
      </c>
      <c r="I47" s="9" t="n">
        <v>44826</v>
      </c>
      <c r="J47" s="8" t="s">
        <v>1290</v>
      </c>
      <c r="K47" s="8" t="s">
        <v>2440</v>
      </c>
      <c r="L47" s="8" t="s">
        <v>269</v>
      </c>
      <c r="M47" s="8" t="s">
        <v>1789</v>
      </c>
      <c r="N47" s="8" t="s">
        <v>270</v>
      </c>
      <c r="O47" s="8" t="s">
        <v>201</v>
      </c>
      <c r="P47" s="8" t="s">
        <v>202</v>
      </c>
      <c r="Q47" s="8" t="s">
        <v>203</v>
      </c>
      <c r="R47" s="8" t="s">
        <v>204</v>
      </c>
      <c r="S47" s="8" t="s">
        <v>205</v>
      </c>
      <c r="T47" s="8" t="s">
        <v>210</v>
      </c>
      <c r="U47" s="8" t="n">
        <v>1</v>
      </c>
      <c r="V47" s="8" t="n">
        <v>0</v>
      </c>
      <c r="W47" s="8" t="n">
        <v>0</v>
      </c>
      <c r="X47" s="8" t="n">
        <v>0</v>
      </c>
      <c r="Y47" s="8" t="n">
        <v>0</v>
      </c>
      <c r="Z47" s="8" t="n">
        <v>0</v>
      </c>
      <c r="AA47" s="8" t="n">
        <v>0</v>
      </c>
      <c r="AB47" s="8" t="n">
        <v>0</v>
      </c>
      <c r="AC47" s="8" t="n">
        <v>0</v>
      </c>
      <c r="AD47" s="8" t="n">
        <v>0</v>
      </c>
      <c r="AE47" s="8" t="n">
        <v>0</v>
      </c>
      <c r="AF47" s="8" t="n">
        <v>0</v>
      </c>
      <c r="AG47" s="8" t="n">
        <v>0</v>
      </c>
      <c r="AH47" s="8" t="n">
        <v>1</v>
      </c>
      <c r="AI47" s="8" t="n">
        <v>3</v>
      </c>
      <c r="AJ47" s="8" t="s">
        <v>2441</v>
      </c>
      <c r="AK47" s="2" t="s">
        <v>2442</v>
      </c>
      <c r="AL47" s="8" t="n">
        <v>20.66</v>
      </c>
      <c r="AM47" s="8" t="s">
        <v>195</v>
      </c>
      <c r="AN47" s="8" t="s">
        <v>2443</v>
      </c>
      <c r="AO47" s="2" t="s">
        <v>2444</v>
      </c>
      <c r="AP47" s="8" t="n">
        <v>2.79</v>
      </c>
      <c r="AQ47" s="8" t="s">
        <v>194</v>
      </c>
      <c r="AR47" s="8" t="s">
        <v>3523</v>
      </c>
      <c r="EI47" s="8" t="s">
        <v>194</v>
      </c>
      <c r="EJ47" s="8" t="s">
        <v>194</v>
      </c>
      <c r="EK47" s="8" t="s">
        <v>194</v>
      </c>
      <c r="EL47" s="8" t="s">
        <v>194</v>
      </c>
      <c r="EM47" s="8" t="s">
        <v>194</v>
      </c>
      <c r="EN47" s="8" t="s">
        <v>192</v>
      </c>
      <c r="EO47" s="8" t="s">
        <v>2446</v>
      </c>
      <c r="EP47" s="2" t="s">
        <v>2447</v>
      </c>
      <c r="EQ47" s="8" t="s">
        <v>2252</v>
      </c>
      <c r="ET47" s="8" t="n">
        <v>186817502</v>
      </c>
      <c r="EU47" s="8" t="s">
        <v>2448</v>
      </c>
      <c r="EV47" s="9" t="n">
        <v>44826.4662847222</v>
      </c>
      <c r="EY47" s="8" t="s">
        <v>221</v>
      </c>
      <c r="EZ47" s="8" t="s">
        <v>222</v>
      </c>
      <c r="FB47" s="8" t="n">
        <v>29</v>
      </c>
    </row>
    <row r="48" customFormat="false" ht="14.5" hidden="false" customHeight="false" outlineLevel="0" collapsed="false">
      <c r="A48" s="9" t="n">
        <v>44826.5613226505</v>
      </c>
      <c r="B48" s="9" t="n">
        <v>44826.6467456019</v>
      </c>
      <c r="C48" s="9" t="n">
        <v>44826</v>
      </c>
      <c r="D48" s="8" t="s">
        <v>751</v>
      </c>
      <c r="H48" s="8" t="n">
        <v>2405102506</v>
      </c>
      <c r="I48" s="9" t="n">
        <v>44826</v>
      </c>
      <c r="J48" s="8" t="s">
        <v>2676</v>
      </c>
      <c r="K48" s="8" t="s">
        <v>197</v>
      </c>
      <c r="L48" s="8" t="s">
        <v>835</v>
      </c>
      <c r="M48" s="8" t="s">
        <v>2677</v>
      </c>
      <c r="N48" s="8" t="s">
        <v>837</v>
      </c>
      <c r="O48" s="8" t="s">
        <v>201</v>
      </c>
      <c r="P48" s="8" t="s">
        <v>202</v>
      </c>
      <c r="Q48" s="8" t="s">
        <v>756</v>
      </c>
      <c r="R48" s="8" t="s">
        <v>757</v>
      </c>
      <c r="S48" s="8" t="s">
        <v>758</v>
      </c>
      <c r="T48" s="8" t="s">
        <v>210</v>
      </c>
      <c r="U48" s="8" t="n">
        <v>1</v>
      </c>
      <c r="V48" s="8" t="n">
        <v>0</v>
      </c>
      <c r="W48" s="8" t="n">
        <v>0</v>
      </c>
      <c r="X48" s="8" t="n">
        <v>0</v>
      </c>
      <c r="Y48" s="8" t="n">
        <v>0</v>
      </c>
      <c r="Z48" s="8" t="n">
        <v>0</v>
      </c>
      <c r="AA48" s="8" t="n">
        <v>0</v>
      </c>
      <c r="AB48" s="8" t="n">
        <v>0</v>
      </c>
      <c r="AC48" s="8" t="n">
        <v>0</v>
      </c>
      <c r="AD48" s="8" t="n">
        <v>0</v>
      </c>
      <c r="AE48" s="8" t="n">
        <v>0</v>
      </c>
      <c r="AF48" s="8" t="n">
        <v>0</v>
      </c>
      <c r="AG48" s="8" t="n">
        <v>0</v>
      </c>
      <c r="AH48" s="8" t="n">
        <v>2</v>
      </c>
      <c r="AI48" s="8" t="n">
        <v>7</v>
      </c>
      <c r="AJ48" s="8" t="s">
        <v>2678</v>
      </c>
      <c r="AK48" s="2" t="s">
        <v>2679</v>
      </c>
      <c r="AL48" s="8" t="n">
        <v>13.28</v>
      </c>
      <c r="AM48" s="8" t="s">
        <v>195</v>
      </c>
      <c r="AN48" s="8" t="s">
        <v>2680</v>
      </c>
      <c r="AO48" s="2" t="s">
        <v>2681</v>
      </c>
      <c r="AP48" s="8" t="n">
        <v>29.347</v>
      </c>
      <c r="AQ48" s="8" t="s">
        <v>194</v>
      </c>
      <c r="AR48" s="8" t="s">
        <v>3417</v>
      </c>
      <c r="EI48" s="8" t="s">
        <v>194</v>
      </c>
      <c r="EJ48" s="8" t="s">
        <v>194</v>
      </c>
      <c r="EK48" s="8" t="s">
        <v>194</v>
      </c>
      <c r="EL48" s="8" t="s">
        <v>194</v>
      </c>
      <c r="EM48" s="8" t="s">
        <v>194</v>
      </c>
      <c r="EN48" s="8" t="s">
        <v>751</v>
      </c>
      <c r="EO48" s="8" t="s">
        <v>2682</v>
      </c>
      <c r="EP48" s="2" t="s">
        <v>2683</v>
      </c>
      <c r="EQ48" s="8" t="s">
        <v>2252</v>
      </c>
      <c r="ET48" s="8" t="n">
        <v>186949791</v>
      </c>
      <c r="EU48" s="8" t="s">
        <v>2684</v>
      </c>
      <c r="EV48" s="9" t="n">
        <v>44826.6647222222</v>
      </c>
      <c r="EY48" s="8" t="s">
        <v>221</v>
      </c>
      <c r="EZ48" s="8" t="s">
        <v>222</v>
      </c>
      <c r="FB48" s="8" t="n">
        <v>60</v>
      </c>
    </row>
    <row r="49" customFormat="false" ht="14.5" hidden="false" customHeight="false" outlineLevel="0" collapsed="false">
      <c r="A49" s="9" t="n">
        <v>44826.4086803819</v>
      </c>
      <c r="B49" s="9" t="n">
        <v>44826.5698109144</v>
      </c>
      <c r="C49" s="9" t="n">
        <v>44826</v>
      </c>
      <c r="D49" s="8" t="s">
        <v>751</v>
      </c>
      <c r="H49" s="8" t="n">
        <v>2405102505</v>
      </c>
      <c r="I49" s="9" t="n">
        <v>44826</v>
      </c>
      <c r="J49" s="8" t="s">
        <v>2668</v>
      </c>
      <c r="K49" s="8" t="s">
        <v>197</v>
      </c>
      <c r="L49" s="8" t="s">
        <v>821</v>
      </c>
      <c r="M49" s="8" t="s">
        <v>822</v>
      </c>
      <c r="N49" s="8" t="s">
        <v>823</v>
      </c>
      <c r="O49" s="8" t="s">
        <v>201</v>
      </c>
      <c r="P49" s="8" t="s">
        <v>202</v>
      </c>
      <c r="Q49" s="8" t="s">
        <v>756</v>
      </c>
      <c r="R49" s="8" t="s">
        <v>757</v>
      </c>
      <c r="S49" s="8" t="s">
        <v>758</v>
      </c>
      <c r="T49" s="8" t="s">
        <v>210</v>
      </c>
      <c r="U49" s="8" t="n">
        <v>1</v>
      </c>
      <c r="V49" s="8" t="n">
        <v>0</v>
      </c>
      <c r="W49" s="8" t="n">
        <v>0</v>
      </c>
      <c r="X49" s="8" t="n">
        <v>0</v>
      </c>
      <c r="Y49" s="8" t="n">
        <v>0</v>
      </c>
      <c r="Z49" s="8" t="n">
        <v>0</v>
      </c>
      <c r="AA49" s="8" t="n">
        <v>0</v>
      </c>
      <c r="AB49" s="8" t="n">
        <v>0</v>
      </c>
      <c r="AC49" s="8" t="n">
        <v>0</v>
      </c>
      <c r="AD49" s="8" t="n">
        <v>0</v>
      </c>
      <c r="AE49" s="8" t="n">
        <v>0</v>
      </c>
      <c r="AF49" s="8" t="n">
        <v>0</v>
      </c>
      <c r="AG49" s="8" t="n">
        <v>0</v>
      </c>
      <c r="AH49" s="8" t="n">
        <v>1</v>
      </c>
      <c r="AI49" s="8" t="n">
        <v>5</v>
      </c>
      <c r="AJ49" s="8" t="s">
        <v>2669</v>
      </c>
      <c r="AK49" s="2" t="s">
        <v>2670</v>
      </c>
      <c r="AL49" s="8" t="n">
        <v>17.806</v>
      </c>
      <c r="AM49" s="8" t="s">
        <v>195</v>
      </c>
      <c r="AN49" s="8" t="s">
        <v>2671</v>
      </c>
      <c r="AO49" s="2" t="s">
        <v>2672</v>
      </c>
      <c r="AP49" s="8" t="n">
        <v>39.102</v>
      </c>
      <c r="AQ49" s="8" t="s">
        <v>194</v>
      </c>
      <c r="AR49" s="8" t="s">
        <v>3417</v>
      </c>
      <c r="EI49" s="8" t="s">
        <v>194</v>
      </c>
      <c r="EJ49" s="8" t="s">
        <v>194</v>
      </c>
      <c r="EK49" s="8" t="s">
        <v>194</v>
      </c>
      <c r="EL49" s="8" t="s">
        <v>194</v>
      </c>
      <c r="EM49" s="8" t="s">
        <v>194</v>
      </c>
      <c r="EN49" s="8" t="s">
        <v>751</v>
      </c>
      <c r="EO49" s="8" t="s">
        <v>2673</v>
      </c>
      <c r="EP49" s="2" t="s">
        <v>2674</v>
      </c>
      <c r="EQ49" s="8" t="s">
        <v>2252</v>
      </c>
      <c r="ET49" s="8" t="n">
        <v>186949742</v>
      </c>
      <c r="EU49" s="8" t="s">
        <v>2675</v>
      </c>
      <c r="EV49" s="9" t="n">
        <v>44826.6646296296</v>
      </c>
      <c r="EY49" s="8" t="s">
        <v>221</v>
      </c>
      <c r="EZ49" s="8" t="s">
        <v>222</v>
      </c>
      <c r="FB49" s="8" t="n">
        <v>59</v>
      </c>
    </row>
    <row r="50" customFormat="false" ht="14.5" hidden="false" customHeight="false" outlineLevel="0" collapsed="false">
      <c r="A50" s="9" t="n">
        <v>44826.5002336806</v>
      </c>
      <c r="B50" s="9" t="n">
        <v>44826.5842569329</v>
      </c>
      <c r="C50" s="9" t="n">
        <v>44826</v>
      </c>
      <c r="D50" s="8" t="s">
        <v>380</v>
      </c>
      <c r="H50" s="8" t="n">
        <v>2101022706</v>
      </c>
      <c r="I50" s="9" t="n">
        <v>44826</v>
      </c>
      <c r="J50" s="8" t="s">
        <v>1459</v>
      </c>
      <c r="K50" s="8" t="s">
        <v>1803</v>
      </c>
      <c r="L50" s="7" t="s">
        <v>457</v>
      </c>
      <c r="M50" s="8" t="s">
        <v>2501</v>
      </c>
      <c r="N50" s="8" t="s">
        <v>1848</v>
      </c>
      <c r="O50" s="8" t="s">
        <v>201</v>
      </c>
      <c r="P50" s="8" t="s">
        <v>202</v>
      </c>
      <c r="Q50" s="8" t="s">
        <v>386</v>
      </c>
      <c r="R50" s="8" t="s">
        <v>387</v>
      </c>
      <c r="S50" s="8" t="s">
        <v>388</v>
      </c>
      <c r="T50" s="8" t="s">
        <v>210</v>
      </c>
      <c r="U50" s="8" t="n">
        <v>1</v>
      </c>
      <c r="V50" s="8" t="n">
        <v>0</v>
      </c>
      <c r="W50" s="8" t="n">
        <v>0</v>
      </c>
      <c r="X50" s="8" t="n">
        <v>0</v>
      </c>
      <c r="Y50" s="8" t="n">
        <v>0</v>
      </c>
      <c r="Z50" s="8" t="n">
        <v>0</v>
      </c>
      <c r="AA50" s="8" t="n">
        <v>0</v>
      </c>
      <c r="AB50" s="8" t="n">
        <v>0</v>
      </c>
      <c r="AC50" s="8" t="n">
        <v>0</v>
      </c>
      <c r="AD50" s="8" t="n">
        <v>0</v>
      </c>
      <c r="AE50" s="8" t="n">
        <v>0</v>
      </c>
      <c r="AF50" s="8" t="n">
        <v>0</v>
      </c>
      <c r="AG50" s="8" t="n">
        <v>0</v>
      </c>
      <c r="AH50" s="8" t="n">
        <v>2</v>
      </c>
      <c r="AI50" s="8" t="n">
        <v>4</v>
      </c>
      <c r="AJ50" s="8" t="s">
        <v>2502</v>
      </c>
      <c r="AK50" s="2" t="s">
        <v>2503</v>
      </c>
      <c r="AL50" s="8" t="n">
        <v>7.07</v>
      </c>
      <c r="AM50" s="8" t="s">
        <v>195</v>
      </c>
      <c r="AN50" s="8" t="s">
        <v>2504</v>
      </c>
      <c r="AO50" s="2" t="s">
        <v>2505</v>
      </c>
      <c r="AP50" s="8" t="n">
        <v>6.67</v>
      </c>
      <c r="AQ50" s="8" t="s">
        <v>194</v>
      </c>
      <c r="AR50" s="8" t="s">
        <v>3417</v>
      </c>
      <c r="EI50" s="8" t="s">
        <v>194</v>
      </c>
      <c r="EJ50" s="8" t="s">
        <v>194</v>
      </c>
      <c r="EK50" s="8" t="s">
        <v>194</v>
      </c>
      <c r="EL50" s="8" t="s">
        <v>194</v>
      </c>
      <c r="EM50" s="8" t="s">
        <v>194</v>
      </c>
      <c r="EN50" s="8" t="s">
        <v>380</v>
      </c>
      <c r="EO50" s="8" t="s">
        <v>2506</v>
      </c>
      <c r="EP50" s="2" t="s">
        <v>2507</v>
      </c>
      <c r="EQ50" s="8" t="s">
        <v>2252</v>
      </c>
      <c r="ET50" s="8" t="n">
        <v>186842612</v>
      </c>
      <c r="EU50" s="8" t="s">
        <v>2508</v>
      </c>
      <c r="EV50" s="9" t="n">
        <v>44826.5014467593</v>
      </c>
      <c r="EY50" s="8" t="s">
        <v>221</v>
      </c>
      <c r="EZ50" s="8" t="s">
        <v>222</v>
      </c>
      <c r="FB50" s="8" t="n">
        <v>36</v>
      </c>
    </row>
    <row r="51" customFormat="false" ht="14.5" hidden="false" customHeight="false" outlineLevel="0" collapsed="false">
      <c r="A51" s="9" t="n">
        <v>44826.4830945023</v>
      </c>
      <c r="B51" s="9" t="n">
        <v>44826.4853973148</v>
      </c>
      <c r="C51" s="9" t="n">
        <v>44826</v>
      </c>
      <c r="D51" s="8" t="s">
        <v>380</v>
      </c>
      <c r="H51" s="8" t="n">
        <v>2101022705</v>
      </c>
      <c r="I51" s="9" t="n">
        <v>44826</v>
      </c>
      <c r="J51" s="8" t="s">
        <v>2490</v>
      </c>
      <c r="K51" s="8" t="s">
        <v>2491</v>
      </c>
      <c r="L51" s="8" t="s">
        <v>444</v>
      </c>
      <c r="M51" s="8" t="s">
        <v>2493</v>
      </c>
      <c r="N51" s="8" t="s">
        <v>446</v>
      </c>
      <c r="O51" s="8" t="s">
        <v>201</v>
      </c>
      <c r="P51" s="8" t="s">
        <v>202</v>
      </c>
      <c r="Q51" s="8" t="s">
        <v>386</v>
      </c>
      <c r="R51" s="8" t="s">
        <v>387</v>
      </c>
      <c r="S51" s="8" t="s">
        <v>388</v>
      </c>
      <c r="T51" s="8" t="s">
        <v>210</v>
      </c>
      <c r="U51" s="8" t="n">
        <v>1</v>
      </c>
      <c r="V51" s="8" t="n">
        <v>0</v>
      </c>
      <c r="W51" s="8" t="n">
        <v>0</v>
      </c>
      <c r="X51" s="8" t="n">
        <v>0</v>
      </c>
      <c r="Y51" s="8" t="n">
        <v>0</v>
      </c>
      <c r="Z51" s="8" t="n">
        <v>0</v>
      </c>
      <c r="AA51" s="8" t="n">
        <v>0</v>
      </c>
      <c r="AB51" s="8" t="n">
        <v>0</v>
      </c>
      <c r="AC51" s="8" t="n">
        <v>0</v>
      </c>
      <c r="AD51" s="8" t="n">
        <v>0</v>
      </c>
      <c r="AE51" s="8" t="n">
        <v>0</v>
      </c>
      <c r="AF51" s="8" t="n">
        <v>0</v>
      </c>
      <c r="AG51" s="8" t="n">
        <v>0</v>
      </c>
      <c r="AH51" s="8" t="n">
        <v>1</v>
      </c>
      <c r="AI51" s="8" t="n">
        <v>8</v>
      </c>
      <c r="AJ51" s="8" t="s">
        <v>2494</v>
      </c>
      <c r="AK51" s="2" t="s">
        <v>2495</v>
      </c>
      <c r="AL51" s="8" t="n">
        <v>5.72</v>
      </c>
      <c r="AM51" s="8" t="s">
        <v>195</v>
      </c>
      <c r="AN51" s="8" t="s">
        <v>2496</v>
      </c>
      <c r="AO51" s="2" t="s">
        <v>2497</v>
      </c>
      <c r="AP51" s="8" t="n">
        <v>15.56</v>
      </c>
      <c r="AQ51" s="8" t="s">
        <v>194</v>
      </c>
      <c r="AR51" s="8" t="s">
        <v>3417</v>
      </c>
      <c r="EI51" s="8" t="s">
        <v>194</v>
      </c>
      <c r="EJ51" s="8" t="s">
        <v>194</v>
      </c>
      <c r="EK51" s="8" t="s">
        <v>194</v>
      </c>
      <c r="EL51" s="8" t="s">
        <v>194</v>
      </c>
      <c r="EM51" s="8" t="s">
        <v>194</v>
      </c>
      <c r="EN51" s="8" t="s">
        <v>394</v>
      </c>
      <c r="EO51" s="8" t="s">
        <v>2498</v>
      </c>
      <c r="EP51" s="2" t="s">
        <v>2499</v>
      </c>
      <c r="EQ51" s="8" t="s">
        <v>2252</v>
      </c>
      <c r="ET51" s="8" t="n">
        <v>186842583</v>
      </c>
      <c r="EU51" s="8" t="s">
        <v>2500</v>
      </c>
      <c r="EV51" s="9" t="n">
        <v>44826.501412037</v>
      </c>
      <c r="EY51" s="8" t="s">
        <v>221</v>
      </c>
      <c r="EZ51" s="8" t="s">
        <v>222</v>
      </c>
      <c r="FB51" s="8" t="n">
        <v>35</v>
      </c>
    </row>
    <row r="52" customFormat="false" ht="14.5" hidden="false" customHeight="false" outlineLevel="0" collapsed="false">
      <c r="A52" s="9" t="n">
        <v>44826.4014346065</v>
      </c>
      <c r="B52" s="9" t="n">
        <v>44826.4914382292</v>
      </c>
      <c r="C52" s="9" t="n">
        <v>44826</v>
      </c>
      <c r="D52" s="8" t="s">
        <v>294</v>
      </c>
      <c r="H52" s="8" t="n">
        <v>2506111103</v>
      </c>
      <c r="I52" s="9" t="n">
        <v>44826</v>
      </c>
      <c r="J52" s="8" t="s">
        <v>399</v>
      </c>
      <c r="K52" s="8" t="s">
        <v>197</v>
      </c>
      <c r="L52" s="8" t="s">
        <v>329</v>
      </c>
      <c r="M52" s="8" t="s">
        <v>330</v>
      </c>
      <c r="N52" s="8" t="s">
        <v>331</v>
      </c>
      <c r="O52" s="8" t="s">
        <v>201</v>
      </c>
      <c r="P52" s="8" t="s">
        <v>202</v>
      </c>
      <c r="Q52" s="8" t="s">
        <v>300</v>
      </c>
      <c r="R52" s="8" t="s">
        <v>301</v>
      </c>
      <c r="S52" s="8" t="s">
        <v>302</v>
      </c>
      <c r="T52" s="8" t="s">
        <v>210</v>
      </c>
      <c r="U52" s="8" t="n">
        <v>1</v>
      </c>
      <c r="V52" s="8" t="n">
        <v>0</v>
      </c>
      <c r="W52" s="8" t="n">
        <v>0</v>
      </c>
      <c r="X52" s="8" t="n">
        <v>0</v>
      </c>
      <c r="Y52" s="8" t="n">
        <v>0</v>
      </c>
      <c r="Z52" s="8" t="n">
        <v>0</v>
      </c>
      <c r="AA52" s="8" t="n">
        <v>0</v>
      </c>
      <c r="AB52" s="8" t="n">
        <v>0</v>
      </c>
      <c r="AC52" s="8" t="n">
        <v>0</v>
      </c>
      <c r="AD52" s="8" t="n">
        <v>0</v>
      </c>
      <c r="AE52" s="8" t="n">
        <v>0</v>
      </c>
      <c r="AF52" s="8" t="n">
        <v>0</v>
      </c>
      <c r="AG52" s="8" t="n">
        <v>0</v>
      </c>
      <c r="AH52" s="8" t="n">
        <v>3</v>
      </c>
      <c r="AI52" s="8" t="n">
        <v>6</v>
      </c>
      <c r="AJ52" s="8" t="s">
        <v>2296</v>
      </c>
      <c r="AK52" s="2" t="s">
        <v>2297</v>
      </c>
      <c r="AL52" s="8" t="n">
        <v>23.36</v>
      </c>
      <c r="AM52" s="8" t="s">
        <v>213</v>
      </c>
      <c r="AR52" s="8" t="s">
        <v>3417</v>
      </c>
      <c r="EI52" s="8" t="s">
        <v>194</v>
      </c>
      <c r="EJ52" s="8" t="s">
        <v>194</v>
      </c>
      <c r="EK52" s="8" t="s">
        <v>194</v>
      </c>
      <c r="EL52" s="8" t="s">
        <v>194</v>
      </c>
      <c r="EM52" s="8" t="s">
        <v>194</v>
      </c>
      <c r="EN52" s="8" t="s">
        <v>309</v>
      </c>
      <c r="EO52" s="8" t="s">
        <v>2298</v>
      </c>
      <c r="EP52" s="2" t="s">
        <v>2299</v>
      </c>
      <c r="EQ52" s="8" t="s">
        <v>2252</v>
      </c>
      <c r="ET52" s="8" t="n">
        <v>186787443</v>
      </c>
      <c r="EU52" s="8" t="s">
        <v>2300</v>
      </c>
      <c r="EV52" s="9" t="n">
        <v>44826.4098032407</v>
      </c>
      <c r="EY52" s="8" t="s">
        <v>221</v>
      </c>
      <c r="EZ52" s="8" t="s">
        <v>222</v>
      </c>
      <c r="FB52" s="8" t="n">
        <v>9</v>
      </c>
    </row>
    <row r="53" customFormat="false" ht="14.5" hidden="false" customHeight="false" outlineLevel="0" collapsed="false">
      <c r="A53" s="9" t="n">
        <v>44826.4268834375</v>
      </c>
      <c r="B53" s="9" t="n">
        <v>44826.4364943519</v>
      </c>
      <c r="C53" s="9" t="n">
        <v>44826</v>
      </c>
      <c r="D53" s="8" t="s">
        <v>192</v>
      </c>
      <c r="H53" s="8" t="n">
        <v>2304071202</v>
      </c>
      <c r="I53" s="9" t="n">
        <v>44826</v>
      </c>
      <c r="J53" s="8" t="s">
        <v>1747</v>
      </c>
      <c r="K53" s="8" t="s">
        <v>197</v>
      </c>
      <c r="L53" s="8" t="s">
        <v>225</v>
      </c>
      <c r="M53" s="8" t="s">
        <v>226</v>
      </c>
      <c r="N53" s="8" t="s">
        <v>227</v>
      </c>
      <c r="O53" s="8" t="s">
        <v>201</v>
      </c>
      <c r="P53" s="8" t="s">
        <v>202</v>
      </c>
      <c r="Q53" s="8" t="s">
        <v>203</v>
      </c>
      <c r="R53" s="8" t="s">
        <v>204</v>
      </c>
      <c r="S53" s="8" t="s">
        <v>205</v>
      </c>
      <c r="T53" s="8" t="s">
        <v>232</v>
      </c>
      <c r="U53" s="8" t="n">
        <v>0</v>
      </c>
      <c r="V53" s="8" t="n">
        <v>1</v>
      </c>
      <c r="W53" s="8" t="n">
        <v>0</v>
      </c>
      <c r="X53" s="8" t="n">
        <v>0</v>
      </c>
      <c r="Y53" s="8" t="n">
        <v>0</v>
      </c>
      <c r="Z53" s="8" t="n">
        <v>0</v>
      </c>
      <c r="AA53" s="8" t="n">
        <v>0</v>
      </c>
      <c r="AB53" s="8" t="n">
        <v>0</v>
      </c>
      <c r="AC53" s="8" t="n">
        <v>0</v>
      </c>
      <c r="AD53" s="8" t="n">
        <v>0</v>
      </c>
      <c r="AE53" s="8" t="n">
        <v>0</v>
      </c>
      <c r="AF53" s="8" t="n">
        <v>0</v>
      </c>
      <c r="AG53" s="8" t="n">
        <v>0</v>
      </c>
      <c r="AH53" s="8" t="n">
        <v>2</v>
      </c>
      <c r="AI53" s="8" t="n">
        <v>9</v>
      </c>
      <c r="AS53" s="8" t="s">
        <v>2419</v>
      </c>
      <c r="AT53" s="2" t="s">
        <v>2420</v>
      </c>
      <c r="AU53" s="8" t="n">
        <v>13.73</v>
      </c>
      <c r="AV53" s="8" t="s">
        <v>213</v>
      </c>
      <c r="EI53" s="8" t="s">
        <v>194</v>
      </c>
      <c r="EJ53" s="8" t="s">
        <v>194</v>
      </c>
      <c r="EK53" s="8" t="s">
        <v>194</v>
      </c>
      <c r="EL53" s="8" t="s">
        <v>194</v>
      </c>
      <c r="EM53" s="8" t="s">
        <v>194</v>
      </c>
      <c r="EN53" s="8" t="s">
        <v>192</v>
      </c>
      <c r="EO53" s="8" t="s">
        <v>2421</v>
      </c>
      <c r="EP53" s="2" t="s">
        <v>2422</v>
      </c>
      <c r="EQ53" s="8" t="s">
        <v>2252</v>
      </c>
      <c r="ET53" s="8" t="n">
        <v>186817443</v>
      </c>
      <c r="EU53" s="8" t="s">
        <v>2423</v>
      </c>
      <c r="EV53" s="9" t="n">
        <v>44826.4661805556</v>
      </c>
      <c r="EY53" s="8" t="s">
        <v>221</v>
      </c>
      <c r="EZ53" s="8" t="s">
        <v>222</v>
      </c>
      <c r="FB53" s="8" t="n">
        <v>26</v>
      </c>
    </row>
    <row r="54" customFormat="false" ht="14.5" hidden="false" customHeight="false" outlineLevel="0" collapsed="false">
      <c r="A54" s="9" t="n">
        <v>44826.4177745718</v>
      </c>
      <c r="B54" s="9" t="n">
        <v>44826.4275539931</v>
      </c>
      <c r="C54" s="9" t="n">
        <v>44826</v>
      </c>
      <c r="D54" s="8" t="s">
        <v>652</v>
      </c>
      <c r="H54" s="8" t="n">
        <v>2810193504</v>
      </c>
      <c r="I54" s="9" t="n">
        <v>44826</v>
      </c>
      <c r="J54" s="8" t="s">
        <v>1712</v>
      </c>
      <c r="K54" s="8" t="s">
        <v>2526</v>
      </c>
      <c r="L54" s="8" t="s">
        <v>708</v>
      </c>
      <c r="M54" s="8" t="s">
        <v>1938</v>
      </c>
      <c r="N54" s="8" t="s">
        <v>710</v>
      </c>
      <c r="O54" s="8" t="s">
        <v>201</v>
      </c>
      <c r="P54" s="8" t="s">
        <v>202</v>
      </c>
      <c r="Q54" s="8" t="s">
        <v>659</v>
      </c>
      <c r="R54" s="8" t="s">
        <v>660</v>
      </c>
      <c r="S54" s="8" t="s">
        <v>661</v>
      </c>
      <c r="T54" s="8" t="s">
        <v>210</v>
      </c>
      <c r="U54" s="8" t="n">
        <v>1</v>
      </c>
      <c r="V54" s="8" t="n">
        <v>0</v>
      </c>
      <c r="W54" s="8" t="n">
        <v>0</v>
      </c>
      <c r="X54" s="8" t="n">
        <v>0</v>
      </c>
      <c r="Y54" s="8" t="n">
        <v>0</v>
      </c>
      <c r="Z54" s="8" t="n">
        <v>0</v>
      </c>
      <c r="AA54" s="8" t="n">
        <v>0</v>
      </c>
      <c r="AB54" s="8" t="n">
        <v>0</v>
      </c>
      <c r="AC54" s="8" t="n">
        <v>0</v>
      </c>
      <c r="AD54" s="8" t="n">
        <v>0</v>
      </c>
      <c r="AE54" s="8" t="n">
        <v>0</v>
      </c>
      <c r="AF54" s="8" t="n">
        <v>0</v>
      </c>
      <c r="AG54" s="8" t="n">
        <v>0</v>
      </c>
      <c r="AH54" s="8" t="n">
        <v>1</v>
      </c>
      <c r="AI54" s="8" t="n">
        <v>7</v>
      </c>
      <c r="AJ54" s="8" t="s">
        <v>2534</v>
      </c>
      <c r="AK54" s="2" t="s">
        <v>2535</v>
      </c>
      <c r="AL54" s="8" t="n">
        <v>5.5</v>
      </c>
      <c r="AM54" s="8" t="s">
        <v>195</v>
      </c>
      <c r="AN54" s="8" t="s">
        <v>2536</v>
      </c>
      <c r="AO54" s="2" t="s">
        <v>2537</v>
      </c>
      <c r="AP54" s="8" t="n">
        <v>14.448</v>
      </c>
      <c r="AQ54" s="8" t="s">
        <v>194</v>
      </c>
      <c r="AR54" s="8" t="s">
        <v>3434</v>
      </c>
      <c r="EI54" s="8" t="s">
        <v>194</v>
      </c>
      <c r="EJ54" s="8" t="s">
        <v>194</v>
      </c>
      <c r="EK54" s="8" t="s">
        <v>194</v>
      </c>
      <c r="EL54" s="8" t="s">
        <v>194</v>
      </c>
      <c r="EM54" s="8" t="s">
        <v>194</v>
      </c>
      <c r="EN54" s="8" t="s">
        <v>670</v>
      </c>
      <c r="EO54" s="8" t="s">
        <v>2538</v>
      </c>
      <c r="EP54" s="2" t="s">
        <v>2539</v>
      </c>
      <c r="EQ54" s="8" t="s">
        <v>2252</v>
      </c>
      <c r="ET54" s="8" t="n">
        <v>186919374</v>
      </c>
      <c r="EU54" s="8" t="s">
        <v>2540</v>
      </c>
      <c r="EV54" s="9" t="n">
        <v>44826.6080787037</v>
      </c>
      <c r="EY54" s="8" t="s">
        <v>221</v>
      </c>
      <c r="EZ54" s="8" t="s">
        <v>222</v>
      </c>
      <c r="FB54" s="8" t="n">
        <v>40</v>
      </c>
    </row>
    <row r="55" customFormat="false" ht="14.5" hidden="false" customHeight="false" outlineLevel="0" collapsed="false">
      <c r="A55" s="9" t="n">
        <v>44826.3601153935</v>
      </c>
      <c r="B55" s="9" t="n">
        <v>44826.36503125</v>
      </c>
      <c r="C55" s="9" t="n">
        <v>44826</v>
      </c>
      <c r="D55" s="8" t="s">
        <v>652</v>
      </c>
      <c r="H55" s="8" t="n">
        <v>2810193501</v>
      </c>
      <c r="I55" s="9" t="n">
        <v>44826</v>
      </c>
      <c r="J55" s="8" t="s">
        <v>1077</v>
      </c>
      <c r="K55" s="8" t="s">
        <v>1907</v>
      </c>
      <c r="L55" s="8" t="s">
        <v>656</v>
      </c>
      <c r="M55" s="8" t="s">
        <v>657</v>
      </c>
      <c r="N55" s="8" t="s">
        <v>658</v>
      </c>
      <c r="O55" s="8" t="s">
        <v>201</v>
      </c>
      <c r="P55" s="8" t="s">
        <v>202</v>
      </c>
      <c r="Q55" s="8" t="s">
        <v>659</v>
      </c>
      <c r="R55" s="8" t="s">
        <v>660</v>
      </c>
      <c r="S55" s="8" t="s">
        <v>661</v>
      </c>
      <c r="T55" s="8" t="s">
        <v>210</v>
      </c>
      <c r="U55" s="8" t="n">
        <v>1</v>
      </c>
      <c r="V55" s="8" t="n">
        <v>0</v>
      </c>
      <c r="W55" s="8" t="n">
        <v>0</v>
      </c>
      <c r="X55" s="8" t="n">
        <v>0</v>
      </c>
      <c r="Y55" s="8" t="n">
        <v>0</v>
      </c>
      <c r="Z55" s="8" t="n">
        <v>0</v>
      </c>
      <c r="AA55" s="8" t="n">
        <v>0</v>
      </c>
      <c r="AB55" s="8" t="n">
        <v>0</v>
      </c>
      <c r="AC55" s="8" t="n">
        <v>0</v>
      </c>
      <c r="AD55" s="8" t="n">
        <v>0</v>
      </c>
      <c r="AE55" s="8" t="n">
        <v>0</v>
      </c>
      <c r="AF55" s="8" t="n">
        <v>0</v>
      </c>
      <c r="AG55" s="8" t="n">
        <v>0</v>
      </c>
      <c r="AH55" s="8" t="n">
        <v>1</v>
      </c>
      <c r="AI55" s="8" t="n">
        <v>2</v>
      </c>
      <c r="AJ55" s="8" t="s">
        <v>2509</v>
      </c>
      <c r="AK55" s="2" t="s">
        <v>2510</v>
      </c>
      <c r="AL55" s="8" t="n">
        <v>0.46</v>
      </c>
      <c r="AM55" s="8" t="s">
        <v>195</v>
      </c>
      <c r="AN55" s="8" t="s">
        <v>2511</v>
      </c>
      <c r="AO55" s="2" t="s">
        <v>2512</v>
      </c>
      <c r="AP55" s="8" t="n">
        <v>11.37</v>
      </c>
      <c r="AQ55" s="8" t="s">
        <v>194</v>
      </c>
      <c r="AR55" s="8" t="s">
        <v>3434</v>
      </c>
      <c r="EI55" s="8" t="s">
        <v>194</v>
      </c>
      <c r="EJ55" s="8" t="s">
        <v>194</v>
      </c>
      <c r="EK55" s="8" t="s">
        <v>194</v>
      </c>
      <c r="EL55" s="8" t="s">
        <v>194</v>
      </c>
      <c r="EM55" s="8" t="s">
        <v>194</v>
      </c>
      <c r="EN55" s="8" t="s">
        <v>670</v>
      </c>
      <c r="EO55" s="8" t="s">
        <v>2513</v>
      </c>
      <c r="EP55" s="2" t="s">
        <v>2514</v>
      </c>
      <c r="EQ55" s="8" t="s">
        <v>2252</v>
      </c>
      <c r="ET55" s="8" t="n">
        <v>186919270</v>
      </c>
      <c r="EU55" s="8" t="s">
        <v>2515</v>
      </c>
      <c r="EV55" s="9" t="n">
        <v>44826.6078935185</v>
      </c>
      <c r="EY55" s="8" t="s">
        <v>221</v>
      </c>
      <c r="EZ55" s="8" t="s">
        <v>222</v>
      </c>
      <c r="FB55" s="8" t="n">
        <v>37</v>
      </c>
    </row>
    <row r="56" customFormat="false" ht="14.5" hidden="false" customHeight="false" outlineLevel="0" collapsed="false">
      <c r="A56" s="9" t="n">
        <v>44826.4522648148</v>
      </c>
      <c r="B56" s="9" t="n">
        <v>44826.4913097454</v>
      </c>
      <c r="C56" s="9" t="n">
        <v>44826</v>
      </c>
      <c r="D56" s="8" t="s">
        <v>294</v>
      </c>
      <c r="H56" s="8" t="n">
        <v>2506111106</v>
      </c>
      <c r="I56" s="9" t="n">
        <v>44826</v>
      </c>
      <c r="J56" s="8" t="s">
        <v>2313</v>
      </c>
      <c r="K56" s="8" t="s">
        <v>197</v>
      </c>
      <c r="L56" s="8" t="s">
        <v>355</v>
      </c>
      <c r="M56" s="8" t="s">
        <v>1754</v>
      </c>
      <c r="N56" s="8" t="s">
        <v>357</v>
      </c>
      <c r="O56" s="8" t="s">
        <v>201</v>
      </c>
      <c r="P56" s="8" t="s">
        <v>202</v>
      </c>
      <c r="Q56" s="8" t="s">
        <v>300</v>
      </c>
      <c r="R56" s="8" t="s">
        <v>301</v>
      </c>
      <c r="S56" s="8" t="s">
        <v>302</v>
      </c>
      <c r="T56" s="8" t="s">
        <v>210</v>
      </c>
      <c r="U56" s="8" t="n">
        <v>1</v>
      </c>
      <c r="V56" s="8" t="n">
        <v>0</v>
      </c>
      <c r="W56" s="8" t="n">
        <v>0</v>
      </c>
      <c r="X56" s="8" t="n">
        <v>0</v>
      </c>
      <c r="Y56" s="8" t="n">
        <v>0</v>
      </c>
      <c r="Z56" s="8" t="n">
        <v>0</v>
      </c>
      <c r="AA56" s="8" t="n">
        <v>0</v>
      </c>
      <c r="AB56" s="8" t="n">
        <v>0</v>
      </c>
      <c r="AC56" s="8" t="n">
        <v>0</v>
      </c>
      <c r="AD56" s="8" t="n">
        <v>0</v>
      </c>
      <c r="AE56" s="8" t="n">
        <v>0</v>
      </c>
      <c r="AF56" s="8" t="n">
        <v>0</v>
      </c>
      <c r="AG56" s="8" t="n">
        <v>0</v>
      </c>
      <c r="AH56" s="8" t="n">
        <v>3</v>
      </c>
      <c r="AI56" s="8" t="n">
        <v>9</v>
      </c>
      <c r="AJ56" s="8" t="s">
        <v>2314</v>
      </c>
      <c r="AK56" s="2" t="s">
        <v>2315</v>
      </c>
      <c r="AL56" s="8" t="n">
        <v>13.78</v>
      </c>
      <c r="AM56" s="8" t="s">
        <v>213</v>
      </c>
      <c r="AR56" s="8" t="s">
        <v>3417</v>
      </c>
      <c r="EI56" s="8" t="s">
        <v>194</v>
      </c>
      <c r="EJ56" s="8" t="s">
        <v>194</v>
      </c>
      <c r="EK56" s="8" t="s">
        <v>194</v>
      </c>
      <c r="EL56" s="8" t="s">
        <v>194</v>
      </c>
      <c r="EM56" s="8" t="s">
        <v>194</v>
      </c>
      <c r="EN56" s="8" t="s">
        <v>309</v>
      </c>
      <c r="EO56" s="8" t="s">
        <v>2316</v>
      </c>
      <c r="EP56" s="2" t="s">
        <v>2317</v>
      </c>
      <c r="EQ56" s="8" t="s">
        <v>2252</v>
      </c>
      <c r="ET56" s="8" t="n">
        <v>186788261</v>
      </c>
      <c r="EU56" s="8" t="s">
        <v>2318</v>
      </c>
      <c r="EV56" s="9" t="n">
        <v>44826.4112152778</v>
      </c>
      <c r="EY56" s="8" t="s">
        <v>221</v>
      </c>
      <c r="EZ56" s="8" t="s">
        <v>222</v>
      </c>
      <c r="FB56" s="8" t="n">
        <v>12</v>
      </c>
    </row>
    <row r="57" customFormat="false" ht="14.5" hidden="false" customHeight="false" outlineLevel="0" collapsed="false">
      <c r="A57" s="9" t="n">
        <v>44826.3699025694</v>
      </c>
      <c r="B57" s="9" t="n">
        <v>44826.383927037</v>
      </c>
      <c r="C57" s="9" t="n">
        <v>44826</v>
      </c>
      <c r="D57" s="8" t="s">
        <v>380</v>
      </c>
      <c r="H57" s="8" t="n">
        <v>2101022702</v>
      </c>
      <c r="I57" s="9" t="n">
        <v>44826</v>
      </c>
      <c r="J57" s="8" t="s">
        <v>639</v>
      </c>
      <c r="K57" s="8" t="s">
        <v>2457</v>
      </c>
      <c r="L57" s="8" t="s">
        <v>400</v>
      </c>
      <c r="M57" s="8" t="s">
        <v>2466</v>
      </c>
      <c r="N57" s="8" t="s">
        <v>402</v>
      </c>
      <c r="O57" s="8" t="s">
        <v>201</v>
      </c>
      <c r="P57" s="8" t="s">
        <v>202</v>
      </c>
      <c r="Q57" s="8" t="s">
        <v>386</v>
      </c>
      <c r="R57" s="8" t="s">
        <v>387</v>
      </c>
      <c r="S57" s="8" t="s">
        <v>388</v>
      </c>
      <c r="T57" s="8" t="s">
        <v>210</v>
      </c>
      <c r="U57" s="8" t="n">
        <v>1</v>
      </c>
      <c r="V57" s="8" t="n">
        <v>0</v>
      </c>
      <c r="W57" s="8" t="n">
        <v>0</v>
      </c>
      <c r="X57" s="8" t="n">
        <v>0</v>
      </c>
      <c r="Y57" s="8" t="n">
        <v>0</v>
      </c>
      <c r="Z57" s="8" t="n">
        <v>0</v>
      </c>
      <c r="AA57" s="8" t="n">
        <v>0</v>
      </c>
      <c r="AB57" s="8" t="n">
        <v>0</v>
      </c>
      <c r="AC57" s="8" t="n">
        <v>0</v>
      </c>
      <c r="AD57" s="8" t="n">
        <v>0</v>
      </c>
      <c r="AE57" s="8" t="n">
        <v>0</v>
      </c>
      <c r="AF57" s="8" t="n">
        <v>0</v>
      </c>
      <c r="AG57" s="8" t="n">
        <v>0</v>
      </c>
      <c r="AH57" s="8" t="n">
        <v>2</v>
      </c>
      <c r="AI57" s="8" t="n">
        <v>5</v>
      </c>
      <c r="AJ57" s="8" t="s">
        <v>2467</v>
      </c>
      <c r="AK57" s="2" t="s">
        <v>2468</v>
      </c>
      <c r="AL57" s="8" t="n">
        <v>40.74</v>
      </c>
      <c r="AM57" s="8" t="s">
        <v>213</v>
      </c>
      <c r="AR57" s="8" t="s">
        <v>3417</v>
      </c>
      <c r="EI57" s="8" t="s">
        <v>194</v>
      </c>
      <c r="EJ57" s="8" t="s">
        <v>194</v>
      </c>
      <c r="EK57" s="8" t="s">
        <v>194</v>
      </c>
      <c r="EL57" s="8" t="s">
        <v>194</v>
      </c>
      <c r="EM57" s="8" t="s">
        <v>194</v>
      </c>
      <c r="EN57" s="8" t="s">
        <v>394</v>
      </c>
      <c r="EO57" s="8" t="s">
        <v>2469</v>
      </c>
      <c r="EP57" s="2" t="s">
        <v>2470</v>
      </c>
      <c r="EQ57" s="8" t="s">
        <v>2252</v>
      </c>
      <c r="ET57" s="8" t="n">
        <v>186842482</v>
      </c>
      <c r="EU57" s="8" t="s">
        <v>2471</v>
      </c>
      <c r="EV57" s="9" t="n">
        <v>44826.5012847222</v>
      </c>
      <c r="EY57" s="8" t="s">
        <v>221</v>
      </c>
      <c r="EZ57" s="8" t="s">
        <v>222</v>
      </c>
      <c r="FB57" s="8" t="n">
        <v>32</v>
      </c>
    </row>
    <row r="58" customFormat="false" ht="14.5" hidden="false" customHeight="false" outlineLevel="0" collapsed="false">
      <c r="A58" s="9" t="n">
        <v>44825.8002018634</v>
      </c>
      <c r="B58" s="9" t="n">
        <v>44826.5159529745</v>
      </c>
      <c r="C58" s="9" t="n">
        <v>44825</v>
      </c>
      <c r="D58" s="8" t="s">
        <v>467</v>
      </c>
      <c r="H58" s="8" t="n">
        <v>2709181804</v>
      </c>
      <c r="I58" s="9" t="n">
        <v>44826</v>
      </c>
      <c r="J58" s="8" t="s">
        <v>240</v>
      </c>
      <c r="K58" s="8" t="s">
        <v>470</v>
      </c>
      <c r="L58" s="8" t="s">
        <v>3490</v>
      </c>
      <c r="M58" s="8" t="s">
        <v>518</v>
      </c>
      <c r="N58" s="8" t="s">
        <v>519</v>
      </c>
      <c r="O58" s="8" t="s">
        <v>201</v>
      </c>
      <c r="P58" s="8" t="s">
        <v>202</v>
      </c>
      <c r="Q58" s="8" t="s">
        <v>473</v>
      </c>
      <c r="R58" s="8" t="s">
        <v>474</v>
      </c>
      <c r="S58" s="8" t="s">
        <v>475</v>
      </c>
      <c r="T58" s="8" t="s">
        <v>210</v>
      </c>
      <c r="U58" s="8" t="n">
        <v>1</v>
      </c>
      <c r="V58" s="8" t="n">
        <v>0</v>
      </c>
      <c r="W58" s="8" t="n">
        <v>0</v>
      </c>
      <c r="X58" s="8" t="n">
        <v>0</v>
      </c>
      <c r="Y58" s="8" t="n">
        <v>0</v>
      </c>
      <c r="Z58" s="8" t="n">
        <v>0</v>
      </c>
      <c r="AA58" s="8" t="n">
        <v>0</v>
      </c>
      <c r="AB58" s="8" t="n">
        <v>0</v>
      </c>
      <c r="AC58" s="8" t="n">
        <v>0</v>
      </c>
      <c r="AD58" s="8" t="n">
        <v>0</v>
      </c>
      <c r="AE58" s="8" t="n">
        <v>0</v>
      </c>
      <c r="AF58" s="8" t="n">
        <v>0</v>
      </c>
      <c r="AG58" s="8" t="n">
        <v>0</v>
      </c>
      <c r="AH58" s="8" t="n">
        <v>1</v>
      </c>
      <c r="AI58" s="8" t="n">
        <v>3</v>
      </c>
      <c r="AJ58" s="8" t="s">
        <v>2338</v>
      </c>
      <c r="AK58" s="2" t="s">
        <v>2339</v>
      </c>
      <c r="AL58" s="8" t="n">
        <v>19.82</v>
      </c>
      <c r="AM58" s="8" t="s">
        <v>195</v>
      </c>
      <c r="AN58" s="8" t="s">
        <v>2340</v>
      </c>
      <c r="AO58" s="2" t="s">
        <v>2341</v>
      </c>
      <c r="AP58" s="8" t="n">
        <v>34.01</v>
      </c>
      <c r="AQ58" s="8" t="s">
        <v>194</v>
      </c>
      <c r="AR58" s="8" t="s">
        <v>3524</v>
      </c>
      <c r="EI58" s="8" t="s">
        <v>194</v>
      </c>
      <c r="EJ58" s="8" t="s">
        <v>194</v>
      </c>
      <c r="EK58" s="8" t="s">
        <v>194</v>
      </c>
      <c r="EL58" s="8" t="s">
        <v>194</v>
      </c>
      <c r="EM58" s="8" t="s">
        <v>194</v>
      </c>
      <c r="EN58" s="8" t="s">
        <v>648</v>
      </c>
      <c r="EO58" s="8" t="s">
        <v>2343</v>
      </c>
      <c r="EP58" s="2" t="s">
        <v>2344</v>
      </c>
      <c r="EQ58" s="8" t="s">
        <v>2252</v>
      </c>
      <c r="ET58" s="8" t="n">
        <v>186800297</v>
      </c>
      <c r="EU58" s="8" t="s">
        <v>2345</v>
      </c>
      <c r="EV58" s="9" t="n">
        <v>44826.4343055556</v>
      </c>
      <c r="EY58" s="8" t="s">
        <v>221</v>
      </c>
      <c r="EZ58" s="8" t="s">
        <v>222</v>
      </c>
      <c r="FB58" s="8" t="n">
        <v>16</v>
      </c>
    </row>
    <row r="59" customFormat="false" ht="14.5" hidden="false" customHeight="false" outlineLevel="0" collapsed="false">
      <c r="A59" s="9" t="n">
        <v>44826.4647895602</v>
      </c>
      <c r="B59" s="9" t="n">
        <v>44826.4688246296</v>
      </c>
      <c r="C59" s="9" t="n">
        <v>44826</v>
      </c>
      <c r="D59" s="8" t="s">
        <v>652</v>
      </c>
      <c r="H59" s="8" t="n">
        <v>2810193506</v>
      </c>
      <c r="I59" s="9" t="n">
        <v>44826</v>
      </c>
      <c r="J59" s="8" t="s">
        <v>2549</v>
      </c>
      <c r="K59" s="8" t="s">
        <v>2550</v>
      </c>
      <c r="L59" s="8" t="s">
        <v>738</v>
      </c>
      <c r="M59" s="8" t="s">
        <v>739</v>
      </c>
      <c r="N59" s="8" t="s">
        <v>740</v>
      </c>
      <c r="O59" s="8" t="s">
        <v>201</v>
      </c>
      <c r="P59" s="8" t="s">
        <v>202</v>
      </c>
      <c r="Q59" s="8" t="s">
        <v>659</v>
      </c>
      <c r="R59" s="8" t="s">
        <v>660</v>
      </c>
      <c r="S59" s="8" t="s">
        <v>661</v>
      </c>
      <c r="T59" s="8" t="s">
        <v>210</v>
      </c>
      <c r="U59" s="8" t="n">
        <v>1</v>
      </c>
      <c r="V59" s="8" t="n">
        <v>0</v>
      </c>
      <c r="W59" s="8" t="n">
        <v>0</v>
      </c>
      <c r="X59" s="8" t="n">
        <v>0</v>
      </c>
      <c r="Y59" s="8" t="n">
        <v>0</v>
      </c>
      <c r="Z59" s="8" t="n">
        <v>0</v>
      </c>
      <c r="AA59" s="8" t="n">
        <v>0</v>
      </c>
      <c r="AB59" s="8" t="n">
        <v>0</v>
      </c>
      <c r="AC59" s="8" t="n">
        <v>0</v>
      </c>
      <c r="AD59" s="8" t="n">
        <v>0</v>
      </c>
      <c r="AE59" s="8" t="n">
        <v>0</v>
      </c>
      <c r="AF59" s="8" t="n">
        <v>0</v>
      </c>
      <c r="AG59" s="8" t="n">
        <v>0</v>
      </c>
      <c r="AH59" s="8" t="n">
        <v>1</v>
      </c>
      <c r="AI59" s="8" t="n">
        <v>2</v>
      </c>
      <c r="AJ59" s="8" t="s">
        <v>2551</v>
      </c>
      <c r="AK59" s="2" t="s">
        <v>2552</v>
      </c>
      <c r="AL59" s="8" t="n">
        <v>3.06</v>
      </c>
      <c r="AM59" s="8" t="s">
        <v>195</v>
      </c>
      <c r="AN59" s="8" t="s">
        <v>2553</v>
      </c>
      <c r="AO59" s="2" t="s">
        <v>2554</v>
      </c>
      <c r="AP59" s="8" t="n">
        <v>4.5</v>
      </c>
      <c r="AQ59" s="8" t="s">
        <v>194</v>
      </c>
      <c r="AR59" s="8" t="s">
        <v>3434</v>
      </c>
      <c r="EI59" s="8" t="s">
        <v>194</v>
      </c>
      <c r="EJ59" s="8" t="s">
        <v>194</v>
      </c>
      <c r="EK59" s="8" t="s">
        <v>194</v>
      </c>
      <c r="EL59" s="8" t="s">
        <v>194</v>
      </c>
      <c r="EM59" s="8" t="s">
        <v>194</v>
      </c>
      <c r="EN59" s="8" t="s">
        <v>670</v>
      </c>
      <c r="EO59" s="8" t="s">
        <v>2555</v>
      </c>
      <c r="EP59" s="2" t="s">
        <v>2556</v>
      </c>
      <c r="EQ59" s="8" t="s">
        <v>2252</v>
      </c>
      <c r="ET59" s="8" t="n">
        <v>186919409</v>
      </c>
      <c r="EU59" s="8" t="s">
        <v>2557</v>
      </c>
      <c r="EV59" s="9" t="n">
        <v>44826.6081944444</v>
      </c>
      <c r="EY59" s="8" t="s">
        <v>221</v>
      </c>
      <c r="EZ59" s="8" t="s">
        <v>222</v>
      </c>
      <c r="FB59" s="8" t="n">
        <v>42</v>
      </c>
    </row>
    <row r="60" customFormat="false" ht="14.5" hidden="false" customHeight="false" outlineLevel="0" collapsed="false">
      <c r="A60" s="9" t="n">
        <v>44826.3522396412</v>
      </c>
      <c r="B60" s="9" t="n">
        <v>44826.6464233681</v>
      </c>
      <c r="C60" s="9" t="n">
        <v>44826</v>
      </c>
      <c r="D60" s="8" t="s">
        <v>751</v>
      </c>
      <c r="H60" s="8" t="n">
        <v>2405102501</v>
      </c>
      <c r="I60" s="9" t="n">
        <v>44826</v>
      </c>
      <c r="J60" s="8" t="s">
        <v>2639</v>
      </c>
      <c r="K60" s="8" t="s">
        <v>197</v>
      </c>
      <c r="L60" s="8" t="s">
        <v>754</v>
      </c>
      <c r="M60" s="8" t="s">
        <v>754</v>
      </c>
      <c r="N60" s="8" t="s">
        <v>755</v>
      </c>
      <c r="O60" s="8" t="s">
        <v>201</v>
      </c>
      <c r="P60" s="8" t="s">
        <v>202</v>
      </c>
      <c r="Q60" s="8" t="s">
        <v>756</v>
      </c>
      <c r="R60" s="8" t="s">
        <v>757</v>
      </c>
      <c r="S60" s="8" t="s">
        <v>758</v>
      </c>
      <c r="T60" s="8" t="s">
        <v>422</v>
      </c>
      <c r="U60" s="8" t="n">
        <v>1</v>
      </c>
      <c r="V60" s="8" t="n">
        <v>1</v>
      </c>
      <c r="W60" s="8" t="n">
        <v>0</v>
      </c>
      <c r="X60" s="8" t="n">
        <v>0</v>
      </c>
      <c r="Y60" s="8" t="n">
        <v>0</v>
      </c>
      <c r="Z60" s="8" t="n">
        <v>0</v>
      </c>
      <c r="AA60" s="8" t="n">
        <v>0</v>
      </c>
      <c r="AB60" s="8" t="n">
        <v>0</v>
      </c>
      <c r="AC60" s="8" t="n">
        <v>0</v>
      </c>
      <c r="AD60" s="8" t="n">
        <v>0</v>
      </c>
      <c r="AE60" s="8" t="n">
        <v>0</v>
      </c>
      <c r="AF60" s="8" t="n">
        <v>0</v>
      </c>
      <c r="AG60" s="8" t="n">
        <v>0</v>
      </c>
      <c r="AH60" s="8" t="n">
        <v>2</v>
      </c>
      <c r="AI60" s="8" t="n">
        <v>6</v>
      </c>
      <c r="AJ60" s="8" t="s">
        <v>2640</v>
      </c>
      <c r="AK60" s="2" t="s">
        <v>2641</v>
      </c>
      <c r="AL60" s="8" t="n">
        <v>3.294</v>
      </c>
      <c r="AM60" s="8" t="s">
        <v>213</v>
      </c>
      <c r="AR60" s="8" t="s">
        <v>3525</v>
      </c>
      <c r="AS60" s="8" t="s">
        <v>2643</v>
      </c>
      <c r="AT60" s="2" t="s">
        <v>2644</v>
      </c>
      <c r="AU60" s="8" t="n">
        <v>5.408</v>
      </c>
      <c r="AV60" s="8" t="s">
        <v>213</v>
      </c>
      <c r="EI60" s="8" t="s">
        <v>194</v>
      </c>
      <c r="EJ60" s="8" t="s">
        <v>194</v>
      </c>
      <c r="EK60" s="8" t="s">
        <v>194</v>
      </c>
      <c r="EL60" s="8" t="s">
        <v>194</v>
      </c>
      <c r="EM60" s="8" t="s">
        <v>194</v>
      </c>
      <c r="EN60" s="8" t="s">
        <v>751</v>
      </c>
      <c r="EO60" s="8" t="s">
        <v>2646</v>
      </c>
      <c r="EP60" s="2" t="s">
        <v>2647</v>
      </c>
      <c r="EQ60" s="8" t="s">
        <v>2252</v>
      </c>
      <c r="ET60" s="8" t="n">
        <v>186949609</v>
      </c>
      <c r="EU60" s="8" t="s">
        <v>2648</v>
      </c>
      <c r="EV60" s="9" t="n">
        <v>44826.664375</v>
      </c>
      <c r="EY60" s="8" t="s">
        <v>221</v>
      </c>
      <c r="EZ60" s="8" t="s">
        <v>222</v>
      </c>
      <c r="FB60" s="8" t="n">
        <v>55</v>
      </c>
    </row>
    <row r="61" customFormat="false" ht="14.5" hidden="false" customHeight="false" outlineLevel="0" collapsed="false">
      <c r="A61" s="9" t="n">
        <v>44826.3827079514</v>
      </c>
      <c r="B61" s="9" t="n">
        <v>44826.5690004282</v>
      </c>
      <c r="C61" s="9" t="n">
        <v>44826</v>
      </c>
      <c r="D61" s="8" t="s">
        <v>751</v>
      </c>
      <c r="H61" s="8" t="n">
        <v>2405102503</v>
      </c>
      <c r="I61" s="9" t="n">
        <v>44826</v>
      </c>
      <c r="J61" s="8" t="s">
        <v>2111</v>
      </c>
      <c r="K61" s="8" t="s">
        <v>197</v>
      </c>
      <c r="L61" s="8" t="s">
        <v>794</v>
      </c>
      <c r="M61" s="8" t="s">
        <v>795</v>
      </c>
      <c r="N61" s="8" t="s">
        <v>796</v>
      </c>
      <c r="O61" s="8" t="s">
        <v>201</v>
      </c>
      <c r="P61" s="8" t="s">
        <v>202</v>
      </c>
      <c r="Q61" s="8" t="s">
        <v>756</v>
      </c>
      <c r="R61" s="8" t="s">
        <v>757</v>
      </c>
      <c r="S61" s="8" t="s">
        <v>758</v>
      </c>
      <c r="T61" s="8" t="s">
        <v>210</v>
      </c>
      <c r="U61" s="8" t="n">
        <v>1</v>
      </c>
      <c r="V61" s="8" t="n">
        <v>0</v>
      </c>
      <c r="W61" s="8" t="n">
        <v>0</v>
      </c>
      <c r="X61" s="8" t="n">
        <v>0</v>
      </c>
      <c r="Y61" s="8" t="n">
        <v>0</v>
      </c>
      <c r="Z61" s="8" t="n">
        <v>0</v>
      </c>
      <c r="AA61" s="8" t="n">
        <v>0</v>
      </c>
      <c r="AB61" s="8" t="n">
        <v>0</v>
      </c>
      <c r="AC61" s="8" t="n">
        <v>0</v>
      </c>
      <c r="AD61" s="8" t="n">
        <v>0</v>
      </c>
      <c r="AE61" s="8" t="n">
        <v>0</v>
      </c>
      <c r="AF61" s="8" t="n">
        <v>0</v>
      </c>
      <c r="AG61" s="8" t="n">
        <v>0</v>
      </c>
      <c r="AH61" s="8" t="n">
        <v>2</v>
      </c>
      <c r="AI61" s="8" t="n">
        <v>4</v>
      </c>
      <c r="AJ61" s="8" t="s">
        <v>2657</v>
      </c>
      <c r="AK61" s="2" t="s">
        <v>2658</v>
      </c>
      <c r="AL61" s="8" t="n">
        <v>24.73</v>
      </c>
      <c r="AM61" s="8" t="s">
        <v>213</v>
      </c>
      <c r="AR61" s="8" t="s">
        <v>3417</v>
      </c>
      <c r="EI61" s="8" t="s">
        <v>194</v>
      </c>
      <c r="EJ61" s="8" t="s">
        <v>194</v>
      </c>
      <c r="EK61" s="8" t="s">
        <v>194</v>
      </c>
      <c r="EL61" s="8" t="s">
        <v>194</v>
      </c>
      <c r="EM61" s="8" t="s">
        <v>194</v>
      </c>
      <c r="EN61" s="8" t="s">
        <v>751</v>
      </c>
      <c r="EO61" s="8" t="s">
        <v>2659</v>
      </c>
      <c r="EP61" s="2" t="s">
        <v>2660</v>
      </c>
      <c r="EQ61" s="8" t="s">
        <v>2252</v>
      </c>
      <c r="ET61" s="8" t="n">
        <v>186949682</v>
      </c>
      <c r="EU61" s="8" t="s">
        <v>2661</v>
      </c>
      <c r="EV61" s="9" t="n">
        <v>44826.6645138889</v>
      </c>
      <c r="EY61" s="8" t="s">
        <v>221</v>
      </c>
      <c r="EZ61" s="8" t="s">
        <v>222</v>
      </c>
      <c r="FB61" s="8" t="n">
        <v>57</v>
      </c>
    </row>
    <row r="62" customFormat="false" ht="14.5" hidden="false" customHeight="false" outlineLevel="0" collapsed="false">
      <c r="A62" s="9" t="n">
        <v>44826.3724528819</v>
      </c>
      <c r="B62" s="9" t="n">
        <v>44826.568682338</v>
      </c>
      <c r="C62" s="9" t="n">
        <v>44826</v>
      </c>
      <c r="D62" s="8" t="s">
        <v>751</v>
      </c>
      <c r="H62" s="8" t="n">
        <v>2405102502</v>
      </c>
      <c r="I62" s="9" t="n">
        <v>44826</v>
      </c>
      <c r="J62" s="8" t="s">
        <v>777</v>
      </c>
      <c r="K62" s="8" t="s">
        <v>197</v>
      </c>
      <c r="L62" s="8" t="s">
        <v>778</v>
      </c>
      <c r="M62" s="8" t="s">
        <v>779</v>
      </c>
      <c r="N62" s="8" t="s">
        <v>780</v>
      </c>
      <c r="O62" s="8" t="s">
        <v>201</v>
      </c>
      <c r="P62" s="8" t="s">
        <v>202</v>
      </c>
      <c r="Q62" s="8" t="s">
        <v>756</v>
      </c>
      <c r="R62" s="8" t="s">
        <v>757</v>
      </c>
      <c r="S62" s="8" t="s">
        <v>758</v>
      </c>
      <c r="T62" s="8" t="s">
        <v>210</v>
      </c>
      <c r="U62" s="8" t="n">
        <v>1</v>
      </c>
      <c r="V62" s="8" t="n">
        <v>0</v>
      </c>
      <c r="W62" s="8" t="n">
        <v>0</v>
      </c>
      <c r="X62" s="8" t="n">
        <v>0</v>
      </c>
      <c r="Y62" s="8" t="n">
        <v>0</v>
      </c>
      <c r="Z62" s="8" t="n">
        <v>0</v>
      </c>
      <c r="AA62" s="8" t="n">
        <v>0</v>
      </c>
      <c r="AB62" s="8" t="n">
        <v>0</v>
      </c>
      <c r="AC62" s="8" t="n">
        <v>0</v>
      </c>
      <c r="AD62" s="8" t="n">
        <v>0</v>
      </c>
      <c r="AE62" s="8" t="n">
        <v>0</v>
      </c>
      <c r="AF62" s="8" t="n">
        <v>0</v>
      </c>
      <c r="AG62" s="8" t="n">
        <v>0</v>
      </c>
      <c r="AH62" s="8" t="n">
        <v>2</v>
      </c>
      <c r="AI62" s="8" t="n">
        <v>8</v>
      </c>
      <c r="AJ62" s="8" t="s">
        <v>2649</v>
      </c>
      <c r="AK62" s="2" t="s">
        <v>2650</v>
      </c>
      <c r="AL62" s="8" t="n">
        <v>8.467</v>
      </c>
      <c r="AM62" s="8" t="s">
        <v>195</v>
      </c>
      <c r="AN62" s="8" t="s">
        <v>2651</v>
      </c>
      <c r="AO62" s="2" t="s">
        <v>2652</v>
      </c>
      <c r="AP62" s="8" t="n">
        <v>35.29</v>
      </c>
      <c r="AQ62" s="8" t="s">
        <v>194</v>
      </c>
      <c r="AR62" s="8" t="s">
        <v>3526</v>
      </c>
      <c r="EI62" s="8" t="s">
        <v>194</v>
      </c>
      <c r="EJ62" s="8" t="s">
        <v>194</v>
      </c>
      <c r="EK62" s="8" t="s">
        <v>194</v>
      </c>
      <c r="EL62" s="8" t="s">
        <v>194</v>
      </c>
      <c r="EM62" s="8" t="s">
        <v>194</v>
      </c>
      <c r="EN62" s="8" t="s">
        <v>751</v>
      </c>
      <c r="EO62" s="8" t="s">
        <v>2654</v>
      </c>
      <c r="EP62" s="2" t="s">
        <v>2655</v>
      </c>
      <c r="EQ62" s="8" t="s">
        <v>2252</v>
      </c>
      <c r="ET62" s="8" t="n">
        <v>186949659</v>
      </c>
      <c r="EU62" s="8" t="s">
        <v>2656</v>
      </c>
      <c r="EV62" s="9" t="n">
        <v>44826.6644675926</v>
      </c>
      <c r="EY62" s="8" t="s">
        <v>221</v>
      </c>
      <c r="EZ62" s="8" t="s">
        <v>222</v>
      </c>
      <c r="FB62" s="8" t="n">
        <v>56</v>
      </c>
    </row>
    <row r="63" customFormat="false" ht="14.5" hidden="false" customHeight="false" outlineLevel="0" collapsed="false">
      <c r="A63" s="9" t="n">
        <v>44826.4043390278</v>
      </c>
      <c r="B63" s="9" t="n">
        <v>44826.4077602894</v>
      </c>
      <c r="C63" s="9" t="n">
        <v>44826</v>
      </c>
      <c r="D63" s="8" t="s">
        <v>652</v>
      </c>
      <c r="H63" s="8" t="n">
        <v>2810193503</v>
      </c>
      <c r="I63" s="9" t="n">
        <v>44826</v>
      </c>
      <c r="J63" s="8" t="s">
        <v>2525</v>
      </c>
      <c r="K63" s="8" t="s">
        <v>2526</v>
      </c>
      <c r="L63" s="8" t="s">
        <v>691</v>
      </c>
      <c r="M63" s="8" t="s">
        <v>1927</v>
      </c>
      <c r="N63" s="8" t="s">
        <v>693</v>
      </c>
      <c r="O63" s="8" t="s">
        <v>201</v>
      </c>
      <c r="P63" s="8" t="s">
        <v>202</v>
      </c>
      <c r="Q63" s="8" t="s">
        <v>659</v>
      </c>
      <c r="R63" s="8" t="s">
        <v>660</v>
      </c>
      <c r="S63" s="8" t="s">
        <v>661</v>
      </c>
      <c r="T63" s="8" t="s">
        <v>210</v>
      </c>
      <c r="U63" s="8" t="n">
        <v>1</v>
      </c>
      <c r="V63" s="8" t="n">
        <v>0</v>
      </c>
      <c r="W63" s="8" t="n">
        <v>0</v>
      </c>
      <c r="X63" s="8" t="n">
        <v>0</v>
      </c>
      <c r="Y63" s="8" t="n">
        <v>0</v>
      </c>
      <c r="Z63" s="8" t="n">
        <v>0</v>
      </c>
      <c r="AA63" s="8" t="n">
        <v>0</v>
      </c>
      <c r="AB63" s="8" t="n">
        <v>0</v>
      </c>
      <c r="AC63" s="8" t="n">
        <v>0</v>
      </c>
      <c r="AD63" s="8" t="n">
        <v>0</v>
      </c>
      <c r="AE63" s="8" t="n">
        <v>0</v>
      </c>
      <c r="AF63" s="8" t="n">
        <v>0</v>
      </c>
      <c r="AG63" s="8" t="n">
        <v>0</v>
      </c>
      <c r="AH63" s="8" t="n">
        <v>1</v>
      </c>
      <c r="AI63" s="8" t="n">
        <v>10</v>
      </c>
      <c r="AJ63" s="8" t="s">
        <v>2527</v>
      </c>
      <c r="AK63" s="2" t="s">
        <v>2528</v>
      </c>
      <c r="AL63" s="8" t="n">
        <v>6.105</v>
      </c>
      <c r="AM63" s="8" t="s">
        <v>195</v>
      </c>
      <c r="AN63" s="8" t="s">
        <v>2529</v>
      </c>
      <c r="AO63" s="2" t="s">
        <v>2530</v>
      </c>
      <c r="AP63" s="8" t="n">
        <v>11.2</v>
      </c>
      <c r="AQ63" s="8" t="s">
        <v>194</v>
      </c>
      <c r="AR63" s="8" t="s">
        <v>3434</v>
      </c>
      <c r="EI63" s="8" t="s">
        <v>194</v>
      </c>
      <c r="EJ63" s="8" t="s">
        <v>194</v>
      </c>
      <c r="EK63" s="8" t="s">
        <v>194</v>
      </c>
      <c r="EL63" s="8" t="s">
        <v>194</v>
      </c>
      <c r="EM63" s="8" t="s">
        <v>194</v>
      </c>
      <c r="EN63" s="8" t="s">
        <v>670</v>
      </c>
      <c r="EO63" s="8" t="s">
        <v>2531</v>
      </c>
      <c r="EP63" s="2" t="s">
        <v>2532</v>
      </c>
      <c r="EQ63" s="8" t="s">
        <v>2252</v>
      </c>
      <c r="ET63" s="8" t="n">
        <v>186919319</v>
      </c>
      <c r="EU63" s="8" t="s">
        <v>2533</v>
      </c>
      <c r="EV63" s="9" t="n">
        <v>44826.607974537</v>
      </c>
      <c r="EY63" s="8" t="s">
        <v>221</v>
      </c>
      <c r="EZ63" s="8" t="s">
        <v>222</v>
      </c>
      <c r="FB63" s="8" t="n">
        <v>39</v>
      </c>
    </row>
    <row r="64" customFormat="false" ht="14.5" hidden="false" customHeight="false" outlineLevel="0" collapsed="false">
      <c r="A64" s="9" t="n">
        <v>44826.3939774305</v>
      </c>
      <c r="B64" s="9" t="n">
        <v>44826.400657581</v>
      </c>
      <c r="C64" s="9" t="n">
        <v>44826</v>
      </c>
      <c r="D64" s="8" t="s">
        <v>380</v>
      </c>
      <c r="H64" s="8" t="n">
        <v>2101022703</v>
      </c>
      <c r="I64" s="9" t="n">
        <v>44826</v>
      </c>
      <c r="J64" s="8" t="s">
        <v>1875</v>
      </c>
      <c r="K64" s="8" t="s">
        <v>2457</v>
      </c>
      <c r="L64" s="8" t="s">
        <v>414</v>
      </c>
      <c r="M64" s="8" t="s">
        <v>2473</v>
      </c>
      <c r="N64" s="8" t="s">
        <v>1821</v>
      </c>
      <c r="O64" s="8" t="s">
        <v>201</v>
      </c>
      <c r="P64" s="8" t="s">
        <v>202</v>
      </c>
      <c r="Q64" s="8" t="s">
        <v>386</v>
      </c>
      <c r="R64" s="8" t="s">
        <v>387</v>
      </c>
      <c r="S64" s="8" t="s">
        <v>388</v>
      </c>
      <c r="T64" s="8" t="s">
        <v>422</v>
      </c>
      <c r="U64" s="8" t="n">
        <v>1</v>
      </c>
      <c r="V64" s="8" t="n">
        <v>1</v>
      </c>
      <c r="W64" s="8" t="n">
        <v>0</v>
      </c>
      <c r="X64" s="8" t="n">
        <v>0</v>
      </c>
      <c r="Y64" s="8" t="n">
        <v>0</v>
      </c>
      <c r="Z64" s="8" t="n">
        <v>0</v>
      </c>
      <c r="AA64" s="8" t="n">
        <v>0</v>
      </c>
      <c r="AB64" s="8" t="n">
        <v>0</v>
      </c>
      <c r="AC64" s="8" t="n">
        <v>0</v>
      </c>
      <c r="AD64" s="8" t="n">
        <v>0</v>
      </c>
      <c r="AE64" s="8" t="n">
        <v>0</v>
      </c>
      <c r="AF64" s="8" t="n">
        <v>0</v>
      </c>
      <c r="AG64" s="8" t="n">
        <v>0</v>
      </c>
      <c r="AH64" s="8" t="n">
        <v>2</v>
      </c>
      <c r="AI64" s="8" t="n">
        <v>9</v>
      </c>
      <c r="AJ64" s="8" t="s">
        <v>2474</v>
      </c>
      <c r="AK64" s="2" t="s">
        <v>2475</v>
      </c>
      <c r="AL64" s="8" t="n">
        <v>1.57</v>
      </c>
      <c r="AM64" s="8" t="s">
        <v>213</v>
      </c>
      <c r="AR64" s="8" t="s">
        <v>3417</v>
      </c>
      <c r="AS64" s="8" t="s">
        <v>2476</v>
      </c>
      <c r="AT64" s="2" t="s">
        <v>2477</v>
      </c>
      <c r="AU64" s="8" t="n">
        <v>17.68</v>
      </c>
      <c r="AV64" s="8" t="s">
        <v>213</v>
      </c>
      <c r="EI64" s="8" t="s">
        <v>194</v>
      </c>
      <c r="EJ64" s="8" t="s">
        <v>194</v>
      </c>
      <c r="EK64" s="8" t="s">
        <v>194</v>
      </c>
      <c r="EL64" s="8" t="s">
        <v>194</v>
      </c>
      <c r="EM64" s="8" t="s">
        <v>194</v>
      </c>
      <c r="EN64" s="8" t="s">
        <v>394</v>
      </c>
      <c r="EO64" s="8" t="s">
        <v>2478</v>
      </c>
      <c r="EP64" s="2" t="s">
        <v>2479</v>
      </c>
      <c r="EQ64" s="8" t="s">
        <v>2252</v>
      </c>
      <c r="ET64" s="8" t="n">
        <v>186842507</v>
      </c>
      <c r="EU64" s="8" t="s">
        <v>2480</v>
      </c>
      <c r="EV64" s="9" t="n">
        <v>44826.5013194445</v>
      </c>
      <c r="EY64" s="8" t="s">
        <v>221</v>
      </c>
      <c r="EZ64" s="8" t="s">
        <v>222</v>
      </c>
      <c r="FB64" s="8" t="n">
        <v>33</v>
      </c>
    </row>
    <row r="65" customFormat="false" ht="14.5" hidden="false" customHeight="false" outlineLevel="0" collapsed="false">
      <c r="A65" s="9" t="n">
        <v>44825.7954115972</v>
      </c>
      <c r="B65" s="9" t="n">
        <v>44826.4388287963</v>
      </c>
      <c r="C65" s="9" t="n">
        <v>44825</v>
      </c>
      <c r="D65" s="8" t="s">
        <v>467</v>
      </c>
      <c r="H65" s="8" t="n">
        <v>2709181803</v>
      </c>
      <c r="I65" s="9" t="n">
        <v>44826</v>
      </c>
      <c r="J65" s="8" t="s">
        <v>469</v>
      </c>
      <c r="K65" s="8" t="s">
        <v>470</v>
      </c>
      <c r="L65" s="8" t="s">
        <v>3495</v>
      </c>
      <c r="M65" s="8" t="s">
        <v>471</v>
      </c>
      <c r="N65" s="8" t="s">
        <v>472</v>
      </c>
      <c r="O65" s="8" t="s">
        <v>201</v>
      </c>
      <c r="P65" s="8" t="s">
        <v>202</v>
      </c>
      <c r="Q65" s="8" t="s">
        <v>473</v>
      </c>
      <c r="R65" s="8" t="s">
        <v>474</v>
      </c>
      <c r="S65" s="8" t="s">
        <v>475</v>
      </c>
      <c r="T65" s="8" t="s">
        <v>210</v>
      </c>
      <c r="U65" s="8" t="n">
        <v>1</v>
      </c>
      <c r="V65" s="8" t="n">
        <v>0</v>
      </c>
      <c r="W65" s="8" t="n">
        <v>0</v>
      </c>
      <c r="X65" s="8" t="n">
        <v>0</v>
      </c>
      <c r="Y65" s="8" t="n">
        <v>0</v>
      </c>
      <c r="Z65" s="8" t="n">
        <v>0</v>
      </c>
      <c r="AA65" s="8" t="n">
        <v>0</v>
      </c>
      <c r="AB65" s="8" t="n">
        <v>0</v>
      </c>
      <c r="AC65" s="8" t="n">
        <v>0</v>
      </c>
      <c r="AD65" s="8" t="n">
        <v>0</v>
      </c>
      <c r="AE65" s="8" t="n">
        <v>0</v>
      </c>
      <c r="AF65" s="8" t="n">
        <v>0</v>
      </c>
      <c r="AG65" s="8" t="n">
        <v>0</v>
      </c>
      <c r="AH65" s="8" t="n">
        <v>3</v>
      </c>
      <c r="AI65" s="8" t="n">
        <v>6</v>
      </c>
      <c r="AJ65" s="8" t="s">
        <v>2332</v>
      </c>
      <c r="AK65" s="2" t="s">
        <v>2333</v>
      </c>
      <c r="AL65" s="8" t="n">
        <v>29.4</v>
      </c>
      <c r="AM65" s="8" t="s">
        <v>213</v>
      </c>
      <c r="AR65" s="8" t="s">
        <v>3527</v>
      </c>
      <c r="EI65" s="8" t="s">
        <v>194</v>
      </c>
      <c r="EJ65" s="8" t="s">
        <v>194</v>
      </c>
      <c r="EK65" s="8" t="s">
        <v>194</v>
      </c>
      <c r="EL65" s="8" t="s">
        <v>194</v>
      </c>
      <c r="EM65" s="8" t="s">
        <v>194</v>
      </c>
      <c r="EN65" s="8" t="s">
        <v>482</v>
      </c>
      <c r="EO65" s="8" t="s">
        <v>2335</v>
      </c>
      <c r="EP65" s="2" t="s">
        <v>2336</v>
      </c>
      <c r="EQ65" s="8" t="s">
        <v>2252</v>
      </c>
      <c r="ET65" s="8" t="n">
        <v>186800180</v>
      </c>
      <c r="EU65" s="8" t="s">
        <v>2337</v>
      </c>
      <c r="EV65" s="9" t="n">
        <v>44826.4340046296</v>
      </c>
      <c r="EY65" s="8" t="s">
        <v>221</v>
      </c>
      <c r="EZ65" s="8" t="s">
        <v>222</v>
      </c>
      <c r="FB65" s="8" t="n">
        <v>15</v>
      </c>
    </row>
    <row r="66" customFormat="false" ht="14.5" hidden="false" customHeight="false" outlineLevel="0" collapsed="false">
      <c r="A66" s="9" t="n">
        <v>44826.4335290972</v>
      </c>
      <c r="B66" s="9" t="n">
        <v>44826.4412153357</v>
      </c>
      <c r="C66" s="9" t="n">
        <v>44826</v>
      </c>
      <c r="D66" s="8" t="s">
        <v>486</v>
      </c>
      <c r="H66" s="8" t="n">
        <v>2507141906</v>
      </c>
      <c r="I66" s="9" t="n">
        <v>44826</v>
      </c>
      <c r="J66" s="8" t="s">
        <v>2277</v>
      </c>
      <c r="K66" s="8" t="s">
        <v>197</v>
      </c>
      <c r="L66" s="8" t="s">
        <v>623</v>
      </c>
      <c r="M66" s="8" t="s">
        <v>624</v>
      </c>
      <c r="N66" s="8" t="s">
        <v>625</v>
      </c>
      <c r="O66" s="8" t="s">
        <v>201</v>
      </c>
      <c r="P66" s="8" t="s">
        <v>202</v>
      </c>
      <c r="Q66" s="8" t="s">
        <v>300</v>
      </c>
      <c r="R66" s="8" t="s">
        <v>548</v>
      </c>
      <c r="S66" s="8" t="s">
        <v>549</v>
      </c>
      <c r="T66" s="8" t="s">
        <v>210</v>
      </c>
      <c r="U66" s="8" t="n">
        <v>1</v>
      </c>
      <c r="V66" s="8" t="n">
        <v>0</v>
      </c>
      <c r="W66" s="8" t="n">
        <v>0</v>
      </c>
      <c r="X66" s="8" t="n">
        <v>0</v>
      </c>
      <c r="Y66" s="8" t="n">
        <v>0</v>
      </c>
      <c r="Z66" s="8" t="n">
        <v>0</v>
      </c>
      <c r="AA66" s="8" t="n">
        <v>0</v>
      </c>
      <c r="AB66" s="8" t="n">
        <v>0</v>
      </c>
      <c r="AC66" s="8" t="n">
        <v>0</v>
      </c>
      <c r="AD66" s="8" t="n">
        <v>0</v>
      </c>
      <c r="AE66" s="8" t="n">
        <v>0</v>
      </c>
      <c r="AF66" s="8" t="n">
        <v>0</v>
      </c>
      <c r="AG66" s="8" t="n">
        <v>0</v>
      </c>
      <c r="AH66" s="8" t="n">
        <v>1</v>
      </c>
      <c r="AI66" s="8" t="n">
        <v>5</v>
      </c>
      <c r="AJ66" s="8" t="s">
        <v>2279</v>
      </c>
      <c r="AK66" s="2" t="s">
        <v>2280</v>
      </c>
      <c r="AL66" s="8" t="n">
        <v>17.61</v>
      </c>
      <c r="AM66" s="8" t="s">
        <v>213</v>
      </c>
      <c r="AR66" s="8" t="s">
        <v>3417</v>
      </c>
      <c r="EI66" s="8" t="s">
        <v>194</v>
      </c>
      <c r="EJ66" s="8" t="s">
        <v>194</v>
      </c>
      <c r="EK66" s="8" t="s">
        <v>194</v>
      </c>
      <c r="EL66" s="8" t="s">
        <v>194</v>
      </c>
      <c r="EM66" s="8" t="s">
        <v>194</v>
      </c>
      <c r="EN66" s="8" t="s">
        <v>486</v>
      </c>
      <c r="EO66" s="8" t="s">
        <v>2281</v>
      </c>
      <c r="EP66" s="2" t="s">
        <v>2282</v>
      </c>
      <c r="EQ66" s="8" t="s">
        <v>2252</v>
      </c>
      <c r="ET66" s="8" t="n">
        <v>186769273</v>
      </c>
      <c r="EU66" s="8" t="s">
        <v>2283</v>
      </c>
      <c r="EV66" s="9" t="n">
        <v>44826.3688773148</v>
      </c>
      <c r="EY66" s="8" t="s">
        <v>221</v>
      </c>
      <c r="EZ66" s="8" t="s">
        <v>222</v>
      </c>
      <c r="FB66" s="8" t="n">
        <v>6</v>
      </c>
    </row>
    <row r="67" customFormat="false" ht="14.5" hidden="false" customHeight="false" outlineLevel="0" collapsed="false">
      <c r="A67" s="9" t="n">
        <v>44826.4449188542</v>
      </c>
      <c r="B67" s="9" t="n">
        <v>44826.459634294</v>
      </c>
      <c r="C67" s="9" t="n">
        <v>44826</v>
      </c>
      <c r="D67" s="8" t="s">
        <v>192</v>
      </c>
      <c r="H67" s="8" t="n">
        <v>2304071203</v>
      </c>
      <c r="I67" s="9" t="n">
        <v>44826</v>
      </c>
      <c r="J67" s="8" t="s">
        <v>2424</v>
      </c>
      <c r="K67" s="8" t="s">
        <v>197</v>
      </c>
      <c r="L67" s="8" t="s">
        <v>241</v>
      </c>
      <c r="M67" s="8" t="s">
        <v>2425</v>
      </c>
      <c r="N67" s="8" t="s">
        <v>243</v>
      </c>
      <c r="O67" s="8" t="s">
        <v>201</v>
      </c>
      <c r="P67" s="8" t="s">
        <v>202</v>
      </c>
      <c r="Q67" s="8" t="s">
        <v>203</v>
      </c>
      <c r="R67" s="8" t="s">
        <v>204</v>
      </c>
      <c r="S67" s="8" t="s">
        <v>205</v>
      </c>
      <c r="T67" s="8" t="s">
        <v>210</v>
      </c>
      <c r="U67" s="8" t="n">
        <v>1</v>
      </c>
      <c r="V67" s="8" t="n">
        <v>0</v>
      </c>
      <c r="W67" s="8" t="n">
        <v>0</v>
      </c>
      <c r="X67" s="8" t="n">
        <v>0</v>
      </c>
      <c r="Y67" s="8" t="n">
        <v>0</v>
      </c>
      <c r="Z67" s="8" t="n">
        <v>0</v>
      </c>
      <c r="AA67" s="8" t="n">
        <v>0</v>
      </c>
      <c r="AB67" s="8" t="n">
        <v>0</v>
      </c>
      <c r="AC67" s="8" t="n">
        <v>0</v>
      </c>
      <c r="AD67" s="8" t="n">
        <v>0</v>
      </c>
      <c r="AE67" s="8" t="n">
        <v>0</v>
      </c>
      <c r="AF67" s="8" t="n">
        <v>0</v>
      </c>
      <c r="AG67" s="8" t="n">
        <v>0</v>
      </c>
      <c r="AH67" s="8" t="n">
        <v>3</v>
      </c>
      <c r="AI67" s="8" t="n">
        <v>5</v>
      </c>
      <c r="AJ67" s="8" t="s">
        <v>2426</v>
      </c>
      <c r="AK67" s="2" t="s">
        <v>2427</v>
      </c>
      <c r="AL67" s="8" t="n">
        <v>35.15</v>
      </c>
      <c r="AM67" s="8" t="s">
        <v>213</v>
      </c>
      <c r="EI67" s="8" t="s">
        <v>194</v>
      </c>
      <c r="EJ67" s="8" t="s">
        <v>194</v>
      </c>
      <c r="EK67" s="8" t="s">
        <v>194</v>
      </c>
      <c r="EL67" s="8" t="s">
        <v>194</v>
      </c>
      <c r="EM67" s="8" t="s">
        <v>194</v>
      </c>
      <c r="EN67" s="8" t="s">
        <v>192</v>
      </c>
      <c r="EO67" s="8" t="s">
        <v>2428</v>
      </c>
      <c r="EP67" s="2" t="s">
        <v>2429</v>
      </c>
      <c r="EQ67" s="8" t="s">
        <v>2252</v>
      </c>
      <c r="ET67" s="8" t="n">
        <v>186817460</v>
      </c>
      <c r="EU67" s="8" t="s">
        <v>2430</v>
      </c>
      <c r="EV67" s="9" t="n">
        <v>44826.4662037037</v>
      </c>
      <c r="EY67" s="8" t="s">
        <v>221</v>
      </c>
      <c r="EZ67" s="8" t="s">
        <v>222</v>
      </c>
      <c r="FB67" s="8" t="n">
        <v>27</v>
      </c>
    </row>
    <row r="68" customFormat="false" ht="14.5" hidden="false" customHeight="false" outlineLevel="0" collapsed="false">
      <c r="A68" s="9" t="n">
        <v>44826.3619133796</v>
      </c>
      <c r="B68" s="9" t="n">
        <v>44826.4912265278</v>
      </c>
      <c r="C68" s="9" t="n">
        <v>44826</v>
      </c>
      <c r="D68" s="8" t="s">
        <v>294</v>
      </c>
      <c r="H68" s="8" t="n">
        <v>2506111101</v>
      </c>
      <c r="I68" s="9" t="n">
        <v>44826</v>
      </c>
      <c r="J68" s="8" t="s">
        <v>2284</v>
      </c>
      <c r="K68" s="8" t="s">
        <v>197</v>
      </c>
      <c r="L68" s="8" t="s">
        <v>297</v>
      </c>
      <c r="M68" s="8" t="s">
        <v>298</v>
      </c>
      <c r="N68" s="8" t="s">
        <v>299</v>
      </c>
      <c r="O68" s="8" t="s">
        <v>201</v>
      </c>
      <c r="P68" s="8" t="s">
        <v>202</v>
      </c>
      <c r="Q68" s="8" t="s">
        <v>300</v>
      </c>
      <c r="R68" s="8" t="s">
        <v>301</v>
      </c>
      <c r="S68" s="8" t="s">
        <v>302</v>
      </c>
      <c r="T68" s="8" t="s">
        <v>210</v>
      </c>
      <c r="U68" s="8" t="n">
        <v>1</v>
      </c>
      <c r="V68" s="8" t="n">
        <v>0</v>
      </c>
      <c r="W68" s="8" t="n">
        <v>0</v>
      </c>
      <c r="X68" s="8" t="n">
        <v>0</v>
      </c>
      <c r="Y68" s="8" t="n">
        <v>0</v>
      </c>
      <c r="Z68" s="8" t="n">
        <v>0</v>
      </c>
      <c r="AA68" s="8" t="n">
        <v>0</v>
      </c>
      <c r="AB68" s="8" t="n">
        <v>0</v>
      </c>
      <c r="AC68" s="8" t="n">
        <v>0</v>
      </c>
      <c r="AD68" s="8" t="n">
        <v>0</v>
      </c>
      <c r="AE68" s="8" t="n">
        <v>0</v>
      </c>
      <c r="AF68" s="8" t="n">
        <v>0</v>
      </c>
      <c r="AG68" s="8" t="n">
        <v>0</v>
      </c>
      <c r="AH68" s="8" t="n">
        <v>2</v>
      </c>
      <c r="AI68" s="8" t="n">
        <v>4</v>
      </c>
      <c r="AJ68" s="8" t="s">
        <v>2285</v>
      </c>
      <c r="AK68" s="2" t="s">
        <v>2286</v>
      </c>
      <c r="AL68" s="8" t="n">
        <v>19.14</v>
      </c>
      <c r="AM68" s="8" t="s">
        <v>213</v>
      </c>
      <c r="AR68" s="8" t="s">
        <v>3417</v>
      </c>
      <c r="EI68" s="8" t="s">
        <v>194</v>
      </c>
      <c r="EJ68" s="8" t="s">
        <v>194</v>
      </c>
      <c r="EK68" s="8" t="s">
        <v>194</v>
      </c>
      <c r="EL68" s="8" t="s">
        <v>194</v>
      </c>
      <c r="EM68" s="8" t="s">
        <v>194</v>
      </c>
      <c r="EN68" s="8" t="s">
        <v>309</v>
      </c>
      <c r="EO68" s="8" t="s">
        <v>2287</v>
      </c>
      <c r="EP68" s="2" t="s">
        <v>2288</v>
      </c>
      <c r="EQ68" s="8" t="s">
        <v>2252</v>
      </c>
      <c r="ET68" s="8" t="n">
        <v>186787056</v>
      </c>
      <c r="EU68" s="8" t="s">
        <v>2289</v>
      </c>
      <c r="EV68" s="9" t="n">
        <v>44826.4089467593</v>
      </c>
      <c r="EY68" s="8" t="s">
        <v>221</v>
      </c>
      <c r="EZ68" s="8" t="s">
        <v>222</v>
      </c>
      <c r="FB68" s="8" t="n">
        <v>7</v>
      </c>
    </row>
    <row r="69" customFormat="false" ht="14.5" hidden="false" customHeight="false" outlineLevel="0" collapsed="false">
      <c r="A69" s="9" t="n">
        <v>44826.3400323727</v>
      </c>
      <c r="B69" s="9" t="n">
        <v>44826.3514331829</v>
      </c>
      <c r="C69" s="9" t="n">
        <v>44826</v>
      </c>
      <c r="D69" s="8" t="s">
        <v>486</v>
      </c>
      <c r="H69" s="8" t="n">
        <v>2507141901</v>
      </c>
      <c r="I69" s="9" t="n">
        <v>44826</v>
      </c>
      <c r="J69" s="8" t="s">
        <v>2246</v>
      </c>
      <c r="K69" s="8" t="s">
        <v>197</v>
      </c>
      <c r="L69" s="8" t="s">
        <v>2247</v>
      </c>
      <c r="M69" s="8" t="s">
        <v>1683</v>
      </c>
      <c r="N69" s="8" t="s">
        <v>547</v>
      </c>
      <c r="O69" s="8" t="s">
        <v>201</v>
      </c>
      <c r="P69" s="8" t="s">
        <v>202</v>
      </c>
      <c r="Q69" s="8" t="s">
        <v>300</v>
      </c>
      <c r="R69" s="8" t="s">
        <v>548</v>
      </c>
      <c r="S69" s="8" t="s">
        <v>549</v>
      </c>
      <c r="T69" s="8" t="s">
        <v>210</v>
      </c>
      <c r="U69" s="8" t="n">
        <v>1</v>
      </c>
      <c r="V69" s="8" t="n">
        <v>0</v>
      </c>
      <c r="W69" s="8" t="n">
        <v>0</v>
      </c>
      <c r="X69" s="8" t="n">
        <v>0</v>
      </c>
      <c r="Y69" s="8" t="n">
        <v>0</v>
      </c>
      <c r="Z69" s="8" t="n">
        <v>0</v>
      </c>
      <c r="AA69" s="8" t="n">
        <v>0</v>
      </c>
      <c r="AB69" s="8" t="n">
        <v>0</v>
      </c>
      <c r="AC69" s="8" t="n">
        <v>0</v>
      </c>
      <c r="AD69" s="8" t="n">
        <v>0</v>
      </c>
      <c r="AE69" s="8" t="n">
        <v>0</v>
      </c>
      <c r="AF69" s="8" t="n">
        <v>0</v>
      </c>
      <c r="AG69" s="8" t="n">
        <v>0</v>
      </c>
      <c r="AH69" s="8" t="n">
        <v>2</v>
      </c>
      <c r="AI69" s="8" t="n">
        <v>5</v>
      </c>
      <c r="AJ69" s="8" t="s">
        <v>2248</v>
      </c>
      <c r="AK69" s="2" t="s">
        <v>2249</v>
      </c>
      <c r="AL69" s="8" t="n">
        <v>23.84</v>
      </c>
      <c r="AM69" s="8" t="s">
        <v>213</v>
      </c>
      <c r="AR69" s="8" t="s">
        <v>3417</v>
      </c>
      <c r="EI69" s="8" t="s">
        <v>194</v>
      </c>
      <c r="EJ69" s="8" t="s">
        <v>194</v>
      </c>
      <c r="EK69" s="8" t="s">
        <v>194</v>
      </c>
      <c r="EL69" s="8" t="s">
        <v>194</v>
      </c>
      <c r="EM69" s="8" t="s">
        <v>194</v>
      </c>
      <c r="EN69" s="8" t="s">
        <v>486</v>
      </c>
      <c r="EO69" s="8" t="s">
        <v>2250</v>
      </c>
      <c r="EP69" s="2" t="s">
        <v>2251</v>
      </c>
      <c r="EQ69" s="8" t="s">
        <v>2252</v>
      </c>
      <c r="ET69" s="8" t="n">
        <v>186768736</v>
      </c>
      <c r="EU69" s="8" t="s">
        <v>2253</v>
      </c>
      <c r="EV69" s="9" t="n">
        <v>44826.3674189815</v>
      </c>
      <c r="EY69" s="8" t="s">
        <v>221</v>
      </c>
      <c r="EZ69" s="8" t="s">
        <v>222</v>
      </c>
      <c r="FB69" s="8" t="n">
        <v>1</v>
      </c>
    </row>
    <row r="70" customFormat="false" ht="14.5" hidden="false" customHeight="false" outlineLevel="0" collapsed="false">
      <c r="A70" s="9" t="n">
        <v>44826.3830275</v>
      </c>
      <c r="B70" s="9" t="n">
        <v>44826.4917417824</v>
      </c>
      <c r="C70" s="9" t="n">
        <v>44826</v>
      </c>
      <c r="D70" s="8" t="s">
        <v>294</v>
      </c>
      <c r="H70" s="8" t="n">
        <v>2506111102</v>
      </c>
      <c r="I70" s="9" t="n">
        <v>44826</v>
      </c>
      <c r="J70" s="8" t="s">
        <v>2290</v>
      </c>
      <c r="K70" s="8" t="s">
        <v>197</v>
      </c>
      <c r="L70" s="8" t="s">
        <v>315</v>
      </c>
      <c r="M70" s="8" t="s">
        <v>316</v>
      </c>
      <c r="N70" s="8" t="s">
        <v>1698</v>
      </c>
      <c r="O70" s="8" t="s">
        <v>201</v>
      </c>
      <c r="P70" s="8" t="s">
        <v>202</v>
      </c>
      <c r="Q70" s="8" t="s">
        <v>300</v>
      </c>
      <c r="R70" s="8" t="s">
        <v>301</v>
      </c>
      <c r="S70" s="8" t="s">
        <v>302</v>
      </c>
      <c r="T70" s="8" t="s">
        <v>210</v>
      </c>
      <c r="U70" s="8" t="n">
        <v>1</v>
      </c>
      <c r="V70" s="8" t="n">
        <v>0</v>
      </c>
      <c r="W70" s="8" t="n">
        <v>0</v>
      </c>
      <c r="X70" s="8" t="n">
        <v>0</v>
      </c>
      <c r="Y70" s="8" t="n">
        <v>0</v>
      </c>
      <c r="Z70" s="8" t="n">
        <v>0</v>
      </c>
      <c r="AA70" s="8" t="n">
        <v>0</v>
      </c>
      <c r="AB70" s="8" t="n">
        <v>0</v>
      </c>
      <c r="AC70" s="8" t="n">
        <v>0</v>
      </c>
      <c r="AD70" s="8" t="n">
        <v>0</v>
      </c>
      <c r="AE70" s="8" t="n">
        <v>0</v>
      </c>
      <c r="AF70" s="8" t="n">
        <v>0</v>
      </c>
      <c r="AG70" s="8" t="n">
        <v>0</v>
      </c>
      <c r="AH70" s="8" t="n">
        <v>2</v>
      </c>
      <c r="AI70" s="8" t="n">
        <v>5</v>
      </c>
      <c r="AJ70" s="8" t="s">
        <v>2291</v>
      </c>
      <c r="AK70" s="2" t="s">
        <v>2292</v>
      </c>
      <c r="AL70" s="8" t="n">
        <v>20.065</v>
      </c>
      <c r="AM70" s="8" t="s">
        <v>213</v>
      </c>
      <c r="AR70" s="8" t="s">
        <v>3417</v>
      </c>
      <c r="EI70" s="8" t="s">
        <v>194</v>
      </c>
      <c r="EJ70" s="8" t="s">
        <v>194</v>
      </c>
      <c r="EK70" s="8" t="s">
        <v>194</v>
      </c>
      <c r="EL70" s="8" t="s">
        <v>194</v>
      </c>
      <c r="EM70" s="8" t="s">
        <v>194</v>
      </c>
      <c r="EN70" s="8" t="s">
        <v>309</v>
      </c>
      <c r="EO70" s="8" t="s">
        <v>2293</v>
      </c>
      <c r="EP70" s="2" t="s">
        <v>2294</v>
      </c>
      <c r="EQ70" s="8" t="s">
        <v>2252</v>
      </c>
      <c r="ET70" s="8" t="n">
        <v>186787268</v>
      </c>
      <c r="EU70" s="8" t="s">
        <v>2295</v>
      </c>
      <c r="EV70" s="9" t="n">
        <v>44826.4094560185</v>
      </c>
      <c r="EY70" s="8" t="s">
        <v>221</v>
      </c>
      <c r="EZ70" s="8" t="s">
        <v>222</v>
      </c>
      <c r="FB70" s="8" t="n">
        <v>8</v>
      </c>
    </row>
    <row r="71" customFormat="false" ht="14.5" hidden="false" customHeight="false" outlineLevel="0" collapsed="false">
      <c r="A71" s="9" t="n">
        <v>44826.3802028125</v>
      </c>
      <c r="B71" s="9" t="n">
        <v>44826.3854382986</v>
      </c>
      <c r="C71" s="9" t="n">
        <v>44826</v>
      </c>
      <c r="D71" s="8" t="s">
        <v>486</v>
      </c>
      <c r="H71" s="8" t="n">
        <v>2507141903</v>
      </c>
      <c r="I71" s="9" t="n">
        <v>44826</v>
      </c>
      <c r="J71" s="8" t="s">
        <v>1968</v>
      </c>
      <c r="K71" s="8" t="s">
        <v>197</v>
      </c>
      <c r="L71" s="8" t="s">
        <v>578</v>
      </c>
      <c r="M71" s="8" t="s">
        <v>579</v>
      </c>
      <c r="N71" s="8" t="s">
        <v>580</v>
      </c>
      <c r="O71" s="8" t="s">
        <v>201</v>
      </c>
      <c r="P71" s="8" t="s">
        <v>202</v>
      </c>
      <c r="Q71" s="8" t="s">
        <v>300</v>
      </c>
      <c r="R71" s="8" t="s">
        <v>548</v>
      </c>
      <c r="S71" s="8" t="s">
        <v>549</v>
      </c>
      <c r="T71" s="8" t="s">
        <v>210</v>
      </c>
      <c r="U71" s="8" t="n">
        <v>1</v>
      </c>
      <c r="V71" s="8" t="n">
        <v>0</v>
      </c>
      <c r="W71" s="8" t="n">
        <v>0</v>
      </c>
      <c r="X71" s="8" t="n">
        <v>0</v>
      </c>
      <c r="Y71" s="8" t="n">
        <v>0</v>
      </c>
      <c r="Z71" s="8" t="n">
        <v>0</v>
      </c>
      <c r="AA71" s="8" t="n">
        <v>0</v>
      </c>
      <c r="AB71" s="8" t="n">
        <v>0</v>
      </c>
      <c r="AC71" s="8" t="n">
        <v>0</v>
      </c>
      <c r="AD71" s="8" t="n">
        <v>0</v>
      </c>
      <c r="AE71" s="8" t="n">
        <v>0</v>
      </c>
      <c r="AF71" s="8" t="n">
        <v>0</v>
      </c>
      <c r="AG71" s="8" t="n">
        <v>0</v>
      </c>
      <c r="AH71" s="8" t="n">
        <v>2</v>
      </c>
      <c r="AI71" s="8" t="n">
        <v>5</v>
      </c>
      <c r="AJ71" s="8" t="s">
        <v>2261</v>
      </c>
      <c r="AK71" s="2" t="s">
        <v>2262</v>
      </c>
      <c r="AL71" s="8" t="n">
        <v>26.141</v>
      </c>
      <c r="AM71" s="8" t="s">
        <v>213</v>
      </c>
      <c r="EI71" s="8" t="s">
        <v>194</v>
      </c>
      <c r="EJ71" s="8" t="s">
        <v>194</v>
      </c>
      <c r="EK71" s="8" t="s">
        <v>194</v>
      </c>
      <c r="EL71" s="8" t="s">
        <v>194</v>
      </c>
      <c r="EM71" s="8" t="s">
        <v>194</v>
      </c>
      <c r="EN71" s="8" t="s">
        <v>557</v>
      </c>
      <c r="EO71" s="8" t="s">
        <v>2263</v>
      </c>
      <c r="EP71" s="2" t="s">
        <v>2264</v>
      </c>
      <c r="EQ71" s="8" t="s">
        <v>2252</v>
      </c>
      <c r="ET71" s="8" t="n">
        <v>186769017</v>
      </c>
      <c r="EU71" s="8" t="s">
        <v>2265</v>
      </c>
      <c r="EV71" s="9" t="n">
        <v>44826.3681365741</v>
      </c>
      <c r="EY71" s="8" t="s">
        <v>221</v>
      </c>
      <c r="EZ71" s="8" t="s">
        <v>222</v>
      </c>
      <c r="FB71" s="8" t="n">
        <v>3</v>
      </c>
    </row>
    <row r="72" customFormat="false" ht="14.5" hidden="false" customHeight="false" outlineLevel="0" collapsed="false">
      <c r="A72" s="9" t="n">
        <v>44825.8235822685</v>
      </c>
      <c r="B72" s="9" t="n">
        <v>44826.5128157523</v>
      </c>
      <c r="C72" s="9" t="n">
        <v>44825</v>
      </c>
      <c r="D72" s="8" t="s">
        <v>467</v>
      </c>
      <c r="H72" s="8" t="n">
        <v>2709181806</v>
      </c>
      <c r="I72" s="9" t="n">
        <v>44826</v>
      </c>
      <c r="J72" s="8" t="s">
        <v>1667</v>
      </c>
      <c r="K72" s="8" t="s">
        <v>1648</v>
      </c>
      <c r="L72" s="8" t="s">
        <v>3496</v>
      </c>
      <c r="M72" s="8" t="s">
        <v>503</v>
      </c>
      <c r="N72" s="8" t="s">
        <v>504</v>
      </c>
      <c r="O72" s="8" t="s">
        <v>201</v>
      </c>
      <c r="P72" s="8" t="s">
        <v>202</v>
      </c>
      <c r="Q72" s="8" t="s">
        <v>473</v>
      </c>
      <c r="R72" s="8" t="s">
        <v>474</v>
      </c>
      <c r="S72" s="8" t="s">
        <v>475</v>
      </c>
      <c r="T72" s="8" t="s">
        <v>210</v>
      </c>
      <c r="U72" s="8" t="n">
        <v>1</v>
      </c>
      <c r="V72" s="8" t="n">
        <v>0</v>
      </c>
      <c r="W72" s="8" t="n">
        <v>0</v>
      </c>
      <c r="X72" s="8" t="n">
        <v>0</v>
      </c>
      <c r="Y72" s="8" t="n">
        <v>0</v>
      </c>
      <c r="Z72" s="8" t="n">
        <v>0</v>
      </c>
      <c r="AA72" s="8" t="n">
        <v>0</v>
      </c>
      <c r="AB72" s="8" t="n">
        <v>0</v>
      </c>
      <c r="AC72" s="8" t="n">
        <v>0</v>
      </c>
      <c r="AD72" s="8" t="n">
        <v>0</v>
      </c>
      <c r="AE72" s="8" t="n">
        <v>0</v>
      </c>
      <c r="AF72" s="8" t="n">
        <v>0</v>
      </c>
      <c r="AG72" s="8" t="n">
        <v>0</v>
      </c>
      <c r="AH72" s="8" t="n">
        <v>4</v>
      </c>
      <c r="AI72" s="8" t="n">
        <v>5</v>
      </c>
      <c r="AJ72" s="8" t="s">
        <v>2352</v>
      </c>
      <c r="AK72" s="2" t="s">
        <v>2353</v>
      </c>
      <c r="AL72" s="8" t="n">
        <v>180.398</v>
      </c>
      <c r="AM72" s="8" t="s">
        <v>213</v>
      </c>
      <c r="AR72" s="8" t="s">
        <v>3528</v>
      </c>
      <c r="EI72" s="8" t="s">
        <v>194</v>
      </c>
      <c r="EJ72" s="8" t="s">
        <v>194</v>
      </c>
      <c r="EK72" s="8" t="s">
        <v>194</v>
      </c>
      <c r="EL72" s="8" t="s">
        <v>194</v>
      </c>
      <c r="EM72" s="8" t="s">
        <v>194</v>
      </c>
      <c r="EN72" s="8" t="s">
        <v>482</v>
      </c>
      <c r="EO72" s="8" t="s">
        <v>2355</v>
      </c>
      <c r="EP72" s="2" t="s">
        <v>2356</v>
      </c>
      <c r="EQ72" s="8" t="s">
        <v>2252</v>
      </c>
      <c r="ET72" s="8" t="n">
        <v>186800517</v>
      </c>
      <c r="EU72" s="8" t="s">
        <v>2357</v>
      </c>
      <c r="EV72" s="9" t="n">
        <v>44826.4347685185</v>
      </c>
      <c r="EY72" s="8" t="s">
        <v>221</v>
      </c>
      <c r="EZ72" s="8" t="s">
        <v>222</v>
      </c>
      <c r="FB72" s="8" t="n">
        <v>18</v>
      </c>
    </row>
    <row r="73" customFormat="false" ht="14.5" hidden="false" customHeight="false" outlineLevel="0" collapsed="false">
      <c r="A73" s="9" t="n">
        <v>44826.3589078357</v>
      </c>
      <c r="B73" s="9" t="n">
        <v>44826.3663299769</v>
      </c>
      <c r="C73" s="9" t="n">
        <v>44826</v>
      </c>
      <c r="D73" s="8" t="s">
        <v>486</v>
      </c>
      <c r="H73" s="8" t="n">
        <v>2507141902</v>
      </c>
      <c r="I73" s="9" t="n">
        <v>44826</v>
      </c>
      <c r="J73" s="8" t="s">
        <v>2254</v>
      </c>
      <c r="K73" s="8" t="s">
        <v>197</v>
      </c>
      <c r="L73" s="8" t="s">
        <v>563</v>
      </c>
      <c r="M73" s="8" t="s">
        <v>564</v>
      </c>
      <c r="N73" s="8" t="s">
        <v>565</v>
      </c>
      <c r="O73" s="8" t="s">
        <v>201</v>
      </c>
      <c r="P73" s="8" t="s">
        <v>202</v>
      </c>
      <c r="Q73" s="8" t="s">
        <v>300</v>
      </c>
      <c r="R73" s="8" t="s">
        <v>548</v>
      </c>
      <c r="S73" s="8" t="s">
        <v>549</v>
      </c>
      <c r="T73" s="8" t="s">
        <v>210</v>
      </c>
      <c r="U73" s="8" t="n">
        <v>1</v>
      </c>
      <c r="V73" s="8" t="n">
        <v>0</v>
      </c>
      <c r="W73" s="8" t="n">
        <v>0</v>
      </c>
      <c r="X73" s="8" t="n">
        <v>0</v>
      </c>
      <c r="Y73" s="8" t="n">
        <v>0</v>
      </c>
      <c r="Z73" s="8" t="n">
        <v>0</v>
      </c>
      <c r="AA73" s="8" t="n">
        <v>0</v>
      </c>
      <c r="AB73" s="8" t="n">
        <v>0</v>
      </c>
      <c r="AC73" s="8" t="n">
        <v>0</v>
      </c>
      <c r="AD73" s="8" t="n">
        <v>0</v>
      </c>
      <c r="AE73" s="8" t="n">
        <v>0</v>
      </c>
      <c r="AF73" s="8" t="n">
        <v>0</v>
      </c>
      <c r="AG73" s="8" t="n">
        <v>0</v>
      </c>
      <c r="AH73" s="8" t="n">
        <v>2</v>
      </c>
      <c r="AI73" s="8" t="n">
        <v>4</v>
      </c>
      <c r="AJ73" s="8" t="s">
        <v>2255</v>
      </c>
      <c r="AK73" s="2" t="s">
        <v>2256</v>
      </c>
      <c r="AL73" s="8" t="n">
        <v>29.14</v>
      </c>
      <c r="AM73" s="8" t="s">
        <v>213</v>
      </c>
      <c r="AR73" s="8" t="s">
        <v>3417</v>
      </c>
      <c r="EI73" s="8" t="s">
        <v>194</v>
      </c>
      <c r="EJ73" s="8" t="s">
        <v>194</v>
      </c>
      <c r="EK73" s="8" t="s">
        <v>194</v>
      </c>
      <c r="EL73" s="8" t="s">
        <v>194</v>
      </c>
      <c r="EM73" s="8" t="s">
        <v>194</v>
      </c>
      <c r="EN73" s="8" t="s">
        <v>557</v>
      </c>
      <c r="EO73" s="8" t="s">
        <v>2257</v>
      </c>
      <c r="EP73" s="2" t="s">
        <v>2258</v>
      </c>
      <c r="EQ73" s="8" t="s">
        <v>2252</v>
      </c>
      <c r="ET73" s="8" t="n">
        <v>186768962</v>
      </c>
      <c r="EU73" s="8" t="s">
        <v>2259</v>
      </c>
      <c r="EV73" s="9" t="n">
        <v>44826.3679861111</v>
      </c>
      <c r="EY73" s="8" t="s">
        <v>221</v>
      </c>
      <c r="EZ73" s="8" t="s">
        <v>222</v>
      </c>
      <c r="FB73" s="8" t="n">
        <v>2</v>
      </c>
    </row>
    <row r="74" customFormat="false" ht="14.5" hidden="false" customHeight="false" outlineLevel="0" collapsed="false">
      <c r="A74" s="9" t="n">
        <v>44826.3931873843</v>
      </c>
      <c r="B74" s="9" t="n">
        <v>44826.5691416204</v>
      </c>
      <c r="C74" s="9" t="n">
        <v>44826</v>
      </c>
      <c r="D74" s="8" t="s">
        <v>751</v>
      </c>
      <c r="H74" s="8" t="n">
        <v>2405102504</v>
      </c>
      <c r="I74" s="9" t="n">
        <v>44826</v>
      </c>
      <c r="J74" s="8" t="s">
        <v>2589</v>
      </c>
      <c r="K74" s="8" t="s">
        <v>197</v>
      </c>
      <c r="L74" s="8" t="s">
        <v>808</v>
      </c>
      <c r="M74" s="8" t="s">
        <v>808</v>
      </c>
      <c r="N74" s="8" t="s">
        <v>809</v>
      </c>
      <c r="O74" s="8" t="s">
        <v>201</v>
      </c>
      <c r="P74" s="8" t="s">
        <v>202</v>
      </c>
      <c r="Q74" s="8" t="s">
        <v>756</v>
      </c>
      <c r="R74" s="8" t="s">
        <v>757</v>
      </c>
      <c r="S74" s="8" t="s">
        <v>758</v>
      </c>
      <c r="T74" s="8" t="s">
        <v>210</v>
      </c>
      <c r="U74" s="8" t="n">
        <v>1</v>
      </c>
      <c r="V74" s="8" t="n">
        <v>0</v>
      </c>
      <c r="W74" s="8" t="n">
        <v>0</v>
      </c>
      <c r="X74" s="8" t="n">
        <v>0</v>
      </c>
      <c r="Y74" s="8" t="n">
        <v>0</v>
      </c>
      <c r="Z74" s="8" t="n">
        <v>0</v>
      </c>
      <c r="AA74" s="8" t="n">
        <v>0</v>
      </c>
      <c r="AB74" s="8" t="n">
        <v>0</v>
      </c>
      <c r="AC74" s="8" t="n">
        <v>0</v>
      </c>
      <c r="AD74" s="8" t="n">
        <v>0</v>
      </c>
      <c r="AE74" s="8" t="n">
        <v>0</v>
      </c>
      <c r="AF74" s="8" t="n">
        <v>0</v>
      </c>
      <c r="AG74" s="8" t="n">
        <v>0</v>
      </c>
      <c r="AH74" s="8" t="n">
        <v>2</v>
      </c>
      <c r="AI74" s="8" t="n">
        <v>6</v>
      </c>
      <c r="AJ74" s="8" t="s">
        <v>2662</v>
      </c>
      <c r="AK74" s="2" t="s">
        <v>2663</v>
      </c>
      <c r="AL74" s="8" t="n">
        <v>27.691</v>
      </c>
      <c r="AM74" s="8" t="s">
        <v>213</v>
      </c>
      <c r="AR74" s="8" t="s">
        <v>3529</v>
      </c>
      <c r="EI74" s="8" t="s">
        <v>194</v>
      </c>
      <c r="EJ74" s="8" t="s">
        <v>194</v>
      </c>
      <c r="EK74" s="8" t="s">
        <v>194</v>
      </c>
      <c r="EL74" s="8" t="s">
        <v>194</v>
      </c>
      <c r="EM74" s="8" t="s">
        <v>194</v>
      </c>
      <c r="EN74" s="8" t="s">
        <v>751</v>
      </c>
      <c r="EO74" s="8" t="s">
        <v>2665</v>
      </c>
      <c r="EP74" s="2" t="s">
        <v>2666</v>
      </c>
      <c r="EQ74" s="8" t="s">
        <v>2252</v>
      </c>
      <c r="ET74" s="8" t="n">
        <v>186949701</v>
      </c>
      <c r="EU74" s="8" t="s">
        <v>2667</v>
      </c>
      <c r="EV74" s="9" t="n">
        <v>44826.6645601852</v>
      </c>
      <c r="EY74" s="8" t="s">
        <v>221</v>
      </c>
      <c r="EZ74" s="8" t="s">
        <v>222</v>
      </c>
      <c r="FB74" s="8" t="n">
        <v>58</v>
      </c>
    </row>
    <row r="75" customFormat="false" ht="14.5" hidden="false" customHeight="false" outlineLevel="0" collapsed="false">
      <c r="A75" s="9" t="n">
        <v>44825.7819638657</v>
      </c>
      <c r="B75" s="9" t="n">
        <v>44826.3879686574</v>
      </c>
      <c r="C75" s="9" t="n">
        <v>44825</v>
      </c>
      <c r="D75" s="8" t="s">
        <v>467</v>
      </c>
      <c r="H75" s="8" t="n">
        <v>2709181801</v>
      </c>
      <c r="I75" s="9" t="n">
        <v>44826</v>
      </c>
      <c r="J75" s="8" t="s">
        <v>639</v>
      </c>
      <c r="K75" s="8" t="s">
        <v>470</v>
      </c>
      <c r="L75" s="8" t="s">
        <v>640</v>
      </c>
      <c r="M75" s="8" t="s">
        <v>640</v>
      </c>
      <c r="N75" s="8" t="s">
        <v>641</v>
      </c>
      <c r="O75" s="8" t="s">
        <v>201</v>
      </c>
      <c r="P75" s="8" t="s">
        <v>202</v>
      </c>
      <c r="Q75" s="8" t="s">
        <v>473</v>
      </c>
      <c r="R75" s="8" t="s">
        <v>474</v>
      </c>
      <c r="S75" s="8" t="s">
        <v>475</v>
      </c>
      <c r="T75" s="8" t="s">
        <v>210</v>
      </c>
      <c r="U75" s="8" t="n">
        <v>1</v>
      </c>
      <c r="V75" s="8" t="n">
        <v>0</v>
      </c>
      <c r="W75" s="8" t="n">
        <v>0</v>
      </c>
      <c r="X75" s="8" t="n">
        <v>0</v>
      </c>
      <c r="Y75" s="8" t="n">
        <v>0</v>
      </c>
      <c r="Z75" s="8" t="n">
        <v>0</v>
      </c>
      <c r="AA75" s="8" t="n">
        <v>0</v>
      </c>
      <c r="AB75" s="8" t="n">
        <v>0</v>
      </c>
      <c r="AC75" s="8" t="n">
        <v>0</v>
      </c>
      <c r="AD75" s="8" t="n">
        <v>0</v>
      </c>
      <c r="AE75" s="8" t="n">
        <v>0</v>
      </c>
      <c r="AF75" s="8" t="n">
        <v>0</v>
      </c>
      <c r="AG75" s="8" t="n">
        <v>0</v>
      </c>
      <c r="AH75" s="8" t="n">
        <v>3</v>
      </c>
      <c r="AI75" s="8" t="n">
        <v>3</v>
      </c>
      <c r="AJ75" s="8" t="s">
        <v>2319</v>
      </c>
      <c r="AK75" s="2" t="s">
        <v>2320</v>
      </c>
      <c r="AL75" s="8" t="n">
        <v>17.73</v>
      </c>
      <c r="AM75" s="8" t="s">
        <v>213</v>
      </c>
      <c r="AR75" s="8" t="s">
        <v>3530</v>
      </c>
      <c r="EI75" s="8" t="s">
        <v>194</v>
      </c>
      <c r="EJ75" s="8" t="s">
        <v>194</v>
      </c>
      <c r="EK75" s="8" t="s">
        <v>194</v>
      </c>
      <c r="EL75" s="8" t="s">
        <v>194</v>
      </c>
      <c r="EM75" s="8" t="s">
        <v>194</v>
      </c>
      <c r="EN75" s="8" t="s">
        <v>482</v>
      </c>
      <c r="EO75" s="8" t="s">
        <v>2322</v>
      </c>
      <c r="EP75" s="2" t="s">
        <v>2323</v>
      </c>
      <c r="EQ75" s="8" t="s">
        <v>2252</v>
      </c>
      <c r="ET75" s="8" t="n">
        <v>186800100</v>
      </c>
      <c r="EU75" s="8" t="s">
        <v>2324</v>
      </c>
      <c r="EV75" s="9" t="n">
        <v>44826.4337384259</v>
      </c>
      <c r="EY75" s="8" t="s">
        <v>221</v>
      </c>
      <c r="EZ75" s="8" t="s">
        <v>222</v>
      </c>
      <c r="FB75" s="8" t="n">
        <v>13</v>
      </c>
    </row>
    <row r="76" customFormat="false" ht="14.5" hidden="false" customHeight="false" outlineLevel="0" collapsed="false">
      <c r="A76" s="9" t="n">
        <v>44826.4067525116</v>
      </c>
      <c r="B76" s="9" t="n">
        <v>44826.4350100116</v>
      </c>
      <c r="C76" s="9" t="n">
        <v>44826</v>
      </c>
      <c r="D76" s="8" t="s">
        <v>192</v>
      </c>
      <c r="H76" s="8" t="n">
        <v>2304071201</v>
      </c>
      <c r="I76" s="9" t="n">
        <v>44826</v>
      </c>
      <c r="J76" s="8" t="s">
        <v>850</v>
      </c>
      <c r="K76" s="8" t="s">
        <v>197</v>
      </c>
      <c r="L76" s="8" t="s">
        <v>198</v>
      </c>
      <c r="M76" s="8" t="s">
        <v>199</v>
      </c>
      <c r="N76" s="8" t="s">
        <v>200</v>
      </c>
      <c r="O76" s="8" t="s">
        <v>201</v>
      </c>
      <c r="P76" s="8" t="s">
        <v>202</v>
      </c>
      <c r="Q76" s="8" t="s">
        <v>203</v>
      </c>
      <c r="R76" s="8" t="s">
        <v>204</v>
      </c>
      <c r="S76" s="8" t="s">
        <v>205</v>
      </c>
      <c r="T76" s="8" t="s">
        <v>210</v>
      </c>
      <c r="U76" s="8" t="n">
        <v>1</v>
      </c>
      <c r="V76" s="8" t="n">
        <v>0</v>
      </c>
      <c r="W76" s="8" t="n">
        <v>0</v>
      </c>
      <c r="X76" s="8" t="n">
        <v>0</v>
      </c>
      <c r="Y76" s="8" t="n">
        <v>0</v>
      </c>
      <c r="Z76" s="8" t="n">
        <v>0</v>
      </c>
      <c r="AA76" s="8" t="n">
        <v>0</v>
      </c>
      <c r="AB76" s="8" t="n">
        <v>0</v>
      </c>
      <c r="AC76" s="8" t="n">
        <v>0</v>
      </c>
      <c r="AD76" s="8" t="n">
        <v>0</v>
      </c>
      <c r="AE76" s="8" t="n">
        <v>0</v>
      </c>
      <c r="AF76" s="8" t="n">
        <v>0</v>
      </c>
      <c r="AG76" s="8" t="n">
        <v>0</v>
      </c>
      <c r="AH76" s="8" t="n">
        <v>1</v>
      </c>
      <c r="AI76" s="8" t="n">
        <v>6</v>
      </c>
      <c r="AJ76" s="8" t="s">
        <v>2411</v>
      </c>
      <c r="AK76" s="2" t="s">
        <v>2412</v>
      </c>
      <c r="AL76" s="8" t="n">
        <v>0</v>
      </c>
      <c r="AM76" s="8" t="s">
        <v>195</v>
      </c>
      <c r="AN76" s="8" t="s">
        <v>2413</v>
      </c>
      <c r="AO76" s="2" t="s">
        <v>2414</v>
      </c>
      <c r="AP76" s="8" t="n">
        <v>23.46</v>
      </c>
      <c r="AQ76" s="8" t="s">
        <v>194</v>
      </c>
      <c r="AR76" s="8" t="s">
        <v>3531</v>
      </c>
      <c r="EI76" s="8" t="s">
        <v>194</v>
      </c>
      <c r="EJ76" s="8" t="s">
        <v>194</v>
      </c>
      <c r="EK76" s="8" t="s">
        <v>194</v>
      </c>
      <c r="EL76" s="8" t="s">
        <v>194</v>
      </c>
      <c r="EM76" s="8" t="s">
        <v>194</v>
      </c>
      <c r="EN76" s="8" t="s">
        <v>192</v>
      </c>
      <c r="EO76" s="8" t="s">
        <v>2416</v>
      </c>
      <c r="EP76" s="2" t="s">
        <v>2417</v>
      </c>
      <c r="EQ76" s="8" t="s">
        <v>2252</v>
      </c>
      <c r="ET76" s="8" t="n">
        <v>186817427</v>
      </c>
      <c r="EU76" s="8" t="s">
        <v>2418</v>
      </c>
      <c r="EV76" s="9" t="n">
        <v>44826.4661458333</v>
      </c>
      <c r="EY76" s="8" t="s">
        <v>221</v>
      </c>
      <c r="EZ76" s="8" t="s">
        <v>222</v>
      </c>
      <c r="FB76" s="8" t="n">
        <v>25</v>
      </c>
    </row>
    <row r="77" customFormat="false" ht="14.5" hidden="false" customHeight="false" outlineLevel="0" collapsed="false">
      <c r="A77" s="9" t="n">
        <v>44826.4508964583</v>
      </c>
      <c r="B77" s="9" t="n">
        <v>44826.4548261921</v>
      </c>
      <c r="C77" s="9" t="n">
        <v>44826</v>
      </c>
      <c r="D77" s="8" t="s">
        <v>652</v>
      </c>
      <c r="H77" s="8" t="n">
        <v>2810193505</v>
      </c>
      <c r="I77" s="9" t="n">
        <v>44826</v>
      </c>
      <c r="J77" s="8" t="s">
        <v>2541</v>
      </c>
      <c r="K77" s="8" t="s">
        <v>2526</v>
      </c>
      <c r="L77" s="8" t="s">
        <v>724</v>
      </c>
      <c r="M77" s="8" t="s">
        <v>1949</v>
      </c>
      <c r="N77" s="8" t="s">
        <v>726</v>
      </c>
      <c r="O77" s="8" t="s">
        <v>201</v>
      </c>
      <c r="P77" s="8" t="s">
        <v>202</v>
      </c>
      <c r="Q77" s="8" t="s">
        <v>659</v>
      </c>
      <c r="R77" s="8" t="s">
        <v>660</v>
      </c>
      <c r="S77" s="8" t="s">
        <v>661</v>
      </c>
      <c r="T77" s="8" t="s">
        <v>210</v>
      </c>
      <c r="U77" s="8" t="n">
        <v>1</v>
      </c>
      <c r="V77" s="8" t="n">
        <v>0</v>
      </c>
      <c r="W77" s="8" t="n">
        <v>0</v>
      </c>
      <c r="X77" s="8" t="n">
        <v>0</v>
      </c>
      <c r="Y77" s="8" t="n">
        <v>0</v>
      </c>
      <c r="Z77" s="8" t="n">
        <v>0</v>
      </c>
      <c r="AA77" s="8" t="n">
        <v>0</v>
      </c>
      <c r="AB77" s="8" t="n">
        <v>0</v>
      </c>
      <c r="AC77" s="8" t="n">
        <v>0</v>
      </c>
      <c r="AD77" s="8" t="n">
        <v>0</v>
      </c>
      <c r="AE77" s="8" t="n">
        <v>0</v>
      </c>
      <c r="AF77" s="8" t="n">
        <v>0</v>
      </c>
      <c r="AG77" s="8" t="n">
        <v>0</v>
      </c>
      <c r="AH77" s="8" t="n">
        <v>2</v>
      </c>
      <c r="AI77" s="8" t="n">
        <v>5</v>
      </c>
      <c r="AJ77" s="8" t="s">
        <v>2542</v>
      </c>
      <c r="AK77" s="2" t="s">
        <v>2543</v>
      </c>
      <c r="AL77" s="8" t="n">
        <v>4.21</v>
      </c>
      <c r="AM77" s="8" t="s">
        <v>195</v>
      </c>
      <c r="AN77" s="8" t="s">
        <v>2544</v>
      </c>
      <c r="AO77" s="2" t="s">
        <v>2545</v>
      </c>
      <c r="AP77" s="8" t="n">
        <v>8.735</v>
      </c>
      <c r="AQ77" s="8" t="s">
        <v>194</v>
      </c>
      <c r="AR77" s="8" t="s">
        <v>3434</v>
      </c>
      <c r="EI77" s="8" t="s">
        <v>194</v>
      </c>
      <c r="EJ77" s="8" t="s">
        <v>194</v>
      </c>
      <c r="EK77" s="8" t="s">
        <v>194</v>
      </c>
      <c r="EL77" s="8" t="s">
        <v>194</v>
      </c>
      <c r="EM77" s="8" t="s">
        <v>194</v>
      </c>
      <c r="EN77" s="8" t="s">
        <v>670</v>
      </c>
      <c r="EO77" s="8" t="s">
        <v>2546</v>
      </c>
      <c r="EP77" s="2" t="s">
        <v>2547</v>
      </c>
      <c r="EQ77" s="8" t="s">
        <v>2252</v>
      </c>
      <c r="ET77" s="8" t="n">
        <v>186919399</v>
      </c>
      <c r="EU77" s="8" t="s">
        <v>2548</v>
      </c>
      <c r="EV77" s="9" t="n">
        <v>44826.6081597222</v>
      </c>
      <c r="EY77" s="8" t="s">
        <v>221</v>
      </c>
      <c r="EZ77" s="8" t="s">
        <v>222</v>
      </c>
      <c r="FB77" s="8" t="n">
        <v>41</v>
      </c>
    </row>
    <row r="78" customFormat="false" ht="14.5" hidden="false" customHeight="false" outlineLevel="0" collapsed="false">
      <c r="A78" s="9" t="n">
        <v>44826.4661298148</v>
      </c>
      <c r="B78" s="9" t="n">
        <v>44826.5491674074</v>
      </c>
      <c r="C78" s="9" t="n">
        <v>44826</v>
      </c>
      <c r="D78" s="8" t="s">
        <v>192</v>
      </c>
      <c r="H78" s="8" t="n">
        <v>2304071204</v>
      </c>
      <c r="I78" s="9" t="n">
        <v>44826</v>
      </c>
      <c r="J78" s="8" t="s">
        <v>2431</v>
      </c>
      <c r="K78" s="8" t="s">
        <v>2432</v>
      </c>
      <c r="L78" s="8" t="s">
        <v>256</v>
      </c>
      <c r="M78" s="8" t="s">
        <v>257</v>
      </c>
      <c r="N78" s="8" t="s">
        <v>258</v>
      </c>
      <c r="O78" s="8" t="s">
        <v>201</v>
      </c>
      <c r="P78" s="8" t="s">
        <v>202</v>
      </c>
      <c r="Q78" s="8" t="s">
        <v>203</v>
      </c>
      <c r="R78" s="8" t="s">
        <v>204</v>
      </c>
      <c r="S78" s="8" t="s">
        <v>205</v>
      </c>
      <c r="T78" s="8" t="s">
        <v>232</v>
      </c>
      <c r="U78" s="8" t="n">
        <v>0</v>
      </c>
      <c r="V78" s="8" t="n">
        <v>1</v>
      </c>
      <c r="W78" s="8" t="n">
        <v>0</v>
      </c>
      <c r="X78" s="8" t="n">
        <v>0</v>
      </c>
      <c r="Y78" s="8" t="n">
        <v>0</v>
      </c>
      <c r="Z78" s="8" t="n">
        <v>0</v>
      </c>
      <c r="AA78" s="8" t="n">
        <v>0</v>
      </c>
      <c r="AB78" s="8" t="n">
        <v>0</v>
      </c>
      <c r="AC78" s="8" t="n">
        <v>0</v>
      </c>
      <c r="AD78" s="8" t="n">
        <v>0</v>
      </c>
      <c r="AE78" s="8" t="n">
        <v>0</v>
      </c>
      <c r="AF78" s="8" t="n">
        <v>0</v>
      </c>
      <c r="AG78" s="8" t="n">
        <v>0</v>
      </c>
      <c r="AH78" s="8" t="n">
        <v>2</v>
      </c>
      <c r="AI78" s="8" t="n">
        <v>9</v>
      </c>
      <c r="AS78" s="8" t="s">
        <v>2434</v>
      </c>
      <c r="AT78" s="2" t="s">
        <v>2435</v>
      </c>
      <c r="AU78" s="8" t="n">
        <v>47</v>
      </c>
      <c r="AV78" s="8" t="s">
        <v>213</v>
      </c>
      <c r="EI78" s="8" t="s">
        <v>194</v>
      </c>
      <c r="EJ78" s="8" t="s">
        <v>194</v>
      </c>
      <c r="EK78" s="8" t="s">
        <v>194</v>
      </c>
      <c r="EL78" s="8" t="s">
        <v>194</v>
      </c>
      <c r="EM78" s="8" t="s">
        <v>194</v>
      </c>
      <c r="EN78" s="8" t="s">
        <v>192</v>
      </c>
      <c r="EO78" s="8" t="s">
        <v>2437</v>
      </c>
      <c r="EP78" s="2" t="s">
        <v>2438</v>
      </c>
      <c r="EQ78" s="8" t="s">
        <v>2252</v>
      </c>
      <c r="ET78" s="8" t="n">
        <v>186817477</v>
      </c>
      <c r="EU78" s="8" t="s">
        <v>2439</v>
      </c>
      <c r="EV78" s="9" t="n">
        <v>44826.4662384259</v>
      </c>
      <c r="EY78" s="8" t="s">
        <v>221</v>
      </c>
      <c r="EZ78" s="8" t="s">
        <v>222</v>
      </c>
      <c r="FB78" s="8" t="n">
        <v>28</v>
      </c>
    </row>
    <row r="79" customFormat="false" ht="14.5" hidden="false" customHeight="false" outlineLevel="0" collapsed="false">
      <c r="A79" s="9" t="n">
        <v>44826.3958934838</v>
      </c>
      <c r="B79" s="9" t="n">
        <v>44826.4042457986</v>
      </c>
      <c r="C79" s="9" t="n">
        <v>44826</v>
      </c>
      <c r="D79" s="8" t="s">
        <v>486</v>
      </c>
      <c r="H79" s="8" t="n">
        <v>2507141904</v>
      </c>
      <c r="I79" s="9" t="n">
        <v>44826</v>
      </c>
      <c r="J79" s="8" t="s">
        <v>328</v>
      </c>
      <c r="K79" s="8" t="s">
        <v>197</v>
      </c>
      <c r="L79" s="8" t="s">
        <v>595</v>
      </c>
      <c r="M79" s="8" t="s">
        <v>596</v>
      </c>
      <c r="N79" s="8" t="s">
        <v>597</v>
      </c>
      <c r="O79" s="8" t="s">
        <v>201</v>
      </c>
      <c r="P79" s="8" t="s">
        <v>202</v>
      </c>
      <c r="Q79" s="8" t="s">
        <v>300</v>
      </c>
      <c r="R79" s="8" t="s">
        <v>548</v>
      </c>
      <c r="S79" s="8" t="s">
        <v>549</v>
      </c>
      <c r="T79" s="8" t="s">
        <v>210</v>
      </c>
      <c r="U79" s="8" t="n">
        <v>1</v>
      </c>
      <c r="V79" s="8" t="n">
        <v>0</v>
      </c>
      <c r="W79" s="8" t="n">
        <v>0</v>
      </c>
      <c r="X79" s="8" t="n">
        <v>0</v>
      </c>
      <c r="Y79" s="8" t="n">
        <v>0</v>
      </c>
      <c r="Z79" s="8" t="n">
        <v>0</v>
      </c>
      <c r="AA79" s="8" t="n">
        <v>0</v>
      </c>
      <c r="AB79" s="8" t="n">
        <v>0</v>
      </c>
      <c r="AC79" s="8" t="n">
        <v>0</v>
      </c>
      <c r="AD79" s="8" t="n">
        <v>0</v>
      </c>
      <c r="AE79" s="8" t="n">
        <v>0</v>
      </c>
      <c r="AF79" s="8" t="n">
        <v>0</v>
      </c>
      <c r="AG79" s="8" t="n">
        <v>0</v>
      </c>
      <c r="AH79" s="8" t="n">
        <v>2</v>
      </c>
      <c r="AI79" s="8" t="n">
        <v>3</v>
      </c>
      <c r="AJ79" s="8" t="s">
        <v>2266</v>
      </c>
      <c r="AK79" s="2" t="s">
        <v>2267</v>
      </c>
      <c r="AL79" s="8" t="n">
        <v>23.699</v>
      </c>
      <c r="AM79" s="8" t="s">
        <v>213</v>
      </c>
      <c r="AR79" s="8" t="s">
        <v>3417</v>
      </c>
      <c r="EI79" s="8" t="s">
        <v>194</v>
      </c>
      <c r="EJ79" s="8" t="s">
        <v>194</v>
      </c>
      <c r="EK79" s="8" t="s">
        <v>194</v>
      </c>
      <c r="EL79" s="8" t="s">
        <v>194</v>
      </c>
      <c r="EM79" s="8" t="s">
        <v>194</v>
      </c>
      <c r="EN79" s="8" t="s">
        <v>557</v>
      </c>
      <c r="EO79" s="8" t="s">
        <v>2268</v>
      </c>
      <c r="EP79" s="2" t="s">
        <v>2269</v>
      </c>
      <c r="EQ79" s="8" t="s">
        <v>2252</v>
      </c>
      <c r="ET79" s="8" t="n">
        <v>186769195</v>
      </c>
      <c r="EU79" s="8" t="s">
        <v>2270</v>
      </c>
      <c r="EV79" s="9" t="n">
        <v>44826.3686458333</v>
      </c>
      <c r="EY79" s="8" t="s">
        <v>221</v>
      </c>
      <c r="EZ79" s="8" t="s">
        <v>222</v>
      </c>
      <c r="FB79" s="8" t="n">
        <v>4</v>
      </c>
    </row>
    <row r="80" customFormat="false" ht="14.5" hidden="false" customHeight="false" outlineLevel="0" collapsed="false">
      <c r="A80" s="9" t="n">
        <v>44826.412726169</v>
      </c>
      <c r="B80" s="9" t="n">
        <v>44826.4263713657</v>
      </c>
      <c r="C80" s="9" t="n">
        <v>44826</v>
      </c>
      <c r="D80" s="8" t="s">
        <v>486</v>
      </c>
      <c r="H80" s="8" t="n">
        <v>2507141905</v>
      </c>
      <c r="I80" s="9" t="n">
        <v>44826</v>
      </c>
      <c r="J80" s="8" t="s">
        <v>196</v>
      </c>
      <c r="K80" s="8" t="s">
        <v>197</v>
      </c>
      <c r="L80" s="8" t="s">
        <v>610</v>
      </c>
      <c r="M80" s="8" t="s">
        <v>611</v>
      </c>
      <c r="N80" s="8" t="s">
        <v>612</v>
      </c>
      <c r="O80" s="8" t="s">
        <v>201</v>
      </c>
      <c r="P80" s="8" t="s">
        <v>202</v>
      </c>
      <c r="Q80" s="8" t="s">
        <v>300</v>
      </c>
      <c r="R80" s="8" t="s">
        <v>548</v>
      </c>
      <c r="S80" s="8" t="s">
        <v>549</v>
      </c>
      <c r="T80" s="8" t="s">
        <v>210</v>
      </c>
      <c r="U80" s="8" t="n">
        <v>1</v>
      </c>
      <c r="V80" s="8" t="n">
        <v>0</v>
      </c>
      <c r="W80" s="8" t="n">
        <v>0</v>
      </c>
      <c r="X80" s="8" t="n">
        <v>0</v>
      </c>
      <c r="Y80" s="8" t="n">
        <v>0</v>
      </c>
      <c r="Z80" s="8" t="n">
        <v>0</v>
      </c>
      <c r="AA80" s="8" t="n">
        <v>0</v>
      </c>
      <c r="AB80" s="8" t="n">
        <v>0</v>
      </c>
      <c r="AC80" s="8" t="n">
        <v>0</v>
      </c>
      <c r="AD80" s="8" t="n">
        <v>0</v>
      </c>
      <c r="AE80" s="8" t="n">
        <v>0</v>
      </c>
      <c r="AF80" s="8" t="n">
        <v>0</v>
      </c>
      <c r="AG80" s="8" t="n">
        <v>0</v>
      </c>
      <c r="AH80" s="8" t="n">
        <v>2</v>
      </c>
      <c r="AI80" s="8" t="n">
        <v>9</v>
      </c>
      <c r="AJ80" s="8" t="s">
        <v>2272</v>
      </c>
      <c r="AK80" s="2" t="s">
        <v>2273</v>
      </c>
      <c r="AL80" s="8" t="n">
        <v>39.287</v>
      </c>
      <c r="AM80" s="8" t="s">
        <v>213</v>
      </c>
      <c r="AR80" s="8" t="s">
        <v>3417</v>
      </c>
      <c r="EI80" s="8" t="s">
        <v>194</v>
      </c>
      <c r="EJ80" s="8" t="s">
        <v>194</v>
      </c>
      <c r="EK80" s="8" t="s">
        <v>194</v>
      </c>
      <c r="EL80" s="8" t="s">
        <v>194</v>
      </c>
      <c r="EM80" s="8" t="s">
        <v>194</v>
      </c>
      <c r="EN80" s="8" t="s">
        <v>557</v>
      </c>
      <c r="EO80" s="8" t="s">
        <v>2274</v>
      </c>
      <c r="EP80" s="2" t="s">
        <v>2275</v>
      </c>
      <c r="EQ80" s="8" t="s">
        <v>2252</v>
      </c>
      <c r="ET80" s="8" t="n">
        <v>186769232</v>
      </c>
      <c r="EU80" s="8" t="s">
        <v>2276</v>
      </c>
      <c r="EV80" s="9" t="n">
        <v>44826.3687731482</v>
      </c>
      <c r="EY80" s="8" t="s">
        <v>221</v>
      </c>
      <c r="EZ80" s="8" t="s">
        <v>222</v>
      </c>
      <c r="FB80" s="8" t="n">
        <v>5</v>
      </c>
    </row>
    <row r="81" customFormat="false" ht="14.5" hidden="false" customHeight="false" outlineLevel="0" collapsed="false">
      <c r="A81" s="9" t="n">
        <v>44826.4218630208</v>
      </c>
      <c r="B81" s="9" t="n">
        <v>44826.427876875</v>
      </c>
      <c r="C81" s="9" t="n">
        <v>44826</v>
      </c>
      <c r="D81" s="8" t="s">
        <v>380</v>
      </c>
      <c r="H81" s="8" t="n">
        <v>2101022704</v>
      </c>
      <c r="I81" s="9" t="n">
        <v>44826</v>
      </c>
      <c r="J81" s="8" t="s">
        <v>1882</v>
      </c>
      <c r="K81" s="8" t="s">
        <v>2457</v>
      </c>
      <c r="L81" s="8" t="s">
        <v>432</v>
      </c>
      <c r="M81" s="8" t="s">
        <v>2482</v>
      </c>
      <c r="N81" s="8" t="s">
        <v>1830</v>
      </c>
      <c r="O81" s="8" t="s">
        <v>201</v>
      </c>
      <c r="P81" s="8" t="s">
        <v>202</v>
      </c>
      <c r="Q81" s="8" t="s">
        <v>386</v>
      </c>
      <c r="R81" s="8" t="s">
        <v>387</v>
      </c>
      <c r="S81" s="8" t="s">
        <v>388</v>
      </c>
      <c r="T81" s="8" t="s">
        <v>210</v>
      </c>
      <c r="U81" s="8" t="n">
        <v>1</v>
      </c>
      <c r="V81" s="8" t="n">
        <v>0</v>
      </c>
      <c r="W81" s="8" t="n">
        <v>0</v>
      </c>
      <c r="X81" s="8" t="n">
        <v>0</v>
      </c>
      <c r="Y81" s="8" t="n">
        <v>0</v>
      </c>
      <c r="Z81" s="8" t="n">
        <v>0</v>
      </c>
      <c r="AA81" s="8" t="n">
        <v>0</v>
      </c>
      <c r="AB81" s="8" t="n">
        <v>0</v>
      </c>
      <c r="AC81" s="8" t="n">
        <v>0</v>
      </c>
      <c r="AD81" s="8" t="n">
        <v>0</v>
      </c>
      <c r="AE81" s="8" t="n">
        <v>0</v>
      </c>
      <c r="AF81" s="8" t="n">
        <v>0</v>
      </c>
      <c r="AG81" s="8" t="n">
        <v>0</v>
      </c>
      <c r="AH81" s="8" t="n">
        <v>2</v>
      </c>
      <c r="AI81" s="8" t="n">
        <v>6</v>
      </c>
      <c r="AJ81" s="8" t="s">
        <v>2483</v>
      </c>
      <c r="AK81" s="2" t="s">
        <v>2484</v>
      </c>
      <c r="AL81" s="8" t="n">
        <v>8.56</v>
      </c>
      <c r="AM81" s="8" t="s">
        <v>195</v>
      </c>
      <c r="AN81" s="8" t="s">
        <v>2485</v>
      </c>
      <c r="AO81" s="2" t="s">
        <v>2486</v>
      </c>
      <c r="AP81" s="8" t="n">
        <v>7.35</v>
      </c>
      <c r="AQ81" s="8" t="s">
        <v>194</v>
      </c>
      <c r="AR81" s="8" t="s">
        <v>3417</v>
      </c>
      <c r="EI81" s="8" t="s">
        <v>194</v>
      </c>
      <c r="EJ81" s="8" t="s">
        <v>194</v>
      </c>
      <c r="EK81" s="8" t="s">
        <v>194</v>
      </c>
      <c r="EL81" s="8" t="s">
        <v>194</v>
      </c>
      <c r="EM81" s="8" t="s">
        <v>194</v>
      </c>
      <c r="EN81" s="8" t="s">
        <v>394</v>
      </c>
      <c r="EO81" s="8" t="s">
        <v>2487</v>
      </c>
      <c r="EP81" s="2" t="s">
        <v>2488</v>
      </c>
      <c r="EQ81" s="8" t="s">
        <v>2252</v>
      </c>
      <c r="ET81" s="8" t="n">
        <v>186842551</v>
      </c>
      <c r="EU81" s="8" t="s">
        <v>2489</v>
      </c>
      <c r="EV81" s="9" t="n">
        <v>44826.5013773148</v>
      </c>
      <c r="EY81" s="8" t="s">
        <v>221</v>
      </c>
      <c r="EZ81" s="8" t="s">
        <v>222</v>
      </c>
      <c r="FB81" s="8" t="n">
        <v>34</v>
      </c>
    </row>
    <row r="82" customFormat="false" ht="14.5" hidden="false" customHeight="false" outlineLevel="0" collapsed="false">
      <c r="A82" s="9" t="n">
        <v>44826.4203939236</v>
      </c>
      <c r="B82" s="9" t="n">
        <v>44826.4911341204</v>
      </c>
      <c r="C82" s="9" t="n">
        <v>44826</v>
      </c>
      <c r="D82" s="8" t="s">
        <v>294</v>
      </c>
      <c r="H82" s="8" t="n">
        <v>2506111104</v>
      </c>
      <c r="I82" s="9" t="n">
        <v>44826</v>
      </c>
      <c r="J82" s="8" t="s">
        <v>2301</v>
      </c>
      <c r="K82" s="8" t="s">
        <v>197</v>
      </c>
      <c r="L82" s="8" t="s">
        <v>369</v>
      </c>
      <c r="M82" s="8" t="s">
        <v>370</v>
      </c>
      <c r="N82" s="8" t="s">
        <v>371</v>
      </c>
      <c r="O82" s="8" t="s">
        <v>201</v>
      </c>
      <c r="P82" s="8" t="s">
        <v>202</v>
      </c>
      <c r="Q82" s="8" t="s">
        <v>300</v>
      </c>
      <c r="R82" s="8" t="s">
        <v>301</v>
      </c>
      <c r="S82" s="8" t="s">
        <v>302</v>
      </c>
      <c r="T82" s="8" t="s">
        <v>210</v>
      </c>
      <c r="U82" s="8" t="n">
        <v>1</v>
      </c>
      <c r="V82" s="8" t="n">
        <v>0</v>
      </c>
      <c r="W82" s="8" t="n">
        <v>0</v>
      </c>
      <c r="X82" s="8" t="n">
        <v>0</v>
      </c>
      <c r="Y82" s="8" t="n">
        <v>0</v>
      </c>
      <c r="Z82" s="8" t="n">
        <v>0</v>
      </c>
      <c r="AA82" s="8" t="n">
        <v>0</v>
      </c>
      <c r="AB82" s="8" t="n">
        <v>0</v>
      </c>
      <c r="AC82" s="8" t="n">
        <v>0</v>
      </c>
      <c r="AD82" s="8" t="n">
        <v>0</v>
      </c>
      <c r="AE82" s="8" t="n">
        <v>0</v>
      </c>
      <c r="AF82" s="8" t="n">
        <v>0</v>
      </c>
      <c r="AG82" s="8" t="n">
        <v>0</v>
      </c>
      <c r="AH82" s="8" t="n">
        <v>2</v>
      </c>
      <c r="AI82" s="8" t="n">
        <v>4</v>
      </c>
      <c r="AJ82" s="8" t="s">
        <v>2302</v>
      </c>
      <c r="AK82" s="2" t="s">
        <v>2303</v>
      </c>
      <c r="AL82" s="8" t="n">
        <v>21.65</v>
      </c>
      <c r="AM82" s="8" t="s">
        <v>213</v>
      </c>
      <c r="AR82" s="8" t="s">
        <v>3417</v>
      </c>
      <c r="EI82" s="8" t="s">
        <v>194</v>
      </c>
      <c r="EJ82" s="8" t="s">
        <v>194</v>
      </c>
      <c r="EK82" s="8" t="s">
        <v>194</v>
      </c>
      <c r="EL82" s="8" t="s">
        <v>194</v>
      </c>
      <c r="EM82" s="8" t="s">
        <v>194</v>
      </c>
      <c r="EN82" s="8" t="s">
        <v>309</v>
      </c>
      <c r="EO82" s="8" t="s">
        <v>2304</v>
      </c>
      <c r="EP82" s="2" t="s">
        <v>2305</v>
      </c>
      <c r="EQ82" s="8" t="s">
        <v>2252</v>
      </c>
      <c r="ET82" s="8" t="n">
        <v>186787673</v>
      </c>
      <c r="EU82" s="8" t="s">
        <v>2306</v>
      </c>
      <c r="EV82" s="9" t="n">
        <v>44826.4102199074</v>
      </c>
      <c r="EY82" s="8" t="s">
        <v>221</v>
      </c>
      <c r="EZ82" s="8" t="s">
        <v>222</v>
      </c>
      <c r="FB82" s="8" t="n">
        <v>10</v>
      </c>
    </row>
    <row r="83" customFormat="false" ht="14.5" hidden="false" customHeight="false" outlineLevel="0" collapsed="false">
      <c r="A83" s="9" t="n">
        <v>44826.349875625</v>
      </c>
      <c r="B83" s="9" t="n">
        <v>44826.3618217824</v>
      </c>
      <c r="C83" s="9" t="n">
        <v>44826</v>
      </c>
      <c r="D83" s="8" t="s">
        <v>380</v>
      </c>
      <c r="H83" s="8" t="n">
        <v>2101022701</v>
      </c>
      <c r="I83" s="9" t="n">
        <v>44826</v>
      </c>
      <c r="J83" s="8" t="s">
        <v>2456</v>
      </c>
      <c r="K83" s="8" t="s">
        <v>2457</v>
      </c>
      <c r="L83" s="8" t="s">
        <v>384</v>
      </c>
      <c r="M83" s="8" t="s">
        <v>2459</v>
      </c>
      <c r="N83" s="8" t="s">
        <v>1805</v>
      </c>
      <c r="O83" s="8" t="s">
        <v>201</v>
      </c>
      <c r="P83" s="8" t="s">
        <v>202</v>
      </c>
      <c r="Q83" s="8" t="s">
        <v>386</v>
      </c>
      <c r="R83" s="8" t="s">
        <v>387</v>
      </c>
      <c r="S83" s="8" t="s">
        <v>388</v>
      </c>
      <c r="T83" s="8" t="s">
        <v>210</v>
      </c>
      <c r="U83" s="8" t="n">
        <v>1</v>
      </c>
      <c r="V83" s="8" t="n">
        <v>0</v>
      </c>
      <c r="W83" s="8" t="n">
        <v>0</v>
      </c>
      <c r="X83" s="8" t="n">
        <v>0</v>
      </c>
      <c r="Y83" s="8" t="n">
        <v>0</v>
      </c>
      <c r="Z83" s="8" t="n">
        <v>0</v>
      </c>
      <c r="AA83" s="8" t="n">
        <v>0</v>
      </c>
      <c r="AB83" s="8" t="n">
        <v>0</v>
      </c>
      <c r="AC83" s="8" t="n">
        <v>0</v>
      </c>
      <c r="AD83" s="8" t="n">
        <v>0</v>
      </c>
      <c r="AE83" s="8" t="n">
        <v>0</v>
      </c>
      <c r="AF83" s="8" t="n">
        <v>0</v>
      </c>
      <c r="AG83" s="8" t="n">
        <v>0</v>
      </c>
      <c r="AH83" s="8" t="n">
        <v>1</v>
      </c>
      <c r="AI83" s="8" t="n">
        <v>7</v>
      </c>
      <c r="AJ83" s="8" t="s">
        <v>2460</v>
      </c>
      <c r="AK83" s="2" t="s">
        <v>2461</v>
      </c>
      <c r="AL83" s="8" t="n">
        <v>18.23</v>
      </c>
      <c r="AM83" s="8" t="s">
        <v>213</v>
      </c>
      <c r="AR83" s="8" t="s">
        <v>3417</v>
      </c>
      <c r="EI83" s="8" t="s">
        <v>194</v>
      </c>
      <c r="EJ83" s="8" t="s">
        <v>194</v>
      </c>
      <c r="EK83" s="8" t="s">
        <v>194</v>
      </c>
      <c r="EL83" s="8" t="s">
        <v>194</v>
      </c>
      <c r="EM83" s="8" t="s">
        <v>194</v>
      </c>
      <c r="EN83" s="8" t="s">
        <v>394</v>
      </c>
      <c r="EO83" s="8" t="s">
        <v>2462</v>
      </c>
      <c r="EP83" s="2" t="s">
        <v>2463</v>
      </c>
      <c r="EQ83" s="8" t="s">
        <v>2252</v>
      </c>
      <c r="ET83" s="8" t="n">
        <v>186842462</v>
      </c>
      <c r="EU83" s="8" t="s">
        <v>2464</v>
      </c>
      <c r="EV83" s="9" t="n">
        <v>44826.5012731482</v>
      </c>
      <c r="EY83" s="8" t="s">
        <v>221</v>
      </c>
      <c r="EZ83" s="8" t="s">
        <v>222</v>
      </c>
      <c r="FB83" s="8" t="n">
        <v>31</v>
      </c>
    </row>
    <row r="84" customFormat="false" ht="14.5" hidden="false" customHeight="false" outlineLevel="0" collapsed="false">
      <c r="A84" s="9" t="n">
        <v>44826.4393852431</v>
      </c>
      <c r="B84" s="9" t="n">
        <v>44826.4918355903</v>
      </c>
      <c r="C84" s="9" t="n">
        <v>44826</v>
      </c>
      <c r="D84" s="8" t="s">
        <v>294</v>
      </c>
      <c r="H84" s="8" t="n">
        <v>2506111105</v>
      </c>
      <c r="I84" s="9" t="n">
        <v>44826</v>
      </c>
      <c r="J84" s="8" t="s">
        <v>2307</v>
      </c>
      <c r="K84" s="8" t="s">
        <v>197</v>
      </c>
      <c r="L84" s="8" t="s">
        <v>342</v>
      </c>
      <c r="M84" s="8" t="s">
        <v>343</v>
      </c>
      <c r="N84" s="8" t="s">
        <v>344</v>
      </c>
      <c r="O84" s="8" t="s">
        <v>201</v>
      </c>
      <c r="P84" s="8" t="s">
        <v>202</v>
      </c>
      <c r="Q84" s="8" t="s">
        <v>300</v>
      </c>
      <c r="R84" s="8" t="s">
        <v>301</v>
      </c>
      <c r="S84" s="8" t="s">
        <v>302</v>
      </c>
      <c r="T84" s="8" t="s">
        <v>210</v>
      </c>
      <c r="U84" s="8" t="n">
        <v>1</v>
      </c>
      <c r="V84" s="8" t="n">
        <v>0</v>
      </c>
      <c r="W84" s="8" t="n">
        <v>0</v>
      </c>
      <c r="X84" s="8" t="n">
        <v>0</v>
      </c>
      <c r="Y84" s="8" t="n">
        <v>0</v>
      </c>
      <c r="Z84" s="8" t="n">
        <v>0</v>
      </c>
      <c r="AA84" s="8" t="n">
        <v>0</v>
      </c>
      <c r="AB84" s="8" t="n">
        <v>0</v>
      </c>
      <c r="AC84" s="8" t="n">
        <v>0</v>
      </c>
      <c r="AD84" s="8" t="n">
        <v>0</v>
      </c>
      <c r="AE84" s="8" t="n">
        <v>0</v>
      </c>
      <c r="AF84" s="8" t="n">
        <v>0</v>
      </c>
      <c r="AG84" s="8" t="n">
        <v>0</v>
      </c>
      <c r="AH84" s="8" t="n">
        <v>2</v>
      </c>
      <c r="AI84" s="8" t="n">
        <v>9</v>
      </c>
      <c r="AJ84" s="8" t="s">
        <v>2308</v>
      </c>
      <c r="AK84" s="2" t="s">
        <v>2309</v>
      </c>
      <c r="AL84" s="8" t="n">
        <v>18.77</v>
      </c>
      <c r="AM84" s="8" t="s">
        <v>213</v>
      </c>
      <c r="AR84" s="8" t="s">
        <v>3417</v>
      </c>
      <c r="EI84" s="8" t="s">
        <v>194</v>
      </c>
      <c r="EJ84" s="8" t="s">
        <v>194</v>
      </c>
      <c r="EK84" s="8" t="s">
        <v>194</v>
      </c>
      <c r="EL84" s="8" t="s">
        <v>194</v>
      </c>
      <c r="EM84" s="8" t="s">
        <v>194</v>
      </c>
      <c r="EN84" s="8" t="s">
        <v>309</v>
      </c>
      <c r="EO84" s="8" t="s">
        <v>2310</v>
      </c>
      <c r="EP84" s="2" t="s">
        <v>2311</v>
      </c>
      <c r="EQ84" s="8" t="s">
        <v>2252</v>
      </c>
      <c r="ET84" s="8" t="n">
        <v>186787937</v>
      </c>
      <c r="EU84" s="8" t="s">
        <v>2312</v>
      </c>
      <c r="EV84" s="9" t="n">
        <v>44826.4106481482</v>
      </c>
      <c r="EY84" s="8" t="s">
        <v>221</v>
      </c>
      <c r="EZ84" s="8" t="s">
        <v>222</v>
      </c>
      <c r="FB84" s="8" t="n">
        <v>11</v>
      </c>
    </row>
    <row r="85" customFormat="false" ht="14.5" hidden="false" customHeight="false" outlineLevel="0" collapsed="false">
      <c r="A85" s="9" t="n">
        <v>44826.3827046875</v>
      </c>
      <c r="B85" s="9" t="n">
        <v>44826.3913949768</v>
      </c>
      <c r="C85" s="9" t="n">
        <v>44826</v>
      </c>
      <c r="D85" s="8" t="s">
        <v>652</v>
      </c>
      <c r="H85" s="8" t="n">
        <v>2810193502</v>
      </c>
      <c r="I85" s="9" t="n">
        <v>44826</v>
      </c>
      <c r="J85" s="8" t="s">
        <v>2290</v>
      </c>
      <c r="K85" s="8" t="s">
        <v>2516</v>
      </c>
      <c r="L85" s="8" t="s">
        <v>677</v>
      </c>
      <c r="M85" s="8" t="s">
        <v>1917</v>
      </c>
      <c r="N85" s="8" t="s">
        <v>679</v>
      </c>
      <c r="O85" s="8" t="s">
        <v>201</v>
      </c>
      <c r="P85" s="8" t="s">
        <v>202</v>
      </c>
      <c r="Q85" s="8" t="s">
        <v>659</v>
      </c>
      <c r="R85" s="8" t="s">
        <v>660</v>
      </c>
      <c r="S85" s="8" t="s">
        <v>661</v>
      </c>
      <c r="T85" s="8" t="s">
        <v>210</v>
      </c>
      <c r="U85" s="8" t="n">
        <v>1</v>
      </c>
      <c r="V85" s="8" t="n">
        <v>0</v>
      </c>
      <c r="W85" s="8" t="n">
        <v>0</v>
      </c>
      <c r="X85" s="8" t="n">
        <v>0</v>
      </c>
      <c r="Y85" s="8" t="n">
        <v>0</v>
      </c>
      <c r="Z85" s="8" t="n">
        <v>0</v>
      </c>
      <c r="AA85" s="8" t="n">
        <v>0</v>
      </c>
      <c r="AB85" s="8" t="n">
        <v>0</v>
      </c>
      <c r="AC85" s="8" t="n">
        <v>0</v>
      </c>
      <c r="AD85" s="8" t="n">
        <v>0</v>
      </c>
      <c r="AE85" s="8" t="n">
        <v>0</v>
      </c>
      <c r="AF85" s="8" t="n">
        <v>0</v>
      </c>
      <c r="AG85" s="8" t="n">
        <v>0</v>
      </c>
      <c r="AH85" s="8" t="n">
        <v>2</v>
      </c>
      <c r="AI85" s="8" t="n">
        <v>9</v>
      </c>
      <c r="AJ85" s="8" t="s">
        <v>2517</v>
      </c>
      <c r="AK85" s="2" t="s">
        <v>2518</v>
      </c>
      <c r="AL85" s="8" t="n">
        <v>2.755</v>
      </c>
      <c r="AM85" s="8" t="s">
        <v>195</v>
      </c>
      <c r="AN85" s="8" t="s">
        <v>2519</v>
      </c>
      <c r="AO85" s="2" t="s">
        <v>2520</v>
      </c>
      <c r="AP85" s="8" t="n">
        <v>13.78</v>
      </c>
      <c r="AQ85" s="8" t="s">
        <v>194</v>
      </c>
      <c r="AR85" s="8" t="s">
        <v>3434</v>
      </c>
      <c r="EI85" s="8" t="s">
        <v>194</v>
      </c>
      <c r="EJ85" s="8" t="s">
        <v>194</v>
      </c>
      <c r="EK85" s="8" t="s">
        <v>194</v>
      </c>
      <c r="EL85" s="8" t="s">
        <v>194</v>
      </c>
      <c r="EM85" s="8" t="s">
        <v>194</v>
      </c>
      <c r="EN85" s="8" t="s">
        <v>670</v>
      </c>
      <c r="EO85" s="8" t="s">
        <v>2522</v>
      </c>
      <c r="EP85" s="2" t="s">
        <v>2523</v>
      </c>
      <c r="EQ85" s="8" t="s">
        <v>2252</v>
      </c>
      <c r="ET85" s="8" t="n">
        <v>186919295</v>
      </c>
      <c r="EU85" s="8" t="s">
        <v>2524</v>
      </c>
      <c r="EV85" s="9" t="n">
        <v>44826.6079398148</v>
      </c>
      <c r="EY85" s="8" t="s">
        <v>221</v>
      </c>
      <c r="EZ85" s="8" t="s">
        <v>222</v>
      </c>
      <c r="FB85" s="8" t="n">
        <v>38</v>
      </c>
    </row>
  </sheetData>
  <hyperlinks>
    <hyperlink ref="AK2" r:id="rId1" display="https://kc.kobotoolbox.org/media/original?media_file=co2rwanda_rpp%2Fattachments%2F19d4161bf4224041afc095e1e3aefa87%2F53bd4710-668e-4e96-b005-5dc839a6c2e9%2F1663831323315.jpg"/>
    <hyperlink ref="EP2" r:id="rId2" display="https://kc.kobotoolbox.org/media/original?media_file=co2rwanda_rpp%2Fattachments%2F19d4161bf4224041afc095e1e3aefa87%2F53bd4710-668e-4e96-b005-5dc839a6c2e9%2F1663831609165.jpg"/>
    <hyperlink ref="AK3" r:id="rId3" display="https://kc.kobotoolbox.org/media/original?media_file=co2rwanda_rpp%2Fattachments%2F19d4161bf4224041afc095e1e3aefa87%2F4094cec7-4b1a-4c3a-a8bb-29a4a6b79f4b%2F1663832451207.jpg"/>
    <hyperlink ref="EP3" r:id="rId4" display="https://kc.kobotoolbox.org/media/original?media_file=co2rwanda_rpp%2Fattachments%2F19d4161bf4224041afc095e1e3aefa87%2F4094cec7-4b1a-4c3a-a8bb-29a4a6b79f4b%2F1663832503107.jpg"/>
    <hyperlink ref="AK4" r:id="rId5" display="https://kc.kobotoolbox.org/media/original?media_file=co2rwanda_rpp%2Fattachments%2F19d4161bf4224041afc095e1e3aefa87%2F361524b2-b186-489d-bbc3-629b4b5373ef%2F1663827088392.jpg"/>
    <hyperlink ref="AO4" r:id="rId6" display="https://kc.kobotoolbox.org/media/original?media_file=co2rwanda_rpp%2Fattachments%2F19d4161bf4224041afc095e1e3aefa87%2F361524b2-b186-489d-bbc3-629b4b5373ef%2F1663827734588.jpg"/>
    <hyperlink ref="EP4" r:id="rId7" display="https://kc.kobotoolbox.org/media/original?media_file=co2rwanda_rpp%2Fattachments%2F19d4161bf4224041afc095e1e3aefa87%2F361524b2-b186-489d-bbc3-629b4b5373ef%2F1663828237399.jpg"/>
    <hyperlink ref="AK5" r:id="rId8" display="https://kc.kobotoolbox.org/media/original?media_file=co2rwanda_rpp%2Fattachments%2F19d4161bf4224041afc095e1e3aefa87%2F0735a497-7a1c-4593-b374-fe4d19d2997f%2F1663835984504.jpg"/>
    <hyperlink ref="EP5" r:id="rId9" display="https://kc.kobotoolbox.org/media/original?media_file=co2rwanda_rpp%2Fattachments%2F19d4161bf4224041afc095e1e3aefa87%2F0735a497-7a1c-4593-b374-fe4d19d2997f%2F1663836150263.jpg"/>
    <hyperlink ref="AK6" r:id="rId10" display="https://kc.kobotoolbox.org/media/original?media_file=co2rwanda_rpp%2Fattachments%2F19d4161bf4224041afc095e1e3aefa87%2Fb7687b03-a616-4534-bd31-3d8f51d3e353%2F1663827111848.jpg"/>
    <hyperlink ref="AO6" r:id="rId11" display="https://kc.kobotoolbox.org/media/original?media_file=co2rwanda_rpp%2Fattachments%2F19d4161bf4224041afc095e1e3aefa87%2Fb7687b03-a616-4534-bd31-3d8f51d3e353%2F1663827478306.jpg"/>
    <hyperlink ref="EP6" r:id="rId12" display="https://kc.kobotoolbox.org/media/original?media_file=co2rwanda_rpp%2Fattachments%2F19d4161bf4224041afc095e1e3aefa87%2Fb7687b03-a616-4534-bd31-3d8f51d3e353%2F1663827539588.jpg"/>
    <hyperlink ref="AK7" r:id="rId13" display="https://kc.kobotoolbox.org/media/original?media_file=co2rwanda_rpp%2Fattachments%2F19d4161bf4224041afc095e1e3aefa87%2Fa0c32409-e221-4ff8-b88e-77afa4e2e998%2F1663828366305.jpg"/>
    <hyperlink ref="AO7" r:id="rId14" display="https://kc.kobotoolbox.org/media/original?media_file=co2rwanda_rpp%2Fattachments%2F19d4161bf4224041afc095e1e3aefa87%2Fa0c32409-e221-4ff8-b88e-77afa4e2e998%2F1663828479618.jpg"/>
    <hyperlink ref="EP7" r:id="rId15" display="https://kc.kobotoolbox.org/media/original?media_file=co2rwanda_rpp%2Fattachments%2F19d4161bf4224041afc095e1e3aefa87%2Fa0c32409-e221-4ff8-b88e-77afa4e2e998%2F1663828696985.jpg"/>
    <hyperlink ref="AK8" r:id="rId16" display="https://kc.kobotoolbox.org/media/original?media_file=co2rwanda_rpp%2Fattachments%2F19d4161bf4224041afc095e1e3aefa87%2F75cc8a30-cb38-46ec-a1c0-a837dfa26687%2F1663834913586.jpg"/>
    <hyperlink ref="AO8" r:id="rId17" display="https://kc.kobotoolbox.org/media/original?media_file=co2rwanda_rpp%2Fattachments%2F19d4161bf4224041afc095e1e3aefa87%2F75cc8a30-cb38-46ec-a1c0-a837dfa26687%2F1663835007056.jpg"/>
    <hyperlink ref="EP8" r:id="rId18" display="https://kc.kobotoolbox.org/media/original?media_file=co2rwanda_rpp%2Fattachments%2F19d4161bf4224041afc095e1e3aefa87%2F75cc8a30-cb38-46ec-a1c0-a837dfa26687%2F1663835363850.jpg"/>
    <hyperlink ref="AK9" r:id="rId19" display="https://kc.kobotoolbox.org/media/original?media_file=co2rwanda_rpp%2Fattachments%2F19d4161bf4224041afc095e1e3aefa87%2F17a0db76-bf14-486a-9490-4e5db00d73e8%2F1663830020606.jpg"/>
    <hyperlink ref="AO9" r:id="rId20" display="https://kc.kobotoolbox.org/media/original?media_file=co2rwanda_rpp%2Fattachments%2F19d4161bf4224041afc095e1e3aefa87%2F17a0db76-bf14-486a-9490-4e5db00d73e8%2F1663830095030.jpg"/>
    <hyperlink ref="EP9" r:id="rId21" display="https://kc.kobotoolbox.org/media/original?media_file=co2rwanda_rpp%2Fattachments%2F19d4161bf4224041afc095e1e3aefa87%2F17a0db76-bf14-486a-9490-4e5db00d73e8%2F1663830366585.jpg"/>
    <hyperlink ref="AK10" r:id="rId22" display="https://kc.kobotoolbox.org/media/original?media_file=co2rwanda_rpp%2Fattachments%2F19d4161bf4224041afc095e1e3aefa87%2F0677f294-f230-4f3c-82e0-db8f3d5e7634%2F1663834996305.jpg"/>
    <hyperlink ref="AO10" r:id="rId23" display="https://kc.kobotoolbox.org/media/original?media_file=co2rwanda_rpp%2Fattachments%2F19d4161bf4224041afc095e1e3aefa87%2F0677f294-f230-4f3c-82e0-db8f3d5e7634%2F1663835039508.jpg"/>
    <hyperlink ref="EP10" r:id="rId24" display="https://kc.kobotoolbox.org/media/original?media_file=co2rwanda_rpp%2Fattachments%2F19d4161bf4224041afc095e1e3aefa87%2F0677f294-f230-4f3c-82e0-db8f3d5e7634%2F1663908578002.jpg"/>
    <hyperlink ref="AK11" r:id="rId25" display="https://kc.kobotoolbox.org/media/original?media_file=co2rwanda_rpp%2Fattachments%2F19d4161bf4224041afc095e1e3aefa87%2F21c1fff6-3ec7-4afb-bc3a-e0798a08bd80%2F1663833006087.jpg"/>
    <hyperlink ref="AO11" r:id="rId26" display="https://kc.kobotoolbox.org/media/original?media_file=co2rwanda_rpp%2Fattachments%2F19d4161bf4224041afc095e1e3aefa87%2F21c1fff6-3ec7-4afb-bc3a-e0798a08bd80%2F1663833281081.jpg"/>
    <hyperlink ref="EP11" r:id="rId27" display="https://kc.kobotoolbox.org/media/original?media_file=co2rwanda_rpp%2Fattachments%2F19d4161bf4224041afc095e1e3aefa87%2F21c1fff6-3ec7-4afb-bc3a-e0798a08bd80%2F1663833439347.jpg"/>
    <hyperlink ref="AK12" r:id="rId28" display="https://kc.kobotoolbox.org/media/original?media_file=co2rwanda_rpp%2Fattachments%2F19d4161bf4224041afc095e1e3aefa87%2F64f13baf-9554-4395-b8fb-56ed7e1e4b0b%2F1663828287606.jpg"/>
    <hyperlink ref="EP12" r:id="rId29" display="https://kc.kobotoolbox.org/media/original?media_file=co2rwanda_rpp%2Fattachments%2F19d4161bf4224041afc095e1e3aefa87%2F64f13baf-9554-4395-b8fb-56ed7e1e4b0b%2F1663828332546.jpg"/>
    <hyperlink ref="AK13" r:id="rId30" display="https://kc.kobotoolbox.org/media/original?media_file=co2rwanda_rpp%2Fattachments%2F19d4161bf4224041afc095e1e3aefa87%2Fbc6314a4-64b6-4f1b-9cce-aa1a51dd76a7%2F1663838356675.jpg"/>
    <hyperlink ref="AO13" r:id="rId31" display="https://kc.kobotoolbox.org/media/original?media_file=co2rwanda_rpp%2Fattachments%2F19d4161bf4224041afc095e1e3aefa87%2Fbc6314a4-64b6-4f1b-9cce-aa1a51dd76a7%2F1663838396105.jpg"/>
    <hyperlink ref="EP13" r:id="rId32" display="https://kc.kobotoolbox.org/media/original?media_file=co2rwanda_rpp%2Fattachments%2F19d4161bf4224041afc095e1e3aefa87%2Fbc6314a4-64b6-4f1b-9cce-aa1a51dd76a7%2F1663838861674.jpg"/>
    <hyperlink ref="AK14" r:id="rId33" display="https://kc.kobotoolbox.org/media/original?media_file=co2rwanda_rpp%2Fattachments%2F19d4161bf4224041afc095e1e3aefa87%2F631328c9-2744-47dc-b1e0-d44e23e03034%2F1663833725809.jpg"/>
    <hyperlink ref="EP14" r:id="rId34" display="https://kc.kobotoolbox.org/media/original?media_file=co2rwanda_rpp%2Fattachments%2F19d4161bf4224041afc095e1e3aefa87%2F631328c9-2744-47dc-b1e0-d44e23e03034%2F1663833767655.jpg"/>
    <hyperlink ref="AK15" r:id="rId35" display="https://kc.kobotoolbox.org/media/original?media_file=co2rwanda_rpp%2Fattachments%2F19d4161bf4224041afc095e1e3aefa87%2Fafd15b67-df48-425a-820c-5540ed893539%2F1663834773348.jpg"/>
    <hyperlink ref="EP15" r:id="rId36" display="https://kc.kobotoolbox.org/media/original?media_file=co2rwanda_rpp%2Fattachments%2F19d4161bf4224041afc095e1e3aefa87%2Fafd15b67-df48-425a-820c-5540ed893539%2F1663834826150.jpg"/>
    <hyperlink ref="AK16" r:id="rId37" display="https://kc.kobotoolbox.org/media/original?media_file=co2rwanda_rpp%2Fattachments%2F19d4161bf4224041afc095e1e3aefa87%2Ffb456609-5cdf-4f05-9bec-913d507e7d10%2F1663829805813.jpg"/>
    <hyperlink ref="EP16" r:id="rId38" display="https://kc.kobotoolbox.org/media/original?media_file=co2rwanda_rpp%2Fattachments%2F19d4161bf4224041afc095e1e3aefa87%2Ffb456609-5cdf-4f05-9bec-913d507e7d10%2F1663829883673.jpg"/>
    <hyperlink ref="AK17" r:id="rId39" display="https://kc.kobotoolbox.org/media/original?media_file=co2rwanda_rpp%2Fattachments%2F19d4161bf4224041afc095e1e3aefa87%2F2a64bacf-cb4d-4a71-a0e6-7cd23e5b9c0d%2F1663827935902.jpg"/>
    <hyperlink ref="EP17" r:id="rId40" display="https://kc.kobotoolbox.org/media/original?media_file=co2rwanda_rpp%2Fattachments%2F19d4161bf4224041afc095e1e3aefa87%2F2a64bacf-cb4d-4a71-a0e6-7cd23e5b9c0d%2F1663828879942.jpg"/>
    <hyperlink ref="AK18" r:id="rId41" display="https://kc.kobotoolbox.org/media/original?media_file=co2rwanda_rpp%2Fattachments%2F19d4161bf4224041afc095e1e3aefa87%2F18e11db4-9fd0-4153-9b42-71cb931866aa%2F1663833908439.jpg"/>
    <hyperlink ref="EP18" r:id="rId42" display="https://kc.kobotoolbox.org/media/original?media_file=co2rwanda_rpp%2Fattachments%2F19d4161bf4224041afc095e1e3aefa87%2F18e11db4-9fd0-4153-9b42-71cb931866aa%2F1663833931178.jpg"/>
    <hyperlink ref="AK19" r:id="rId43" display="https://kc.kobotoolbox.org/media/original?media_file=co2rwanda_rpp%2Fattachments%2F19d4161bf4224041afc095e1e3aefa87%2F8033bf73-8a7b-4e3f-85e1-4269918f87f4%2F1663839053755.jpg"/>
    <hyperlink ref="EP19" r:id="rId44" display="https://kc.kobotoolbox.org/media/original?media_file=co2rwanda_rpp%2Fattachments%2F19d4161bf4224041afc095e1e3aefa87%2F8033bf73-8a7b-4e3f-85e1-4269918f87f4%2F1663839093061.jpg"/>
    <hyperlink ref="AK20" r:id="rId45" display="https://kc.kobotoolbox.org/media/original?media_file=co2rwanda_rpp%2Fattachments%2F19d4161bf4224041afc095e1e3aefa87%2F1cc5bd73-2b1f-44c4-99ec-379bde7a13c2%2F1663832283590.jpg"/>
    <hyperlink ref="AO20" r:id="rId46" display="https://kc.kobotoolbox.org/media/original?media_file=co2rwanda_rpp%2Fattachments%2F19d4161bf4224041afc095e1e3aefa87%2F1cc5bd73-2b1f-44c4-99ec-379bde7a13c2%2F1663832313769.jpg"/>
    <hyperlink ref="EP20" r:id="rId47" display="https://kc.kobotoolbox.org/media/original?media_file=co2rwanda_rpp%2Fattachments%2F19d4161bf4224041afc095e1e3aefa87%2F1cc5bd73-2b1f-44c4-99ec-379bde7a13c2%2F1663833462884.jpg"/>
    <hyperlink ref="AK21" r:id="rId48" display="https://kc.kobotoolbox.org/media/original?media_file=co2rwanda_rpp%2Fattachments%2F19d4161bf4224041afc095e1e3aefa87%2Fa3b78281-2e7b-4ef7-a439-9a9f50e5c125%2F1663831807210.jpg"/>
    <hyperlink ref="AO21" r:id="rId49" display="https://kc.kobotoolbox.org/media/original?media_file=co2rwanda_rpp%2Fattachments%2F19d4161bf4224041afc095e1e3aefa87%2Fa3b78281-2e7b-4ef7-a439-9a9f50e5c125%2F1663831916018.jpg"/>
    <hyperlink ref="EP21" r:id="rId50" display="https://kc.kobotoolbox.org/media/original?media_file=co2rwanda_rpp%2Fattachments%2F19d4161bf4224041afc095e1e3aefa87%2Fa3b78281-2e7b-4ef7-a439-9a9f50e5c125%2F1663832371527.jpg"/>
    <hyperlink ref="AK22" r:id="rId51" display="https://kc.kobotoolbox.org/media/original?media_file=co2rwanda_rpp%2Fattachments%2F19d4161bf4224041afc095e1e3aefa87%2Fda69a2e4-fbb0-4c43-9870-b72d0703c7d1%2F1663839456675.jpg"/>
    <hyperlink ref="EP22" r:id="rId52" display="https://kc.kobotoolbox.org/media/original?media_file=co2rwanda_rpp%2Fattachments%2F19d4161bf4224041afc095e1e3aefa87%2Fda69a2e4-fbb0-4c43-9870-b72d0703c7d1%2F1663839542142.jpg"/>
    <hyperlink ref="AK23" r:id="rId53" display="https://kc.kobotoolbox.org/media/original?media_file=co2rwanda_rpp%2Fattachments%2F19d4161bf4224041afc095e1e3aefa87%2Fb195c085-a142-4f0e-b3a4-b104ae424f81%2F1663837512510.jpg"/>
    <hyperlink ref="EP23" r:id="rId54" display="https://kc.kobotoolbox.org/media/original?media_file=co2rwanda_rpp%2Fattachments%2F19d4161bf4224041afc095e1e3aefa87%2Fb195c085-a142-4f0e-b3a4-b104ae424f81%2F1663837584224.jpg"/>
    <hyperlink ref="AK24" r:id="rId55" display="https://kc.kobotoolbox.org/media/original?media_file=co2rwanda_rpp%2Fattachments%2F19d4161bf4224041afc095e1e3aefa87%2F4ef92f1d-d9b3-4351-93de-4de9e50965f0%2F1663830596090.jpg"/>
    <hyperlink ref="AO24" r:id="rId56" display="https://kc.kobotoolbox.org/media/original?media_file=co2rwanda_rpp%2Fattachments%2F19d4161bf4224041afc095e1e3aefa87%2F4ef92f1d-d9b3-4351-93de-4de9e50965f0%2F1663830684475.jpg"/>
    <hyperlink ref="EP24" r:id="rId57" display="https://kc.kobotoolbox.org/media/original?media_file=co2rwanda_rpp%2Fattachments%2F19d4161bf4224041afc095e1e3aefa87%2F4ef92f1d-d9b3-4351-93de-4de9e50965f0%2F1663830777196.jpg"/>
    <hyperlink ref="AK25" r:id="rId58" display="https://kc.kobotoolbox.org/media/original?media_file=co2rwanda_rpp%2Fattachments%2F19d4161bf4224041afc095e1e3aefa87%2Fe498b5dd-56f5-47b1-91e1-f68b89919052%2F1663835068672.jpg"/>
    <hyperlink ref="EP25" r:id="rId59" display="https://kc.kobotoolbox.org/media/original?media_file=co2rwanda_rpp%2Fattachments%2F19d4161bf4224041afc095e1e3aefa87%2Fe498b5dd-56f5-47b1-91e1-f68b89919052%2F1663835688811.jpg"/>
    <hyperlink ref="AK26" r:id="rId60" display="https://kc.kobotoolbox.org/media/original?media_file=co2rwanda_rpp%2Fattachments%2F19d4161bf4224041afc095e1e3aefa87%2F4a0ac8c3-4eab-485a-a10e-9cb99b250418%2F1663829400198.jpg"/>
    <hyperlink ref="AO26" r:id="rId61" display="https://kc.kobotoolbox.org/media/original?media_file=co2rwanda_rpp%2Fattachments%2F19d4161bf4224041afc095e1e3aefa87%2F4a0ac8c3-4eab-485a-a10e-9cb99b250418%2F1663829564842.jpg"/>
    <hyperlink ref="EP26" r:id="rId62" display="https://kc.kobotoolbox.org/media/original?media_file=co2rwanda_rpp%2Fattachments%2F19d4161bf4224041afc095e1e3aefa87%2F4a0ac8c3-4eab-485a-a10e-9cb99b250418%2F1663830289150.jpg"/>
    <hyperlink ref="AK27" r:id="rId63" display="https://kc.kobotoolbox.org/media/original?media_file=co2rwanda_rpp%2Fattachments%2F19d4161bf4224041afc095e1e3aefa87%2F0d56f8fc-652c-4947-b983-7ee09e1ba492%2F1663828985203.jpg"/>
    <hyperlink ref="EP27" r:id="rId64" display="https://kc.kobotoolbox.org/media/original?media_file=co2rwanda_rpp%2Fattachments%2F19d4161bf4224041afc095e1e3aefa87%2F0d56f8fc-652c-4947-b983-7ee09e1ba492%2F1663829218412.jpg"/>
    <hyperlink ref="AK28" r:id="rId65" display="https://kc.kobotoolbox.org/media/original?media_file=co2rwanda_rpp%2Fattachments%2F19d4161bf4224041afc095e1e3aefa87%2F41cc346b-5215-4fd1-8db4-eb48252072a6%2F1663831335220.jpg"/>
    <hyperlink ref="AO28" r:id="rId66" display="https://kc.kobotoolbox.org/media/original?media_file=co2rwanda_rpp%2Fattachments%2F19d4161bf4224041afc095e1e3aefa87%2F41cc346b-5215-4fd1-8db4-eb48252072a6%2F1663831400807.jpg"/>
    <hyperlink ref="EP28" r:id="rId67" display="https://kc.kobotoolbox.org/media/original?media_file=co2rwanda_rpp%2Fattachments%2F19d4161bf4224041afc095e1e3aefa87%2F41cc346b-5215-4fd1-8db4-eb48252072a6%2F1663831486792.jpg"/>
    <hyperlink ref="AK29" r:id="rId68" display="https://kc.kobotoolbox.org/media/original?media_file=co2rwanda_rpp%2Fattachments%2F19d4161bf4224041afc095e1e3aefa87%2F3d497aae-67ce-410d-8c4b-cca0d9476322%2F1663837471747.jpg"/>
    <hyperlink ref="EP29" r:id="rId69" display="https://kc.kobotoolbox.org/media/original?media_file=co2rwanda_rpp%2Fattachments%2F19d4161bf4224041afc095e1e3aefa87%2F3d497aae-67ce-410d-8c4b-cca0d9476322%2F1663837645549.jpg"/>
    <hyperlink ref="AK30" r:id="rId70" display="https://kc.kobotoolbox.org/media/original?media_file=co2rwanda_rpp%2Fattachments%2F19d4161bf4224041afc095e1e3aefa87%2F2322b47a-f54d-43b9-84c6-f42e66b2e032%2F1663836634548.jpg"/>
    <hyperlink ref="AO30" r:id="rId71" display="https://kc.kobotoolbox.org/media/original?media_file=co2rwanda_rpp%2Fattachments%2F19d4161bf4224041afc095e1e3aefa87%2F2322b47a-f54d-43b9-84c6-f42e66b2e032%2F1663836775479.jpg"/>
    <hyperlink ref="EP30" r:id="rId72" display="https://kc.kobotoolbox.org/media/original?media_file=co2rwanda_rpp%2Fattachments%2F19d4161bf4224041afc095e1e3aefa87%2F2322b47a-f54d-43b9-84c6-f42e66b2e032%2F1663836854144.jpg"/>
    <hyperlink ref="AK31" r:id="rId73" display="https://kc.kobotoolbox.org/media/original?media_file=co2rwanda_rpp%2Fattachments%2F19d4161bf4224041afc095e1e3aefa87%2F9b37cbba-44fb-4a35-a2e2-154d57416aab%2F1663832483597.jpg"/>
    <hyperlink ref="EP31" r:id="rId74" display="https://kc.kobotoolbox.org/media/original?media_file=co2rwanda_rpp%2Fattachments%2F19d4161bf4224041afc095e1e3aefa87%2F9b37cbba-44fb-4a35-a2e2-154d57416aab%2F1663832534936.jpg"/>
    <hyperlink ref="AK32" r:id="rId75" display="https://kc.kobotoolbox.org/media/original?media_file=co2rwanda_rpp%2Fattachments%2F19d4161bf4224041afc095e1e3aefa87%2F8553e3c9-d254-44a2-9cd1-3d81d30f690b%2F1663830765198.jpg"/>
    <hyperlink ref="EP32" r:id="rId76" display="https://kc.kobotoolbox.org/media/original?media_file=co2rwanda_rpp%2Fattachments%2F19d4161bf4224041afc095e1e3aefa87%2F8553e3c9-d254-44a2-9cd1-3d81d30f690b%2F1663830860527.jpg"/>
    <hyperlink ref="AK33" r:id="rId77" display="https://kc.kobotoolbox.org/media/original?media_file=co2rwanda_rpp%2Fattachments%2F19d4161bf4224041afc095e1e3aefa87%2F9ff8b43f-f75f-43b9-837e-b5fcaef1b081%2F1663832221837.jpg"/>
    <hyperlink ref="AO33" r:id="rId78" display="https://kc.kobotoolbox.org/media/original?media_file=co2rwanda_rpp%2Fattachments%2F19d4161bf4224041afc095e1e3aefa87%2F9ff8b43f-f75f-43b9-837e-b5fcaef1b081%2F1663832253960.jpg"/>
    <hyperlink ref="EP33" r:id="rId79" display="https://kc.kobotoolbox.org/media/original?media_file=co2rwanda_rpp%2Fattachments%2F19d4161bf4224041afc095e1e3aefa87%2F9ff8b43f-f75f-43b9-837e-b5fcaef1b081%2F1663832361782.jpg"/>
    <hyperlink ref="AK34" r:id="rId80" display="https://kc.kobotoolbox.org/media/original?media_file=co2rwanda_rpp%2Fattachments%2F19d4161bf4224041afc095e1e3aefa87%2F9dbc0fde-68b3-4f86-8d13-b0d0ee6f2055%2F1663833628548.jpg"/>
    <hyperlink ref="AO34" r:id="rId81" display="https://kc.kobotoolbox.org/media/original?media_file=co2rwanda_rpp%2Fattachments%2F19d4161bf4224041afc095e1e3aefa87%2F9dbc0fde-68b3-4f86-8d13-b0d0ee6f2055%2F1663833719913.jpg"/>
    <hyperlink ref="EP34" r:id="rId82" display="https://kc.kobotoolbox.org/media/original?media_file=co2rwanda_rpp%2Fattachments%2F19d4161bf4224041afc095e1e3aefa87%2F9dbc0fde-68b3-4f86-8d13-b0d0ee6f2055%2F1663834045664.jpg"/>
    <hyperlink ref="AK35" r:id="rId83" display="https://kc.kobotoolbox.org/media/original?media_file=co2rwanda_rpp%2Fattachments%2F19d4161bf4224041afc095e1e3aefa87%2F4cbf3477-c146-43aa-9978-31faa72da9f7%2F1663832293472.jpg"/>
    <hyperlink ref="EP35" r:id="rId84" display="https://kc.kobotoolbox.org/media/original?media_file=co2rwanda_rpp%2Fattachments%2F19d4161bf4224041afc095e1e3aefa87%2F4cbf3477-c146-43aa-9978-31faa72da9f7%2F1663832485884.jpg"/>
    <hyperlink ref="AK36" r:id="rId85" display="https://kc.kobotoolbox.org/media/original?media_file=co2rwanda_rpp%2Fattachments%2F19d4161bf4224041afc095e1e3aefa87%2Fc7572fbb-dffd-44b0-a7b0-595fb8731335%2F1663831788989.jpg"/>
    <hyperlink ref="EP36" r:id="rId86" display="https://kc.kobotoolbox.org/media/original?media_file=co2rwanda_rpp%2Fattachments%2F19d4161bf4224041afc095e1e3aefa87%2Fc7572fbb-dffd-44b0-a7b0-595fb8731335%2F1663832054415.jpg"/>
    <hyperlink ref="AK37" r:id="rId87" display="https://kc.kobotoolbox.org/media/original?media_file=co2rwanda_rpp%2Fattachments%2F19d4161bf4224041afc095e1e3aefa87%2F59f0cce1-2b81-495b-ae21-ebabab368f3d%2F1663829845488.jpg"/>
    <hyperlink ref="EP37" r:id="rId88" display="https://kc.kobotoolbox.org/media/original?media_file=co2rwanda_rpp%2Fattachments%2F19d4161bf4224041afc095e1e3aefa87%2F59f0cce1-2b81-495b-ae21-ebabab368f3d%2F1663829908302.jpg"/>
    <hyperlink ref="AK38" r:id="rId89" display="https://kc.kobotoolbox.org/media/original?media_file=co2rwanda_rpp%2Fattachments%2F19d4161bf4224041afc095e1e3aefa87%2F8f8e2db0-ee3d-4fb9-9ceb-12a6b835dc3c%2F1663829795023.jpg"/>
    <hyperlink ref="EP38" r:id="rId90" display="https://kc.kobotoolbox.org/media/original?media_file=co2rwanda_rpp%2Fattachments%2F19d4161bf4224041afc095e1e3aefa87%2F8f8e2db0-ee3d-4fb9-9ceb-12a6b835dc3c%2F1663831502851.jpg"/>
    <hyperlink ref="AK39" r:id="rId91" display="https://kc.kobotoolbox.org/media/original?media_file=co2rwanda_rpp%2Fattachments%2F19d4161bf4224041afc095e1e3aefa87%2Fa87a92f6-2de8-41cd-ad51-c57e56251645%2F1663834003301.jpg"/>
    <hyperlink ref="AO39" r:id="rId92" display="https://kc.kobotoolbox.org/media/original?media_file=co2rwanda_rpp%2Fattachments%2F19d4161bf4224041afc095e1e3aefa87%2Fa87a92f6-2de8-41cd-ad51-c57e56251645%2F1663834612581.jpg"/>
    <hyperlink ref="EP39" r:id="rId93" display="https://kc.kobotoolbox.org/media/original?media_file=co2rwanda_rpp%2Fattachments%2F19d4161bf4224041afc095e1e3aefa87%2Fa87a92f6-2de8-41cd-ad51-c57e56251645%2F1663834649395.jpg"/>
    <hyperlink ref="AK40" r:id="rId94" display="https://kc.kobotoolbox.org/media/original?media_file=co2rwanda_rpp%2Fattachments%2F19d4161bf4224041afc095e1e3aefa87%2Fd69d6314-a1f5-4b30-9658-88478d65bde9%2F1663835957201.jpg"/>
    <hyperlink ref="EP40" r:id="rId95" display="https://kc.kobotoolbox.org/media/original?media_file=co2rwanda_rpp%2Fattachments%2F19d4161bf4224041afc095e1e3aefa87%2Fd69d6314-a1f5-4b30-9658-88478d65bde9%2F1663835988321.jpg"/>
    <hyperlink ref="AK41" r:id="rId96" display="https://kc.kobotoolbox.org/media/original?media_file=co2rwanda_rpp%2Fattachments%2F19d4161bf4224041afc095e1e3aefa87%2F4c0536be-e507-4175-8060-432389fb4b1f%2F1663833956443.jpg"/>
    <hyperlink ref="EP41" r:id="rId97" display="https://kc.kobotoolbox.org/media/original?media_file=co2rwanda_rpp%2Fattachments%2F19d4161bf4224041afc095e1e3aefa87%2F4c0536be-e507-4175-8060-432389fb4b1f%2F1663834194736.jpg"/>
    <hyperlink ref="AK42" r:id="rId98" display="https://kc.kobotoolbox.org/media/original?media_file=co2rwanda_rpp%2Fattachments%2F19d4161bf4224041afc095e1e3aefa87%2F483db64e-7c2b-48f4-b6a7-edf70a3b6dcc%2F1663830504884.jpg"/>
    <hyperlink ref="EP42" r:id="rId99" display="https://kc.kobotoolbox.org/media/original?media_file=co2rwanda_rpp%2Fattachments%2F19d4161bf4224041afc095e1e3aefa87%2F483db64e-7c2b-48f4-b6a7-edf70a3b6dcc%2F1663830616480.jpg"/>
    <hyperlink ref="AK43" r:id="rId100" display="https://kc.kobotoolbox.org/media/original?media_file=co2rwanda_rpp%2Fattachments%2F19d4161bf4224041afc095e1e3aefa87%2F1534fd0a-5dd9-4036-ba26-a8e244e7af7d%2F1663832841588.jpg"/>
    <hyperlink ref="EP43" r:id="rId101" display="https://kc.kobotoolbox.org/media/original?media_file=co2rwanda_rpp%2Fattachments%2F19d4161bf4224041afc095e1e3aefa87%2F1534fd0a-5dd9-4036-ba26-a8e244e7af7d%2F1663832920675.jpg"/>
    <hyperlink ref="AK44" r:id="rId102" display="https://kc.kobotoolbox.org/media/original?media_file=co2rwanda_rpp%2Fattachments%2F19d4161bf4224041afc095e1e3aefa87%2F1e3c4e54-9bb8-46c2-9ef8-64412c1951a2%2F1663827731908.jpg"/>
    <hyperlink ref="EP44" r:id="rId103" display="https://kc.kobotoolbox.org/media/original?media_file=co2rwanda_rpp%2Fattachments%2F19d4161bf4224041afc095e1e3aefa87%2F1e3c4e54-9bb8-46c2-9ef8-64412c1951a2%2F1663779839857.jpg"/>
    <hyperlink ref="AT45" r:id="rId104" display="https://kc.kobotoolbox.org/media/original?media_file=co2rwanda_rpp%2Fattachments%2F19d4161bf4224041afc095e1e3aefa87%2F81034834-ac90-4cae-aade-a1ffc98b8dfd%2F1663842091834.jpg"/>
    <hyperlink ref="EP45" r:id="rId105" display="https://kc.kobotoolbox.org/media/original?media_file=co2rwanda_rpp%2Fattachments%2F19d4161bf4224041afc095e1e3aefa87%2F81034834-ac90-4cae-aade-a1ffc98b8dfd%2F1663842140097.jpg"/>
    <hyperlink ref="AK46" r:id="rId106" display="https://kc.kobotoolbox.org/media/original?media_file=co2rwanda_rpp%2Fattachments%2F19d4161bf4224041afc095e1e3aefa87%2Ff6a3e9a7-c30a-4251-b597-09763a1485bd%2F1663832900508.jpg"/>
    <hyperlink ref="EP46" r:id="rId107" display="https://kc.kobotoolbox.org/media/original?media_file=co2rwanda_rpp%2Fattachments%2F19d4161bf4224041afc095e1e3aefa87%2Ff6a3e9a7-c30a-4251-b597-09763a1485bd%2F1663782316915.jpg"/>
    <hyperlink ref="AK47" r:id="rId108" display="https://kc.kobotoolbox.org/media/original?media_file=co2rwanda_rpp%2Fattachments%2F19d4161bf4224041afc095e1e3aefa87%2F66d6d9e2-f78d-446d-bf43-223f48b23994%2F1663839977012.jpg"/>
    <hyperlink ref="AO47" r:id="rId109" display="https://kc.kobotoolbox.org/media/original?media_file=co2rwanda_rpp%2Fattachments%2F19d4161bf4224041afc095e1e3aefa87%2F66d6d9e2-f78d-446d-bf43-223f48b23994%2F1663840028060.jpg"/>
    <hyperlink ref="EP47" r:id="rId110" display="https://kc.kobotoolbox.org/media/original?media_file=co2rwanda_rpp%2Fattachments%2F19d4161bf4224041afc095e1e3aefa87%2F66d6d9e2-f78d-446d-bf43-223f48b23994%2F1663840113966.jpg"/>
    <hyperlink ref="AK48" r:id="rId111" display="https://kc.kobotoolbox.org/media/original?media_file=co2rwanda_rpp%2Fattachments%2F19d4161bf4224041afc095e1e3aefa87%2F2363bd2b-5e60-450c-a94c-d6c114acf872%2F1663852367808.jpg"/>
    <hyperlink ref="AO48" r:id="rId112" display="https://kc.kobotoolbox.org/media/original?media_file=co2rwanda_rpp%2Fattachments%2F19d4161bf4224041afc095e1e3aefa87%2F2363bd2b-5e60-450c-a94c-d6c114acf872%2F1663846321740.jpg"/>
    <hyperlink ref="EP48" r:id="rId113" display="https://kc.kobotoolbox.org/media/original?media_file=co2rwanda_rpp%2Fattachments%2F19d4161bf4224041afc095e1e3aefa87%2F2363bd2b-5e60-450c-a94c-d6c114acf872%2F1663846556231.jpg"/>
    <hyperlink ref="AK49" r:id="rId114" display="https://kc.kobotoolbox.org/media/original?media_file=co2rwanda_rpp%2Fattachments%2F19d4161bf4224041afc095e1e3aefa87%2Fee8007f1-e642-427d-a4c1-f2c719c12874%2F1663833137600.jpg"/>
    <hyperlink ref="AO49" r:id="rId115" display="https://kc.kobotoolbox.org/media/original?media_file=co2rwanda_rpp%2Fattachments%2F19d4161bf4224041afc095e1e3aefa87%2Fee8007f1-e642-427d-a4c1-f2c719c12874%2F1663833167592.jpg"/>
    <hyperlink ref="EP49" r:id="rId116" display="https://kc.kobotoolbox.org/media/original?media_file=co2rwanda_rpp%2Fattachments%2F19d4161bf4224041afc095e1e3aefa87%2Fee8007f1-e642-427d-a4c1-f2c719c12874%2F1663833296963.jpg"/>
    <hyperlink ref="AK50" r:id="rId117" display="https://kc.kobotoolbox.org/media/original?media_file=co2rwanda_rpp%2Fattachments%2F19d4161bf4224041afc095e1e3aefa87%2Fba6d6700-d63d-4eef-bb56-eec6468c66df%2F1663840955228.jpg"/>
    <hyperlink ref="AO50" r:id="rId118" display="https://kc.kobotoolbox.org/media/original?media_file=co2rwanda_rpp%2Fattachments%2F19d4161bf4224041afc095e1e3aefa87%2Fba6d6700-d63d-4eef-bb56-eec6468c66df%2F1663840970591.jpg"/>
    <hyperlink ref="EP50" r:id="rId119" display="https://kc.kobotoolbox.org/media/original?media_file=co2rwanda_rpp%2Fattachments%2F19d4161bf4224041afc095e1e3aefa87%2Fba6d6700-d63d-4eef-bb56-eec6468c66df%2F1663841009930.jpg"/>
    <hyperlink ref="AK51" r:id="rId120" display="https://kc.kobotoolbox.org/media/original?media_file=co2rwanda_rpp%2Fattachments%2F19d4161bf4224041afc095e1e3aefa87%2Fc72eb4e5-24da-4c2f-970d-a580c32e21b8%2F1663839431114.jpg"/>
    <hyperlink ref="AO51" r:id="rId121" display="https://kc.kobotoolbox.org/media/original?media_file=co2rwanda_rpp%2Fattachments%2F19d4161bf4224041afc095e1e3aefa87%2Fc72eb4e5-24da-4c2f-970d-a580c32e21b8%2F1663839453551.jpg"/>
    <hyperlink ref="EP51" r:id="rId122" display="https://kc.kobotoolbox.org/media/original?media_file=co2rwanda_rpp%2Fattachments%2F19d4161bf4224041afc095e1e3aefa87%2Fc72eb4e5-24da-4c2f-970d-a580c32e21b8%2F1663839514774.jpg"/>
    <hyperlink ref="AK52" r:id="rId123" display="https://kc.kobotoolbox.org/media/original?media_file=co2rwanda_rpp%2Fattachments%2F19d4161bf4224041afc095e1e3aefa87%2F1910a6c9-00b8-4909-90d3-2bb72bc0b8e4%2F1663832415069.jpg"/>
    <hyperlink ref="EP52" r:id="rId124" display="https://kc.kobotoolbox.org/media/original?media_file=co2rwanda_rpp%2Fattachments%2F19d4161bf4224041afc095e1e3aefa87%2F1910a6c9-00b8-4909-90d3-2bb72bc0b8e4%2F1663832795987.jpg"/>
    <hyperlink ref="AT53" r:id="rId125" display="https://kc.kobotoolbox.org/media/original?media_file=co2rwanda_rpp%2Fattachments%2F19d4161bf4224041afc095e1e3aefa87%2F45e00a09-5d46-421b-a825-f013c6f20136%2F1663834667198.jpg"/>
    <hyperlink ref="EP53" r:id="rId126" display="https://kc.kobotoolbox.org/media/original?media_file=co2rwanda_rpp%2Fattachments%2F19d4161bf4224041afc095e1e3aefa87%2F45e00a09-5d46-421b-a825-f013c6f20136%2F1663834771184.jpg"/>
    <hyperlink ref="AK54" r:id="rId127" display="https://kc.kobotoolbox.org/media/original?media_file=co2rwanda_rpp%2Fattachments%2F19d4161bf4224041afc095e1e3aefa87%2Ffe82ff36-dd22-4e91-b9bf-72588264ac07%2F1663834067456.jpg"/>
    <hyperlink ref="AO54" r:id="rId128" display="https://kc.kobotoolbox.org/media/original?media_file=co2rwanda_rpp%2Fattachments%2F19d4161bf4224041afc095e1e3aefa87%2Ffe82ff36-dd22-4e91-b9bf-72588264ac07%2F1663834500053.jpg"/>
    <hyperlink ref="EP54" r:id="rId129" display="https://kc.kobotoolbox.org/media/original?media_file=co2rwanda_rpp%2Fattachments%2F19d4161bf4224041afc095e1e3aefa87%2Ffe82ff36-dd22-4e91-b9bf-72588264ac07%2F1663834537848.jpg"/>
    <hyperlink ref="AK55" r:id="rId130" display="https://kc.kobotoolbox.org/media/original?media_file=co2rwanda_rpp%2Fattachments%2F19d4161bf4224041afc095e1e3aefa87%2F1960189e-12e1-4f6b-adba-602c7760f123%2F1663828919161.jpg"/>
    <hyperlink ref="AO55" r:id="rId131" display="https://kc.kobotoolbox.org/media/original?media_file=co2rwanda_rpp%2Fattachments%2F19d4161bf4224041afc095e1e3aefa87%2F1960189e-12e1-4f6b-adba-602c7760f123%2F1663829029907.jpg"/>
    <hyperlink ref="EP55" r:id="rId132" display="https://kc.kobotoolbox.org/media/original?media_file=co2rwanda_rpp%2Fattachments%2F19d4161bf4224041afc095e1e3aefa87%2F1960189e-12e1-4f6b-adba-602c7760f123%2F1663829135104.jpg"/>
    <hyperlink ref="AK56" r:id="rId133" display="https://kc.kobotoolbox.org/media/original?media_file=co2rwanda_rpp%2Fattachments%2F19d4161bf4224041afc095e1e3aefa87%2F08a43417-0e1b-40d4-812f-dbec75d395ab%2F1663836963808.jpg"/>
    <hyperlink ref="EP56" r:id="rId134" display="https://kc.kobotoolbox.org/media/original?media_file=co2rwanda_rpp%2Fattachments%2F19d4161bf4224041afc095e1e3aefa87%2F08a43417-0e1b-40d4-812f-dbec75d395ab%2F1663837020112.jpg"/>
    <hyperlink ref="AK57" r:id="rId135" display="https://kc.kobotoolbox.org/media/original?media_file=co2rwanda_rpp%2Fattachments%2F19d4161bf4224041afc095e1e3aefa87%2F87b4a1d7-ec57-4220-8a9a-e30f65e47bde%2F1663830592576.jpg"/>
    <hyperlink ref="EP57" r:id="rId136" display="https://kc.kobotoolbox.org/media/original?media_file=co2rwanda_rpp%2Fattachments%2F19d4161bf4224041afc095e1e3aefa87%2F87b4a1d7-ec57-4220-8a9a-e30f65e47bde%2F1663830767357.jpg"/>
    <hyperlink ref="AK58" r:id="rId137" display="https://kc.kobotoolbox.org/media/original?media_file=co2rwanda_rpp%2Fattachments%2F19d4161bf4224041afc095e1e3aefa87%2F6929cd95-0451-4c85-a0f2-d75ffcc4b50a%2F1663830538965.jpg"/>
    <hyperlink ref="AO58" r:id="rId138" display="https://kc.kobotoolbox.org/media/original?media_file=co2rwanda_rpp%2Fattachments%2F19d4161bf4224041afc095e1e3aefa87%2F6929cd95-0451-4c85-a0f2-d75ffcc4b50a%2F1663830556405.jpg"/>
    <hyperlink ref="EP58" r:id="rId139" display="https://kc.kobotoolbox.org/media/original?media_file=co2rwanda_rpp%2Fattachments%2F19d4161bf4224041afc095e1e3aefa87%2F6929cd95-0451-4c85-a0f2-d75ffcc4b50a%2F1663781545444.jpg"/>
    <hyperlink ref="AK59" r:id="rId140" display="https://kc.kobotoolbox.org/media/original?media_file=co2rwanda_rpp%2Fattachments%2F19d4161bf4224041afc095e1e3aefa87%2F265901ae-9458-4be8-be66-bdee76393c57%2F1663837887851.jpg"/>
    <hyperlink ref="AO59" r:id="rId141" display="https://kc.kobotoolbox.org/media/original?media_file=co2rwanda_rpp%2Fattachments%2F19d4161bf4224041afc095e1e3aefa87%2F265901ae-9458-4be8-be66-bdee76393c57%2F1663837999257.jpg"/>
    <hyperlink ref="EP59" r:id="rId142" display="https://kc.kobotoolbox.org/media/original?media_file=co2rwanda_rpp%2Fattachments%2F19d4161bf4224041afc095e1e3aefa87%2F265901ae-9458-4be8-be66-bdee76393c57%2F1663838103165.jpg"/>
    <hyperlink ref="AK60" r:id="rId143" display="https://kc.kobotoolbox.org/media/original?media_file=co2rwanda_rpp%2Fattachments%2F19d4161bf4224041afc095e1e3aefa87%2Ff34500af-f755-4d88-949d-a79368647431%2F1663828344442.jpg"/>
    <hyperlink ref="AT60" r:id="rId144" display="https://kc.kobotoolbox.org/media/original?media_file=co2rwanda_rpp%2Fattachments%2F19d4161bf4224041afc095e1e3aefa87%2Ff34500af-f755-4d88-949d-a79368647431%2F1663828758164.jpg"/>
    <hyperlink ref="EP60" r:id="rId145" display="https://kc.kobotoolbox.org/media/original?media_file=co2rwanda_rpp%2Fattachments%2F19d4161bf4224041afc095e1e3aefa87%2Ff34500af-f755-4d88-949d-a79368647431%2F1663828816367.jpg"/>
    <hyperlink ref="AK61" r:id="rId146" display="https://kc.kobotoolbox.org/media/original?media_file=co2rwanda_rpp%2Fattachments%2F19d4161bf4224041afc095e1e3aefa87%2F426bc829-b90a-48b4-a803-ce5bb8917cdc%2F1663830814586.jpg"/>
    <hyperlink ref="EP61" r:id="rId147" display="https://kc.kobotoolbox.org/media/original?media_file=co2rwanda_rpp%2Fattachments%2F19d4161bf4224041afc095e1e3aefa87%2F426bc829-b90a-48b4-a803-ce5bb8917cdc%2F1663830893665.jpg"/>
    <hyperlink ref="AK62" r:id="rId148" display="https://kc.kobotoolbox.org/media/original?media_file=co2rwanda_rpp%2Fattachments%2F19d4161bf4224041afc095e1e3aefa87%2Fb513d2da-a22e-4843-974d-206d5ec5953d%2F1663830119408.jpg"/>
    <hyperlink ref="AO62" r:id="rId149" display="https://kc.kobotoolbox.org/media/original?media_file=co2rwanda_rpp%2Fattachments%2F19d4161bf4224041afc095e1e3aefa87%2Fb513d2da-a22e-4843-974d-206d5ec5953d%2F1663830014417.heic"/>
    <hyperlink ref="EP62" r:id="rId150" display="https://kc.kobotoolbox.org/media/original?media_file=co2rwanda_rpp%2Fattachments%2F19d4161bf4224041afc095e1e3aefa87%2Fb513d2da-a22e-4843-974d-206d5ec5953d%2F1663830234606.jpg"/>
    <hyperlink ref="AK63" r:id="rId151" display="https://kc.kobotoolbox.org/media/original?media_file=co2rwanda_rpp%2Fattachments%2F19d4161bf4224041afc095e1e3aefa87%2Fdcf03f16-86a6-4a1c-a7c0-508cf36f857d%2F1663832680204.jpg"/>
    <hyperlink ref="AO63" r:id="rId152" display="https://kc.kobotoolbox.org/media/original?media_file=co2rwanda_rpp%2Fattachments%2F19d4161bf4224041afc095e1e3aefa87%2Fdcf03f16-86a6-4a1c-a7c0-508cf36f857d%2F1663832723628.jpg"/>
    <hyperlink ref="EP63" r:id="rId153" display="https://kc.kobotoolbox.org/media/original?media_file=co2rwanda_rpp%2Fattachments%2F19d4161bf4224041afc095e1e3aefa87%2Fdcf03f16-86a6-4a1c-a7c0-508cf36f857d%2F1663832827846.jpg"/>
    <hyperlink ref="AK64" r:id="rId154" display="https://kc.kobotoolbox.org/media/original?media_file=co2rwanda_rpp%2Fattachments%2F19d4161bf4224041afc095e1e3aefa87%2F3a609746-812e-423f-93ba-1522951fc7a1%2F1663831791231.jpg"/>
    <hyperlink ref="AT64" r:id="rId155" display="https://kc.kobotoolbox.org/media/original?media_file=co2rwanda_rpp%2Fattachments%2F19d4161bf4224041afc095e1e3aefa87%2F3a609746-812e-423f-93ba-1522951fc7a1%2F1663832174129.jpg"/>
    <hyperlink ref="EP64" r:id="rId156" display="https://kc.kobotoolbox.org/media/original?media_file=co2rwanda_rpp%2Fattachments%2F19d4161bf4224041afc095e1e3aefa87%2F3a609746-812e-423f-93ba-1522951fc7a1%2F1663832213740.jpg"/>
    <hyperlink ref="AK65" r:id="rId157" display="https://kc.kobotoolbox.org/media/original?media_file=co2rwanda_rpp%2Fattachments%2F19d4161bf4224041afc095e1e3aefa87%2Feb0beb64-ff8c-4650-8f8d-76bbef3232f0%2F1663829269462.jpg"/>
    <hyperlink ref="EP65" r:id="rId158" display="https://kc.kobotoolbox.org/media/original?media_file=co2rwanda_rpp%2Fattachments%2F19d4161bf4224041afc095e1e3aefa87%2Feb0beb64-ff8c-4650-8f8d-76bbef3232f0%2F1663780280977.jpg"/>
    <hyperlink ref="AK66" r:id="rId159" display="https://kc.kobotoolbox.org/media/original?media_file=co2rwanda_rpp%2Fattachments%2F19d4161bf4224041afc095e1e3aefa87%2F57ebce68-34c9-478b-83f0-603205f5dfe3%2F1663835656344.jpg"/>
    <hyperlink ref="EP66" r:id="rId160" display="https://kc.kobotoolbox.org/media/original?media_file=co2rwanda_rpp%2Fattachments%2F19d4161bf4224041afc095e1e3aefa87%2F57ebce68-34c9-478b-83f0-603205f5dfe3%2F1663835718074.jpg"/>
    <hyperlink ref="AK67" r:id="rId161" display="https://kc.kobotoolbox.org/media/original?media_file=co2rwanda_rpp%2Fattachments%2F19d4161bf4224041afc095e1e3aefa87%2F2184447c-59cb-46e7-82c1-df7531909fe0%2F1663836167541.jpg"/>
    <hyperlink ref="EP67" r:id="rId162" display="https://kc.kobotoolbox.org/media/original?media_file=co2rwanda_rpp%2Fattachments%2F19d4161bf4224041afc095e1e3aefa87%2F2184447c-59cb-46e7-82c1-df7531909fe0%2F1663836221318.jpg"/>
    <hyperlink ref="AK68" r:id="rId163" display="https://kc.kobotoolbox.org/media/original?media_file=co2rwanda_rpp%2Fattachments%2F19d4161bf4224041afc095e1e3aefa87%2Fe3072c59-3b1a-4f64-ab6a-dc58acd3a971%2F1663829291214.jpg"/>
    <hyperlink ref="EP68" r:id="rId164" display="https://kc.kobotoolbox.org/media/original?media_file=co2rwanda_rpp%2Fattachments%2F19d4161bf4224041afc095e1e3aefa87%2Fe3072c59-3b1a-4f64-ab6a-dc58acd3a971%2F1663829636525.jpg"/>
    <hyperlink ref="AK69" r:id="rId165" display="https://kc.kobotoolbox.org/media/original?media_file=co2rwanda_rpp%2Fattachments%2F19d4161bf4224041afc095e1e3aefa87%2F9b7e6e16-1508-4b0c-b3d4-f34f3c24d076%2F1663827250758.jpg"/>
    <hyperlink ref="EP69" r:id="rId166" display="https://kc.kobotoolbox.org/media/original?media_file=co2rwanda_rpp%2Fattachments%2F19d4161bf4224041afc095e1e3aefa87%2F9b7e6e16-1508-4b0c-b3d4-f34f3c24d076%2F1663827960582.jpg"/>
    <hyperlink ref="AK70" r:id="rId167" display="https://kc.kobotoolbox.org/media/original?media_file=co2rwanda_rpp%2Fattachments%2F19d4161bf4224041afc095e1e3aefa87%2F7832662f-0ca0-4f8e-8cbe-06545d2c58ad%2F1663830821434.jpg"/>
    <hyperlink ref="EP70" r:id="rId168" display="https://kc.kobotoolbox.org/media/original?media_file=co2rwanda_rpp%2Fattachments%2F19d4161bf4224041afc095e1e3aefa87%2F7832662f-0ca0-4f8e-8cbe-06545d2c58ad%2F1663831249250.jpg"/>
    <hyperlink ref="AK71" r:id="rId169" display="https://kc.kobotoolbox.org/media/original?media_file=co2rwanda_rpp%2Fattachments%2F19d4161bf4224041afc095e1e3aefa87%2Feb22e845-62af-4716-8ffa-921a6b176ced%2F1663830863460.jpg"/>
    <hyperlink ref="EP71" r:id="rId170" display="https://kc.kobotoolbox.org/media/original?media_file=co2rwanda_rpp%2Fattachments%2F19d4161bf4224041afc095e1e3aefa87%2Feb22e845-62af-4716-8ffa-921a6b176ced%2F1663830898518.jpg"/>
    <hyperlink ref="AK72" r:id="rId171" display="https://kc.kobotoolbox.org/media/original?media_file=co2rwanda_rpp%2Fattachments%2F19d4161bf4224041afc095e1e3aefa87%2F4cc8f7e8-3644-4792-86ab-098a3eeda101%2F1663834149878.jpg"/>
    <hyperlink ref="EP72" r:id="rId172" display="https://kc.kobotoolbox.org/media/original?media_file=co2rwanda_rpp%2Fattachments%2F19d4161bf4224041afc095e1e3aefa87%2F4cc8f7e8-3644-4792-86ab-098a3eeda101%2F1663785798169.jpg"/>
    <hyperlink ref="AK73" r:id="rId173" display="https://kc.kobotoolbox.org/media/original?media_file=co2rwanda_rpp%2Fattachments%2F19d4161bf4224041afc095e1e3aefa87%2Fb1d7fe48-fa8d-442f-b780-59f49ee19a94%2F1663829204410.jpg"/>
    <hyperlink ref="EP73" r:id="rId174" display="https://kc.kobotoolbox.org/media/original?media_file=co2rwanda_rpp%2Fattachments%2F19d4161bf4224041afc095e1e3aefa87%2Fb1d7fe48-fa8d-442f-b780-59f49ee19a94%2F1663829247362.jpg"/>
    <hyperlink ref="AK74" r:id="rId175" display="https://kc.kobotoolbox.org/media/original?media_file=co2rwanda_rpp%2Fattachments%2F19d4161bf4224041afc095e1e3aefa87%2F555a7eda-28da-4cd4-b81d-a01968e94890%2F1663831829159.jpg"/>
    <hyperlink ref="EP74" r:id="rId176" display="https://kc.kobotoolbox.org/media/original?media_file=co2rwanda_rpp%2Fattachments%2F19d4161bf4224041afc095e1e3aefa87%2F555a7eda-28da-4cd4-b81d-a01968e94890%2F1663831938635.jpg"/>
    <hyperlink ref="AK75" r:id="rId177" display="https://kc.kobotoolbox.org/media/original?media_file=co2rwanda_rpp%2Fattachments%2F19d4161bf4224041afc095e1e3aefa87%2Fe53d3736-9c8e-42da-853b-387577da5738%2F1663824030350.jpg"/>
    <hyperlink ref="EP75" r:id="rId178" display="https://kc.kobotoolbox.org/media/original?media_file=co2rwanda_rpp%2Fattachments%2F19d4161bf4224041afc095e1e3aefa87%2Fe53d3736-9c8e-42da-853b-387577da5738%2F1663779455044.jpg"/>
    <hyperlink ref="AK76" r:id="rId179" display="https://kc.kobotoolbox.org/media/original?media_file=co2rwanda_rpp%2Fattachments%2F19d4161bf4224041afc095e1e3aefa87%2F285f8a5c-e31e-4ab8-89f3-c701ccd211e3%2F1663833563382.jpg"/>
    <hyperlink ref="AO76" r:id="rId180" display="https://kc.kobotoolbox.org/media/original?media_file=co2rwanda_rpp%2Fattachments%2F19d4161bf4224041afc095e1e3aefa87%2F285f8a5c-e31e-4ab8-89f3-c701ccd211e3%2F1663833032430.jpg"/>
    <hyperlink ref="EP76" r:id="rId181" display="https://kc.kobotoolbox.org/media/original?media_file=co2rwanda_rpp%2Fattachments%2F19d4161bf4224041afc095e1e3aefa87%2F285f8a5c-e31e-4ab8-89f3-c701ccd211e3%2F1663833509282.jpg"/>
    <hyperlink ref="AK77" r:id="rId182" display="https://kc.kobotoolbox.org/media/original?media_file=co2rwanda_rpp%2Fattachments%2F19d4161bf4224041afc095e1e3aefa87%2F221e909e-bf1d-4f0a-ad34-ff4f16ebe30f%2F1663836716507.jpg"/>
    <hyperlink ref="AO77" r:id="rId183" display="https://kc.kobotoolbox.org/media/original?media_file=co2rwanda_rpp%2Fattachments%2F19d4161bf4224041afc095e1e3aefa87%2F221e909e-bf1d-4f0a-ad34-ff4f16ebe30f%2F1663836791463.jpg"/>
    <hyperlink ref="EP77" r:id="rId184" display="https://kc.kobotoolbox.org/media/original?media_file=co2rwanda_rpp%2Fattachments%2F19d4161bf4224041afc095e1e3aefa87%2F221e909e-bf1d-4f0a-ad34-ff4f16ebe30f%2F1663836894218.jpg"/>
    <hyperlink ref="AT78" r:id="rId185" display="https://kc.kobotoolbox.org/media/original?media_file=co2rwanda_rpp%2Fattachments%2F19d4161bf4224041afc095e1e3aefa87%2F05513078-922f-4b41-9458-c90c51bfa70a%2F1663838001608.jpg"/>
    <hyperlink ref="EP78" r:id="rId186" display="https://kc.kobotoolbox.org/media/original?media_file=co2rwanda_rpp%2Fattachments%2F19d4161bf4224041afc095e1e3aefa87%2F05513078-922f-4b41-9458-c90c51bfa70a%2F1663838062246.jpg"/>
    <hyperlink ref="AK79" r:id="rId187" display="https://kc.kobotoolbox.org/media/original?media_file=co2rwanda_rpp%2Fattachments%2F19d4161bf4224041afc095e1e3aefa87%2Fba81e144-b295-423b-b0eb-8dc0a772938c%2F1663832485937.jpg"/>
    <hyperlink ref="EP79" r:id="rId188" display="https://kc.kobotoolbox.org/media/original?media_file=co2rwanda_rpp%2Fattachments%2F19d4161bf4224041afc095e1e3aefa87%2Fba81e144-b295-423b-b0eb-8dc0a772938c%2F1663832523150.jpg"/>
    <hyperlink ref="AK80" r:id="rId189" display="https://kc.kobotoolbox.org/media/original?media_file=co2rwanda_rpp%2Fattachments%2F19d4161bf4224041afc095e1e3aefa87%2F28d33cf9-0a5f-42d2-a44d-cb50ecab852d%2F1663834343278.jpg"/>
    <hyperlink ref="EP80" r:id="rId190" display="https://kc.kobotoolbox.org/media/original?media_file=co2rwanda_rpp%2Fattachments%2F19d4161bf4224041afc095e1e3aefa87%2F28d33cf9-0a5f-42d2-a44d-cb50ecab852d%2F1663834435240.jpg"/>
    <hyperlink ref="AK81" r:id="rId191" display="https://kc.kobotoolbox.org/media/original?media_file=co2rwanda_rpp%2Fattachments%2F19d4161bf4224041afc095e1e3aefa87%2F6d9b9f1c-b4cc-4152-8da9-c0786197d6ba%2F1663834352746.jpg"/>
    <hyperlink ref="AO81" r:id="rId192" display="https://kc.kobotoolbox.org/media/original?media_file=co2rwanda_rpp%2Fattachments%2F19d4161bf4224041afc095e1e3aefa87%2F6d9b9f1c-b4cc-4152-8da9-c0786197d6ba%2F1663834414902.jpg"/>
    <hyperlink ref="EP81" r:id="rId193" display="https://kc.kobotoolbox.org/media/original?media_file=co2rwanda_rpp%2Fattachments%2F19d4161bf4224041afc095e1e3aefa87%2F6d9b9f1c-b4cc-4152-8da9-c0786197d6ba%2F1663834565773.jpg"/>
    <hyperlink ref="AK82" r:id="rId194" display="https://kc.kobotoolbox.org/media/original?media_file=co2rwanda_rpp%2Fattachments%2F19d4161bf4224041afc095e1e3aefa87%2Febc16b79-6c12-4d1c-9142-25ed69d83e25%2F1663834624465.jpg"/>
    <hyperlink ref="EP82" r:id="rId195" display="https://kc.kobotoolbox.org/media/original?media_file=co2rwanda_rpp%2Fattachments%2F19d4161bf4224041afc095e1e3aefa87%2Febc16b79-6c12-4d1c-9142-25ed69d83e25%2F1663834655227.jpg"/>
    <hyperlink ref="AK83" r:id="rId196" display="https://kc.kobotoolbox.org/media/original?media_file=co2rwanda_rpp%2Fattachments%2F19d4161bf4224041afc095e1e3aefa87%2Fc0c77494-e78e-4335-be1c-8bace1cd3815%2F1663828004264.jpg"/>
    <hyperlink ref="EP83" r:id="rId197" display="https://kc.kobotoolbox.org/media/original?media_file=co2rwanda_rpp%2Fattachments%2F19d4161bf4224041afc095e1e3aefa87%2Fc0c77494-e78e-4335-be1c-8bace1cd3815%2F1663828830826.jpg"/>
    <hyperlink ref="AK84" r:id="rId198" display="https://kc.kobotoolbox.org/media/original?media_file=co2rwanda_rpp%2Fattachments%2F19d4161bf4224041afc095e1e3aefa87%2F33203426-d0b4-4bf0-ac2e-9bbe61319574%2F1663835899732.jpg"/>
    <hyperlink ref="EP84" r:id="rId199" display="https://kc.kobotoolbox.org/media/original?media_file=co2rwanda_rpp%2Fattachments%2F19d4161bf4224041afc095e1e3aefa87%2F33203426-d0b4-4bf0-ac2e-9bbe61319574%2F1663836177829.jpg"/>
    <hyperlink ref="AK85" r:id="rId200" display="https://kc.kobotoolbox.org/media/original?media_file=co2rwanda_rpp%2Fattachments%2F19d4161bf4224041afc095e1e3aefa87%2F71be1904-f4b8-4130-93c0-133af40ac7c0%2F1663830824345.jpg"/>
    <hyperlink ref="AO85" r:id="rId201" display="https://kc.kobotoolbox.org/media/original?media_file=co2rwanda_rpp%2Fattachments%2F19d4161bf4224041afc095e1e3aefa87%2F71be1904-f4b8-4130-93c0-133af40ac7c0%2F1663830913025.jpg"/>
    <hyperlink ref="EP85" r:id="rId202" display="https://kc.kobotoolbox.org/media/original?media_file=co2rwanda_rpp%2Fattachments%2F19d4161bf4224041afc095e1e3aefa87%2F71be1904-f4b8-4130-93c0-133af40ac7c0%2F166383141378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C85"/>
  <sheetViews>
    <sheetView showFormulas="false" showGridLines="true" showRowColHeaders="true" showZeros="true" rightToLeft="false" tabSelected="false" showOutlineSymbols="true" defaultGridColor="true" view="normal" topLeftCell="AB1" colorId="64" zoomScale="100" zoomScaleNormal="100" zoomScalePageLayoutView="100" workbookViewId="0">
      <selection pane="topLeft" activeCell="AH1" activeCellId="0" sqref="AH1"/>
    </sheetView>
  </sheetViews>
  <sheetFormatPr defaultColWidth="8.82421875" defaultRowHeight="14.5" zeroHeight="false" outlineLevelRow="0" outlineLevelCol="0"/>
  <cols>
    <col collapsed="false" customWidth="true" hidden="false" outlineLevel="0" max="3" min="1" style="8" width="10.54"/>
    <col collapsed="false" customWidth="true" hidden="false" outlineLevel="0" max="4" min="4" style="8" width="23.28"/>
    <col collapsed="false" customWidth="false" hidden="false" outlineLevel="0" max="7" min="5" style="8" width="8.82"/>
    <col collapsed="false" customWidth="true" hidden="false" outlineLevel="0" max="8" min="8" style="8" width="20.28"/>
    <col collapsed="false" customWidth="true" hidden="false" outlineLevel="0" max="9" min="9" style="8" width="10.45"/>
    <col collapsed="false" customWidth="false" hidden="false" outlineLevel="0" max="10" min="10" style="8" width="8.82"/>
    <col collapsed="false" customWidth="true" hidden="false" outlineLevel="0" max="11" min="11" style="8" width="24.54"/>
    <col collapsed="false" customWidth="true" hidden="false" outlineLevel="0" max="12" min="12" style="8" width="27.18"/>
    <col collapsed="false" customWidth="true" hidden="false" outlineLevel="0" max="13" min="13" style="8" width="26.72"/>
    <col collapsed="false" customWidth="false" hidden="false" outlineLevel="0" max="20" min="14" style="8" width="8.82"/>
    <col collapsed="false" customWidth="true" hidden="false" outlineLevel="0" max="35" min="21" style="8" width="9"/>
    <col collapsed="false" customWidth="false" hidden="false" outlineLevel="0" max="37" min="36" style="8" width="8.82"/>
    <col collapsed="false" customWidth="true" hidden="false" outlineLevel="0" max="38" min="38" style="8" width="9"/>
    <col collapsed="false" customWidth="false" hidden="false" outlineLevel="0" max="41" min="39" style="8" width="8.82"/>
    <col collapsed="false" customWidth="true" hidden="false" outlineLevel="0" max="42" min="42" style="8" width="9"/>
    <col collapsed="false" customWidth="false" hidden="false" outlineLevel="0" max="43" min="43" style="8" width="8.82"/>
    <col collapsed="false" customWidth="true" hidden="false" outlineLevel="0" max="44" min="44" style="8" width="9.18"/>
    <col collapsed="false" customWidth="false" hidden="false" outlineLevel="0" max="46" min="45" style="8" width="8.82"/>
    <col collapsed="false" customWidth="true" hidden="false" outlineLevel="0" max="47" min="47" style="8" width="9"/>
    <col collapsed="false" customWidth="false" hidden="false" outlineLevel="0" max="150" min="48" style="8" width="8.82"/>
    <col collapsed="false" customWidth="true" hidden="false" outlineLevel="0" max="151" min="151" style="8" width="10"/>
    <col collapsed="false" customWidth="false" hidden="false" outlineLevel="0" max="152" min="152" style="8" width="8.82"/>
    <col collapsed="false" customWidth="true" hidden="false" outlineLevel="0" max="153" min="153" style="8" width="10.45"/>
    <col collapsed="false" customWidth="false" hidden="false" outlineLevel="0" max="158" min="154" style="8" width="8.82"/>
    <col collapsed="false" customWidth="true" hidden="false" outlineLevel="0" max="159" min="159" style="8" width="9"/>
    <col collapsed="false" customWidth="false" hidden="false" outlineLevel="0" max="1024" min="160" style="8" width="8.82"/>
  </cols>
  <sheetData>
    <row r="1" s="10" customFormat="true" ht="14.5" hidden="false" customHeight="false" outlineLevel="0" collapsed="false">
      <c r="A1" s="10" t="s">
        <v>0</v>
      </c>
      <c r="B1" s="10" t="s">
        <v>1</v>
      </c>
      <c r="C1" s="10" t="s">
        <v>2</v>
      </c>
      <c r="D1" s="10" t="s">
        <v>1488</v>
      </c>
      <c r="E1" s="10" t="s">
        <v>1490</v>
      </c>
      <c r="F1" s="10" t="s">
        <v>1491</v>
      </c>
      <c r="G1" s="10" t="s">
        <v>1492</v>
      </c>
      <c r="H1" s="10" t="s">
        <v>7</v>
      </c>
      <c r="I1" s="10" t="s">
        <v>16</v>
      </c>
      <c r="J1" s="10" t="s">
        <v>17</v>
      </c>
      <c r="K1" s="10" t="s">
        <v>18</v>
      </c>
      <c r="L1" s="10" t="s">
        <v>1493</v>
      </c>
      <c r="M1" s="10" t="s">
        <v>21</v>
      </c>
      <c r="N1" s="10" t="s">
        <v>22</v>
      </c>
      <c r="O1" s="10" t="s">
        <v>23</v>
      </c>
      <c r="P1" s="10" t="s">
        <v>24</v>
      </c>
      <c r="Q1" s="10" t="s">
        <v>25</v>
      </c>
      <c r="R1" s="10" t="s">
        <v>26</v>
      </c>
      <c r="S1" s="10" t="s">
        <v>27</v>
      </c>
      <c r="T1" s="10" t="s">
        <v>1494</v>
      </c>
      <c r="U1" s="10" t="s">
        <v>1495</v>
      </c>
      <c r="V1" s="10" t="s">
        <v>1496</v>
      </c>
      <c r="W1" s="10" t="s">
        <v>1497</v>
      </c>
      <c r="X1" s="10" t="s">
        <v>1498</v>
      </c>
      <c r="Y1" s="10" t="s">
        <v>1499</v>
      </c>
      <c r="Z1" s="10" t="s">
        <v>1500</v>
      </c>
      <c r="AA1" s="10" t="s">
        <v>1501</v>
      </c>
      <c r="AB1" s="10" t="s">
        <v>1502</v>
      </c>
      <c r="AC1" s="10" t="s">
        <v>1503</v>
      </c>
      <c r="AD1" s="10" t="s">
        <v>1504</v>
      </c>
      <c r="AE1" s="10" t="s">
        <v>1505</v>
      </c>
      <c r="AF1" s="10" t="s">
        <v>1506</v>
      </c>
      <c r="AG1" s="10" t="s">
        <v>1507</v>
      </c>
      <c r="AH1" s="10" t="s">
        <v>1508</v>
      </c>
      <c r="AI1" s="10" t="s">
        <v>1509</v>
      </c>
      <c r="AJ1" s="10" t="s">
        <v>81</v>
      </c>
      <c r="AK1" s="10" t="s">
        <v>82</v>
      </c>
      <c r="AL1" s="10" t="s">
        <v>1510</v>
      </c>
      <c r="AM1" s="10" t="s">
        <v>83</v>
      </c>
      <c r="AN1" s="10" t="s">
        <v>1511</v>
      </c>
      <c r="AO1" s="10" t="s">
        <v>1512</v>
      </c>
      <c r="AP1" s="10" t="s">
        <v>1513</v>
      </c>
      <c r="AQ1" s="10" t="s">
        <v>1514</v>
      </c>
      <c r="AR1" s="10" t="s">
        <v>86</v>
      </c>
      <c r="AS1" s="10" t="s">
        <v>91</v>
      </c>
      <c r="AT1" s="10" t="s">
        <v>92</v>
      </c>
      <c r="AU1" s="10" t="s">
        <v>1515</v>
      </c>
      <c r="AV1" s="10" t="s">
        <v>83</v>
      </c>
      <c r="AW1" s="10" t="s">
        <v>1516</v>
      </c>
      <c r="AX1" s="10" t="s">
        <v>1517</v>
      </c>
      <c r="AY1" s="10" t="s">
        <v>1518</v>
      </c>
      <c r="AZ1" s="10" t="s">
        <v>1519</v>
      </c>
      <c r="BA1" s="10" t="s">
        <v>86</v>
      </c>
      <c r="BB1" s="10" t="s">
        <v>1520</v>
      </c>
      <c r="BC1" s="10" t="s">
        <v>1521</v>
      </c>
      <c r="BD1" s="10" t="s">
        <v>1524</v>
      </c>
      <c r="BE1" s="10" t="s">
        <v>83</v>
      </c>
      <c r="BF1" s="10" t="s">
        <v>1522</v>
      </c>
      <c r="BG1" s="10" t="s">
        <v>1523</v>
      </c>
      <c r="BH1" s="10" t="s">
        <v>1525</v>
      </c>
      <c r="BI1" s="10" t="s">
        <v>1526</v>
      </c>
      <c r="BJ1" s="10" t="s">
        <v>86</v>
      </c>
      <c r="BK1" s="10" t="s">
        <v>1527</v>
      </c>
      <c r="BL1" s="10" t="s">
        <v>1528</v>
      </c>
      <c r="BM1" s="10" t="s">
        <v>1529</v>
      </c>
      <c r="BN1" s="10" t="s">
        <v>83</v>
      </c>
      <c r="BO1" s="10" t="s">
        <v>1530</v>
      </c>
      <c r="BP1" s="10" t="s">
        <v>1531</v>
      </c>
      <c r="BQ1" s="10" t="s">
        <v>1532</v>
      </c>
      <c r="BR1" s="10" t="s">
        <v>1533</v>
      </c>
      <c r="BS1" s="10" t="s">
        <v>86</v>
      </c>
      <c r="BT1" s="10" t="s">
        <v>1534</v>
      </c>
      <c r="BU1" s="10" t="s">
        <v>1535</v>
      </c>
      <c r="BV1" s="10" t="s">
        <v>1536</v>
      </c>
      <c r="BW1" s="10" t="s">
        <v>83</v>
      </c>
      <c r="BX1" s="10" t="s">
        <v>1537</v>
      </c>
      <c r="BY1" s="10" t="s">
        <v>1538</v>
      </c>
      <c r="BZ1" s="10" t="s">
        <v>1539</v>
      </c>
      <c r="CA1" s="10" t="s">
        <v>1540</v>
      </c>
      <c r="CB1" s="10" t="s">
        <v>86</v>
      </c>
      <c r="CC1" s="10" t="s">
        <v>121</v>
      </c>
      <c r="CD1" s="10" t="s">
        <v>122</v>
      </c>
      <c r="CE1" s="10" t="s">
        <v>1541</v>
      </c>
      <c r="CF1" s="10" t="s">
        <v>83</v>
      </c>
      <c r="CG1" s="10" t="s">
        <v>1542</v>
      </c>
      <c r="CH1" s="10" t="s">
        <v>1543</v>
      </c>
      <c r="CI1" s="10" t="s">
        <v>1544</v>
      </c>
      <c r="CJ1" s="10" t="s">
        <v>1545</v>
      </c>
      <c r="CK1" s="10" t="s">
        <v>86</v>
      </c>
      <c r="CL1" s="10" t="s">
        <v>129</v>
      </c>
      <c r="CM1" s="10" t="s">
        <v>130</v>
      </c>
      <c r="CN1" s="10" t="s">
        <v>1546</v>
      </c>
      <c r="CO1" s="10" t="s">
        <v>83</v>
      </c>
      <c r="CP1" s="10" t="s">
        <v>1547</v>
      </c>
      <c r="CQ1" s="10" t="s">
        <v>1548</v>
      </c>
      <c r="CR1" s="10" t="s">
        <v>1549</v>
      </c>
      <c r="CS1" s="10" t="s">
        <v>1550</v>
      </c>
      <c r="CT1" s="10" t="s">
        <v>86</v>
      </c>
      <c r="CU1" s="10" t="s">
        <v>137</v>
      </c>
      <c r="CV1" s="10" t="s">
        <v>138</v>
      </c>
      <c r="CW1" s="10" t="s">
        <v>1551</v>
      </c>
      <c r="CX1" s="10" t="s">
        <v>83</v>
      </c>
      <c r="CY1" s="10" t="s">
        <v>1552</v>
      </c>
      <c r="CZ1" s="10" t="s">
        <v>1553</v>
      </c>
      <c r="DA1" s="10" t="s">
        <v>1554</v>
      </c>
      <c r="DB1" s="10" t="s">
        <v>1555</v>
      </c>
      <c r="DC1" s="10" t="s">
        <v>86</v>
      </c>
      <c r="DD1" s="10" t="s">
        <v>145</v>
      </c>
      <c r="DE1" s="10" t="s">
        <v>146</v>
      </c>
      <c r="DF1" s="10" t="s">
        <v>1556</v>
      </c>
      <c r="DG1" s="10" t="s">
        <v>83</v>
      </c>
      <c r="DH1" s="10" t="s">
        <v>1557</v>
      </c>
      <c r="DI1" s="10" t="s">
        <v>1558</v>
      </c>
      <c r="DJ1" s="10" t="s">
        <v>1559</v>
      </c>
      <c r="DK1" s="10" t="s">
        <v>1560</v>
      </c>
      <c r="DL1" s="10" t="s">
        <v>86</v>
      </c>
      <c r="DM1" s="10" t="s">
        <v>153</v>
      </c>
      <c r="DN1" s="10" t="s">
        <v>154</v>
      </c>
      <c r="DO1" s="10" t="s">
        <v>1561</v>
      </c>
      <c r="DP1" s="10" t="s">
        <v>83</v>
      </c>
      <c r="DQ1" s="10" t="s">
        <v>1562</v>
      </c>
      <c r="DR1" s="10" t="s">
        <v>1563</v>
      </c>
      <c r="DS1" s="10" t="s">
        <v>1564</v>
      </c>
      <c r="DT1" s="10" t="s">
        <v>1565</v>
      </c>
      <c r="DU1" s="10" t="s">
        <v>86</v>
      </c>
      <c r="DV1" s="10" t="s">
        <v>157</v>
      </c>
      <c r="DW1" s="10" t="s">
        <v>158</v>
      </c>
      <c r="DX1" s="10" t="s">
        <v>1566</v>
      </c>
      <c r="DY1" s="10" t="s">
        <v>1567</v>
      </c>
      <c r="DZ1" s="10" t="s">
        <v>162</v>
      </c>
      <c r="EA1" s="10" t="s">
        <v>167</v>
      </c>
      <c r="EB1" s="10" t="s">
        <v>168</v>
      </c>
      <c r="EC1" s="10" t="s">
        <v>1568</v>
      </c>
      <c r="ED1" s="10" t="s">
        <v>83</v>
      </c>
      <c r="EE1" s="10" t="s">
        <v>1569</v>
      </c>
      <c r="EF1" s="10" t="s">
        <v>1570</v>
      </c>
      <c r="EG1" s="10" t="s">
        <v>1571</v>
      </c>
      <c r="EH1" s="10" t="s">
        <v>1572</v>
      </c>
      <c r="EI1" s="10" t="s">
        <v>86</v>
      </c>
      <c r="EJ1" s="10" t="s">
        <v>1573</v>
      </c>
      <c r="EK1" s="10" t="s">
        <v>1574</v>
      </c>
      <c r="EL1" s="10" t="s">
        <v>1575</v>
      </c>
      <c r="EM1" s="10" t="s">
        <v>1576</v>
      </c>
      <c r="EN1" s="10" t="s">
        <v>1577</v>
      </c>
      <c r="EO1" s="10" t="s">
        <v>173</v>
      </c>
      <c r="EP1" s="10" t="s">
        <v>174</v>
      </c>
      <c r="EQ1" s="10" t="s">
        <v>175</v>
      </c>
      <c r="ER1" s="10" t="s">
        <v>176</v>
      </c>
      <c r="ES1" s="10" t="s">
        <v>177</v>
      </c>
      <c r="ET1" s="10" t="s">
        <v>179</v>
      </c>
      <c r="EU1" s="10" t="s">
        <v>183</v>
      </c>
      <c r="EV1" s="10" t="s">
        <v>184</v>
      </c>
      <c r="EW1" s="10" t="s">
        <v>185</v>
      </c>
      <c r="EX1" s="10" t="s">
        <v>186</v>
      </c>
      <c r="EY1" s="10" t="s">
        <v>187</v>
      </c>
      <c r="EZ1" s="10" t="s">
        <v>188</v>
      </c>
      <c r="FA1" s="10" t="s">
        <v>189</v>
      </c>
      <c r="FB1" s="10" t="s">
        <v>190</v>
      </c>
      <c r="FC1" s="10" t="s">
        <v>191</v>
      </c>
    </row>
    <row r="2" customFormat="false" ht="14.5" hidden="false" customHeight="false" outlineLevel="0" collapsed="false">
      <c r="A2" s="9" t="n">
        <v>44827.3811083218</v>
      </c>
      <c r="B2" s="9" t="n">
        <v>44827.3838150926</v>
      </c>
      <c r="C2" s="9" t="n">
        <v>44827</v>
      </c>
      <c r="D2" s="8" t="s">
        <v>946</v>
      </c>
      <c r="H2" s="8" t="n">
        <v>1809171503</v>
      </c>
      <c r="I2" s="9" t="n">
        <v>44827</v>
      </c>
      <c r="J2" s="8" t="s">
        <v>1813</v>
      </c>
      <c r="K2" s="8" t="s">
        <v>968</v>
      </c>
      <c r="L2" s="8" t="s">
        <v>985</v>
      </c>
      <c r="M2" s="8" t="s">
        <v>986</v>
      </c>
      <c r="N2" s="8" t="s">
        <v>987</v>
      </c>
      <c r="O2" s="8" t="s">
        <v>855</v>
      </c>
      <c r="P2" s="8" t="s">
        <v>856</v>
      </c>
      <c r="Q2" s="8" t="s">
        <v>952</v>
      </c>
      <c r="R2" s="8" t="s">
        <v>953</v>
      </c>
      <c r="S2" s="8" t="s">
        <v>954</v>
      </c>
      <c r="T2" s="8" t="s">
        <v>210</v>
      </c>
      <c r="U2" s="8" t="n">
        <v>1</v>
      </c>
      <c r="V2" s="8" t="n">
        <v>0</v>
      </c>
      <c r="W2" s="8" t="n">
        <v>0</v>
      </c>
      <c r="X2" s="8" t="n">
        <v>0</v>
      </c>
      <c r="Y2" s="8" t="n">
        <v>0</v>
      </c>
      <c r="Z2" s="8" t="n">
        <v>0</v>
      </c>
      <c r="AA2" s="8" t="n">
        <v>0</v>
      </c>
      <c r="AB2" s="8" t="n">
        <v>0</v>
      </c>
      <c r="AC2" s="8" t="n">
        <v>0</v>
      </c>
      <c r="AD2" s="8" t="n">
        <v>0</v>
      </c>
      <c r="AE2" s="8" t="n">
        <v>0</v>
      </c>
      <c r="AF2" s="8" t="n">
        <v>0</v>
      </c>
      <c r="AG2" s="8" t="n">
        <v>0</v>
      </c>
      <c r="AH2" s="8" t="n">
        <v>1</v>
      </c>
      <c r="AI2" s="8" t="n">
        <v>4</v>
      </c>
      <c r="AJ2" s="8" t="s">
        <v>3234</v>
      </c>
      <c r="AK2" s="2" t="s">
        <v>3235</v>
      </c>
      <c r="AL2" s="8" t="n">
        <v>5.35</v>
      </c>
      <c r="AM2" s="8" t="s">
        <v>213</v>
      </c>
      <c r="AR2" s="8" t="s">
        <v>3417</v>
      </c>
      <c r="EJ2" s="8" t="s">
        <v>194</v>
      </c>
      <c r="EK2" s="8" t="s">
        <v>194</v>
      </c>
      <c r="EL2" s="8" t="s">
        <v>194</v>
      </c>
      <c r="EM2" s="8" t="s">
        <v>194</v>
      </c>
      <c r="EN2" s="8" t="s">
        <v>194</v>
      </c>
      <c r="EO2" s="8" t="s">
        <v>962</v>
      </c>
      <c r="EP2" s="8" t="s">
        <v>3236</v>
      </c>
      <c r="EQ2" s="2" t="s">
        <v>3237</v>
      </c>
      <c r="ER2" s="8" t="s">
        <v>2864</v>
      </c>
      <c r="ES2" s="8" t="s">
        <v>2865</v>
      </c>
      <c r="EU2" s="8" t="n">
        <v>187277017</v>
      </c>
      <c r="EV2" s="8" t="s">
        <v>3238</v>
      </c>
      <c r="EW2" s="9" t="n">
        <v>44827.6782291667</v>
      </c>
      <c r="EZ2" s="8" t="s">
        <v>221</v>
      </c>
      <c r="FA2" s="8" t="s">
        <v>222</v>
      </c>
      <c r="FC2" s="8" t="n">
        <v>57</v>
      </c>
    </row>
    <row r="3" customFormat="false" ht="14.5" hidden="false" customHeight="false" outlineLevel="0" collapsed="false">
      <c r="A3" s="9" t="n">
        <v>44827.4032514931</v>
      </c>
      <c r="B3" s="9" t="n">
        <v>44827.4057362269</v>
      </c>
      <c r="C3" s="9" t="n">
        <v>44827</v>
      </c>
      <c r="D3" s="8" t="s">
        <v>848</v>
      </c>
      <c r="H3" s="8" t="n">
        <v>1708151403</v>
      </c>
      <c r="I3" s="9" t="n">
        <v>44827</v>
      </c>
      <c r="J3" s="8" t="s">
        <v>2837</v>
      </c>
      <c r="K3" s="8" t="s">
        <v>851</v>
      </c>
      <c r="L3" s="8" t="s">
        <v>852</v>
      </c>
      <c r="M3" s="8" t="s">
        <v>853</v>
      </c>
      <c r="N3" s="8" t="s">
        <v>854</v>
      </c>
      <c r="O3" s="8" t="s">
        <v>855</v>
      </c>
      <c r="P3" s="8" t="s">
        <v>856</v>
      </c>
      <c r="Q3" s="8" t="s">
        <v>857</v>
      </c>
      <c r="R3" s="8" t="s">
        <v>858</v>
      </c>
      <c r="S3" s="8" t="s">
        <v>859</v>
      </c>
      <c r="T3" s="8" t="s">
        <v>210</v>
      </c>
      <c r="U3" s="8" t="n">
        <v>1</v>
      </c>
      <c r="V3" s="8" t="n">
        <v>0</v>
      </c>
      <c r="W3" s="8" t="n">
        <v>0</v>
      </c>
      <c r="X3" s="8" t="n">
        <v>0</v>
      </c>
      <c r="Y3" s="8" t="n">
        <v>0</v>
      </c>
      <c r="Z3" s="8" t="n">
        <v>0</v>
      </c>
      <c r="AA3" s="8" t="n">
        <v>0</v>
      </c>
      <c r="AB3" s="8" t="n">
        <v>0</v>
      </c>
      <c r="AC3" s="8" t="n">
        <v>0</v>
      </c>
      <c r="AD3" s="8" t="n">
        <v>0</v>
      </c>
      <c r="AE3" s="8" t="n">
        <v>0</v>
      </c>
      <c r="AF3" s="8" t="n">
        <v>0</v>
      </c>
      <c r="AG3" s="8" t="n">
        <v>0</v>
      </c>
      <c r="AH3" s="8" t="n">
        <v>2</v>
      </c>
      <c r="AI3" s="8" t="n">
        <v>2</v>
      </c>
      <c r="AJ3" s="8" t="s">
        <v>3149</v>
      </c>
      <c r="AK3" s="2" t="s">
        <v>3150</v>
      </c>
      <c r="AL3" s="8" t="n">
        <v>62</v>
      </c>
      <c r="AM3" s="8" t="s">
        <v>213</v>
      </c>
      <c r="EJ3" s="8" t="s">
        <v>194</v>
      </c>
      <c r="EK3" s="8" t="s">
        <v>194</v>
      </c>
      <c r="EL3" s="8" t="s">
        <v>194</v>
      </c>
      <c r="EM3" s="8" t="s">
        <v>194</v>
      </c>
      <c r="EN3" s="8" t="s">
        <v>194</v>
      </c>
      <c r="EO3" s="8" t="s">
        <v>865</v>
      </c>
      <c r="EP3" s="8" t="s">
        <v>3151</v>
      </c>
      <c r="EQ3" s="2" t="s">
        <v>3152</v>
      </c>
      <c r="ER3" s="8" t="s">
        <v>2864</v>
      </c>
      <c r="ES3" s="8" t="s">
        <v>2865</v>
      </c>
      <c r="EU3" s="8" t="n">
        <v>187268846</v>
      </c>
      <c r="EV3" s="8" t="s">
        <v>3153</v>
      </c>
      <c r="EW3" s="9" t="n">
        <v>44827.6590162037</v>
      </c>
      <c r="EZ3" s="8" t="s">
        <v>221</v>
      </c>
      <c r="FA3" s="8" t="s">
        <v>222</v>
      </c>
      <c r="FC3" s="8" t="n">
        <v>44</v>
      </c>
    </row>
    <row r="4" customFormat="false" ht="14.5" hidden="false" customHeight="false" outlineLevel="0" collapsed="false">
      <c r="A4" s="9" t="n">
        <v>44827.3413569445</v>
      </c>
      <c r="B4" s="9" t="n">
        <v>44827.349047419</v>
      </c>
      <c r="C4" s="9" t="n">
        <v>44827</v>
      </c>
      <c r="D4" s="8" t="s">
        <v>1210</v>
      </c>
      <c r="H4" s="8" t="n">
        <v>1101022401</v>
      </c>
      <c r="I4" s="9" t="n">
        <v>44827</v>
      </c>
      <c r="J4" s="8" t="s">
        <v>3256</v>
      </c>
      <c r="K4" s="8" t="s">
        <v>3376</v>
      </c>
      <c r="L4" s="8" t="s">
        <v>1213</v>
      </c>
      <c r="M4" s="8" t="s">
        <v>1578</v>
      </c>
      <c r="N4" s="8" t="s">
        <v>1215</v>
      </c>
      <c r="O4" s="8" t="s">
        <v>855</v>
      </c>
      <c r="P4" s="8" t="s">
        <v>856</v>
      </c>
      <c r="Q4" s="8" t="s">
        <v>1216</v>
      </c>
      <c r="R4" s="8" t="s">
        <v>1217</v>
      </c>
      <c r="S4" s="8" t="s">
        <v>1217</v>
      </c>
      <c r="T4" s="8" t="s">
        <v>210</v>
      </c>
      <c r="U4" s="8" t="n">
        <v>1</v>
      </c>
      <c r="V4" s="8" t="n">
        <v>0</v>
      </c>
      <c r="W4" s="8" t="n">
        <v>0</v>
      </c>
      <c r="X4" s="8" t="n">
        <v>0</v>
      </c>
      <c r="Y4" s="8" t="n">
        <v>0</v>
      </c>
      <c r="Z4" s="8" t="n">
        <v>0</v>
      </c>
      <c r="AA4" s="8" t="n">
        <v>0</v>
      </c>
      <c r="AB4" s="8" t="n">
        <v>0</v>
      </c>
      <c r="AC4" s="8" t="n">
        <v>0</v>
      </c>
      <c r="AD4" s="8" t="n">
        <v>0</v>
      </c>
      <c r="AE4" s="8" t="n">
        <v>0</v>
      </c>
      <c r="AF4" s="8" t="n">
        <v>0</v>
      </c>
      <c r="AG4" s="8" t="n">
        <v>0</v>
      </c>
      <c r="AH4" s="8" t="n">
        <v>3</v>
      </c>
      <c r="AI4" s="8" t="n">
        <v>6</v>
      </c>
      <c r="AJ4" s="8" t="s">
        <v>3377</v>
      </c>
      <c r="AK4" s="2" t="s">
        <v>3378</v>
      </c>
      <c r="AL4" s="8" t="n">
        <v>10.7</v>
      </c>
      <c r="AM4" s="8" t="s">
        <v>213</v>
      </c>
      <c r="AR4" s="8" t="s">
        <v>3417</v>
      </c>
      <c r="EJ4" s="8" t="s">
        <v>194</v>
      </c>
      <c r="EK4" s="8" t="s">
        <v>194</v>
      </c>
      <c r="EL4" s="8" t="s">
        <v>194</v>
      </c>
      <c r="EM4" s="8" t="s">
        <v>194</v>
      </c>
      <c r="EN4" s="8" t="s">
        <v>194</v>
      </c>
      <c r="EO4" s="8" t="s">
        <v>1226</v>
      </c>
      <c r="EP4" s="8" t="s">
        <v>3379</v>
      </c>
      <c r="EQ4" s="2" t="s">
        <v>3380</v>
      </c>
      <c r="ER4" s="8" t="s">
        <v>2864</v>
      </c>
      <c r="ES4" s="8" t="s">
        <v>2865</v>
      </c>
      <c r="EU4" s="8" t="n">
        <v>187349489</v>
      </c>
      <c r="EV4" s="8" t="s">
        <v>3381</v>
      </c>
      <c r="EW4" s="9" t="n">
        <v>44827.9024421296</v>
      </c>
      <c r="EZ4" s="8" t="s">
        <v>221</v>
      </c>
      <c r="FA4" s="8" t="s">
        <v>222</v>
      </c>
      <c r="FC4" s="8" t="n">
        <v>79</v>
      </c>
    </row>
    <row r="5" customFormat="false" ht="14.5" hidden="false" customHeight="false" outlineLevel="0" collapsed="false">
      <c r="A5" s="9" t="n">
        <v>44827.4230157755</v>
      </c>
      <c r="B5" s="9" t="n">
        <v>44827.4276567477</v>
      </c>
      <c r="C5" s="9" t="n">
        <v>44827</v>
      </c>
      <c r="D5" s="8" t="s">
        <v>1401</v>
      </c>
      <c r="H5" s="8" t="n">
        <v>1707132304</v>
      </c>
      <c r="I5" s="9" t="n">
        <v>44827</v>
      </c>
      <c r="J5" s="8" t="s">
        <v>2999</v>
      </c>
      <c r="K5" s="8" t="s">
        <v>197</v>
      </c>
      <c r="L5" s="8" t="s">
        <v>1446</v>
      </c>
      <c r="M5" s="8" t="s">
        <v>1447</v>
      </c>
      <c r="N5" s="8" t="s">
        <v>1448</v>
      </c>
      <c r="O5" s="8" t="s">
        <v>855</v>
      </c>
      <c r="P5" s="8" t="s">
        <v>856</v>
      </c>
      <c r="Q5" s="8" t="s">
        <v>857</v>
      </c>
      <c r="R5" s="8" t="s">
        <v>890</v>
      </c>
      <c r="S5" s="8" t="s">
        <v>891</v>
      </c>
      <c r="T5" s="8" t="s">
        <v>210</v>
      </c>
      <c r="U5" s="8" t="n">
        <v>1</v>
      </c>
      <c r="V5" s="8" t="n">
        <v>0</v>
      </c>
      <c r="W5" s="8" t="n">
        <v>0</v>
      </c>
      <c r="X5" s="8" t="n">
        <v>0</v>
      </c>
      <c r="Y5" s="8" t="n">
        <v>0</v>
      </c>
      <c r="Z5" s="8" t="n">
        <v>0</v>
      </c>
      <c r="AA5" s="8" t="n">
        <v>0</v>
      </c>
      <c r="AB5" s="8" t="n">
        <v>0</v>
      </c>
      <c r="AC5" s="8" t="n">
        <v>0</v>
      </c>
      <c r="AD5" s="8" t="n">
        <v>0</v>
      </c>
      <c r="AE5" s="8" t="n">
        <v>0</v>
      </c>
      <c r="AF5" s="8" t="n">
        <v>0</v>
      </c>
      <c r="AG5" s="8" t="n">
        <v>0</v>
      </c>
      <c r="AH5" s="8" t="n">
        <v>2</v>
      </c>
      <c r="AI5" s="8" t="n">
        <v>5</v>
      </c>
      <c r="AJ5" s="8" t="s">
        <v>3315</v>
      </c>
      <c r="AK5" s="2" t="s">
        <v>3316</v>
      </c>
      <c r="AL5" s="8" t="n">
        <v>74.86</v>
      </c>
      <c r="AM5" s="8" t="s">
        <v>213</v>
      </c>
      <c r="AR5" s="8" t="s">
        <v>3532</v>
      </c>
      <c r="EJ5" s="8" t="s">
        <v>194</v>
      </c>
      <c r="EK5" s="8" t="s">
        <v>194</v>
      </c>
      <c r="EL5" s="8" t="s">
        <v>194</v>
      </c>
      <c r="EM5" s="8" t="s">
        <v>194</v>
      </c>
      <c r="EN5" s="8" t="s">
        <v>194</v>
      </c>
      <c r="EO5" s="8" t="s">
        <v>1413</v>
      </c>
      <c r="EP5" s="8" t="s">
        <v>3318</v>
      </c>
      <c r="EQ5" s="2" t="s">
        <v>3319</v>
      </c>
      <c r="ER5" s="8" t="s">
        <v>2864</v>
      </c>
      <c r="ES5" s="8" t="s">
        <v>2865</v>
      </c>
      <c r="EU5" s="8" t="n">
        <v>187301329</v>
      </c>
      <c r="EV5" s="8" t="s">
        <v>3320</v>
      </c>
      <c r="EW5" s="9" t="n">
        <v>44827.7373263889</v>
      </c>
      <c r="EZ5" s="8" t="s">
        <v>221</v>
      </c>
      <c r="FA5" s="8" t="s">
        <v>222</v>
      </c>
      <c r="FC5" s="8" t="n">
        <v>70</v>
      </c>
    </row>
    <row r="6" customFormat="false" ht="14.5" hidden="false" customHeight="false" outlineLevel="0" collapsed="false">
      <c r="A6" s="9" t="n">
        <v>44827.3343652083</v>
      </c>
      <c r="B6" s="9" t="n">
        <v>44827.3376953241</v>
      </c>
      <c r="C6" s="9" t="n">
        <v>44827</v>
      </c>
      <c r="D6" s="8" t="s">
        <v>1088</v>
      </c>
      <c r="H6" s="8" t="n">
        <v>1505103201</v>
      </c>
      <c r="I6" s="9" t="n">
        <v>44827</v>
      </c>
      <c r="J6" s="8" t="s">
        <v>3333</v>
      </c>
      <c r="K6" s="8" t="s">
        <v>870</v>
      </c>
      <c r="L6" s="8" t="s">
        <v>3453</v>
      </c>
      <c r="M6" s="8" t="s">
        <v>3335</v>
      </c>
      <c r="N6" s="8" t="s">
        <v>1163</v>
      </c>
      <c r="O6" s="8" t="s">
        <v>855</v>
      </c>
      <c r="P6" s="8" t="s">
        <v>856</v>
      </c>
      <c r="Q6" s="8" t="s">
        <v>1094</v>
      </c>
      <c r="R6" s="8" t="s">
        <v>1095</v>
      </c>
      <c r="S6" s="8" t="s">
        <v>1096</v>
      </c>
      <c r="T6" s="8" t="s">
        <v>210</v>
      </c>
      <c r="U6" s="8" t="n">
        <v>1</v>
      </c>
      <c r="V6" s="8" t="n">
        <v>0</v>
      </c>
      <c r="W6" s="8" t="n">
        <v>0</v>
      </c>
      <c r="X6" s="8" t="n">
        <v>0</v>
      </c>
      <c r="Y6" s="8" t="n">
        <v>0</v>
      </c>
      <c r="Z6" s="8" t="n">
        <v>0</v>
      </c>
      <c r="AA6" s="8" t="n">
        <v>0</v>
      </c>
      <c r="AB6" s="8" t="n">
        <v>0</v>
      </c>
      <c r="AC6" s="8" t="n">
        <v>0</v>
      </c>
      <c r="AD6" s="8" t="n">
        <v>0</v>
      </c>
      <c r="AE6" s="8" t="n">
        <v>0</v>
      </c>
      <c r="AF6" s="8" t="n">
        <v>0</v>
      </c>
      <c r="AG6" s="8" t="n">
        <v>0</v>
      </c>
      <c r="AH6" s="8" t="n">
        <v>2</v>
      </c>
      <c r="AI6" s="8" t="n">
        <v>8</v>
      </c>
      <c r="AJ6" s="8" t="s">
        <v>3336</v>
      </c>
      <c r="AK6" s="2" t="s">
        <v>3337</v>
      </c>
      <c r="AL6" s="8" t="n">
        <v>2.31</v>
      </c>
      <c r="AM6" s="8" t="s">
        <v>213</v>
      </c>
      <c r="AR6" s="8" t="s">
        <v>3417</v>
      </c>
      <c r="EJ6" s="8" t="s">
        <v>194</v>
      </c>
      <c r="EK6" s="8" t="s">
        <v>194</v>
      </c>
      <c r="EL6" s="8" t="s">
        <v>194</v>
      </c>
      <c r="EM6" s="8" t="s">
        <v>194</v>
      </c>
      <c r="EN6" s="8" t="s">
        <v>194</v>
      </c>
      <c r="EO6" s="8" t="s">
        <v>2020</v>
      </c>
      <c r="EP6" s="8" t="s">
        <v>3338</v>
      </c>
      <c r="EQ6" s="2" t="s">
        <v>3339</v>
      </c>
      <c r="ER6" s="8" t="s">
        <v>2864</v>
      </c>
      <c r="ES6" s="8" t="s">
        <v>2865</v>
      </c>
      <c r="EU6" s="8" t="n">
        <v>187327101</v>
      </c>
      <c r="EV6" s="8" t="s">
        <v>3340</v>
      </c>
      <c r="EW6" s="9" t="n">
        <v>44827.8138657407</v>
      </c>
      <c r="EZ6" s="8" t="s">
        <v>221</v>
      </c>
      <c r="FA6" s="8" t="s">
        <v>222</v>
      </c>
      <c r="FC6" s="8" t="n">
        <v>73</v>
      </c>
    </row>
    <row r="7" customFormat="false" ht="14.5" hidden="false" customHeight="false" outlineLevel="0" collapsed="false">
      <c r="A7" s="9" t="n">
        <v>44827.3453802662</v>
      </c>
      <c r="B7" s="9" t="n">
        <v>44827.3496478241</v>
      </c>
      <c r="C7" s="9" t="n">
        <v>44827</v>
      </c>
      <c r="D7" s="8" t="s">
        <v>1088</v>
      </c>
      <c r="H7" s="8" t="n">
        <v>1505103202</v>
      </c>
      <c r="I7" s="9" t="n">
        <v>44827</v>
      </c>
      <c r="J7" s="8" t="s">
        <v>2194</v>
      </c>
      <c r="K7" s="8" t="s">
        <v>870</v>
      </c>
      <c r="L7" s="8" t="s">
        <v>3455</v>
      </c>
      <c r="M7" s="8" t="s">
        <v>2694</v>
      </c>
      <c r="N7" s="8" t="s">
        <v>1176</v>
      </c>
      <c r="O7" s="8" t="s">
        <v>855</v>
      </c>
      <c r="P7" s="8" t="s">
        <v>856</v>
      </c>
      <c r="Q7" s="8" t="s">
        <v>1094</v>
      </c>
      <c r="R7" s="8" t="s">
        <v>1095</v>
      </c>
      <c r="S7" s="8" t="s">
        <v>1096</v>
      </c>
      <c r="T7" s="8" t="s">
        <v>210</v>
      </c>
      <c r="U7" s="8" t="n">
        <v>1</v>
      </c>
      <c r="V7" s="8" t="n">
        <v>0</v>
      </c>
      <c r="W7" s="8" t="n">
        <v>0</v>
      </c>
      <c r="X7" s="8" t="n">
        <v>0</v>
      </c>
      <c r="Y7" s="8" t="n">
        <v>0</v>
      </c>
      <c r="Z7" s="8" t="n">
        <v>0</v>
      </c>
      <c r="AA7" s="8" t="n">
        <v>0</v>
      </c>
      <c r="AB7" s="8" t="n">
        <v>0</v>
      </c>
      <c r="AC7" s="8" t="n">
        <v>0</v>
      </c>
      <c r="AD7" s="8" t="n">
        <v>0</v>
      </c>
      <c r="AE7" s="8" t="n">
        <v>0</v>
      </c>
      <c r="AF7" s="8" t="n">
        <v>0</v>
      </c>
      <c r="AG7" s="8" t="n">
        <v>0</v>
      </c>
      <c r="AH7" s="8" t="n">
        <v>2</v>
      </c>
      <c r="AI7" s="8" t="n">
        <v>3</v>
      </c>
      <c r="AJ7" s="8" t="s">
        <v>3341</v>
      </c>
      <c r="AK7" s="2" t="s">
        <v>3342</v>
      </c>
      <c r="AL7" s="8" t="n">
        <v>2.225</v>
      </c>
      <c r="AM7" s="8" t="s">
        <v>213</v>
      </c>
      <c r="AR7" s="8" t="s">
        <v>213</v>
      </c>
      <c r="EJ7" s="8" t="s">
        <v>194</v>
      </c>
      <c r="EK7" s="8" t="s">
        <v>194</v>
      </c>
      <c r="EL7" s="8" t="s">
        <v>194</v>
      </c>
      <c r="EM7" s="8" t="s">
        <v>194</v>
      </c>
      <c r="EN7" s="8" t="s">
        <v>194</v>
      </c>
      <c r="EO7" s="8" t="s">
        <v>2020</v>
      </c>
      <c r="EP7" s="8" t="s">
        <v>3343</v>
      </c>
      <c r="EQ7" s="2" t="s">
        <v>3344</v>
      </c>
      <c r="ER7" s="8" t="s">
        <v>2864</v>
      </c>
      <c r="ES7" s="8" t="s">
        <v>2865</v>
      </c>
      <c r="EU7" s="8" t="n">
        <v>187327105</v>
      </c>
      <c r="EV7" s="8" t="s">
        <v>3345</v>
      </c>
      <c r="EW7" s="9" t="n">
        <v>44827.8138773148</v>
      </c>
      <c r="EZ7" s="8" t="s">
        <v>221</v>
      </c>
      <c r="FA7" s="8" t="s">
        <v>222</v>
      </c>
      <c r="FC7" s="8" t="n">
        <v>74</v>
      </c>
    </row>
    <row r="8" customFormat="false" ht="14.5" hidden="false" customHeight="false" outlineLevel="0" collapsed="false">
      <c r="A8" s="9" t="n">
        <v>44827.4171186458</v>
      </c>
      <c r="B8" s="9" t="n">
        <v>44827.4244457986</v>
      </c>
      <c r="C8" s="9" t="n">
        <v>44827</v>
      </c>
      <c r="D8" s="8" t="s">
        <v>1210</v>
      </c>
      <c r="H8" s="8" t="n">
        <v>1101022406</v>
      </c>
      <c r="I8" s="9" t="n">
        <v>44827</v>
      </c>
      <c r="J8" s="8" t="s">
        <v>1712</v>
      </c>
      <c r="K8" s="8" t="s">
        <v>3376</v>
      </c>
      <c r="L8" s="8" t="s">
        <v>1291</v>
      </c>
      <c r="M8" s="8" t="s">
        <v>1617</v>
      </c>
      <c r="N8" s="8" t="s">
        <v>1293</v>
      </c>
      <c r="O8" s="8" t="s">
        <v>855</v>
      </c>
      <c r="P8" s="8" t="s">
        <v>856</v>
      </c>
      <c r="Q8" s="8" t="s">
        <v>1216</v>
      </c>
      <c r="R8" s="8" t="s">
        <v>1217</v>
      </c>
      <c r="S8" s="8" t="s">
        <v>1217</v>
      </c>
      <c r="T8" s="8" t="s">
        <v>210</v>
      </c>
      <c r="U8" s="8" t="n">
        <v>1</v>
      </c>
      <c r="V8" s="8" t="n">
        <v>0</v>
      </c>
      <c r="W8" s="8" t="n">
        <v>0</v>
      </c>
      <c r="X8" s="8" t="n">
        <v>0</v>
      </c>
      <c r="Y8" s="8" t="n">
        <v>0</v>
      </c>
      <c r="Z8" s="8" t="n">
        <v>0</v>
      </c>
      <c r="AA8" s="8" t="n">
        <v>0</v>
      </c>
      <c r="AB8" s="8" t="n">
        <v>0</v>
      </c>
      <c r="AC8" s="8" t="n">
        <v>0</v>
      </c>
      <c r="AD8" s="8" t="n">
        <v>0</v>
      </c>
      <c r="AE8" s="8" t="n">
        <v>0</v>
      </c>
      <c r="AF8" s="8" t="n">
        <v>0</v>
      </c>
      <c r="AG8" s="8" t="n">
        <v>0</v>
      </c>
      <c r="AH8" s="8" t="n">
        <v>3</v>
      </c>
      <c r="AI8" s="8" t="n">
        <v>9</v>
      </c>
      <c r="AJ8" s="8" t="s">
        <v>3410</v>
      </c>
      <c r="AK8" s="2" t="s">
        <v>3411</v>
      </c>
      <c r="AL8" s="8" t="n">
        <v>7</v>
      </c>
      <c r="AM8" s="8" t="s">
        <v>213</v>
      </c>
      <c r="AR8" s="8" t="s">
        <v>3533</v>
      </c>
      <c r="EJ8" s="8" t="s">
        <v>194</v>
      </c>
      <c r="EK8" s="8" t="s">
        <v>194</v>
      </c>
      <c r="EL8" s="8" t="s">
        <v>194</v>
      </c>
      <c r="EM8" s="8" t="s">
        <v>194</v>
      </c>
      <c r="EN8" s="8" t="s">
        <v>194</v>
      </c>
      <c r="EO8" s="8" t="s">
        <v>1226</v>
      </c>
      <c r="EP8" s="8" t="s">
        <v>3413</v>
      </c>
      <c r="EQ8" s="2" t="s">
        <v>3414</v>
      </c>
      <c r="ER8" s="8" t="s">
        <v>2864</v>
      </c>
      <c r="ES8" s="8" t="s">
        <v>2865</v>
      </c>
      <c r="EU8" s="8" t="n">
        <v>187349551</v>
      </c>
      <c r="EV8" s="8" t="s">
        <v>3415</v>
      </c>
      <c r="EW8" s="9" t="n">
        <v>44827.9025925926</v>
      </c>
      <c r="EZ8" s="8" t="s">
        <v>221</v>
      </c>
      <c r="FA8" s="8" t="s">
        <v>222</v>
      </c>
      <c r="FC8" s="8" t="n">
        <v>84</v>
      </c>
    </row>
    <row r="9" customFormat="false" ht="14.5" hidden="false" customHeight="false" outlineLevel="0" collapsed="false">
      <c r="A9" s="9" t="n">
        <v>44827.3665866782</v>
      </c>
      <c r="B9" s="9" t="n">
        <v>44827.3702356944</v>
      </c>
      <c r="C9" s="9" t="n">
        <v>44827</v>
      </c>
      <c r="D9" s="8" t="s">
        <v>1401</v>
      </c>
      <c r="H9" s="8" t="n">
        <v>1707132301</v>
      </c>
      <c r="I9" s="9" t="n">
        <v>44827</v>
      </c>
      <c r="J9" s="8" t="s">
        <v>3227</v>
      </c>
      <c r="K9" s="8" t="s">
        <v>197</v>
      </c>
      <c r="L9" s="8" t="s">
        <v>1404</v>
      </c>
      <c r="M9" s="8" t="s">
        <v>1405</v>
      </c>
      <c r="N9" s="8" t="s">
        <v>1406</v>
      </c>
      <c r="O9" s="8" t="s">
        <v>855</v>
      </c>
      <c r="P9" s="8" t="s">
        <v>856</v>
      </c>
      <c r="Q9" s="8" t="s">
        <v>857</v>
      </c>
      <c r="R9" s="8" t="s">
        <v>890</v>
      </c>
      <c r="S9" s="8" t="s">
        <v>891</v>
      </c>
      <c r="T9" s="8" t="s">
        <v>210</v>
      </c>
      <c r="U9" s="8" t="n">
        <v>1</v>
      </c>
      <c r="V9" s="8" t="n">
        <v>0</v>
      </c>
      <c r="W9" s="8" t="n">
        <v>0</v>
      </c>
      <c r="X9" s="8" t="n">
        <v>0</v>
      </c>
      <c r="Y9" s="8" t="n">
        <v>0</v>
      </c>
      <c r="Z9" s="8" t="n">
        <v>0</v>
      </c>
      <c r="AA9" s="8" t="n">
        <v>0</v>
      </c>
      <c r="AB9" s="8" t="n">
        <v>0</v>
      </c>
      <c r="AC9" s="8" t="n">
        <v>0</v>
      </c>
      <c r="AD9" s="8" t="n">
        <v>0</v>
      </c>
      <c r="AE9" s="8" t="n">
        <v>0</v>
      </c>
      <c r="AF9" s="8" t="n">
        <v>0</v>
      </c>
      <c r="AG9" s="8" t="n">
        <v>0</v>
      </c>
      <c r="AH9" s="8" t="n">
        <v>2</v>
      </c>
      <c r="AI9" s="8" t="n">
        <v>6</v>
      </c>
      <c r="AJ9" s="8" t="s">
        <v>3292</v>
      </c>
      <c r="AK9" s="2" t="s">
        <v>3293</v>
      </c>
      <c r="AL9" s="8" t="n">
        <v>36.8</v>
      </c>
      <c r="AM9" s="8" t="s">
        <v>213</v>
      </c>
      <c r="AR9" s="8" t="s">
        <v>3534</v>
      </c>
      <c r="EJ9" s="8" t="s">
        <v>194</v>
      </c>
      <c r="EK9" s="8" t="s">
        <v>194</v>
      </c>
      <c r="EL9" s="8" t="s">
        <v>194</v>
      </c>
      <c r="EM9" s="8" t="s">
        <v>194</v>
      </c>
      <c r="EN9" s="8" t="s">
        <v>194</v>
      </c>
      <c r="EO9" s="8" t="s">
        <v>1413</v>
      </c>
      <c r="EP9" s="8" t="s">
        <v>3295</v>
      </c>
      <c r="EQ9" s="2" t="s">
        <v>3296</v>
      </c>
      <c r="ER9" s="8" t="s">
        <v>2864</v>
      </c>
      <c r="ES9" s="8" t="s">
        <v>2865</v>
      </c>
      <c r="EU9" s="8" t="n">
        <v>187301297</v>
      </c>
      <c r="EV9" s="8" t="s">
        <v>3297</v>
      </c>
      <c r="EW9" s="9" t="n">
        <v>44827.7372106482</v>
      </c>
      <c r="EZ9" s="8" t="s">
        <v>221</v>
      </c>
      <c r="FA9" s="8" t="s">
        <v>222</v>
      </c>
      <c r="FC9" s="8" t="n">
        <v>67</v>
      </c>
    </row>
    <row r="10" customFormat="false" ht="14.5" hidden="false" customHeight="false" outlineLevel="0" collapsed="false">
      <c r="A10" s="9" t="n">
        <v>44827.4226840857</v>
      </c>
      <c r="B10" s="9" t="n">
        <v>44827.4326283449</v>
      </c>
      <c r="C10" s="9" t="n">
        <v>44827</v>
      </c>
      <c r="D10" s="8" t="s">
        <v>592</v>
      </c>
      <c r="H10" s="8" t="n">
        <v>1707142001</v>
      </c>
      <c r="I10" s="9" t="n">
        <v>44827</v>
      </c>
      <c r="J10" s="8" t="s">
        <v>1882</v>
      </c>
      <c r="K10" s="8" t="s">
        <v>2172</v>
      </c>
      <c r="L10" s="8" t="s">
        <v>2187</v>
      </c>
      <c r="M10" s="8" t="s">
        <v>3138</v>
      </c>
      <c r="N10" s="8" t="s">
        <v>1201</v>
      </c>
      <c r="O10" s="8" t="s">
        <v>855</v>
      </c>
      <c r="P10" s="8" t="s">
        <v>856</v>
      </c>
      <c r="Q10" s="8" t="s">
        <v>857</v>
      </c>
      <c r="R10" s="8" t="s">
        <v>890</v>
      </c>
      <c r="S10" s="8" t="s">
        <v>1046</v>
      </c>
      <c r="T10" s="8" t="s">
        <v>210</v>
      </c>
      <c r="U10" s="8" t="n">
        <v>1</v>
      </c>
      <c r="V10" s="8" t="n">
        <v>0</v>
      </c>
      <c r="W10" s="8" t="n">
        <v>0</v>
      </c>
      <c r="X10" s="8" t="n">
        <v>0</v>
      </c>
      <c r="Y10" s="8" t="n">
        <v>0</v>
      </c>
      <c r="Z10" s="8" t="n">
        <v>0</v>
      </c>
      <c r="AA10" s="8" t="n">
        <v>0</v>
      </c>
      <c r="AB10" s="8" t="n">
        <v>0</v>
      </c>
      <c r="AC10" s="8" t="n">
        <v>0</v>
      </c>
      <c r="AD10" s="8" t="n">
        <v>0</v>
      </c>
      <c r="AE10" s="8" t="n">
        <v>0</v>
      </c>
      <c r="AF10" s="8" t="n">
        <v>0</v>
      </c>
      <c r="AG10" s="8" t="n">
        <v>0</v>
      </c>
      <c r="AH10" s="8" t="n">
        <v>2</v>
      </c>
      <c r="AI10" s="8" t="n">
        <v>3</v>
      </c>
      <c r="AJ10" s="8" t="s">
        <v>3139</v>
      </c>
      <c r="AK10" s="2" t="s">
        <v>3140</v>
      </c>
      <c r="AL10" s="8" t="n">
        <v>2.77</v>
      </c>
      <c r="AM10" s="8" t="s">
        <v>213</v>
      </c>
      <c r="AR10" s="8" t="s">
        <v>3417</v>
      </c>
      <c r="EJ10" s="8" t="s">
        <v>194</v>
      </c>
      <c r="EK10" s="8" t="s">
        <v>194</v>
      </c>
      <c r="EL10" s="8" t="s">
        <v>194</v>
      </c>
      <c r="EM10" s="8" t="s">
        <v>194</v>
      </c>
      <c r="EN10" s="8" t="s">
        <v>194</v>
      </c>
      <c r="EO10" s="8" t="s">
        <v>1058</v>
      </c>
      <c r="EP10" s="8" t="s">
        <v>3141</v>
      </c>
      <c r="EQ10" s="2" t="s">
        <v>3142</v>
      </c>
      <c r="ER10" s="8" t="s">
        <v>2864</v>
      </c>
      <c r="ES10" s="8" t="s">
        <v>2865</v>
      </c>
      <c r="EU10" s="8" t="n">
        <v>187242180</v>
      </c>
      <c r="EV10" s="8" t="s">
        <v>3143</v>
      </c>
      <c r="EW10" s="9" t="n">
        <v>44827.6074652778</v>
      </c>
      <c r="EZ10" s="8" t="s">
        <v>221</v>
      </c>
      <c r="FA10" s="8" t="s">
        <v>222</v>
      </c>
      <c r="FC10" s="8" t="n">
        <v>42</v>
      </c>
    </row>
    <row r="11" customFormat="false" ht="14.5" hidden="false" customHeight="false" outlineLevel="0" collapsed="false">
      <c r="A11" s="9" t="n">
        <v>44827.4259721296</v>
      </c>
      <c r="B11" s="9" t="n">
        <v>44827.4294453472</v>
      </c>
      <c r="C11" s="9" t="n">
        <v>44827</v>
      </c>
      <c r="D11" s="8" t="s">
        <v>946</v>
      </c>
      <c r="H11" s="8" t="n">
        <v>1809171505</v>
      </c>
      <c r="I11" s="9" t="n">
        <v>44827</v>
      </c>
      <c r="J11" s="8" t="s">
        <v>3245</v>
      </c>
      <c r="K11" s="8" t="s">
        <v>968</v>
      </c>
      <c r="L11" s="8" t="s">
        <v>1013</v>
      </c>
      <c r="M11" s="8" t="s">
        <v>1014</v>
      </c>
      <c r="N11" s="8" t="s">
        <v>1015</v>
      </c>
      <c r="O11" s="8" t="s">
        <v>855</v>
      </c>
      <c r="P11" s="8" t="s">
        <v>856</v>
      </c>
      <c r="Q11" s="8" t="s">
        <v>952</v>
      </c>
      <c r="R11" s="8" t="s">
        <v>953</v>
      </c>
      <c r="S11" s="8" t="s">
        <v>954</v>
      </c>
      <c r="T11" s="8" t="s">
        <v>210</v>
      </c>
      <c r="U11" s="8" t="n">
        <v>1</v>
      </c>
      <c r="V11" s="8" t="n">
        <v>0</v>
      </c>
      <c r="W11" s="8" t="n">
        <v>0</v>
      </c>
      <c r="X11" s="8" t="n">
        <v>0</v>
      </c>
      <c r="Y11" s="8" t="n">
        <v>0</v>
      </c>
      <c r="Z11" s="8" t="n">
        <v>0</v>
      </c>
      <c r="AA11" s="8" t="n">
        <v>0</v>
      </c>
      <c r="AB11" s="8" t="n">
        <v>0</v>
      </c>
      <c r="AC11" s="8" t="n">
        <v>0</v>
      </c>
      <c r="AD11" s="8" t="n">
        <v>0</v>
      </c>
      <c r="AE11" s="8" t="n">
        <v>0</v>
      </c>
      <c r="AF11" s="8" t="n">
        <v>0</v>
      </c>
      <c r="AG11" s="8" t="n">
        <v>0</v>
      </c>
      <c r="AH11" s="8" t="n">
        <v>3</v>
      </c>
      <c r="AI11" s="8" t="n">
        <v>6</v>
      </c>
      <c r="AJ11" s="8" t="s">
        <v>3246</v>
      </c>
      <c r="AK11" s="2" t="s">
        <v>3247</v>
      </c>
      <c r="AL11" s="8" t="n">
        <v>11.5</v>
      </c>
      <c r="AM11" s="8" t="s">
        <v>213</v>
      </c>
      <c r="AR11" s="8" t="s">
        <v>3417</v>
      </c>
      <c r="EJ11" s="8" t="s">
        <v>194</v>
      </c>
      <c r="EK11" s="8" t="s">
        <v>194</v>
      </c>
      <c r="EL11" s="8" t="s">
        <v>194</v>
      </c>
      <c r="EM11" s="8" t="s">
        <v>194</v>
      </c>
      <c r="EN11" s="8" t="s">
        <v>194</v>
      </c>
      <c r="EO11" s="8" t="s">
        <v>962</v>
      </c>
      <c r="EP11" s="8" t="s">
        <v>3248</v>
      </c>
      <c r="EQ11" s="2" t="s">
        <v>3249</v>
      </c>
      <c r="ER11" s="8" t="s">
        <v>2864</v>
      </c>
      <c r="ES11" s="8" t="s">
        <v>2865</v>
      </c>
      <c r="EU11" s="8" t="n">
        <v>187277031</v>
      </c>
      <c r="EV11" s="8" t="s">
        <v>3250</v>
      </c>
      <c r="EW11" s="9" t="n">
        <v>44827.678275463</v>
      </c>
      <c r="EZ11" s="8" t="s">
        <v>221</v>
      </c>
      <c r="FA11" s="8" t="s">
        <v>222</v>
      </c>
      <c r="FC11" s="8" t="n">
        <v>59</v>
      </c>
    </row>
    <row r="12" customFormat="false" ht="14.5" hidden="false" customHeight="false" outlineLevel="0" collapsed="false">
      <c r="A12" s="9" t="n">
        <v>44827.3514318634</v>
      </c>
      <c r="B12" s="9" t="n">
        <v>44827.3572080324</v>
      </c>
      <c r="C12" s="9" t="n">
        <v>44827</v>
      </c>
      <c r="D12" s="8" t="s">
        <v>946</v>
      </c>
      <c r="H12" s="8" t="n">
        <v>1809171501</v>
      </c>
      <c r="I12" s="9" t="n">
        <v>44827</v>
      </c>
      <c r="J12" s="8" t="s">
        <v>3220</v>
      </c>
      <c r="K12" s="8" t="s">
        <v>968</v>
      </c>
      <c r="L12" s="8" t="s">
        <v>949</v>
      </c>
      <c r="M12" s="8" t="s">
        <v>3221</v>
      </c>
      <c r="N12" s="8" t="s">
        <v>951</v>
      </c>
      <c r="O12" s="8" t="s">
        <v>855</v>
      </c>
      <c r="P12" s="8" t="s">
        <v>856</v>
      </c>
      <c r="Q12" s="8" t="s">
        <v>952</v>
      </c>
      <c r="R12" s="8" t="s">
        <v>953</v>
      </c>
      <c r="S12" s="8" t="s">
        <v>954</v>
      </c>
      <c r="T12" s="8" t="s">
        <v>210</v>
      </c>
      <c r="U12" s="8" t="n">
        <v>1</v>
      </c>
      <c r="V12" s="8" t="n">
        <v>0</v>
      </c>
      <c r="W12" s="8" t="n">
        <v>0</v>
      </c>
      <c r="X12" s="8" t="n">
        <v>0</v>
      </c>
      <c r="Y12" s="8" t="n">
        <v>0</v>
      </c>
      <c r="Z12" s="8" t="n">
        <v>0</v>
      </c>
      <c r="AA12" s="8" t="n">
        <v>0</v>
      </c>
      <c r="AB12" s="8" t="n">
        <v>0</v>
      </c>
      <c r="AC12" s="8" t="n">
        <v>0</v>
      </c>
      <c r="AD12" s="8" t="n">
        <v>0</v>
      </c>
      <c r="AE12" s="8" t="n">
        <v>0</v>
      </c>
      <c r="AF12" s="8" t="n">
        <v>0</v>
      </c>
      <c r="AG12" s="8" t="n">
        <v>0</v>
      </c>
      <c r="AH12" s="8" t="n">
        <v>2</v>
      </c>
      <c r="AI12" s="8" t="n">
        <v>4</v>
      </c>
      <c r="AJ12" s="8" t="s">
        <v>3222</v>
      </c>
      <c r="AK12" s="2" t="s">
        <v>3223</v>
      </c>
      <c r="AL12" s="8" t="n">
        <v>18.5</v>
      </c>
      <c r="AM12" s="8" t="s">
        <v>213</v>
      </c>
      <c r="AR12" s="8" t="s">
        <v>3417</v>
      </c>
      <c r="EJ12" s="8" t="s">
        <v>194</v>
      </c>
      <c r="EK12" s="8" t="s">
        <v>194</v>
      </c>
      <c r="EL12" s="8" t="s">
        <v>194</v>
      </c>
      <c r="EM12" s="8" t="s">
        <v>194</v>
      </c>
      <c r="EN12" s="8" t="s">
        <v>194</v>
      </c>
      <c r="EO12" s="8" t="s">
        <v>962</v>
      </c>
      <c r="EP12" s="8" t="s">
        <v>3224</v>
      </c>
      <c r="EQ12" s="2" t="s">
        <v>3225</v>
      </c>
      <c r="ER12" s="8" t="s">
        <v>2864</v>
      </c>
      <c r="ES12" s="8" t="s">
        <v>2865</v>
      </c>
      <c r="EU12" s="8" t="n">
        <v>187277003</v>
      </c>
      <c r="EV12" s="8" t="s">
        <v>3226</v>
      </c>
      <c r="EW12" s="9" t="n">
        <v>44827.6781828704</v>
      </c>
      <c r="EZ12" s="8" t="s">
        <v>221</v>
      </c>
      <c r="FA12" s="8" t="s">
        <v>222</v>
      </c>
      <c r="FC12" s="8" t="n">
        <v>55</v>
      </c>
    </row>
    <row r="13" customFormat="false" ht="14.5" hidden="false" customHeight="false" outlineLevel="0" collapsed="false">
      <c r="A13" s="9" t="n">
        <v>44827.368623125</v>
      </c>
      <c r="B13" s="9" t="n">
        <v>44827.3752117361</v>
      </c>
      <c r="C13" s="9" t="n">
        <v>44827</v>
      </c>
      <c r="D13" s="8" t="s">
        <v>1210</v>
      </c>
      <c r="H13" s="8" t="n">
        <v>1101022403</v>
      </c>
      <c r="I13" s="9" t="n">
        <v>44827</v>
      </c>
      <c r="J13" s="8" t="s">
        <v>2581</v>
      </c>
      <c r="K13" s="8" t="s">
        <v>3376</v>
      </c>
      <c r="L13" s="8" t="s">
        <v>1247</v>
      </c>
      <c r="M13" s="8" t="s">
        <v>1248</v>
      </c>
      <c r="N13" s="8" t="s">
        <v>1249</v>
      </c>
      <c r="O13" s="8" t="s">
        <v>855</v>
      </c>
      <c r="P13" s="8" t="s">
        <v>856</v>
      </c>
      <c r="Q13" s="8" t="s">
        <v>1216</v>
      </c>
      <c r="R13" s="8" t="s">
        <v>1217</v>
      </c>
      <c r="S13" s="8" t="s">
        <v>1217</v>
      </c>
      <c r="T13" s="8" t="s">
        <v>210</v>
      </c>
      <c r="U13" s="8" t="n">
        <v>1</v>
      </c>
      <c r="V13" s="8" t="n">
        <v>0</v>
      </c>
      <c r="W13" s="8" t="n">
        <v>0</v>
      </c>
      <c r="X13" s="8" t="n">
        <v>0</v>
      </c>
      <c r="Y13" s="8" t="n">
        <v>0</v>
      </c>
      <c r="Z13" s="8" t="n">
        <v>0</v>
      </c>
      <c r="AA13" s="8" t="n">
        <v>0</v>
      </c>
      <c r="AB13" s="8" t="n">
        <v>0</v>
      </c>
      <c r="AC13" s="8" t="n">
        <v>0</v>
      </c>
      <c r="AD13" s="8" t="n">
        <v>0</v>
      </c>
      <c r="AE13" s="8" t="n">
        <v>0</v>
      </c>
      <c r="AF13" s="8" t="n">
        <v>0</v>
      </c>
      <c r="AG13" s="8" t="n">
        <v>0</v>
      </c>
      <c r="AH13" s="8" t="n">
        <v>3</v>
      </c>
      <c r="AI13" s="8" t="n">
        <v>2</v>
      </c>
      <c r="AJ13" s="8" t="s">
        <v>3390</v>
      </c>
      <c r="AK13" s="2" t="s">
        <v>3391</v>
      </c>
      <c r="AL13" s="8" t="n">
        <v>7.055</v>
      </c>
      <c r="AM13" s="8" t="s">
        <v>213</v>
      </c>
      <c r="AR13" s="8" t="s">
        <v>3535</v>
      </c>
      <c r="EJ13" s="8" t="s">
        <v>194</v>
      </c>
      <c r="EK13" s="8" t="s">
        <v>194</v>
      </c>
      <c r="EL13" s="8" t="s">
        <v>194</v>
      </c>
      <c r="EM13" s="8" t="s">
        <v>194</v>
      </c>
      <c r="EN13" s="8" t="s">
        <v>194</v>
      </c>
      <c r="EO13" s="8" t="s">
        <v>1226</v>
      </c>
      <c r="EP13" s="8" t="s">
        <v>3393</v>
      </c>
      <c r="EQ13" s="2" t="s">
        <v>3394</v>
      </c>
      <c r="ER13" s="8" t="s">
        <v>2864</v>
      </c>
      <c r="ES13" s="8" t="s">
        <v>2865</v>
      </c>
      <c r="EU13" s="8" t="n">
        <v>187349518</v>
      </c>
      <c r="EV13" s="8" t="s">
        <v>3395</v>
      </c>
      <c r="EW13" s="9" t="n">
        <v>44827.9024884259</v>
      </c>
      <c r="EZ13" s="8" t="s">
        <v>221</v>
      </c>
      <c r="FA13" s="8" t="s">
        <v>222</v>
      </c>
      <c r="FC13" s="8" t="n">
        <v>81</v>
      </c>
    </row>
    <row r="14" customFormat="false" ht="14.5" hidden="false" customHeight="false" outlineLevel="0" collapsed="false">
      <c r="A14" s="9" t="n">
        <v>44827.4156222685</v>
      </c>
      <c r="B14" s="9" t="n">
        <v>44827.4177403125</v>
      </c>
      <c r="C14" s="9" t="n">
        <v>44827</v>
      </c>
      <c r="D14" s="8" t="s">
        <v>848</v>
      </c>
      <c r="H14" s="8" t="n">
        <v>1708151404</v>
      </c>
      <c r="I14" s="9" t="n">
        <v>44827</v>
      </c>
      <c r="J14" s="8" t="s">
        <v>984</v>
      </c>
      <c r="K14" s="8" t="s">
        <v>3154</v>
      </c>
      <c r="L14" s="8" t="s">
        <v>871</v>
      </c>
      <c r="M14" s="8" t="s">
        <v>872</v>
      </c>
      <c r="N14" s="8" t="s">
        <v>873</v>
      </c>
      <c r="O14" s="8" t="s">
        <v>855</v>
      </c>
      <c r="P14" s="8" t="s">
        <v>856</v>
      </c>
      <c r="Q14" s="8" t="s">
        <v>857</v>
      </c>
      <c r="R14" s="8" t="s">
        <v>858</v>
      </c>
      <c r="S14" s="8" t="s">
        <v>859</v>
      </c>
      <c r="T14" s="8" t="s">
        <v>210</v>
      </c>
      <c r="U14" s="8" t="n">
        <v>1</v>
      </c>
      <c r="V14" s="8" t="n">
        <v>0</v>
      </c>
      <c r="W14" s="8" t="n">
        <v>0</v>
      </c>
      <c r="X14" s="8" t="n">
        <v>0</v>
      </c>
      <c r="Y14" s="8" t="n">
        <v>0</v>
      </c>
      <c r="Z14" s="8" t="n">
        <v>0</v>
      </c>
      <c r="AA14" s="8" t="n">
        <v>0</v>
      </c>
      <c r="AB14" s="8" t="n">
        <v>0</v>
      </c>
      <c r="AC14" s="8" t="n">
        <v>0</v>
      </c>
      <c r="AD14" s="8" t="n">
        <v>0</v>
      </c>
      <c r="AE14" s="8" t="n">
        <v>0</v>
      </c>
      <c r="AF14" s="8" t="n">
        <v>0</v>
      </c>
      <c r="AG14" s="8" t="n">
        <v>0</v>
      </c>
      <c r="AH14" s="8" t="n">
        <v>3</v>
      </c>
      <c r="AI14" s="8" t="n">
        <v>8</v>
      </c>
      <c r="AJ14" s="8" t="s">
        <v>3215</v>
      </c>
      <c r="AK14" s="2" t="s">
        <v>3216</v>
      </c>
      <c r="AL14" s="8" t="n">
        <v>6.8</v>
      </c>
      <c r="AM14" s="8" t="s">
        <v>213</v>
      </c>
      <c r="EJ14" s="8" t="s">
        <v>194</v>
      </c>
      <c r="EK14" s="8" t="s">
        <v>194</v>
      </c>
      <c r="EL14" s="8" t="s">
        <v>194</v>
      </c>
      <c r="EM14" s="8" t="s">
        <v>194</v>
      </c>
      <c r="EN14" s="8" t="s">
        <v>194</v>
      </c>
      <c r="EO14" s="8" t="s">
        <v>865</v>
      </c>
      <c r="EP14" s="8" t="s">
        <v>3217</v>
      </c>
      <c r="EQ14" s="2" t="s">
        <v>3218</v>
      </c>
      <c r="ER14" s="8" t="s">
        <v>2864</v>
      </c>
      <c r="ES14" s="8" t="s">
        <v>2865</v>
      </c>
      <c r="EU14" s="8" t="n">
        <v>187270454</v>
      </c>
      <c r="EV14" s="8" t="s">
        <v>3219</v>
      </c>
      <c r="EW14" s="9" t="n">
        <v>44827.6626157407</v>
      </c>
      <c r="EZ14" s="8" t="s">
        <v>221</v>
      </c>
      <c r="FA14" s="8" t="s">
        <v>222</v>
      </c>
      <c r="FC14" s="8" t="n">
        <v>54</v>
      </c>
    </row>
    <row r="15" customFormat="false" ht="14.5" hidden="false" customHeight="false" outlineLevel="0" collapsed="false">
      <c r="A15" s="9" t="n">
        <v>44827.4270780903</v>
      </c>
      <c r="B15" s="9" t="n">
        <v>44827.4312873727</v>
      </c>
      <c r="C15" s="9" t="n">
        <v>44827</v>
      </c>
      <c r="D15" s="8" t="s">
        <v>848</v>
      </c>
      <c r="H15" s="8" t="n">
        <v>1708151405</v>
      </c>
      <c r="I15" s="9" t="n">
        <v>44827</v>
      </c>
      <c r="J15" s="8" t="s">
        <v>469</v>
      </c>
      <c r="K15" s="8" t="s">
        <v>3154</v>
      </c>
      <c r="L15" s="8" t="s">
        <v>887</v>
      </c>
      <c r="M15" s="8" t="s">
        <v>888</v>
      </c>
      <c r="N15" s="8" t="s">
        <v>889</v>
      </c>
      <c r="O15" s="8" t="s">
        <v>855</v>
      </c>
      <c r="P15" s="8" t="s">
        <v>856</v>
      </c>
      <c r="Q15" s="8" t="s">
        <v>857</v>
      </c>
      <c r="R15" s="8" t="s">
        <v>858</v>
      </c>
      <c r="S15" s="8" t="s">
        <v>859</v>
      </c>
      <c r="T15" s="8" t="s">
        <v>210</v>
      </c>
      <c r="U15" s="8" t="n">
        <v>1</v>
      </c>
      <c r="V15" s="8" t="n">
        <v>0</v>
      </c>
      <c r="W15" s="8" t="n">
        <v>0</v>
      </c>
      <c r="X15" s="8" t="n">
        <v>0</v>
      </c>
      <c r="Y15" s="8" t="n">
        <v>0</v>
      </c>
      <c r="Z15" s="8" t="n">
        <v>0</v>
      </c>
      <c r="AA15" s="8" t="n">
        <v>0</v>
      </c>
      <c r="AB15" s="8" t="n">
        <v>0</v>
      </c>
      <c r="AC15" s="8" t="n">
        <v>0</v>
      </c>
      <c r="AD15" s="8" t="n">
        <v>0</v>
      </c>
      <c r="AE15" s="8" t="n">
        <v>0</v>
      </c>
      <c r="AF15" s="8" t="n">
        <v>0</v>
      </c>
      <c r="AG15" s="8" t="n">
        <v>0</v>
      </c>
      <c r="AH15" s="8" t="n">
        <v>2</v>
      </c>
      <c r="AI15" s="8" t="n">
        <v>2</v>
      </c>
      <c r="AJ15" s="8" t="s">
        <v>3210</v>
      </c>
      <c r="AK15" s="2" t="s">
        <v>3211</v>
      </c>
      <c r="AL15" s="8" t="n">
        <v>3.8</v>
      </c>
      <c r="AM15" s="8" t="s">
        <v>213</v>
      </c>
      <c r="EJ15" s="8" t="s">
        <v>194</v>
      </c>
      <c r="EK15" s="8" t="s">
        <v>194</v>
      </c>
      <c r="EL15" s="8" t="s">
        <v>194</v>
      </c>
      <c r="EM15" s="8" t="s">
        <v>194</v>
      </c>
      <c r="EN15" s="8" t="s">
        <v>194</v>
      </c>
      <c r="EO15" s="8" t="s">
        <v>865</v>
      </c>
      <c r="EP15" s="8" t="s">
        <v>3212</v>
      </c>
      <c r="EQ15" s="2" t="s">
        <v>3213</v>
      </c>
      <c r="ER15" s="8" t="s">
        <v>2864</v>
      </c>
      <c r="ES15" s="8" t="s">
        <v>2865</v>
      </c>
      <c r="EU15" s="8" t="n">
        <v>187270205</v>
      </c>
      <c r="EV15" s="8" t="s">
        <v>3214</v>
      </c>
      <c r="EW15" s="9" t="n">
        <v>44827.6620023148</v>
      </c>
      <c r="EZ15" s="8" t="s">
        <v>221</v>
      </c>
      <c r="FA15" s="8" t="s">
        <v>222</v>
      </c>
      <c r="FC15" s="8" t="n">
        <v>53</v>
      </c>
    </row>
    <row r="16" customFormat="false" ht="14.5" hidden="false" customHeight="false" outlineLevel="0" collapsed="false">
      <c r="A16" s="9" t="n">
        <v>44827.3609527662</v>
      </c>
      <c r="B16" s="9" t="n">
        <v>44827.3731066204</v>
      </c>
      <c r="C16" s="9" t="n">
        <v>44827</v>
      </c>
      <c r="D16" s="8" t="s">
        <v>1088</v>
      </c>
      <c r="H16" s="8" t="n">
        <v>1505103203</v>
      </c>
      <c r="I16" s="9" t="n">
        <v>44827</v>
      </c>
      <c r="J16" s="8" t="s">
        <v>654</v>
      </c>
      <c r="K16" s="8" t="s">
        <v>870</v>
      </c>
      <c r="L16" s="8" t="s">
        <v>3463</v>
      </c>
      <c r="M16" s="8" t="s">
        <v>1092</v>
      </c>
      <c r="N16" s="8" t="s">
        <v>1093</v>
      </c>
      <c r="O16" s="8" t="s">
        <v>855</v>
      </c>
      <c r="P16" s="8" t="s">
        <v>856</v>
      </c>
      <c r="Q16" s="8" t="s">
        <v>1094</v>
      </c>
      <c r="R16" s="8" t="s">
        <v>1095</v>
      </c>
      <c r="S16" s="8" t="s">
        <v>1096</v>
      </c>
      <c r="T16" s="8" t="s">
        <v>210</v>
      </c>
      <c r="U16" s="8" t="n">
        <v>1</v>
      </c>
      <c r="V16" s="8" t="n">
        <v>0</v>
      </c>
      <c r="W16" s="8" t="n">
        <v>0</v>
      </c>
      <c r="X16" s="8" t="n">
        <v>0</v>
      </c>
      <c r="Y16" s="8" t="n">
        <v>0</v>
      </c>
      <c r="Z16" s="8" t="n">
        <v>0</v>
      </c>
      <c r="AA16" s="8" t="n">
        <v>0</v>
      </c>
      <c r="AB16" s="8" t="n">
        <v>0</v>
      </c>
      <c r="AC16" s="8" t="n">
        <v>0</v>
      </c>
      <c r="AD16" s="8" t="n">
        <v>0</v>
      </c>
      <c r="AE16" s="8" t="n">
        <v>0</v>
      </c>
      <c r="AF16" s="8" t="n">
        <v>0</v>
      </c>
      <c r="AG16" s="8" t="n">
        <v>0</v>
      </c>
      <c r="AH16" s="8" t="n">
        <v>3</v>
      </c>
      <c r="AI16" s="8" t="n">
        <v>2</v>
      </c>
      <c r="AJ16" s="8" t="s">
        <v>3346</v>
      </c>
      <c r="AK16" s="2" t="s">
        <v>3347</v>
      </c>
      <c r="AL16" s="8" t="n">
        <v>1.56</v>
      </c>
      <c r="AM16" s="8" t="s">
        <v>195</v>
      </c>
      <c r="AN16" s="8" t="s">
        <v>3348</v>
      </c>
      <c r="AO16" s="2" t="s">
        <v>3349</v>
      </c>
      <c r="AP16" s="8" t="n">
        <v>1.885</v>
      </c>
      <c r="AQ16" s="8" t="s">
        <v>194</v>
      </c>
      <c r="AR16" s="8" t="s">
        <v>3536</v>
      </c>
      <c r="EJ16" s="8" t="s">
        <v>194</v>
      </c>
      <c r="EK16" s="8" t="s">
        <v>194</v>
      </c>
      <c r="EL16" s="8" t="s">
        <v>194</v>
      </c>
      <c r="EM16" s="8" t="s">
        <v>194</v>
      </c>
      <c r="EN16" s="8" t="s">
        <v>194</v>
      </c>
      <c r="EO16" s="8" t="s">
        <v>2020</v>
      </c>
      <c r="EP16" s="8" t="s">
        <v>3350</v>
      </c>
      <c r="EQ16" s="2" t="s">
        <v>3351</v>
      </c>
      <c r="ER16" s="8" t="s">
        <v>2864</v>
      </c>
      <c r="ES16" s="8" t="s">
        <v>2865</v>
      </c>
      <c r="EU16" s="8" t="n">
        <v>187327112</v>
      </c>
      <c r="EV16" s="8" t="s">
        <v>3352</v>
      </c>
      <c r="EW16" s="9" t="n">
        <v>44827.813900463</v>
      </c>
      <c r="EZ16" s="8" t="s">
        <v>221</v>
      </c>
      <c r="FA16" s="8" t="s">
        <v>222</v>
      </c>
      <c r="FC16" s="8" t="n">
        <v>75</v>
      </c>
    </row>
    <row r="17" customFormat="false" ht="14.5" hidden="false" customHeight="false" outlineLevel="0" collapsed="false">
      <c r="A17" s="9" t="n">
        <v>44827.3420449074</v>
      </c>
      <c r="B17" s="9" t="n">
        <v>44827.7811196644</v>
      </c>
      <c r="C17" s="9" t="n">
        <v>44827</v>
      </c>
      <c r="D17" s="8" t="s">
        <v>1304</v>
      </c>
      <c r="H17" s="8" t="n">
        <v>1404071601</v>
      </c>
      <c r="I17" s="9" t="n">
        <v>44827</v>
      </c>
      <c r="J17" s="8" t="s">
        <v>3256</v>
      </c>
      <c r="K17" s="8" t="s">
        <v>1386</v>
      </c>
      <c r="L17" s="8" t="s">
        <v>3464</v>
      </c>
      <c r="M17" s="8" t="s">
        <v>1388</v>
      </c>
      <c r="N17" s="8" t="s">
        <v>1389</v>
      </c>
      <c r="O17" s="8" t="s">
        <v>855</v>
      </c>
      <c r="P17" s="8" t="s">
        <v>856</v>
      </c>
      <c r="Q17" s="8" t="s">
        <v>1094</v>
      </c>
      <c r="R17" s="8" t="s">
        <v>1310</v>
      </c>
      <c r="S17" s="8" t="s">
        <v>1311</v>
      </c>
      <c r="T17" s="8" t="s">
        <v>210</v>
      </c>
      <c r="U17" s="8" t="n">
        <v>1</v>
      </c>
      <c r="V17" s="8" t="n">
        <v>0</v>
      </c>
      <c r="W17" s="8" t="n">
        <v>0</v>
      </c>
      <c r="X17" s="8" t="n">
        <v>0</v>
      </c>
      <c r="Y17" s="8" t="n">
        <v>0</v>
      </c>
      <c r="Z17" s="8" t="n">
        <v>0</v>
      </c>
      <c r="AA17" s="8" t="n">
        <v>0</v>
      </c>
      <c r="AB17" s="8" t="n">
        <v>0</v>
      </c>
      <c r="AC17" s="8" t="n">
        <v>0</v>
      </c>
      <c r="AD17" s="8" t="n">
        <v>0</v>
      </c>
      <c r="AE17" s="8" t="n">
        <v>0</v>
      </c>
      <c r="AF17" s="8" t="n">
        <v>0</v>
      </c>
      <c r="AG17" s="8" t="n">
        <v>0</v>
      </c>
      <c r="AH17" s="8" t="n">
        <v>2</v>
      </c>
      <c r="AI17" s="8" t="n">
        <v>5</v>
      </c>
      <c r="AJ17" s="8" t="s">
        <v>3257</v>
      </c>
      <c r="AK17" s="2" t="s">
        <v>3258</v>
      </c>
      <c r="AL17" s="8" t="n">
        <v>18.545</v>
      </c>
      <c r="AM17" s="8" t="s">
        <v>213</v>
      </c>
      <c r="AR17" s="8" t="s">
        <v>3537</v>
      </c>
      <c r="EJ17" s="8" t="s">
        <v>194</v>
      </c>
      <c r="EK17" s="8" t="s">
        <v>194</v>
      </c>
      <c r="EL17" s="8" t="s">
        <v>194</v>
      </c>
      <c r="EM17" s="8" t="s">
        <v>194</v>
      </c>
      <c r="EN17" s="8" t="s">
        <v>194</v>
      </c>
      <c r="EO17" s="8" t="s">
        <v>2198</v>
      </c>
      <c r="EP17" s="8" t="s">
        <v>3260</v>
      </c>
      <c r="EQ17" s="2" t="s">
        <v>3261</v>
      </c>
      <c r="ER17" s="8" t="s">
        <v>2864</v>
      </c>
      <c r="ES17" s="8" t="s">
        <v>2865</v>
      </c>
      <c r="EU17" s="8" t="n">
        <v>187286209</v>
      </c>
      <c r="EV17" s="8" t="s">
        <v>3262</v>
      </c>
      <c r="EW17" s="9" t="n">
        <v>44827.6987962963</v>
      </c>
      <c r="EZ17" s="8" t="s">
        <v>221</v>
      </c>
      <c r="FA17" s="8" t="s">
        <v>222</v>
      </c>
      <c r="FC17" s="8" t="n">
        <v>61</v>
      </c>
    </row>
    <row r="18" customFormat="false" ht="14.5" hidden="false" customHeight="false" outlineLevel="0" collapsed="false">
      <c r="A18" s="9" t="n">
        <v>44827.4091392014</v>
      </c>
      <c r="B18" s="9" t="n">
        <v>44827.4145078935</v>
      </c>
      <c r="C18" s="9" t="n">
        <v>44827</v>
      </c>
      <c r="D18" s="8" t="s">
        <v>592</v>
      </c>
      <c r="H18" s="8" t="n">
        <v>1707142002</v>
      </c>
      <c r="I18" s="9" t="n">
        <v>44827</v>
      </c>
      <c r="J18" s="8" t="s">
        <v>2892</v>
      </c>
      <c r="K18" s="8" t="s">
        <v>2172</v>
      </c>
      <c r="L18" s="8" t="s">
        <v>1187</v>
      </c>
      <c r="M18" s="8" t="s">
        <v>2181</v>
      </c>
      <c r="N18" s="8" t="s">
        <v>1188</v>
      </c>
      <c r="O18" s="8" t="s">
        <v>855</v>
      </c>
      <c r="P18" s="8" t="s">
        <v>856</v>
      </c>
      <c r="Q18" s="8" t="s">
        <v>857</v>
      </c>
      <c r="R18" s="8" t="s">
        <v>890</v>
      </c>
      <c r="S18" s="8" t="s">
        <v>1046</v>
      </c>
      <c r="T18" s="8" t="s">
        <v>210</v>
      </c>
      <c r="U18" s="8" t="n">
        <v>1</v>
      </c>
      <c r="V18" s="8" t="n">
        <v>0</v>
      </c>
      <c r="W18" s="8" t="n">
        <v>0</v>
      </c>
      <c r="X18" s="8" t="n">
        <v>0</v>
      </c>
      <c r="Y18" s="8" t="n">
        <v>0</v>
      </c>
      <c r="Z18" s="8" t="n">
        <v>0</v>
      </c>
      <c r="AA18" s="8" t="n">
        <v>0</v>
      </c>
      <c r="AB18" s="8" t="n">
        <v>0</v>
      </c>
      <c r="AC18" s="8" t="n">
        <v>0</v>
      </c>
      <c r="AD18" s="8" t="n">
        <v>0</v>
      </c>
      <c r="AE18" s="8" t="n">
        <v>0</v>
      </c>
      <c r="AF18" s="8" t="n">
        <v>0</v>
      </c>
      <c r="AG18" s="8" t="n">
        <v>0</v>
      </c>
      <c r="AH18" s="8" t="n">
        <v>2</v>
      </c>
      <c r="AI18" s="8" t="n">
        <v>6</v>
      </c>
      <c r="AJ18" s="8" t="s">
        <v>3132</v>
      </c>
      <c r="AK18" s="2" t="s">
        <v>3133</v>
      </c>
      <c r="AL18" s="8" t="n">
        <v>3.23</v>
      </c>
      <c r="AM18" s="8" t="s">
        <v>213</v>
      </c>
      <c r="AR18" s="8" t="s">
        <v>3417</v>
      </c>
      <c r="EJ18" s="8" t="s">
        <v>194</v>
      </c>
      <c r="EK18" s="8" t="s">
        <v>194</v>
      </c>
      <c r="EL18" s="8" t="s">
        <v>194</v>
      </c>
      <c r="EM18" s="8" t="s">
        <v>194</v>
      </c>
      <c r="EN18" s="8" t="s">
        <v>194</v>
      </c>
      <c r="EO18" s="8" t="s">
        <v>1058</v>
      </c>
      <c r="EP18" s="8" t="s">
        <v>3134</v>
      </c>
      <c r="EQ18" s="2" t="s">
        <v>3135</v>
      </c>
      <c r="ER18" s="8" t="s">
        <v>2864</v>
      </c>
      <c r="ES18" s="8" t="s">
        <v>2865</v>
      </c>
      <c r="EU18" s="8" t="n">
        <v>187242147</v>
      </c>
      <c r="EV18" s="8" t="s">
        <v>3136</v>
      </c>
      <c r="EW18" s="9" t="n">
        <v>44827.6073842593</v>
      </c>
      <c r="EZ18" s="8" t="s">
        <v>221</v>
      </c>
      <c r="FA18" s="8" t="s">
        <v>222</v>
      </c>
      <c r="FC18" s="8" t="n">
        <v>41</v>
      </c>
    </row>
    <row r="19" customFormat="false" ht="14.5" hidden="false" customHeight="false" outlineLevel="0" collapsed="false">
      <c r="A19" s="9" t="n">
        <v>44827.4810933449</v>
      </c>
      <c r="B19" s="9" t="n">
        <v>44827.4859018519</v>
      </c>
      <c r="C19" s="9" t="n">
        <v>44827</v>
      </c>
      <c r="D19" s="8" t="s">
        <v>1401</v>
      </c>
      <c r="H19" s="8" t="n">
        <v>1707132306</v>
      </c>
      <c r="I19" s="9" t="n">
        <v>44827</v>
      </c>
      <c r="J19" s="8" t="s">
        <v>2668</v>
      </c>
      <c r="K19" s="8" t="s">
        <v>197</v>
      </c>
      <c r="L19" s="8" t="s">
        <v>1476</v>
      </c>
      <c r="M19" s="8" t="s">
        <v>1477</v>
      </c>
      <c r="N19" s="8" t="s">
        <v>1478</v>
      </c>
      <c r="O19" s="8" t="s">
        <v>855</v>
      </c>
      <c r="P19" s="8" t="s">
        <v>856</v>
      </c>
      <c r="Q19" s="8" t="s">
        <v>857</v>
      </c>
      <c r="R19" s="8" t="s">
        <v>890</v>
      </c>
      <c r="S19" s="8" t="s">
        <v>891</v>
      </c>
      <c r="T19" s="8" t="s">
        <v>210</v>
      </c>
      <c r="U19" s="8" t="n">
        <v>1</v>
      </c>
      <c r="V19" s="8" t="n">
        <v>0</v>
      </c>
      <c r="W19" s="8" t="n">
        <v>0</v>
      </c>
      <c r="X19" s="8" t="n">
        <v>0</v>
      </c>
      <c r="Y19" s="8" t="n">
        <v>0</v>
      </c>
      <c r="Z19" s="8" t="n">
        <v>0</v>
      </c>
      <c r="AA19" s="8" t="n">
        <v>0</v>
      </c>
      <c r="AB19" s="8" t="n">
        <v>0</v>
      </c>
      <c r="AC19" s="8" t="n">
        <v>0</v>
      </c>
      <c r="AD19" s="8" t="n">
        <v>0</v>
      </c>
      <c r="AE19" s="8" t="n">
        <v>0</v>
      </c>
      <c r="AF19" s="8" t="n">
        <v>0</v>
      </c>
      <c r="AG19" s="8" t="n">
        <v>0</v>
      </c>
      <c r="AH19" s="8" t="n">
        <v>3</v>
      </c>
      <c r="AI19" s="8" t="n">
        <v>4</v>
      </c>
      <c r="AJ19" s="8" t="s">
        <v>3327</v>
      </c>
      <c r="AK19" s="2" t="s">
        <v>3328</v>
      </c>
      <c r="AL19" s="8" t="n">
        <v>30.88</v>
      </c>
      <c r="AM19" s="8" t="s">
        <v>213</v>
      </c>
      <c r="AR19" s="8" t="s">
        <v>3538</v>
      </c>
      <c r="EJ19" s="8" t="s">
        <v>194</v>
      </c>
      <c r="EK19" s="8" t="s">
        <v>194</v>
      </c>
      <c r="EL19" s="8" t="s">
        <v>194</v>
      </c>
      <c r="EM19" s="8" t="s">
        <v>194</v>
      </c>
      <c r="EN19" s="8" t="s">
        <v>194</v>
      </c>
      <c r="EO19" s="8" t="s">
        <v>1413</v>
      </c>
      <c r="EP19" s="8" t="s">
        <v>3330</v>
      </c>
      <c r="EQ19" s="2" t="s">
        <v>3331</v>
      </c>
      <c r="ER19" s="8" t="s">
        <v>2864</v>
      </c>
      <c r="ES19" s="8" t="s">
        <v>2865</v>
      </c>
      <c r="EU19" s="8" t="n">
        <v>187301344</v>
      </c>
      <c r="EV19" s="8" t="s">
        <v>3332</v>
      </c>
      <c r="EW19" s="9" t="n">
        <v>44827.7373958333</v>
      </c>
      <c r="EZ19" s="8" t="s">
        <v>221</v>
      </c>
      <c r="FA19" s="8" t="s">
        <v>222</v>
      </c>
      <c r="FC19" s="8" t="n">
        <v>72</v>
      </c>
    </row>
    <row r="20" customFormat="false" ht="14.5" hidden="false" customHeight="false" outlineLevel="0" collapsed="false">
      <c r="A20" s="9" t="n">
        <v>44827.381932338</v>
      </c>
      <c r="B20" s="9" t="n">
        <v>44827.7804823264</v>
      </c>
      <c r="C20" s="9" t="n">
        <v>44827</v>
      </c>
      <c r="D20" s="8" t="s">
        <v>1304</v>
      </c>
      <c r="H20" s="8" t="n">
        <v>1404071603</v>
      </c>
      <c r="I20" s="9" t="n">
        <v>44827</v>
      </c>
      <c r="J20" s="8" t="s">
        <v>3269</v>
      </c>
      <c r="K20" s="8" t="s">
        <v>197</v>
      </c>
      <c r="L20" s="8" t="s">
        <v>1325</v>
      </c>
      <c r="M20" s="8" t="s">
        <v>2212</v>
      </c>
      <c r="N20" s="8" t="s">
        <v>1327</v>
      </c>
      <c r="O20" s="8" t="s">
        <v>855</v>
      </c>
      <c r="P20" s="8" t="s">
        <v>856</v>
      </c>
      <c r="Q20" s="8" t="s">
        <v>1094</v>
      </c>
      <c r="R20" s="8" t="s">
        <v>1310</v>
      </c>
      <c r="S20" s="8" t="s">
        <v>1311</v>
      </c>
      <c r="T20" s="8" t="s">
        <v>210</v>
      </c>
      <c r="U20" s="8" t="n">
        <v>1</v>
      </c>
      <c r="V20" s="8" t="n">
        <v>0</v>
      </c>
      <c r="W20" s="8" t="n">
        <v>0</v>
      </c>
      <c r="X20" s="8" t="n">
        <v>0</v>
      </c>
      <c r="Y20" s="8" t="n">
        <v>0</v>
      </c>
      <c r="Z20" s="8" t="n">
        <v>0</v>
      </c>
      <c r="AA20" s="8" t="n">
        <v>0</v>
      </c>
      <c r="AB20" s="8" t="n">
        <v>0</v>
      </c>
      <c r="AC20" s="8" t="n">
        <v>0</v>
      </c>
      <c r="AD20" s="8" t="n">
        <v>0</v>
      </c>
      <c r="AE20" s="8" t="n">
        <v>0</v>
      </c>
      <c r="AF20" s="8" t="n">
        <v>0</v>
      </c>
      <c r="AG20" s="8" t="n">
        <v>0</v>
      </c>
      <c r="AH20" s="8" t="n">
        <v>2</v>
      </c>
      <c r="AI20" s="8" t="n">
        <v>7</v>
      </c>
      <c r="AJ20" s="8" t="s">
        <v>3270</v>
      </c>
      <c r="AK20" s="2" t="s">
        <v>3271</v>
      </c>
      <c r="AL20" s="8" t="n">
        <v>14.035</v>
      </c>
      <c r="AM20" s="8" t="s">
        <v>213</v>
      </c>
      <c r="AR20" s="8" t="s">
        <v>3537</v>
      </c>
      <c r="EJ20" s="8" t="s">
        <v>194</v>
      </c>
      <c r="EK20" s="8" t="s">
        <v>194</v>
      </c>
      <c r="EL20" s="8" t="s">
        <v>194</v>
      </c>
      <c r="EM20" s="8" t="s">
        <v>194</v>
      </c>
      <c r="EN20" s="8" t="s">
        <v>194</v>
      </c>
      <c r="EO20" s="8" t="s">
        <v>2198</v>
      </c>
      <c r="EP20" s="8" t="s">
        <v>3272</v>
      </c>
      <c r="EQ20" s="2" t="s">
        <v>3273</v>
      </c>
      <c r="ER20" s="8" t="s">
        <v>2864</v>
      </c>
      <c r="ES20" s="8" t="s">
        <v>2865</v>
      </c>
      <c r="EU20" s="8" t="n">
        <v>187286235</v>
      </c>
      <c r="EV20" s="8" t="s">
        <v>3274</v>
      </c>
      <c r="EW20" s="9" t="n">
        <v>44827.6988541667</v>
      </c>
      <c r="EZ20" s="8" t="s">
        <v>221</v>
      </c>
      <c r="FA20" s="8" t="s">
        <v>222</v>
      </c>
      <c r="FC20" s="8" t="n">
        <v>63</v>
      </c>
    </row>
    <row r="21" customFormat="false" ht="14.5" hidden="false" customHeight="false" outlineLevel="0" collapsed="false">
      <c r="A21" s="9" t="n">
        <v>44827.3827358681</v>
      </c>
      <c r="B21" s="9" t="n">
        <v>44827.3936322801</v>
      </c>
      <c r="C21" s="9" t="n">
        <v>44827</v>
      </c>
      <c r="D21" s="8" t="s">
        <v>1210</v>
      </c>
      <c r="H21" s="8" t="n">
        <v>1101022404</v>
      </c>
      <c r="I21" s="9" t="n">
        <v>44827</v>
      </c>
      <c r="J21" s="8" t="s">
        <v>3396</v>
      </c>
      <c r="K21" s="8" t="s">
        <v>3376</v>
      </c>
      <c r="L21" s="8" t="s">
        <v>3467</v>
      </c>
      <c r="M21" s="8" t="s">
        <v>1263</v>
      </c>
      <c r="N21" s="8" t="s">
        <v>1264</v>
      </c>
      <c r="O21" s="8" t="s">
        <v>855</v>
      </c>
      <c r="P21" s="8" t="s">
        <v>856</v>
      </c>
      <c r="Q21" s="8" t="s">
        <v>1216</v>
      </c>
      <c r="R21" s="8" t="s">
        <v>1217</v>
      </c>
      <c r="S21" s="8" t="s">
        <v>1217</v>
      </c>
      <c r="T21" s="8" t="s">
        <v>210</v>
      </c>
      <c r="U21" s="8" t="n">
        <v>1</v>
      </c>
      <c r="V21" s="8" t="n">
        <v>0</v>
      </c>
      <c r="W21" s="8" t="n">
        <v>0</v>
      </c>
      <c r="X21" s="8" t="n">
        <v>0</v>
      </c>
      <c r="Y21" s="8" t="n">
        <v>0</v>
      </c>
      <c r="Z21" s="8" t="n">
        <v>0</v>
      </c>
      <c r="AA21" s="8" t="n">
        <v>0</v>
      </c>
      <c r="AB21" s="8" t="n">
        <v>0</v>
      </c>
      <c r="AC21" s="8" t="n">
        <v>0</v>
      </c>
      <c r="AD21" s="8" t="n">
        <v>0</v>
      </c>
      <c r="AE21" s="8" t="n">
        <v>0</v>
      </c>
      <c r="AF21" s="8" t="n">
        <v>0</v>
      </c>
      <c r="AG21" s="8" t="n">
        <v>0</v>
      </c>
      <c r="AH21" s="8" t="n">
        <v>3</v>
      </c>
      <c r="AI21" s="8" t="n">
        <v>5</v>
      </c>
      <c r="AJ21" s="8" t="s">
        <v>3398</v>
      </c>
      <c r="AK21" s="2" t="s">
        <v>3399</v>
      </c>
      <c r="AL21" s="8" t="n">
        <v>14.21</v>
      </c>
      <c r="AM21" s="8" t="s">
        <v>213</v>
      </c>
      <c r="AR21" s="8" t="s">
        <v>3539</v>
      </c>
      <c r="EJ21" s="8" t="s">
        <v>194</v>
      </c>
      <c r="EK21" s="8" t="s">
        <v>194</v>
      </c>
      <c r="EL21" s="8" t="s">
        <v>194</v>
      </c>
      <c r="EM21" s="8" t="s">
        <v>194</v>
      </c>
      <c r="EN21" s="8" t="s">
        <v>194</v>
      </c>
      <c r="EO21" s="8" t="s">
        <v>1226</v>
      </c>
      <c r="EP21" s="8" t="s">
        <v>3401</v>
      </c>
      <c r="EQ21" s="2" t="s">
        <v>3402</v>
      </c>
      <c r="ER21" s="8" t="s">
        <v>2864</v>
      </c>
      <c r="ES21" s="8" t="s">
        <v>2865</v>
      </c>
      <c r="EU21" s="8" t="n">
        <v>187349536</v>
      </c>
      <c r="EV21" s="8" t="s">
        <v>3403</v>
      </c>
      <c r="EW21" s="9" t="n">
        <v>44827.9025347222</v>
      </c>
      <c r="EZ21" s="8" t="s">
        <v>221</v>
      </c>
      <c r="FA21" s="8" t="s">
        <v>222</v>
      </c>
      <c r="FC21" s="8" t="n">
        <v>82</v>
      </c>
    </row>
    <row r="22" customFormat="false" ht="14.5" hidden="false" customHeight="false" outlineLevel="0" collapsed="false">
      <c r="A22" s="9" t="n">
        <v>44827.4520522685</v>
      </c>
      <c r="B22" s="9" t="n">
        <v>44827.7813571991</v>
      </c>
      <c r="C22" s="9" t="n">
        <v>44827</v>
      </c>
      <c r="D22" s="8" t="s">
        <v>1304</v>
      </c>
      <c r="H22" s="8" t="n">
        <v>1404071606</v>
      </c>
      <c r="I22" s="9" t="n">
        <v>44827</v>
      </c>
      <c r="J22" s="8" t="s">
        <v>1120</v>
      </c>
      <c r="K22" s="8" t="s">
        <v>2227</v>
      </c>
      <c r="L22" s="8" t="s">
        <v>1372</v>
      </c>
      <c r="M22" s="8" t="s">
        <v>2236</v>
      </c>
      <c r="N22" s="8" t="s">
        <v>1374</v>
      </c>
      <c r="O22" s="8" t="s">
        <v>855</v>
      </c>
      <c r="P22" s="8" t="s">
        <v>856</v>
      </c>
      <c r="Q22" s="8" t="s">
        <v>1094</v>
      </c>
      <c r="R22" s="8" t="s">
        <v>1310</v>
      </c>
      <c r="S22" s="8" t="s">
        <v>1311</v>
      </c>
      <c r="T22" s="8" t="s">
        <v>210</v>
      </c>
      <c r="U22" s="8" t="n">
        <v>1</v>
      </c>
      <c r="V22" s="8" t="n">
        <v>0</v>
      </c>
      <c r="W22" s="8" t="n">
        <v>0</v>
      </c>
      <c r="X22" s="8" t="n">
        <v>0</v>
      </c>
      <c r="Y22" s="8" t="n">
        <v>0</v>
      </c>
      <c r="Z22" s="8" t="n">
        <v>0</v>
      </c>
      <c r="AA22" s="8" t="n">
        <v>0</v>
      </c>
      <c r="AB22" s="8" t="n">
        <v>0</v>
      </c>
      <c r="AC22" s="8" t="n">
        <v>0</v>
      </c>
      <c r="AD22" s="8" t="n">
        <v>0</v>
      </c>
      <c r="AE22" s="8" t="n">
        <v>0</v>
      </c>
      <c r="AF22" s="8" t="n">
        <v>0</v>
      </c>
      <c r="AG22" s="8" t="n">
        <v>0</v>
      </c>
      <c r="AH22" s="8" t="n">
        <v>2</v>
      </c>
      <c r="AI22" s="8" t="n">
        <v>2</v>
      </c>
      <c r="AJ22" s="8" t="s">
        <v>3286</v>
      </c>
      <c r="AK22" s="2" t="s">
        <v>3287</v>
      </c>
      <c r="AL22" s="8" t="n">
        <v>44.475</v>
      </c>
      <c r="AM22" s="8" t="s">
        <v>213</v>
      </c>
      <c r="AR22" s="8" t="s">
        <v>3537</v>
      </c>
      <c r="EJ22" s="8" t="s">
        <v>194</v>
      </c>
      <c r="EK22" s="8" t="s">
        <v>194</v>
      </c>
      <c r="EL22" s="8" t="s">
        <v>194</v>
      </c>
      <c r="EM22" s="8" t="s">
        <v>194</v>
      </c>
      <c r="EN22" s="8" t="s">
        <v>194</v>
      </c>
      <c r="EO22" s="8" t="s">
        <v>3288</v>
      </c>
      <c r="EP22" s="8" t="s">
        <v>3289</v>
      </c>
      <c r="EQ22" s="2" t="s">
        <v>3290</v>
      </c>
      <c r="ER22" s="8" t="s">
        <v>2864</v>
      </c>
      <c r="ES22" s="8" t="s">
        <v>2865</v>
      </c>
      <c r="EU22" s="8" t="n">
        <v>187286278</v>
      </c>
      <c r="EV22" s="8" t="s">
        <v>3291</v>
      </c>
      <c r="EW22" s="9" t="n">
        <v>44827.6989236111</v>
      </c>
      <c r="EZ22" s="8" t="s">
        <v>221</v>
      </c>
      <c r="FA22" s="8" t="s">
        <v>222</v>
      </c>
      <c r="FC22" s="8" t="n">
        <v>66</v>
      </c>
    </row>
    <row r="23" customFormat="false" ht="14.5" hidden="false" customHeight="false" outlineLevel="0" collapsed="false">
      <c r="A23" s="9" t="n">
        <v>44827.4353116551</v>
      </c>
      <c r="B23" s="9" t="n">
        <v>44827.7800444329</v>
      </c>
      <c r="C23" s="9" t="n">
        <v>44827</v>
      </c>
      <c r="D23" s="8" t="s">
        <v>1304</v>
      </c>
      <c r="H23" s="8" t="n">
        <v>1404071605</v>
      </c>
      <c r="I23" s="9" t="n">
        <v>44827</v>
      </c>
      <c r="J23" s="8" t="s">
        <v>3028</v>
      </c>
      <c r="K23" s="8" t="s">
        <v>2626</v>
      </c>
      <c r="L23" s="8" t="s">
        <v>3469</v>
      </c>
      <c r="M23" s="8" t="s">
        <v>2229</v>
      </c>
      <c r="N23" s="8" t="s">
        <v>1359</v>
      </c>
      <c r="O23" s="8" t="s">
        <v>855</v>
      </c>
      <c r="P23" s="8" t="s">
        <v>856</v>
      </c>
      <c r="Q23" s="8" t="s">
        <v>1094</v>
      </c>
      <c r="R23" s="8" t="s">
        <v>1310</v>
      </c>
      <c r="S23" s="8" t="s">
        <v>1311</v>
      </c>
      <c r="T23" s="8" t="s">
        <v>210</v>
      </c>
      <c r="U23" s="8" t="n">
        <v>1</v>
      </c>
      <c r="V23" s="8" t="n">
        <v>0</v>
      </c>
      <c r="W23" s="8" t="n">
        <v>0</v>
      </c>
      <c r="X23" s="8" t="n">
        <v>0</v>
      </c>
      <c r="Y23" s="8" t="n">
        <v>0</v>
      </c>
      <c r="Z23" s="8" t="n">
        <v>0</v>
      </c>
      <c r="AA23" s="8" t="n">
        <v>0</v>
      </c>
      <c r="AB23" s="8" t="n">
        <v>0</v>
      </c>
      <c r="AC23" s="8" t="n">
        <v>0</v>
      </c>
      <c r="AD23" s="8" t="n">
        <v>0</v>
      </c>
      <c r="AE23" s="8" t="n">
        <v>0</v>
      </c>
      <c r="AF23" s="8" t="n">
        <v>0</v>
      </c>
      <c r="AG23" s="8" t="n">
        <v>0</v>
      </c>
      <c r="AH23" s="8" t="n">
        <v>2</v>
      </c>
      <c r="AI23" s="8" t="n">
        <v>9</v>
      </c>
      <c r="AJ23" s="8" t="s">
        <v>3281</v>
      </c>
      <c r="AK23" s="2" t="s">
        <v>3282</v>
      </c>
      <c r="AL23" s="8" t="n">
        <v>16.25</v>
      </c>
      <c r="AM23" s="8" t="s">
        <v>213</v>
      </c>
      <c r="AR23" s="8" t="s">
        <v>3537</v>
      </c>
      <c r="EJ23" s="8" t="s">
        <v>194</v>
      </c>
      <c r="EK23" s="8" t="s">
        <v>194</v>
      </c>
      <c r="EL23" s="8" t="s">
        <v>194</v>
      </c>
      <c r="EM23" s="8" t="s">
        <v>194</v>
      </c>
      <c r="EN23" s="8" t="s">
        <v>194</v>
      </c>
      <c r="EO23" s="8" t="s">
        <v>2198</v>
      </c>
      <c r="EP23" s="8" t="s">
        <v>3283</v>
      </c>
      <c r="EQ23" s="2" t="s">
        <v>3284</v>
      </c>
      <c r="ER23" s="8" t="s">
        <v>2864</v>
      </c>
      <c r="ES23" s="8" t="s">
        <v>2865</v>
      </c>
      <c r="EU23" s="8" t="n">
        <v>187286265</v>
      </c>
      <c r="EV23" s="8" t="s">
        <v>3285</v>
      </c>
      <c r="EW23" s="9" t="n">
        <v>44827.698912037</v>
      </c>
      <c r="EZ23" s="8" t="s">
        <v>221</v>
      </c>
      <c r="FA23" s="8" t="s">
        <v>222</v>
      </c>
      <c r="FC23" s="8" t="n">
        <v>65</v>
      </c>
    </row>
    <row r="24" customFormat="false" ht="14.5" hidden="false" customHeight="false" outlineLevel="0" collapsed="false">
      <c r="A24" s="9" t="n">
        <v>44827.3780842824</v>
      </c>
      <c r="B24" s="9" t="n">
        <v>44827.3823494676</v>
      </c>
      <c r="C24" s="9" t="n">
        <v>44827</v>
      </c>
      <c r="D24" s="8" t="s">
        <v>1088</v>
      </c>
      <c r="H24" s="8" t="n">
        <v>1505103204</v>
      </c>
      <c r="I24" s="9" t="n">
        <v>44827</v>
      </c>
      <c r="J24" s="8" t="s">
        <v>2824</v>
      </c>
      <c r="K24" s="8" t="s">
        <v>870</v>
      </c>
      <c r="L24" s="8" t="s">
        <v>3471</v>
      </c>
      <c r="M24" s="8" t="s">
        <v>2042</v>
      </c>
      <c r="N24" s="8" t="s">
        <v>1123</v>
      </c>
      <c r="O24" s="8" t="s">
        <v>855</v>
      </c>
      <c r="P24" s="8" t="s">
        <v>856</v>
      </c>
      <c r="Q24" s="8" t="s">
        <v>1094</v>
      </c>
      <c r="R24" s="8" t="s">
        <v>1095</v>
      </c>
      <c r="S24" s="8" t="s">
        <v>1096</v>
      </c>
      <c r="T24" s="8" t="s">
        <v>210</v>
      </c>
      <c r="U24" s="8" t="n">
        <v>1</v>
      </c>
      <c r="V24" s="8" t="n">
        <v>0</v>
      </c>
      <c r="W24" s="8" t="n">
        <v>0</v>
      </c>
      <c r="X24" s="8" t="n">
        <v>0</v>
      </c>
      <c r="Y24" s="8" t="n">
        <v>0</v>
      </c>
      <c r="Z24" s="8" t="n">
        <v>0</v>
      </c>
      <c r="AA24" s="8" t="n">
        <v>0</v>
      </c>
      <c r="AB24" s="8" t="n">
        <v>0</v>
      </c>
      <c r="AC24" s="8" t="n">
        <v>0</v>
      </c>
      <c r="AD24" s="8" t="n">
        <v>0</v>
      </c>
      <c r="AE24" s="8" t="n">
        <v>0</v>
      </c>
      <c r="AF24" s="8" t="n">
        <v>0</v>
      </c>
      <c r="AG24" s="8" t="n">
        <v>0</v>
      </c>
      <c r="AH24" s="8" t="n">
        <v>1</v>
      </c>
      <c r="AI24" s="8" t="n">
        <v>2</v>
      </c>
      <c r="AJ24" s="8" t="s">
        <v>3353</v>
      </c>
      <c r="AK24" s="2" t="s">
        <v>3354</v>
      </c>
      <c r="AL24" s="8" t="n">
        <v>5.465</v>
      </c>
      <c r="AM24" s="8" t="s">
        <v>213</v>
      </c>
      <c r="AR24" s="8" t="s">
        <v>3540</v>
      </c>
      <c r="EJ24" s="8" t="s">
        <v>194</v>
      </c>
      <c r="EK24" s="8" t="s">
        <v>194</v>
      </c>
      <c r="EL24" s="8" t="s">
        <v>194</v>
      </c>
      <c r="EM24" s="8" t="s">
        <v>194</v>
      </c>
      <c r="EN24" s="8" t="s">
        <v>194</v>
      </c>
      <c r="EO24" s="8" t="s">
        <v>2020</v>
      </c>
      <c r="EP24" s="8" t="s">
        <v>3356</v>
      </c>
      <c r="EQ24" s="2" t="s">
        <v>3357</v>
      </c>
      <c r="ER24" s="8" t="s">
        <v>2864</v>
      </c>
      <c r="ES24" s="8" t="s">
        <v>2865</v>
      </c>
      <c r="EU24" s="8" t="n">
        <v>187327115</v>
      </c>
      <c r="EV24" s="8" t="s">
        <v>3358</v>
      </c>
      <c r="EW24" s="9" t="n">
        <v>44827.8139236111</v>
      </c>
      <c r="EZ24" s="8" t="s">
        <v>221</v>
      </c>
      <c r="FA24" s="8" t="s">
        <v>222</v>
      </c>
      <c r="FC24" s="8" t="n">
        <v>76</v>
      </c>
    </row>
    <row r="25" customFormat="false" ht="14.5" hidden="false" customHeight="false" outlineLevel="0" collapsed="false">
      <c r="A25" s="9" t="n">
        <v>44827.3998205556</v>
      </c>
      <c r="B25" s="9" t="n">
        <v>44827.7816428935</v>
      </c>
      <c r="C25" s="9" t="n">
        <v>44827</v>
      </c>
      <c r="D25" s="8" t="s">
        <v>1304</v>
      </c>
      <c r="H25" s="8" t="n">
        <v>1404071602</v>
      </c>
      <c r="I25" s="9" t="n">
        <v>44827</v>
      </c>
      <c r="J25" s="8" t="s">
        <v>2111</v>
      </c>
      <c r="K25" s="8" t="s">
        <v>197</v>
      </c>
      <c r="L25" s="8" t="s">
        <v>1341</v>
      </c>
      <c r="M25" s="8" t="s">
        <v>1342</v>
      </c>
      <c r="N25" s="8" t="s">
        <v>1343</v>
      </c>
      <c r="O25" s="8" t="s">
        <v>855</v>
      </c>
      <c r="P25" s="8" t="s">
        <v>856</v>
      </c>
      <c r="Q25" s="8" t="s">
        <v>1094</v>
      </c>
      <c r="R25" s="8" t="s">
        <v>1310</v>
      </c>
      <c r="S25" s="8" t="s">
        <v>1311</v>
      </c>
      <c r="T25" s="8" t="s">
        <v>210</v>
      </c>
      <c r="U25" s="8" t="n">
        <v>1</v>
      </c>
      <c r="V25" s="8" t="n">
        <v>0</v>
      </c>
      <c r="W25" s="8" t="n">
        <v>0</v>
      </c>
      <c r="X25" s="8" t="n">
        <v>0</v>
      </c>
      <c r="Y25" s="8" t="n">
        <v>0</v>
      </c>
      <c r="Z25" s="8" t="n">
        <v>0</v>
      </c>
      <c r="AA25" s="8" t="n">
        <v>0</v>
      </c>
      <c r="AB25" s="8" t="n">
        <v>0</v>
      </c>
      <c r="AC25" s="8" t="n">
        <v>0</v>
      </c>
      <c r="AD25" s="8" t="n">
        <v>0</v>
      </c>
      <c r="AE25" s="8" t="n">
        <v>0</v>
      </c>
      <c r="AF25" s="8" t="n">
        <v>0</v>
      </c>
      <c r="AG25" s="8" t="n">
        <v>0</v>
      </c>
      <c r="AH25" s="8" t="n">
        <v>2</v>
      </c>
      <c r="AI25" s="8" t="n">
        <v>7</v>
      </c>
      <c r="AJ25" s="8" t="s">
        <v>3275</v>
      </c>
      <c r="AK25" s="2" t="s">
        <v>3276</v>
      </c>
      <c r="AL25" s="8" t="n">
        <v>15.605</v>
      </c>
      <c r="AM25" s="8" t="s">
        <v>213</v>
      </c>
      <c r="AR25" s="8" t="s">
        <v>3537</v>
      </c>
      <c r="EJ25" s="8" t="s">
        <v>194</v>
      </c>
      <c r="EK25" s="8" t="s">
        <v>194</v>
      </c>
      <c r="EL25" s="8" t="s">
        <v>194</v>
      </c>
      <c r="EM25" s="8" t="s">
        <v>194</v>
      </c>
      <c r="EN25" s="8" t="s">
        <v>194</v>
      </c>
      <c r="EO25" s="8" t="s">
        <v>2198</v>
      </c>
      <c r="EP25" s="8" t="s">
        <v>3278</v>
      </c>
      <c r="EQ25" s="2" t="s">
        <v>3279</v>
      </c>
      <c r="ER25" s="8" t="s">
        <v>2864</v>
      </c>
      <c r="ES25" s="8" t="s">
        <v>2865</v>
      </c>
      <c r="EU25" s="8" t="n">
        <v>187286251</v>
      </c>
      <c r="EV25" s="8" t="s">
        <v>3280</v>
      </c>
      <c r="EW25" s="9" t="n">
        <v>44827.6988773148</v>
      </c>
      <c r="EZ25" s="8" t="s">
        <v>221</v>
      </c>
      <c r="FA25" s="8" t="s">
        <v>222</v>
      </c>
      <c r="FC25" s="8" t="n">
        <v>64</v>
      </c>
    </row>
    <row r="26" customFormat="false" ht="14.5" hidden="false" customHeight="false" outlineLevel="0" collapsed="false">
      <c r="A26" s="9" t="n">
        <v>44827.3576051389</v>
      </c>
      <c r="B26" s="9" t="n">
        <v>44827.3638587847</v>
      </c>
      <c r="C26" s="9" t="n">
        <v>44827</v>
      </c>
      <c r="D26" s="8" t="s">
        <v>1210</v>
      </c>
      <c r="H26" s="8" t="n">
        <v>1101022402</v>
      </c>
      <c r="I26" s="9" t="n">
        <v>44827</v>
      </c>
      <c r="J26" s="8" t="s">
        <v>3382</v>
      </c>
      <c r="K26" s="8" t="s">
        <v>3376</v>
      </c>
      <c r="L26" s="8" t="s">
        <v>3473</v>
      </c>
      <c r="M26" s="8" t="s">
        <v>1234</v>
      </c>
      <c r="N26" s="8" t="s">
        <v>1235</v>
      </c>
      <c r="O26" s="8" t="s">
        <v>855</v>
      </c>
      <c r="P26" s="8" t="s">
        <v>856</v>
      </c>
      <c r="Q26" s="8" t="s">
        <v>1216</v>
      </c>
      <c r="R26" s="8" t="s">
        <v>1217</v>
      </c>
      <c r="S26" s="8" t="s">
        <v>1217</v>
      </c>
      <c r="T26" s="8" t="s">
        <v>210</v>
      </c>
      <c r="U26" s="8" t="n">
        <v>1</v>
      </c>
      <c r="V26" s="8" t="n">
        <v>0</v>
      </c>
      <c r="W26" s="8" t="n">
        <v>0</v>
      </c>
      <c r="X26" s="8" t="n">
        <v>0</v>
      </c>
      <c r="Y26" s="8" t="n">
        <v>0</v>
      </c>
      <c r="Z26" s="8" t="n">
        <v>0</v>
      </c>
      <c r="AA26" s="8" t="n">
        <v>0</v>
      </c>
      <c r="AB26" s="8" t="n">
        <v>0</v>
      </c>
      <c r="AC26" s="8" t="n">
        <v>0</v>
      </c>
      <c r="AD26" s="8" t="n">
        <v>0</v>
      </c>
      <c r="AE26" s="8" t="n">
        <v>0</v>
      </c>
      <c r="AF26" s="8" t="n">
        <v>0</v>
      </c>
      <c r="AG26" s="8" t="n">
        <v>0</v>
      </c>
      <c r="AH26" s="8" t="n">
        <v>3</v>
      </c>
      <c r="AI26" s="8" t="n">
        <v>6</v>
      </c>
      <c r="AJ26" s="8" t="s">
        <v>3384</v>
      </c>
      <c r="AK26" s="2" t="s">
        <v>3385</v>
      </c>
      <c r="AL26" s="8" t="n">
        <v>4.94</v>
      </c>
      <c r="AM26" s="8" t="s">
        <v>213</v>
      </c>
      <c r="AR26" s="8" t="s">
        <v>3541</v>
      </c>
      <c r="EJ26" s="8" t="s">
        <v>194</v>
      </c>
      <c r="EK26" s="8" t="s">
        <v>194</v>
      </c>
      <c r="EL26" s="8" t="s">
        <v>194</v>
      </c>
      <c r="EM26" s="8" t="s">
        <v>194</v>
      </c>
      <c r="EN26" s="8" t="s">
        <v>194</v>
      </c>
      <c r="EO26" s="8" t="s">
        <v>1226</v>
      </c>
      <c r="EP26" s="8" t="s">
        <v>3387</v>
      </c>
      <c r="EQ26" s="2" t="s">
        <v>3388</v>
      </c>
      <c r="ER26" s="8" t="s">
        <v>2864</v>
      </c>
      <c r="ES26" s="8" t="s">
        <v>2865</v>
      </c>
      <c r="EU26" s="8" t="n">
        <v>187349502</v>
      </c>
      <c r="EV26" s="8" t="s">
        <v>3389</v>
      </c>
      <c r="EW26" s="9" t="n">
        <v>44827.9024652778</v>
      </c>
      <c r="EZ26" s="8" t="s">
        <v>221</v>
      </c>
      <c r="FA26" s="8" t="s">
        <v>222</v>
      </c>
      <c r="FC26" s="8" t="n">
        <v>80</v>
      </c>
    </row>
    <row r="27" customFormat="false" ht="14.5" hidden="false" customHeight="false" outlineLevel="0" collapsed="false">
      <c r="A27" s="9" t="n">
        <v>44827.3489151505</v>
      </c>
      <c r="B27" s="9" t="n">
        <v>44827.3634316204</v>
      </c>
      <c r="C27" s="9" t="n">
        <v>44827</v>
      </c>
      <c r="D27" s="8" t="s">
        <v>592</v>
      </c>
      <c r="H27" s="8" t="n">
        <v>1707142006</v>
      </c>
      <c r="I27" s="9" t="n">
        <v>44827</v>
      </c>
      <c r="J27" s="8" t="s">
        <v>1684</v>
      </c>
      <c r="K27" s="8" t="s">
        <v>1043</v>
      </c>
      <c r="L27" s="8" t="s">
        <v>1044</v>
      </c>
      <c r="M27" s="8" t="s">
        <v>2151</v>
      </c>
      <c r="N27" s="8" t="s">
        <v>1045</v>
      </c>
      <c r="O27" s="8" t="s">
        <v>855</v>
      </c>
      <c r="P27" s="8" t="s">
        <v>856</v>
      </c>
      <c r="Q27" s="8" t="s">
        <v>857</v>
      </c>
      <c r="R27" s="8" t="s">
        <v>890</v>
      </c>
      <c r="S27" s="8" t="s">
        <v>1046</v>
      </c>
      <c r="T27" s="8" t="s">
        <v>210</v>
      </c>
      <c r="U27" s="8" t="n">
        <v>1</v>
      </c>
      <c r="V27" s="8" t="n">
        <v>0</v>
      </c>
      <c r="W27" s="8" t="n">
        <v>0</v>
      </c>
      <c r="X27" s="8" t="n">
        <v>0</v>
      </c>
      <c r="Y27" s="8" t="n">
        <v>0</v>
      </c>
      <c r="Z27" s="8" t="n">
        <v>0</v>
      </c>
      <c r="AA27" s="8" t="n">
        <v>0</v>
      </c>
      <c r="AB27" s="8" t="n">
        <v>0</v>
      </c>
      <c r="AC27" s="8" t="n">
        <v>0</v>
      </c>
      <c r="AD27" s="8" t="n">
        <v>0</v>
      </c>
      <c r="AE27" s="8" t="n">
        <v>0</v>
      </c>
      <c r="AF27" s="8" t="n">
        <v>0</v>
      </c>
      <c r="AG27" s="8" t="n">
        <v>0</v>
      </c>
      <c r="AH27" s="8" t="n">
        <v>1</v>
      </c>
      <c r="AI27" s="8" t="n">
        <v>7</v>
      </c>
      <c r="AJ27" s="8" t="s">
        <v>3109</v>
      </c>
      <c r="AK27" s="2" t="s">
        <v>3110</v>
      </c>
      <c r="AL27" s="8" t="n">
        <v>6.81</v>
      </c>
      <c r="AM27" s="8" t="s">
        <v>213</v>
      </c>
      <c r="AR27" s="8" t="s">
        <v>3542</v>
      </c>
      <c r="EJ27" s="8" t="s">
        <v>194</v>
      </c>
      <c r="EK27" s="8" t="s">
        <v>194</v>
      </c>
      <c r="EL27" s="8" t="s">
        <v>194</v>
      </c>
      <c r="EM27" s="8" t="s">
        <v>194</v>
      </c>
      <c r="EN27" s="8" t="s">
        <v>194</v>
      </c>
      <c r="EO27" s="8" t="s">
        <v>1058</v>
      </c>
      <c r="EP27" s="8" t="s">
        <v>3112</v>
      </c>
      <c r="EQ27" s="2" t="s">
        <v>3113</v>
      </c>
      <c r="ER27" s="8" t="s">
        <v>2864</v>
      </c>
      <c r="ES27" s="8" t="s">
        <v>2865</v>
      </c>
      <c r="EU27" s="8" t="n">
        <v>187242048</v>
      </c>
      <c r="EV27" s="8" t="s">
        <v>3114</v>
      </c>
      <c r="EW27" s="9" t="n">
        <v>44827.6071875</v>
      </c>
      <c r="EZ27" s="8" t="s">
        <v>221</v>
      </c>
      <c r="FA27" s="8" t="s">
        <v>222</v>
      </c>
      <c r="FC27" s="8" t="n">
        <v>37</v>
      </c>
    </row>
    <row r="28" customFormat="false" ht="14.5" hidden="false" customHeight="false" outlineLevel="0" collapsed="false">
      <c r="A28" s="9" t="n">
        <v>44827.3869803241</v>
      </c>
      <c r="B28" s="9" t="n">
        <v>44827.3910925</v>
      </c>
      <c r="C28" s="9" t="n">
        <v>44827</v>
      </c>
      <c r="D28" s="8" t="s">
        <v>1088</v>
      </c>
      <c r="H28" s="8" t="n">
        <v>1505103205</v>
      </c>
      <c r="I28" s="9" t="n">
        <v>44827</v>
      </c>
      <c r="J28" s="8" t="s">
        <v>2074</v>
      </c>
      <c r="K28" s="8" t="s">
        <v>851</v>
      </c>
      <c r="L28" s="8" t="s">
        <v>1107</v>
      </c>
      <c r="M28" s="8" t="s">
        <v>3359</v>
      </c>
      <c r="N28" s="8" t="s">
        <v>1109</v>
      </c>
      <c r="O28" s="8" t="s">
        <v>855</v>
      </c>
      <c r="P28" s="8" t="s">
        <v>856</v>
      </c>
      <c r="Q28" s="8" t="s">
        <v>1094</v>
      </c>
      <c r="R28" s="8" t="s">
        <v>1095</v>
      </c>
      <c r="S28" s="8" t="s">
        <v>1096</v>
      </c>
      <c r="T28" s="8" t="s">
        <v>210</v>
      </c>
      <c r="U28" s="8" t="n">
        <v>1</v>
      </c>
      <c r="V28" s="8" t="n">
        <v>0</v>
      </c>
      <c r="W28" s="8" t="n">
        <v>0</v>
      </c>
      <c r="X28" s="8" t="n">
        <v>0</v>
      </c>
      <c r="Y28" s="8" t="n">
        <v>0</v>
      </c>
      <c r="Z28" s="8" t="n">
        <v>0</v>
      </c>
      <c r="AA28" s="8" t="n">
        <v>0</v>
      </c>
      <c r="AB28" s="8" t="n">
        <v>0</v>
      </c>
      <c r="AC28" s="8" t="n">
        <v>0</v>
      </c>
      <c r="AD28" s="8" t="n">
        <v>0</v>
      </c>
      <c r="AE28" s="8" t="n">
        <v>0</v>
      </c>
      <c r="AF28" s="8" t="n">
        <v>0</v>
      </c>
      <c r="AG28" s="8" t="n">
        <v>0</v>
      </c>
      <c r="AH28" s="8" t="n">
        <v>2</v>
      </c>
      <c r="AI28" s="8" t="n">
        <v>7</v>
      </c>
      <c r="AJ28" s="8" t="s">
        <v>3360</v>
      </c>
      <c r="AK28" s="2" t="s">
        <v>3361</v>
      </c>
      <c r="AL28" s="8" t="n">
        <v>8.655</v>
      </c>
      <c r="AM28" s="8" t="s">
        <v>195</v>
      </c>
      <c r="AN28" s="8" t="s">
        <v>3362</v>
      </c>
      <c r="AO28" s="2" t="s">
        <v>3363</v>
      </c>
      <c r="AP28" s="8" t="n">
        <v>10.7</v>
      </c>
      <c r="AQ28" s="8" t="s">
        <v>194</v>
      </c>
      <c r="AR28" s="8" t="s">
        <v>3536</v>
      </c>
      <c r="EJ28" s="8" t="s">
        <v>194</v>
      </c>
      <c r="EK28" s="8" t="s">
        <v>194</v>
      </c>
      <c r="EL28" s="8" t="s">
        <v>194</v>
      </c>
      <c r="EM28" s="8" t="s">
        <v>194</v>
      </c>
      <c r="EN28" s="8" t="s">
        <v>194</v>
      </c>
      <c r="EO28" s="8" t="s">
        <v>2020</v>
      </c>
      <c r="EP28" s="8" t="s">
        <v>3364</v>
      </c>
      <c r="EQ28" s="2" t="s">
        <v>3365</v>
      </c>
      <c r="ER28" s="8" t="s">
        <v>2864</v>
      </c>
      <c r="ES28" s="8" t="s">
        <v>2865</v>
      </c>
      <c r="EU28" s="8" t="n">
        <v>187327120</v>
      </c>
      <c r="EV28" s="8" t="s">
        <v>3366</v>
      </c>
      <c r="EW28" s="9" t="n">
        <v>44827.8139351852</v>
      </c>
      <c r="EZ28" s="8" t="s">
        <v>221</v>
      </c>
      <c r="FA28" s="8" t="s">
        <v>222</v>
      </c>
      <c r="FC28" s="8" t="n">
        <v>77</v>
      </c>
    </row>
    <row r="29" customFormat="false" ht="14.5" hidden="false" customHeight="false" outlineLevel="0" collapsed="false">
      <c r="A29" s="9" t="n">
        <v>44827.4597234375</v>
      </c>
      <c r="B29" s="9" t="n">
        <v>44827.464533287</v>
      </c>
      <c r="C29" s="9" t="n">
        <v>44827</v>
      </c>
      <c r="D29" s="8" t="s">
        <v>1401</v>
      </c>
      <c r="H29" s="8" t="n">
        <v>1707132305</v>
      </c>
      <c r="I29" s="9" t="n">
        <v>44827</v>
      </c>
      <c r="J29" s="8" t="s">
        <v>501</v>
      </c>
      <c r="K29" s="8" t="s">
        <v>2764</v>
      </c>
      <c r="L29" s="8" t="s">
        <v>1460</v>
      </c>
      <c r="M29" s="8" t="s">
        <v>1461</v>
      </c>
      <c r="N29" s="8" t="s">
        <v>1462</v>
      </c>
      <c r="O29" s="8" t="s">
        <v>855</v>
      </c>
      <c r="P29" s="8" t="s">
        <v>856</v>
      </c>
      <c r="Q29" s="8" t="s">
        <v>857</v>
      </c>
      <c r="R29" s="8" t="s">
        <v>890</v>
      </c>
      <c r="S29" s="8" t="s">
        <v>891</v>
      </c>
      <c r="T29" s="8" t="s">
        <v>210</v>
      </c>
      <c r="U29" s="8" t="n">
        <v>1</v>
      </c>
      <c r="V29" s="8" t="n">
        <v>0</v>
      </c>
      <c r="W29" s="8" t="n">
        <v>0</v>
      </c>
      <c r="X29" s="8" t="n">
        <v>0</v>
      </c>
      <c r="Y29" s="8" t="n">
        <v>0</v>
      </c>
      <c r="Z29" s="8" t="n">
        <v>0</v>
      </c>
      <c r="AA29" s="8" t="n">
        <v>0</v>
      </c>
      <c r="AB29" s="8" t="n">
        <v>0</v>
      </c>
      <c r="AC29" s="8" t="n">
        <v>0</v>
      </c>
      <c r="AD29" s="8" t="n">
        <v>0</v>
      </c>
      <c r="AE29" s="8" t="n">
        <v>0</v>
      </c>
      <c r="AF29" s="8" t="n">
        <v>0</v>
      </c>
      <c r="AG29" s="8" t="n">
        <v>0</v>
      </c>
      <c r="AH29" s="8" t="n">
        <v>3</v>
      </c>
      <c r="AI29" s="8" t="n">
        <v>3</v>
      </c>
      <c r="AJ29" s="8" t="s">
        <v>3321</v>
      </c>
      <c r="AK29" s="2" t="s">
        <v>3322</v>
      </c>
      <c r="AL29" s="8" t="n">
        <v>32.04</v>
      </c>
      <c r="AM29" s="8" t="s">
        <v>213</v>
      </c>
      <c r="AR29" s="8" t="s">
        <v>3543</v>
      </c>
      <c r="EJ29" s="8" t="s">
        <v>194</v>
      </c>
      <c r="EK29" s="8" t="s">
        <v>194</v>
      </c>
      <c r="EL29" s="8" t="s">
        <v>194</v>
      </c>
      <c r="EM29" s="8" t="s">
        <v>194</v>
      </c>
      <c r="EN29" s="8" t="s">
        <v>194</v>
      </c>
      <c r="EO29" s="8" t="s">
        <v>1413</v>
      </c>
      <c r="EP29" s="8" t="s">
        <v>3324</v>
      </c>
      <c r="EQ29" s="2" t="s">
        <v>3325</v>
      </c>
      <c r="ER29" s="8" t="s">
        <v>2864</v>
      </c>
      <c r="ES29" s="8" t="s">
        <v>2865</v>
      </c>
      <c r="EU29" s="8" t="n">
        <v>187301335</v>
      </c>
      <c r="EV29" s="8" t="s">
        <v>3326</v>
      </c>
      <c r="EW29" s="9" t="n">
        <v>44827.737349537</v>
      </c>
      <c r="EZ29" s="8" t="s">
        <v>221</v>
      </c>
      <c r="FA29" s="8" t="s">
        <v>222</v>
      </c>
      <c r="FC29" s="8" t="n">
        <v>71</v>
      </c>
    </row>
    <row r="30" customFormat="false" ht="14.5" hidden="false" customHeight="false" outlineLevel="0" collapsed="false">
      <c r="A30" s="9" t="n">
        <v>44827.458504294</v>
      </c>
      <c r="B30" s="9" t="n">
        <v>44827.4617846759</v>
      </c>
      <c r="C30" s="9" t="n">
        <v>44827</v>
      </c>
      <c r="D30" s="8" t="s">
        <v>848</v>
      </c>
      <c r="H30" s="8" t="n">
        <v>1708151406</v>
      </c>
      <c r="I30" s="9" t="n">
        <v>44827</v>
      </c>
      <c r="J30" s="8" t="s">
        <v>2424</v>
      </c>
      <c r="K30" s="8" t="s">
        <v>3154</v>
      </c>
      <c r="L30" s="8" t="s">
        <v>904</v>
      </c>
      <c r="M30" s="8" t="s">
        <v>905</v>
      </c>
      <c r="N30" s="8" t="s">
        <v>906</v>
      </c>
      <c r="O30" s="8" t="s">
        <v>855</v>
      </c>
      <c r="P30" s="8" t="s">
        <v>856</v>
      </c>
      <c r="Q30" s="8" t="s">
        <v>857</v>
      </c>
      <c r="R30" s="8" t="s">
        <v>858</v>
      </c>
      <c r="S30" s="8" t="s">
        <v>859</v>
      </c>
      <c r="T30" s="8" t="s">
        <v>210</v>
      </c>
      <c r="U30" s="8" t="n">
        <v>1</v>
      </c>
      <c r="V30" s="8" t="n">
        <v>0</v>
      </c>
      <c r="W30" s="8" t="n">
        <v>0</v>
      </c>
      <c r="X30" s="8" t="n">
        <v>0</v>
      </c>
      <c r="Y30" s="8" t="n">
        <v>0</v>
      </c>
      <c r="Z30" s="8" t="n">
        <v>0</v>
      </c>
      <c r="AA30" s="8" t="n">
        <v>0</v>
      </c>
      <c r="AB30" s="8" t="n">
        <v>0</v>
      </c>
      <c r="AC30" s="8" t="n">
        <v>0</v>
      </c>
      <c r="AD30" s="8" t="n">
        <v>0</v>
      </c>
      <c r="AE30" s="8" t="n">
        <v>0</v>
      </c>
      <c r="AF30" s="8" t="n">
        <v>0</v>
      </c>
      <c r="AG30" s="8" t="n">
        <v>0</v>
      </c>
      <c r="AH30" s="8" t="n">
        <v>3</v>
      </c>
      <c r="AI30" s="8" t="n">
        <v>6</v>
      </c>
      <c r="AJ30" s="8" t="s">
        <v>3155</v>
      </c>
      <c r="AK30" s="2" t="s">
        <v>3156</v>
      </c>
      <c r="AL30" s="8" t="n">
        <v>56.8</v>
      </c>
      <c r="AM30" s="8" t="s">
        <v>213</v>
      </c>
      <c r="EJ30" s="8" t="s">
        <v>194</v>
      </c>
      <c r="EK30" s="8" t="s">
        <v>194</v>
      </c>
      <c r="EL30" s="8" t="s">
        <v>194</v>
      </c>
      <c r="EM30" s="8" t="s">
        <v>194</v>
      </c>
      <c r="EN30" s="8" t="s">
        <v>194</v>
      </c>
      <c r="EO30" s="8" t="s">
        <v>865</v>
      </c>
      <c r="EP30" s="8" t="s">
        <v>3157</v>
      </c>
      <c r="EQ30" s="2" t="s">
        <v>3158</v>
      </c>
      <c r="ER30" s="8" t="s">
        <v>2864</v>
      </c>
      <c r="ES30" s="8" t="s">
        <v>2865</v>
      </c>
      <c r="EU30" s="8" t="n">
        <v>187268868</v>
      </c>
      <c r="EV30" s="8" t="s">
        <v>3159</v>
      </c>
      <c r="EW30" s="9" t="n">
        <v>44827.6590625</v>
      </c>
      <c r="EZ30" s="8" t="s">
        <v>221</v>
      </c>
      <c r="FA30" s="8" t="s">
        <v>222</v>
      </c>
      <c r="FC30" s="8" t="n">
        <v>45</v>
      </c>
    </row>
    <row r="31" customFormat="false" ht="14.5" hidden="false" customHeight="false" outlineLevel="0" collapsed="false">
      <c r="A31" s="9" t="n">
        <v>44827.3892609491</v>
      </c>
      <c r="B31" s="9" t="n">
        <v>44827.3967621875</v>
      </c>
      <c r="C31" s="9" t="n">
        <v>44827</v>
      </c>
      <c r="D31" s="8" t="s">
        <v>946</v>
      </c>
      <c r="H31" s="8" t="n">
        <v>1809171504</v>
      </c>
      <c r="I31" s="9" t="n">
        <v>44827</v>
      </c>
      <c r="J31" s="8" t="s">
        <v>3239</v>
      </c>
      <c r="K31" s="8" t="s">
        <v>968</v>
      </c>
      <c r="L31" s="8" t="s">
        <v>999</v>
      </c>
      <c r="M31" s="8" t="s">
        <v>1000</v>
      </c>
      <c r="N31" s="8" t="s">
        <v>1001</v>
      </c>
      <c r="O31" s="8" t="s">
        <v>855</v>
      </c>
      <c r="P31" s="8" t="s">
        <v>856</v>
      </c>
      <c r="Q31" s="8" t="s">
        <v>952</v>
      </c>
      <c r="R31" s="8" t="s">
        <v>953</v>
      </c>
      <c r="S31" s="8" t="s">
        <v>954</v>
      </c>
      <c r="T31" s="8" t="s">
        <v>210</v>
      </c>
      <c r="U31" s="8" t="n">
        <v>1</v>
      </c>
      <c r="V31" s="8" t="n">
        <v>0</v>
      </c>
      <c r="W31" s="8" t="n">
        <v>0</v>
      </c>
      <c r="X31" s="8" t="n">
        <v>0</v>
      </c>
      <c r="Y31" s="8" t="n">
        <v>0</v>
      </c>
      <c r="Z31" s="8" t="n">
        <v>0</v>
      </c>
      <c r="AA31" s="8" t="n">
        <v>0</v>
      </c>
      <c r="AB31" s="8" t="n">
        <v>0</v>
      </c>
      <c r="AC31" s="8" t="n">
        <v>0</v>
      </c>
      <c r="AD31" s="8" t="n">
        <v>0</v>
      </c>
      <c r="AE31" s="8" t="n">
        <v>0</v>
      </c>
      <c r="AF31" s="8" t="n">
        <v>0</v>
      </c>
      <c r="AG31" s="8" t="n">
        <v>0</v>
      </c>
      <c r="AH31" s="8" t="n">
        <v>2</v>
      </c>
      <c r="AI31" s="8" t="n">
        <v>6</v>
      </c>
      <c r="AJ31" s="8" t="s">
        <v>3240</v>
      </c>
      <c r="AK31" s="2" t="s">
        <v>3241</v>
      </c>
      <c r="AL31" s="8" t="n">
        <v>10.5</v>
      </c>
      <c r="AM31" s="8" t="s">
        <v>213</v>
      </c>
      <c r="AR31" s="8" t="s">
        <v>3417</v>
      </c>
      <c r="EJ31" s="8" t="s">
        <v>194</v>
      </c>
      <c r="EK31" s="8" t="s">
        <v>194</v>
      </c>
      <c r="EL31" s="8" t="s">
        <v>194</v>
      </c>
      <c r="EM31" s="8" t="s">
        <v>194</v>
      </c>
      <c r="EN31" s="8" t="s">
        <v>194</v>
      </c>
      <c r="EO31" s="8" t="s">
        <v>962</v>
      </c>
      <c r="EP31" s="8" t="s">
        <v>3242</v>
      </c>
      <c r="EQ31" s="2" t="s">
        <v>3243</v>
      </c>
      <c r="ER31" s="8" t="s">
        <v>2864</v>
      </c>
      <c r="ES31" s="8" t="s">
        <v>2865</v>
      </c>
      <c r="EU31" s="8" t="n">
        <v>187277021</v>
      </c>
      <c r="EV31" s="8" t="s">
        <v>3244</v>
      </c>
      <c r="EW31" s="9" t="n">
        <v>44827.6782523148</v>
      </c>
      <c r="EZ31" s="8" t="s">
        <v>221</v>
      </c>
      <c r="FA31" s="8" t="s">
        <v>222</v>
      </c>
      <c r="FC31" s="8" t="n">
        <v>58</v>
      </c>
    </row>
    <row r="32" customFormat="false" ht="14.5" hidden="false" customHeight="false" outlineLevel="0" collapsed="false">
      <c r="A32" s="9" t="n">
        <v>44827.3875591435</v>
      </c>
      <c r="B32" s="9" t="n">
        <v>44827.3894289931</v>
      </c>
      <c r="C32" s="9" t="n">
        <v>44827</v>
      </c>
      <c r="D32" s="8" t="s">
        <v>848</v>
      </c>
      <c r="H32" s="8" t="n">
        <v>1708151402</v>
      </c>
      <c r="I32" s="9" t="n">
        <v>44827</v>
      </c>
      <c r="J32" s="8" t="s">
        <v>2717</v>
      </c>
      <c r="K32" s="8" t="s">
        <v>851</v>
      </c>
      <c r="L32" s="8" t="s">
        <v>934</v>
      </c>
      <c r="M32" s="8" t="s">
        <v>935</v>
      </c>
      <c r="N32" s="8" t="s">
        <v>889</v>
      </c>
      <c r="O32" s="8" t="s">
        <v>855</v>
      </c>
      <c r="P32" s="8" t="s">
        <v>856</v>
      </c>
      <c r="Q32" s="8" t="s">
        <v>857</v>
      </c>
      <c r="R32" s="8" t="s">
        <v>858</v>
      </c>
      <c r="S32" s="8" t="s">
        <v>859</v>
      </c>
      <c r="T32" s="8" t="s">
        <v>210</v>
      </c>
      <c r="U32" s="8" t="n">
        <v>1</v>
      </c>
      <c r="V32" s="8" t="n">
        <v>0</v>
      </c>
      <c r="W32" s="8" t="n">
        <v>0</v>
      </c>
      <c r="X32" s="8" t="n">
        <v>0</v>
      </c>
      <c r="Y32" s="8" t="n">
        <v>0</v>
      </c>
      <c r="Z32" s="8" t="n">
        <v>0</v>
      </c>
      <c r="AA32" s="8" t="n">
        <v>0</v>
      </c>
      <c r="AB32" s="8" t="n">
        <v>0</v>
      </c>
      <c r="AC32" s="8" t="n">
        <v>0</v>
      </c>
      <c r="AD32" s="8" t="n">
        <v>0</v>
      </c>
      <c r="AE32" s="8" t="n">
        <v>0</v>
      </c>
      <c r="AF32" s="8" t="n">
        <v>0</v>
      </c>
      <c r="AG32" s="8" t="n">
        <v>0</v>
      </c>
      <c r="AH32" s="8" t="n">
        <v>3</v>
      </c>
      <c r="AI32" s="8" t="n">
        <v>9</v>
      </c>
      <c r="AJ32" s="8" t="s">
        <v>3144</v>
      </c>
      <c r="AK32" s="2" t="s">
        <v>3145</v>
      </c>
      <c r="AL32" s="8" t="n">
        <v>38</v>
      </c>
      <c r="AM32" s="8" t="s">
        <v>213</v>
      </c>
      <c r="EJ32" s="8" t="s">
        <v>194</v>
      </c>
      <c r="EK32" s="8" t="s">
        <v>194</v>
      </c>
      <c r="EL32" s="8" t="s">
        <v>194</v>
      </c>
      <c r="EM32" s="8" t="s">
        <v>194</v>
      </c>
      <c r="EN32" s="8" t="s">
        <v>194</v>
      </c>
      <c r="EO32" s="8" t="s">
        <v>865</v>
      </c>
      <c r="EP32" s="8" t="s">
        <v>3146</v>
      </c>
      <c r="EQ32" s="2" t="s">
        <v>3147</v>
      </c>
      <c r="ER32" s="8" t="s">
        <v>2864</v>
      </c>
      <c r="ES32" s="8" t="s">
        <v>2865</v>
      </c>
      <c r="EU32" s="8" t="n">
        <v>187268832</v>
      </c>
      <c r="EV32" s="8" t="s">
        <v>3148</v>
      </c>
      <c r="EW32" s="9" t="n">
        <v>44827.6589699074</v>
      </c>
      <c r="EZ32" s="8" t="s">
        <v>221</v>
      </c>
      <c r="FA32" s="8" t="s">
        <v>222</v>
      </c>
      <c r="FC32" s="8" t="n">
        <v>43</v>
      </c>
    </row>
    <row r="33" customFormat="false" ht="14.5" hidden="false" customHeight="false" outlineLevel="0" collapsed="false">
      <c r="A33" s="9" t="n">
        <v>44827.3944388079</v>
      </c>
      <c r="B33" s="9" t="n">
        <v>44827.3990173727</v>
      </c>
      <c r="C33" s="9" t="n">
        <v>44827</v>
      </c>
      <c r="D33" s="8" t="s">
        <v>1088</v>
      </c>
      <c r="H33" s="8" t="n">
        <v>1505103206</v>
      </c>
      <c r="I33" s="9" t="n">
        <v>44827</v>
      </c>
      <c r="J33" s="8" t="s">
        <v>3367</v>
      </c>
      <c r="K33" s="8" t="s">
        <v>870</v>
      </c>
      <c r="L33" s="8" t="s">
        <v>3477</v>
      </c>
      <c r="M33" s="8" t="s">
        <v>3368</v>
      </c>
      <c r="N33" s="8" t="s">
        <v>2062</v>
      </c>
      <c r="O33" s="8" t="s">
        <v>855</v>
      </c>
      <c r="P33" s="8" t="s">
        <v>856</v>
      </c>
      <c r="Q33" s="8" t="s">
        <v>1094</v>
      </c>
      <c r="R33" s="8" t="s">
        <v>1095</v>
      </c>
      <c r="S33" s="8" t="s">
        <v>1096</v>
      </c>
      <c r="T33" s="8" t="s">
        <v>210</v>
      </c>
      <c r="U33" s="8" t="n">
        <v>1</v>
      </c>
      <c r="V33" s="8" t="n">
        <v>0</v>
      </c>
      <c r="W33" s="8" t="n">
        <v>0</v>
      </c>
      <c r="X33" s="8" t="n">
        <v>0</v>
      </c>
      <c r="Y33" s="8" t="n">
        <v>0</v>
      </c>
      <c r="Z33" s="8" t="n">
        <v>0</v>
      </c>
      <c r="AA33" s="8" t="n">
        <v>0</v>
      </c>
      <c r="AB33" s="8" t="n">
        <v>0</v>
      </c>
      <c r="AC33" s="8" t="n">
        <v>0</v>
      </c>
      <c r="AD33" s="8" t="n">
        <v>0</v>
      </c>
      <c r="AE33" s="8" t="n">
        <v>0</v>
      </c>
      <c r="AF33" s="8" t="n">
        <v>0</v>
      </c>
      <c r="AG33" s="8" t="n">
        <v>0</v>
      </c>
      <c r="AH33" s="8" t="n">
        <v>2</v>
      </c>
      <c r="AI33" s="8" t="n">
        <v>6</v>
      </c>
      <c r="AJ33" s="8" t="s">
        <v>3369</v>
      </c>
      <c r="AK33" s="2" t="s">
        <v>3370</v>
      </c>
      <c r="AL33" s="8" t="n">
        <v>1.19</v>
      </c>
      <c r="AM33" s="8" t="s">
        <v>195</v>
      </c>
      <c r="AN33" s="8" t="s">
        <v>3371</v>
      </c>
      <c r="AO33" s="2" t="s">
        <v>3372</v>
      </c>
      <c r="AP33" s="8" t="n">
        <v>2.26</v>
      </c>
      <c r="AQ33" s="8" t="s">
        <v>194</v>
      </c>
      <c r="AR33" s="8" t="s">
        <v>3536</v>
      </c>
      <c r="EJ33" s="8" t="s">
        <v>194</v>
      </c>
      <c r="EK33" s="8" t="s">
        <v>194</v>
      </c>
      <c r="EL33" s="8" t="s">
        <v>194</v>
      </c>
      <c r="EM33" s="8" t="s">
        <v>194</v>
      </c>
      <c r="EN33" s="8" t="s">
        <v>194</v>
      </c>
      <c r="EO33" s="8" t="s">
        <v>2020</v>
      </c>
      <c r="EP33" s="8" t="s">
        <v>3373</v>
      </c>
      <c r="EQ33" s="2" t="s">
        <v>3374</v>
      </c>
      <c r="ER33" s="8" t="s">
        <v>2864</v>
      </c>
      <c r="ES33" s="8" t="s">
        <v>2865</v>
      </c>
      <c r="EU33" s="8" t="n">
        <v>187327125</v>
      </c>
      <c r="EV33" s="8" t="s">
        <v>3375</v>
      </c>
      <c r="EW33" s="9" t="n">
        <v>44827.8139583333</v>
      </c>
      <c r="EZ33" s="8" t="s">
        <v>221</v>
      </c>
      <c r="FA33" s="8" t="s">
        <v>222</v>
      </c>
      <c r="FC33" s="8" t="n">
        <v>78</v>
      </c>
    </row>
    <row r="34" customFormat="false" ht="14.5" hidden="false" customHeight="false" outlineLevel="0" collapsed="false">
      <c r="A34" s="9" t="n">
        <v>44827.4000417593</v>
      </c>
      <c r="B34" s="9" t="n">
        <v>44827.4086079514</v>
      </c>
      <c r="C34" s="9" t="n">
        <v>44827</v>
      </c>
      <c r="D34" s="8" t="s">
        <v>1210</v>
      </c>
      <c r="H34" s="8" t="n">
        <v>1101022405</v>
      </c>
      <c r="I34" s="9" t="n">
        <v>44827</v>
      </c>
      <c r="J34" s="8" t="s">
        <v>2111</v>
      </c>
      <c r="K34" s="8" t="s">
        <v>3376</v>
      </c>
      <c r="L34" s="8" t="s">
        <v>3478</v>
      </c>
      <c r="M34" s="8" t="s">
        <v>1278</v>
      </c>
      <c r="N34" s="8" t="s">
        <v>1610</v>
      </c>
      <c r="O34" s="8" t="s">
        <v>855</v>
      </c>
      <c r="P34" s="8" t="s">
        <v>856</v>
      </c>
      <c r="Q34" s="8" t="s">
        <v>1216</v>
      </c>
      <c r="R34" s="8" t="s">
        <v>1217</v>
      </c>
      <c r="S34" s="8" t="s">
        <v>1217</v>
      </c>
      <c r="T34" s="8" t="s">
        <v>210</v>
      </c>
      <c r="U34" s="8" t="n">
        <v>1</v>
      </c>
      <c r="V34" s="8" t="n">
        <v>0</v>
      </c>
      <c r="W34" s="8" t="n">
        <v>0</v>
      </c>
      <c r="X34" s="8" t="n">
        <v>0</v>
      </c>
      <c r="Y34" s="8" t="n">
        <v>0</v>
      </c>
      <c r="Z34" s="8" t="n">
        <v>0</v>
      </c>
      <c r="AA34" s="8" t="n">
        <v>0</v>
      </c>
      <c r="AB34" s="8" t="n">
        <v>0</v>
      </c>
      <c r="AC34" s="8" t="n">
        <v>0</v>
      </c>
      <c r="AD34" s="8" t="n">
        <v>0</v>
      </c>
      <c r="AE34" s="8" t="n">
        <v>0</v>
      </c>
      <c r="AF34" s="8" t="n">
        <v>0</v>
      </c>
      <c r="AG34" s="8" t="n">
        <v>0</v>
      </c>
      <c r="AH34" s="8" t="n">
        <v>3</v>
      </c>
      <c r="AI34" s="8" t="n">
        <v>3</v>
      </c>
      <c r="AJ34" s="8" t="s">
        <v>3404</v>
      </c>
      <c r="AK34" s="2" t="s">
        <v>3405</v>
      </c>
      <c r="AL34" s="8" t="n">
        <v>8</v>
      </c>
      <c r="AM34" s="8" t="s">
        <v>213</v>
      </c>
      <c r="AR34" s="8" t="s">
        <v>3544</v>
      </c>
      <c r="EJ34" s="8" t="s">
        <v>194</v>
      </c>
      <c r="EK34" s="8" t="s">
        <v>194</v>
      </c>
      <c r="EL34" s="8" t="s">
        <v>194</v>
      </c>
      <c r="EM34" s="8" t="s">
        <v>194</v>
      </c>
      <c r="EN34" s="8" t="s">
        <v>194</v>
      </c>
      <c r="EO34" s="8" t="s">
        <v>1226</v>
      </c>
      <c r="EP34" s="8" t="s">
        <v>3407</v>
      </c>
      <c r="EQ34" s="2" t="s">
        <v>3408</v>
      </c>
      <c r="ER34" s="8" t="s">
        <v>2864</v>
      </c>
      <c r="ES34" s="8" t="s">
        <v>2865</v>
      </c>
      <c r="EU34" s="8" t="n">
        <v>187349543</v>
      </c>
      <c r="EV34" s="8" t="s">
        <v>3409</v>
      </c>
      <c r="EW34" s="9" t="n">
        <v>44827.9025694444</v>
      </c>
      <c r="EZ34" s="8" t="s">
        <v>221</v>
      </c>
      <c r="FA34" s="8" t="s">
        <v>222</v>
      </c>
      <c r="FC34" s="8" t="n">
        <v>83</v>
      </c>
    </row>
    <row r="35" customFormat="false" ht="14.5" hidden="false" customHeight="false" outlineLevel="0" collapsed="false">
      <c r="A35" s="9" t="n">
        <v>44827.3853938194</v>
      </c>
      <c r="B35" s="9" t="n">
        <v>44827.3932541667</v>
      </c>
      <c r="C35" s="9" t="n">
        <v>44827</v>
      </c>
      <c r="D35" s="8" t="s">
        <v>1401</v>
      </c>
      <c r="H35" s="8" t="n">
        <v>1707132302</v>
      </c>
      <c r="I35" s="9" t="n">
        <v>44827</v>
      </c>
      <c r="J35" s="8" t="s">
        <v>1600</v>
      </c>
      <c r="K35" s="8" t="s">
        <v>197</v>
      </c>
      <c r="L35" s="8" t="s">
        <v>1419</v>
      </c>
      <c r="M35" s="8" t="s">
        <v>1419</v>
      </c>
      <c r="N35" s="8" t="s">
        <v>1420</v>
      </c>
      <c r="O35" s="8" t="s">
        <v>855</v>
      </c>
      <c r="P35" s="8" t="s">
        <v>856</v>
      </c>
      <c r="Q35" s="8" t="s">
        <v>857</v>
      </c>
      <c r="R35" s="8" t="s">
        <v>890</v>
      </c>
      <c r="S35" s="8" t="s">
        <v>891</v>
      </c>
      <c r="T35" s="8" t="s">
        <v>210</v>
      </c>
      <c r="U35" s="8" t="n">
        <v>1</v>
      </c>
      <c r="V35" s="8" t="n">
        <v>0</v>
      </c>
      <c r="W35" s="8" t="n">
        <v>0</v>
      </c>
      <c r="X35" s="8" t="n">
        <v>0</v>
      </c>
      <c r="Y35" s="8" t="n">
        <v>0</v>
      </c>
      <c r="Z35" s="8" t="n">
        <v>0</v>
      </c>
      <c r="AA35" s="8" t="n">
        <v>0</v>
      </c>
      <c r="AB35" s="8" t="n">
        <v>0</v>
      </c>
      <c r="AC35" s="8" t="n">
        <v>0</v>
      </c>
      <c r="AD35" s="8" t="n">
        <v>0</v>
      </c>
      <c r="AE35" s="8" t="n">
        <v>0</v>
      </c>
      <c r="AF35" s="8" t="n">
        <v>0</v>
      </c>
      <c r="AG35" s="8" t="n">
        <v>0</v>
      </c>
      <c r="AH35" s="8" t="n">
        <v>2</v>
      </c>
      <c r="AI35" s="8" t="n">
        <v>6</v>
      </c>
      <c r="AJ35" s="8" t="s">
        <v>3298</v>
      </c>
      <c r="AK35" s="2" t="s">
        <v>3299</v>
      </c>
      <c r="AL35" s="8" t="n">
        <v>15.8</v>
      </c>
      <c r="AM35" s="8" t="s">
        <v>195</v>
      </c>
      <c r="AN35" s="8" t="s">
        <v>3300</v>
      </c>
      <c r="AO35" s="2" t="s">
        <v>3301</v>
      </c>
      <c r="AP35" s="8" t="n">
        <v>20.39</v>
      </c>
      <c r="AQ35" s="8" t="s">
        <v>194</v>
      </c>
      <c r="AR35" s="8" t="s">
        <v>3545</v>
      </c>
      <c r="EJ35" s="8" t="s">
        <v>194</v>
      </c>
      <c r="EK35" s="8" t="s">
        <v>194</v>
      </c>
      <c r="EL35" s="8" t="s">
        <v>194</v>
      </c>
      <c r="EM35" s="8" t="s">
        <v>194</v>
      </c>
      <c r="EN35" s="8" t="s">
        <v>194</v>
      </c>
      <c r="EO35" s="8" t="s">
        <v>1413</v>
      </c>
      <c r="EP35" s="8" t="s">
        <v>3303</v>
      </c>
      <c r="EQ35" s="2" t="s">
        <v>3304</v>
      </c>
      <c r="ER35" s="8" t="s">
        <v>2864</v>
      </c>
      <c r="ES35" s="8" t="s">
        <v>2865</v>
      </c>
      <c r="EU35" s="8" t="n">
        <v>187301306</v>
      </c>
      <c r="EV35" s="8" t="s">
        <v>3305</v>
      </c>
      <c r="EW35" s="9" t="n">
        <v>44827.7372569444</v>
      </c>
      <c r="EZ35" s="8" t="s">
        <v>221</v>
      </c>
      <c r="FA35" s="8" t="s">
        <v>222</v>
      </c>
      <c r="FC35" s="8" t="n">
        <v>68</v>
      </c>
    </row>
    <row r="36" customFormat="false" ht="14.5" hidden="false" customHeight="false" outlineLevel="0" collapsed="false">
      <c r="A36" s="9" t="n">
        <v>44827.3874588079</v>
      </c>
      <c r="B36" s="9" t="n">
        <v>44827.3929127431</v>
      </c>
      <c r="C36" s="9" t="n">
        <v>44827</v>
      </c>
      <c r="D36" s="8" t="s">
        <v>592</v>
      </c>
      <c r="H36" s="8" t="n">
        <v>1707142003</v>
      </c>
      <c r="I36" s="9" t="n">
        <v>44827</v>
      </c>
      <c r="J36" s="8" t="s">
        <v>2717</v>
      </c>
      <c r="K36" s="8" t="s">
        <v>2172</v>
      </c>
      <c r="L36" s="8" t="s">
        <v>1078</v>
      </c>
      <c r="M36" s="8" t="s">
        <v>2165</v>
      </c>
      <c r="N36" s="8" t="s">
        <v>1079</v>
      </c>
      <c r="O36" s="8" t="s">
        <v>855</v>
      </c>
      <c r="P36" s="8" t="s">
        <v>856</v>
      </c>
      <c r="Q36" s="8" t="s">
        <v>857</v>
      </c>
      <c r="R36" s="8" t="s">
        <v>890</v>
      </c>
      <c r="S36" s="8" t="s">
        <v>1046</v>
      </c>
      <c r="T36" s="8" t="s">
        <v>210</v>
      </c>
      <c r="U36" s="8" t="n">
        <v>1</v>
      </c>
      <c r="V36" s="8" t="n">
        <v>0</v>
      </c>
      <c r="W36" s="8" t="n">
        <v>0</v>
      </c>
      <c r="X36" s="8" t="n">
        <v>0</v>
      </c>
      <c r="Y36" s="8" t="n">
        <v>0</v>
      </c>
      <c r="Z36" s="8" t="n">
        <v>0</v>
      </c>
      <c r="AA36" s="8" t="n">
        <v>0</v>
      </c>
      <c r="AB36" s="8" t="n">
        <v>0</v>
      </c>
      <c r="AC36" s="8" t="n">
        <v>0</v>
      </c>
      <c r="AD36" s="8" t="n">
        <v>0</v>
      </c>
      <c r="AE36" s="8" t="n">
        <v>0</v>
      </c>
      <c r="AF36" s="8" t="n">
        <v>0</v>
      </c>
      <c r="AG36" s="8" t="n">
        <v>0</v>
      </c>
      <c r="AH36" s="8" t="n">
        <v>2</v>
      </c>
      <c r="AI36" s="8" t="n">
        <v>4</v>
      </c>
      <c r="AJ36" s="8" t="s">
        <v>3122</v>
      </c>
      <c r="AK36" s="2" t="s">
        <v>3123</v>
      </c>
      <c r="AL36" s="8" t="n">
        <v>5.345</v>
      </c>
      <c r="AM36" s="8" t="s">
        <v>213</v>
      </c>
      <c r="AR36" s="8" t="s">
        <v>3417</v>
      </c>
      <c r="EJ36" s="8" t="s">
        <v>194</v>
      </c>
      <c r="EK36" s="8" t="s">
        <v>194</v>
      </c>
      <c r="EL36" s="8" t="s">
        <v>194</v>
      </c>
      <c r="EM36" s="8" t="s">
        <v>194</v>
      </c>
      <c r="EN36" s="8" t="s">
        <v>194</v>
      </c>
      <c r="EO36" s="8" t="s">
        <v>1058</v>
      </c>
      <c r="EP36" s="8" t="s">
        <v>3124</v>
      </c>
      <c r="EQ36" s="2" t="s">
        <v>3125</v>
      </c>
      <c r="ER36" s="8" t="s">
        <v>2864</v>
      </c>
      <c r="ES36" s="8" t="s">
        <v>2865</v>
      </c>
      <c r="EU36" s="8" t="n">
        <v>187242094</v>
      </c>
      <c r="EV36" s="8" t="s">
        <v>3126</v>
      </c>
      <c r="EW36" s="9" t="n">
        <v>44827.6072685185</v>
      </c>
      <c r="EZ36" s="8" t="s">
        <v>221</v>
      </c>
      <c r="FA36" s="8" t="s">
        <v>222</v>
      </c>
      <c r="FC36" s="8" t="n">
        <v>39</v>
      </c>
    </row>
    <row r="37" customFormat="false" ht="14.5" hidden="false" customHeight="false" outlineLevel="0" collapsed="false">
      <c r="A37" s="9" t="n">
        <v>44827.3757408681</v>
      </c>
      <c r="B37" s="9" t="n">
        <v>44827.3785772685</v>
      </c>
      <c r="C37" s="9" t="n">
        <v>44827</v>
      </c>
      <c r="D37" s="8" t="s">
        <v>848</v>
      </c>
      <c r="H37" s="8" t="n">
        <v>1708151401</v>
      </c>
      <c r="I37" s="9" t="n">
        <v>44827</v>
      </c>
      <c r="J37" s="8" t="s">
        <v>2881</v>
      </c>
      <c r="K37" s="8" t="s">
        <v>851</v>
      </c>
      <c r="L37" s="8" t="s">
        <v>919</v>
      </c>
      <c r="M37" s="8" t="s">
        <v>920</v>
      </c>
      <c r="N37" s="8" t="s">
        <v>921</v>
      </c>
      <c r="O37" s="8" t="s">
        <v>855</v>
      </c>
      <c r="P37" s="8" t="s">
        <v>856</v>
      </c>
      <c r="Q37" s="8" t="s">
        <v>857</v>
      </c>
      <c r="R37" s="8" t="s">
        <v>858</v>
      </c>
      <c r="S37" s="8" t="s">
        <v>859</v>
      </c>
      <c r="T37" s="8" t="s">
        <v>210</v>
      </c>
      <c r="U37" s="8" t="n">
        <v>1</v>
      </c>
      <c r="V37" s="8" t="n">
        <v>0</v>
      </c>
      <c r="W37" s="8" t="n">
        <v>0</v>
      </c>
      <c r="X37" s="8" t="n">
        <v>0</v>
      </c>
      <c r="Y37" s="8" t="n">
        <v>0</v>
      </c>
      <c r="Z37" s="8" t="n">
        <v>0</v>
      </c>
      <c r="AA37" s="8" t="n">
        <v>0</v>
      </c>
      <c r="AB37" s="8" t="n">
        <v>0</v>
      </c>
      <c r="AC37" s="8" t="n">
        <v>0</v>
      </c>
      <c r="AD37" s="8" t="n">
        <v>0</v>
      </c>
      <c r="AE37" s="8" t="n">
        <v>0</v>
      </c>
      <c r="AF37" s="8" t="n">
        <v>0</v>
      </c>
      <c r="AG37" s="8" t="n">
        <v>0</v>
      </c>
      <c r="AH37" s="8" t="n">
        <v>2</v>
      </c>
      <c r="AI37" s="8" t="n">
        <v>2</v>
      </c>
      <c r="AJ37" s="8" t="s">
        <v>3170</v>
      </c>
      <c r="AK37" s="2" t="s">
        <v>3171</v>
      </c>
      <c r="AL37" s="8" t="n">
        <v>17.8</v>
      </c>
      <c r="AM37" s="8" t="s">
        <v>213</v>
      </c>
      <c r="EJ37" s="8" t="s">
        <v>194</v>
      </c>
      <c r="EK37" s="8" t="s">
        <v>194</v>
      </c>
      <c r="EL37" s="8" t="s">
        <v>194</v>
      </c>
      <c r="EM37" s="8" t="s">
        <v>194</v>
      </c>
      <c r="EN37" s="8" t="s">
        <v>194</v>
      </c>
      <c r="EO37" s="8" t="s">
        <v>865</v>
      </c>
      <c r="EP37" s="8" t="s">
        <v>3172</v>
      </c>
      <c r="EQ37" s="2" t="s">
        <v>3173</v>
      </c>
      <c r="ER37" s="8" t="s">
        <v>2864</v>
      </c>
      <c r="ES37" s="8" t="s">
        <v>2865</v>
      </c>
      <c r="EU37" s="8" t="n">
        <v>187268943</v>
      </c>
      <c r="EV37" s="8" t="s">
        <v>3174</v>
      </c>
      <c r="EW37" s="9" t="n">
        <v>44827.6592592593</v>
      </c>
      <c r="EZ37" s="8" t="s">
        <v>221</v>
      </c>
      <c r="FA37" s="8" t="s">
        <v>222</v>
      </c>
      <c r="FC37" s="8" t="n">
        <v>47</v>
      </c>
    </row>
    <row r="38" customFormat="false" ht="14.5" hidden="false" customHeight="false" outlineLevel="0" collapsed="false">
      <c r="A38" s="9" t="n">
        <v>44827.354277882</v>
      </c>
      <c r="B38" s="9" t="n">
        <v>44827.7818947685</v>
      </c>
      <c r="C38" s="9" t="n">
        <v>44827</v>
      </c>
      <c r="D38" s="8" t="s">
        <v>1304</v>
      </c>
      <c r="H38" s="8" t="n">
        <v>1404071602</v>
      </c>
      <c r="I38" s="9" t="n">
        <v>44827</v>
      </c>
      <c r="J38" s="8" t="s">
        <v>562</v>
      </c>
      <c r="K38" s="8" t="s">
        <v>197</v>
      </c>
      <c r="L38" s="8" t="s">
        <v>1307</v>
      </c>
      <c r="M38" s="8" t="s">
        <v>2202</v>
      </c>
      <c r="N38" s="8" t="s">
        <v>1309</v>
      </c>
      <c r="O38" s="8" t="s">
        <v>855</v>
      </c>
      <c r="P38" s="8" t="s">
        <v>856</v>
      </c>
      <c r="Q38" s="8" t="s">
        <v>1094</v>
      </c>
      <c r="R38" s="8" t="s">
        <v>1310</v>
      </c>
      <c r="S38" s="8" t="s">
        <v>1311</v>
      </c>
      <c r="T38" s="8" t="s">
        <v>210</v>
      </c>
      <c r="U38" s="8" t="n">
        <v>1</v>
      </c>
      <c r="V38" s="8" t="n">
        <v>0</v>
      </c>
      <c r="W38" s="8" t="n">
        <v>0</v>
      </c>
      <c r="X38" s="8" t="n">
        <v>0</v>
      </c>
      <c r="Y38" s="8" t="n">
        <v>0</v>
      </c>
      <c r="Z38" s="8" t="n">
        <v>0</v>
      </c>
      <c r="AA38" s="8" t="n">
        <v>0</v>
      </c>
      <c r="AB38" s="8" t="n">
        <v>0</v>
      </c>
      <c r="AC38" s="8" t="n">
        <v>0</v>
      </c>
      <c r="AD38" s="8" t="n">
        <v>0</v>
      </c>
      <c r="AE38" s="8" t="n">
        <v>0</v>
      </c>
      <c r="AF38" s="8" t="n">
        <v>0</v>
      </c>
      <c r="AG38" s="8" t="n">
        <v>0</v>
      </c>
      <c r="AH38" s="8" t="n">
        <v>2</v>
      </c>
      <c r="AI38" s="8" t="n">
        <v>5</v>
      </c>
      <c r="AJ38" s="8" t="s">
        <v>3263</v>
      </c>
      <c r="AK38" s="2" t="s">
        <v>3264</v>
      </c>
      <c r="AL38" s="8" t="n">
        <v>52.55</v>
      </c>
      <c r="AM38" s="8" t="s">
        <v>213</v>
      </c>
      <c r="AR38" s="8" t="s">
        <v>3537</v>
      </c>
      <c r="EJ38" s="8" t="s">
        <v>194</v>
      </c>
      <c r="EK38" s="8" t="s">
        <v>194</v>
      </c>
      <c r="EL38" s="8" t="s">
        <v>194</v>
      </c>
      <c r="EM38" s="8" t="s">
        <v>194</v>
      </c>
      <c r="EN38" s="8" t="s">
        <v>194</v>
      </c>
      <c r="EO38" s="8" t="s">
        <v>2198</v>
      </c>
      <c r="EP38" s="8" t="s">
        <v>3266</v>
      </c>
      <c r="EQ38" s="2" t="s">
        <v>3267</v>
      </c>
      <c r="ER38" s="8" t="s">
        <v>2864</v>
      </c>
      <c r="ES38" s="8" t="s">
        <v>2865</v>
      </c>
      <c r="EU38" s="8" t="n">
        <v>187286223</v>
      </c>
      <c r="EV38" s="8" t="s">
        <v>3268</v>
      </c>
      <c r="EW38" s="9" t="n">
        <v>44827.6988310185</v>
      </c>
      <c r="EZ38" s="8" t="s">
        <v>221</v>
      </c>
      <c r="FA38" s="8" t="s">
        <v>222</v>
      </c>
      <c r="FC38" s="8" t="n">
        <v>62</v>
      </c>
    </row>
    <row r="39" customFormat="false" ht="14.5" hidden="false" customHeight="false" outlineLevel="0" collapsed="false">
      <c r="A39" s="9" t="n">
        <v>44827.4360417014</v>
      </c>
      <c r="B39" s="9" t="n">
        <v>44827.4429858218</v>
      </c>
      <c r="C39" s="9" t="n">
        <v>44827</v>
      </c>
      <c r="D39" s="8" t="s">
        <v>946</v>
      </c>
      <c r="H39" s="8" t="n">
        <v>1809171506</v>
      </c>
      <c r="I39" s="9" t="n">
        <v>44827</v>
      </c>
      <c r="J39" s="8" t="s">
        <v>1747</v>
      </c>
      <c r="K39" s="8" t="s">
        <v>968</v>
      </c>
      <c r="L39" s="8" t="s">
        <v>1028</v>
      </c>
      <c r="M39" s="8" t="s">
        <v>1029</v>
      </c>
      <c r="N39" s="8" t="s">
        <v>1030</v>
      </c>
      <c r="O39" s="8" t="s">
        <v>855</v>
      </c>
      <c r="P39" s="8" t="s">
        <v>856</v>
      </c>
      <c r="Q39" s="8" t="s">
        <v>952</v>
      </c>
      <c r="R39" s="8" t="s">
        <v>953</v>
      </c>
      <c r="S39" s="8" t="s">
        <v>954</v>
      </c>
      <c r="T39" s="8" t="s">
        <v>210</v>
      </c>
      <c r="U39" s="8" t="n">
        <v>1</v>
      </c>
      <c r="V39" s="8" t="n">
        <v>0</v>
      </c>
      <c r="W39" s="8" t="n">
        <v>0</v>
      </c>
      <c r="X39" s="8" t="n">
        <v>0</v>
      </c>
      <c r="Y39" s="8" t="n">
        <v>0</v>
      </c>
      <c r="Z39" s="8" t="n">
        <v>0</v>
      </c>
      <c r="AA39" s="8" t="n">
        <v>0</v>
      </c>
      <c r="AB39" s="8" t="n">
        <v>0</v>
      </c>
      <c r="AC39" s="8" t="n">
        <v>0</v>
      </c>
      <c r="AD39" s="8" t="n">
        <v>0</v>
      </c>
      <c r="AE39" s="8" t="n">
        <v>0</v>
      </c>
      <c r="AF39" s="8" t="n">
        <v>0</v>
      </c>
      <c r="AG39" s="8" t="n">
        <v>0</v>
      </c>
      <c r="AH39" s="8" t="n">
        <v>3</v>
      </c>
      <c r="AI39" s="8" t="n">
        <v>8</v>
      </c>
      <c r="AJ39" s="8" t="s">
        <v>3251</v>
      </c>
      <c r="AK39" s="2" t="s">
        <v>3252</v>
      </c>
      <c r="AL39" s="8" t="n">
        <v>5.8</v>
      </c>
      <c r="AM39" s="8" t="s">
        <v>213</v>
      </c>
      <c r="AR39" s="8" t="s">
        <v>3417</v>
      </c>
      <c r="EJ39" s="8" t="s">
        <v>194</v>
      </c>
      <c r="EK39" s="8" t="s">
        <v>194</v>
      </c>
      <c r="EL39" s="8" t="s">
        <v>194</v>
      </c>
      <c r="EM39" s="8" t="s">
        <v>194</v>
      </c>
      <c r="EN39" s="8" t="s">
        <v>194</v>
      </c>
      <c r="EO39" s="8" t="s">
        <v>962</v>
      </c>
      <c r="EP39" s="8" t="s">
        <v>3253</v>
      </c>
      <c r="EQ39" s="2" t="s">
        <v>3254</v>
      </c>
      <c r="ER39" s="8" t="s">
        <v>2864</v>
      </c>
      <c r="ES39" s="8" t="s">
        <v>2865</v>
      </c>
      <c r="EU39" s="8" t="n">
        <v>187277041</v>
      </c>
      <c r="EV39" s="8" t="s">
        <v>3255</v>
      </c>
      <c r="EW39" s="9" t="n">
        <v>44827.6783101852</v>
      </c>
      <c r="EZ39" s="8" t="s">
        <v>221</v>
      </c>
      <c r="FA39" s="8" t="s">
        <v>222</v>
      </c>
      <c r="FC39" s="8" t="n">
        <v>60</v>
      </c>
    </row>
    <row r="40" customFormat="false" ht="14.5" hidden="false" customHeight="false" outlineLevel="0" collapsed="false">
      <c r="A40" s="9" t="n">
        <v>44827.365834838</v>
      </c>
      <c r="B40" s="9" t="n">
        <v>44827.3705856481</v>
      </c>
      <c r="C40" s="9" t="n">
        <v>44827</v>
      </c>
      <c r="D40" s="8" t="s">
        <v>946</v>
      </c>
      <c r="H40" s="8" t="n">
        <v>1809171502</v>
      </c>
      <c r="I40" s="9" t="n">
        <v>44827</v>
      </c>
      <c r="J40" s="8" t="s">
        <v>3227</v>
      </c>
      <c r="K40" s="8" t="s">
        <v>968</v>
      </c>
      <c r="L40" s="8" t="s">
        <v>3482</v>
      </c>
      <c r="M40" s="8" t="s">
        <v>970</v>
      </c>
      <c r="N40" s="8" t="s">
        <v>3228</v>
      </c>
      <c r="O40" s="8" t="s">
        <v>855</v>
      </c>
      <c r="P40" s="8" t="s">
        <v>856</v>
      </c>
      <c r="Q40" s="8" t="s">
        <v>952</v>
      </c>
      <c r="R40" s="8" t="s">
        <v>953</v>
      </c>
      <c r="S40" s="8" t="s">
        <v>954</v>
      </c>
      <c r="T40" s="8" t="s">
        <v>210</v>
      </c>
      <c r="U40" s="8" t="n">
        <v>1</v>
      </c>
      <c r="V40" s="8" t="n">
        <v>0</v>
      </c>
      <c r="W40" s="8" t="n">
        <v>0</v>
      </c>
      <c r="X40" s="8" t="n">
        <v>0</v>
      </c>
      <c r="Y40" s="8" t="n">
        <v>0</v>
      </c>
      <c r="Z40" s="8" t="n">
        <v>0</v>
      </c>
      <c r="AA40" s="8" t="n">
        <v>0</v>
      </c>
      <c r="AB40" s="8" t="n">
        <v>0</v>
      </c>
      <c r="AC40" s="8" t="n">
        <v>0</v>
      </c>
      <c r="AD40" s="8" t="n">
        <v>0</v>
      </c>
      <c r="AE40" s="8" t="n">
        <v>0</v>
      </c>
      <c r="AF40" s="8" t="n">
        <v>0</v>
      </c>
      <c r="AG40" s="8" t="n">
        <v>0</v>
      </c>
      <c r="AH40" s="8" t="n">
        <v>3</v>
      </c>
      <c r="AI40" s="8" t="n">
        <v>6</v>
      </c>
      <c r="AJ40" s="8" t="s">
        <v>3229</v>
      </c>
      <c r="AK40" s="2" t="s">
        <v>3230</v>
      </c>
      <c r="AL40" s="8" t="n">
        <v>16.54</v>
      </c>
      <c r="AM40" s="8" t="s">
        <v>213</v>
      </c>
      <c r="AR40" s="8" t="s">
        <v>3417</v>
      </c>
      <c r="EJ40" s="8" t="s">
        <v>194</v>
      </c>
      <c r="EK40" s="8" t="s">
        <v>194</v>
      </c>
      <c r="EL40" s="8" t="s">
        <v>194</v>
      </c>
      <c r="EM40" s="8" t="s">
        <v>194</v>
      </c>
      <c r="EN40" s="8" t="s">
        <v>194</v>
      </c>
      <c r="EO40" s="8" t="s">
        <v>962</v>
      </c>
      <c r="EP40" s="8" t="s">
        <v>3231</v>
      </c>
      <c r="EQ40" s="2" t="s">
        <v>3232</v>
      </c>
      <c r="ER40" s="8" t="s">
        <v>2864</v>
      </c>
      <c r="ES40" s="8" t="s">
        <v>2865</v>
      </c>
      <c r="EU40" s="8" t="n">
        <v>187277012</v>
      </c>
      <c r="EV40" s="8" t="s">
        <v>3233</v>
      </c>
      <c r="EW40" s="9" t="n">
        <v>44827.6782060185</v>
      </c>
      <c r="EZ40" s="8" t="s">
        <v>221</v>
      </c>
      <c r="FA40" s="8" t="s">
        <v>222</v>
      </c>
      <c r="FC40" s="8" t="n">
        <v>56</v>
      </c>
    </row>
    <row r="41" customFormat="false" ht="14.5" hidden="false" customHeight="false" outlineLevel="0" collapsed="false">
      <c r="A41" s="9" t="n">
        <v>44827.4020763079</v>
      </c>
      <c r="B41" s="9" t="n">
        <v>44827.4112115162</v>
      </c>
      <c r="C41" s="9" t="n">
        <v>44827</v>
      </c>
      <c r="D41" s="8" t="s">
        <v>1401</v>
      </c>
      <c r="H41" s="8" t="n">
        <v>1707132303</v>
      </c>
      <c r="I41" s="9" t="n">
        <v>44827</v>
      </c>
      <c r="J41" s="8" t="s">
        <v>3306</v>
      </c>
      <c r="K41" s="8" t="s">
        <v>197</v>
      </c>
      <c r="L41" s="8" t="s">
        <v>1432</v>
      </c>
      <c r="M41" s="8" t="s">
        <v>1433</v>
      </c>
      <c r="N41" s="8" t="s">
        <v>1434</v>
      </c>
      <c r="O41" s="8" t="s">
        <v>855</v>
      </c>
      <c r="P41" s="8" t="s">
        <v>856</v>
      </c>
      <c r="Q41" s="8" t="s">
        <v>857</v>
      </c>
      <c r="R41" s="8" t="s">
        <v>890</v>
      </c>
      <c r="S41" s="8" t="s">
        <v>891</v>
      </c>
      <c r="T41" s="8" t="s">
        <v>210</v>
      </c>
      <c r="U41" s="8" t="n">
        <v>1</v>
      </c>
      <c r="V41" s="8" t="n">
        <v>0</v>
      </c>
      <c r="W41" s="8" t="n">
        <v>0</v>
      </c>
      <c r="X41" s="8" t="n">
        <v>0</v>
      </c>
      <c r="Y41" s="8" t="n">
        <v>0</v>
      </c>
      <c r="Z41" s="8" t="n">
        <v>0</v>
      </c>
      <c r="AA41" s="8" t="n">
        <v>0</v>
      </c>
      <c r="AB41" s="8" t="n">
        <v>0</v>
      </c>
      <c r="AC41" s="8" t="n">
        <v>0</v>
      </c>
      <c r="AD41" s="8" t="n">
        <v>0</v>
      </c>
      <c r="AE41" s="8" t="n">
        <v>0</v>
      </c>
      <c r="AF41" s="8" t="n">
        <v>0</v>
      </c>
      <c r="AG41" s="8" t="n">
        <v>0</v>
      </c>
      <c r="AH41" s="8" t="n">
        <v>2</v>
      </c>
      <c r="AI41" s="8" t="n">
        <v>3</v>
      </c>
      <c r="AJ41" s="8" t="s">
        <v>3307</v>
      </c>
      <c r="AK41" s="2" t="s">
        <v>3308</v>
      </c>
      <c r="AL41" s="8" t="n">
        <v>15.05</v>
      </c>
      <c r="AM41" s="8" t="s">
        <v>195</v>
      </c>
      <c r="AN41" s="8" t="s">
        <v>3309</v>
      </c>
      <c r="AO41" s="2" t="s">
        <v>3310</v>
      </c>
      <c r="AP41" s="8" t="n">
        <v>23.12</v>
      </c>
      <c r="AQ41" s="8" t="s">
        <v>194</v>
      </c>
      <c r="AR41" s="8" t="s">
        <v>3546</v>
      </c>
      <c r="EJ41" s="8" t="s">
        <v>194</v>
      </c>
      <c r="EK41" s="8" t="s">
        <v>194</v>
      </c>
      <c r="EL41" s="8" t="s">
        <v>194</v>
      </c>
      <c r="EM41" s="8" t="s">
        <v>194</v>
      </c>
      <c r="EN41" s="8" t="s">
        <v>194</v>
      </c>
      <c r="EO41" s="8" t="s">
        <v>1413</v>
      </c>
      <c r="EP41" s="8" t="s">
        <v>3312</v>
      </c>
      <c r="EQ41" s="2" t="s">
        <v>3313</v>
      </c>
      <c r="ER41" s="8" t="s">
        <v>2864</v>
      </c>
      <c r="ES41" s="8" t="s">
        <v>2865</v>
      </c>
      <c r="EU41" s="8" t="n">
        <v>187301318</v>
      </c>
      <c r="EV41" s="8" t="s">
        <v>3314</v>
      </c>
      <c r="EW41" s="9" t="n">
        <v>44827.7373032407</v>
      </c>
      <c r="EZ41" s="8" t="s">
        <v>221</v>
      </c>
      <c r="FA41" s="8" t="s">
        <v>222</v>
      </c>
      <c r="FC41" s="8" t="n">
        <v>69</v>
      </c>
    </row>
    <row r="42" customFormat="false" ht="14.5" hidden="false" customHeight="false" outlineLevel="0" collapsed="false">
      <c r="A42" s="9" t="n">
        <v>44827.3775734491</v>
      </c>
      <c r="B42" s="9" t="n">
        <v>44827.3832446991</v>
      </c>
      <c r="C42" s="9" t="n">
        <v>44827</v>
      </c>
      <c r="D42" s="8" t="s">
        <v>592</v>
      </c>
      <c r="H42" s="8" t="n">
        <v>1717042006</v>
      </c>
      <c r="I42" s="9" t="n">
        <v>44827</v>
      </c>
      <c r="J42" s="8" t="s">
        <v>3116</v>
      </c>
      <c r="K42" s="8" t="s">
        <v>1043</v>
      </c>
      <c r="L42" s="8" t="s">
        <v>1064</v>
      </c>
      <c r="M42" s="8" t="s">
        <v>2159</v>
      </c>
      <c r="N42" s="8" t="s">
        <v>1065</v>
      </c>
      <c r="O42" s="8" t="s">
        <v>855</v>
      </c>
      <c r="P42" s="8" t="s">
        <v>856</v>
      </c>
      <c r="Q42" s="8" t="s">
        <v>857</v>
      </c>
      <c r="R42" s="8" t="s">
        <v>890</v>
      </c>
      <c r="S42" s="8" t="s">
        <v>1046</v>
      </c>
      <c r="T42" s="8" t="s">
        <v>210</v>
      </c>
      <c r="U42" s="8" t="n">
        <v>1</v>
      </c>
      <c r="V42" s="8" t="n">
        <v>0</v>
      </c>
      <c r="W42" s="8" t="n">
        <v>0</v>
      </c>
      <c r="X42" s="8" t="n">
        <v>0</v>
      </c>
      <c r="Y42" s="8" t="n">
        <v>0</v>
      </c>
      <c r="Z42" s="8" t="n">
        <v>0</v>
      </c>
      <c r="AA42" s="8" t="n">
        <v>0</v>
      </c>
      <c r="AB42" s="8" t="n">
        <v>0</v>
      </c>
      <c r="AC42" s="8" t="n">
        <v>0</v>
      </c>
      <c r="AD42" s="8" t="n">
        <v>0</v>
      </c>
      <c r="AE42" s="8" t="n">
        <v>0</v>
      </c>
      <c r="AF42" s="8" t="n">
        <v>0</v>
      </c>
      <c r="AG42" s="8" t="n">
        <v>0</v>
      </c>
      <c r="AH42" s="8" t="n">
        <v>2</v>
      </c>
      <c r="AI42" s="8" t="n">
        <v>6</v>
      </c>
      <c r="AJ42" s="8" t="s">
        <v>3117</v>
      </c>
      <c r="AK42" s="2" t="s">
        <v>3118</v>
      </c>
      <c r="AL42" s="8" t="n">
        <v>3.2</v>
      </c>
      <c r="AM42" s="8" t="s">
        <v>213</v>
      </c>
      <c r="AR42" s="8" t="s">
        <v>3420</v>
      </c>
      <c r="EJ42" s="8" t="s">
        <v>194</v>
      </c>
      <c r="EK42" s="8" t="s">
        <v>194</v>
      </c>
      <c r="EL42" s="8" t="s">
        <v>194</v>
      </c>
      <c r="EM42" s="8" t="s">
        <v>194</v>
      </c>
      <c r="EN42" s="8" t="s">
        <v>194</v>
      </c>
      <c r="EO42" s="8" t="s">
        <v>1058</v>
      </c>
      <c r="EP42" s="8" t="s">
        <v>3119</v>
      </c>
      <c r="EQ42" s="2" t="s">
        <v>3120</v>
      </c>
      <c r="ER42" s="8" t="s">
        <v>2864</v>
      </c>
      <c r="ES42" s="8" t="s">
        <v>2865</v>
      </c>
      <c r="EU42" s="8" t="n">
        <v>187242076</v>
      </c>
      <c r="EV42" s="8" t="s">
        <v>3121</v>
      </c>
      <c r="EW42" s="9" t="n">
        <v>44827.6072337963</v>
      </c>
      <c r="EZ42" s="8" t="s">
        <v>221</v>
      </c>
      <c r="FA42" s="8" t="s">
        <v>222</v>
      </c>
      <c r="FC42" s="8" t="n">
        <v>38</v>
      </c>
    </row>
    <row r="43" customFormat="false" ht="14.5" hidden="false" customHeight="false" outlineLevel="0" collapsed="false">
      <c r="A43" s="9" t="n">
        <v>44827.3981518056</v>
      </c>
      <c r="B43" s="9" t="n">
        <v>44827.403016713</v>
      </c>
      <c r="C43" s="9" t="n">
        <v>44827</v>
      </c>
      <c r="D43" s="8" t="s">
        <v>592</v>
      </c>
      <c r="H43" s="8" t="n">
        <v>1707142003</v>
      </c>
      <c r="I43" s="9" t="n">
        <v>44827</v>
      </c>
      <c r="J43" s="8" t="s">
        <v>793</v>
      </c>
      <c r="K43" s="8" t="s">
        <v>1043</v>
      </c>
      <c r="L43" s="8" t="s">
        <v>1146</v>
      </c>
      <c r="M43" s="8" t="s">
        <v>2174</v>
      </c>
      <c r="N43" s="8" t="s">
        <v>1148</v>
      </c>
      <c r="O43" s="8" t="s">
        <v>855</v>
      </c>
      <c r="P43" s="8" t="s">
        <v>856</v>
      </c>
      <c r="Q43" s="8" t="s">
        <v>857</v>
      </c>
      <c r="R43" s="8" t="s">
        <v>890</v>
      </c>
      <c r="S43" s="8" t="s">
        <v>1046</v>
      </c>
      <c r="T43" s="8" t="s">
        <v>210</v>
      </c>
      <c r="U43" s="8" t="n">
        <v>1</v>
      </c>
      <c r="V43" s="8" t="n">
        <v>0</v>
      </c>
      <c r="W43" s="8" t="n">
        <v>0</v>
      </c>
      <c r="X43" s="8" t="n">
        <v>0</v>
      </c>
      <c r="Y43" s="8" t="n">
        <v>0</v>
      </c>
      <c r="Z43" s="8" t="n">
        <v>0</v>
      </c>
      <c r="AA43" s="8" t="n">
        <v>0</v>
      </c>
      <c r="AB43" s="8" t="n">
        <v>0</v>
      </c>
      <c r="AC43" s="8" t="n">
        <v>0</v>
      </c>
      <c r="AD43" s="8" t="n">
        <v>0</v>
      </c>
      <c r="AE43" s="8" t="n">
        <v>0</v>
      </c>
      <c r="AF43" s="8" t="n">
        <v>0</v>
      </c>
      <c r="AG43" s="8" t="n">
        <v>0</v>
      </c>
      <c r="AH43" s="8" t="n">
        <v>2</v>
      </c>
      <c r="AI43" s="8" t="n">
        <v>5</v>
      </c>
      <c r="AJ43" s="8" t="s">
        <v>3127</v>
      </c>
      <c r="AK43" s="2" t="s">
        <v>3128</v>
      </c>
      <c r="AL43" s="8" t="n">
        <v>18.85</v>
      </c>
      <c r="AM43" s="8" t="s">
        <v>213</v>
      </c>
      <c r="AR43" s="8" t="s">
        <v>3417</v>
      </c>
      <c r="EJ43" s="8" t="s">
        <v>194</v>
      </c>
      <c r="EK43" s="8" t="s">
        <v>194</v>
      </c>
      <c r="EL43" s="8" t="s">
        <v>194</v>
      </c>
      <c r="EM43" s="8" t="s">
        <v>194</v>
      </c>
      <c r="EN43" s="8" t="s">
        <v>194</v>
      </c>
      <c r="EO43" s="8" t="s">
        <v>1058</v>
      </c>
      <c r="EP43" s="8" t="s">
        <v>3129</v>
      </c>
      <c r="EQ43" s="2" t="s">
        <v>3130</v>
      </c>
      <c r="ER43" s="8" t="s">
        <v>2864</v>
      </c>
      <c r="ES43" s="8" t="s">
        <v>2865</v>
      </c>
      <c r="EU43" s="8" t="n">
        <v>187242125</v>
      </c>
      <c r="EV43" s="8" t="s">
        <v>3131</v>
      </c>
      <c r="EW43" s="9" t="n">
        <v>44827.6073263889</v>
      </c>
      <c r="EZ43" s="8" t="s">
        <v>221</v>
      </c>
      <c r="FA43" s="8" t="s">
        <v>222</v>
      </c>
      <c r="FC43" s="8" t="n">
        <v>40</v>
      </c>
    </row>
    <row r="44" customFormat="false" ht="14.5" hidden="false" customHeight="false" outlineLevel="0" collapsed="false">
      <c r="A44" s="9" t="n">
        <v>44826.5241197454</v>
      </c>
      <c r="B44" s="9" t="n">
        <v>44827.4099051736</v>
      </c>
      <c r="C44" s="9" t="n">
        <v>44826</v>
      </c>
      <c r="D44" s="8" t="s">
        <v>467</v>
      </c>
      <c r="H44" s="8" t="n">
        <v>2709181802</v>
      </c>
      <c r="I44" s="9" t="n">
        <v>44827</v>
      </c>
      <c r="J44" s="8" t="s">
        <v>530</v>
      </c>
      <c r="K44" s="8" t="s">
        <v>470</v>
      </c>
      <c r="L44" s="8" t="s">
        <v>3485</v>
      </c>
      <c r="M44" s="8" t="s">
        <v>532</v>
      </c>
      <c r="N44" s="8" t="s">
        <v>533</v>
      </c>
      <c r="O44" s="8" t="s">
        <v>201</v>
      </c>
      <c r="P44" s="8" t="s">
        <v>202</v>
      </c>
      <c r="Q44" s="8" t="s">
        <v>473</v>
      </c>
      <c r="R44" s="8" t="s">
        <v>474</v>
      </c>
      <c r="S44" s="8" t="s">
        <v>475</v>
      </c>
      <c r="T44" s="8" t="s">
        <v>210</v>
      </c>
      <c r="U44" s="8" t="n">
        <v>1</v>
      </c>
      <c r="V44" s="8" t="n">
        <v>0</v>
      </c>
      <c r="W44" s="8" t="n">
        <v>0</v>
      </c>
      <c r="X44" s="8" t="n">
        <v>0</v>
      </c>
      <c r="Y44" s="8" t="n">
        <v>0</v>
      </c>
      <c r="Z44" s="8" t="n">
        <v>0</v>
      </c>
      <c r="AA44" s="8" t="n">
        <v>0</v>
      </c>
      <c r="AB44" s="8" t="n">
        <v>0</v>
      </c>
      <c r="AC44" s="8" t="n">
        <v>0</v>
      </c>
      <c r="AD44" s="8" t="n">
        <v>0</v>
      </c>
      <c r="AE44" s="8" t="n">
        <v>0</v>
      </c>
      <c r="AF44" s="8" t="n">
        <v>0</v>
      </c>
      <c r="AG44" s="8" t="n">
        <v>0</v>
      </c>
      <c r="AH44" s="8" t="n">
        <v>3</v>
      </c>
      <c r="AI44" s="8" t="n">
        <v>4</v>
      </c>
      <c r="AJ44" s="8" t="s">
        <v>2907</v>
      </c>
      <c r="AK44" s="2" t="s">
        <v>2908</v>
      </c>
      <c r="AL44" s="8" t="n">
        <v>5.41</v>
      </c>
      <c r="AM44" s="8" t="s">
        <v>213</v>
      </c>
      <c r="AR44" s="8" t="s">
        <v>3547</v>
      </c>
      <c r="EJ44" s="8" t="s">
        <v>194</v>
      </c>
      <c r="EK44" s="8" t="s">
        <v>194</v>
      </c>
      <c r="EL44" s="8" t="s">
        <v>194</v>
      </c>
      <c r="EM44" s="8" t="s">
        <v>194</v>
      </c>
      <c r="EN44" s="8" t="s">
        <v>194</v>
      </c>
      <c r="EO44" s="8" t="s">
        <v>482</v>
      </c>
      <c r="EP44" s="8" t="s">
        <v>2910</v>
      </c>
      <c r="EQ44" s="2" t="s">
        <v>2911</v>
      </c>
      <c r="ER44" s="8" t="s">
        <v>2864</v>
      </c>
      <c r="ES44" s="8" t="s">
        <v>2865</v>
      </c>
      <c r="EU44" s="8" t="n">
        <v>187137136</v>
      </c>
      <c r="EV44" s="8" t="s">
        <v>2912</v>
      </c>
      <c r="EW44" s="9" t="n">
        <v>44827.4329398148</v>
      </c>
      <c r="EZ44" s="8" t="s">
        <v>221</v>
      </c>
      <c r="FA44" s="8" t="s">
        <v>222</v>
      </c>
      <c r="FC44" s="8" t="n">
        <v>8</v>
      </c>
    </row>
    <row r="45" customFormat="false" ht="14.5" hidden="false" customHeight="false" outlineLevel="0" collapsed="false">
      <c r="A45" s="9" t="n">
        <v>44827.5183227431</v>
      </c>
      <c r="B45" s="9" t="n">
        <v>44827.522124537</v>
      </c>
      <c r="C45" s="9" t="n">
        <v>44827</v>
      </c>
      <c r="D45" s="8" t="s">
        <v>192</v>
      </c>
      <c r="H45" s="8" t="n">
        <v>2304071206</v>
      </c>
      <c r="I45" s="9" t="n">
        <v>44827</v>
      </c>
      <c r="J45" s="8" t="s">
        <v>3057</v>
      </c>
      <c r="K45" s="8" t="s">
        <v>3036</v>
      </c>
      <c r="L45" s="8" t="s">
        <v>282</v>
      </c>
      <c r="M45" s="8" t="s">
        <v>283</v>
      </c>
      <c r="N45" s="8" t="s">
        <v>284</v>
      </c>
      <c r="O45" s="8" t="s">
        <v>201</v>
      </c>
      <c r="P45" s="8" t="s">
        <v>202</v>
      </c>
      <c r="Q45" s="8" t="s">
        <v>203</v>
      </c>
      <c r="R45" s="8" t="s">
        <v>204</v>
      </c>
      <c r="S45" s="8" t="s">
        <v>205</v>
      </c>
      <c r="T45" s="8" t="s">
        <v>232</v>
      </c>
      <c r="U45" s="8" t="n">
        <v>0</v>
      </c>
      <c r="V45" s="8" t="n">
        <v>1</v>
      </c>
      <c r="W45" s="8" t="n">
        <v>0</v>
      </c>
      <c r="X45" s="8" t="n">
        <v>0</v>
      </c>
      <c r="Y45" s="8" t="n">
        <v>0</v>
      </c>
      <c r="Z45" s="8" t="n">
        <v>0</v>
      </c>
      <c r="AA45" s="8" t="n">
        <v>0</v>
      </c>
      <c r="AB45" s="8" t="n">
        <v>0</v>
      </c>
      <c r="AC45" s="8" t="n">
        <v>0</v>
      </c>
      <c r="AD45" s="8" t="n">
        <v>0</v>
      </c>
      <c r="AE45" s="8" t="n">
        <v>0</v>
      </c>
      <c r="AF45" s="8" t="n">
        <v>0</v>
      </c>
      <c r="AG45" s="8" t="n">
        <v>0</v>
      </c>
      <c r="AH45" s="8" t="n">
        <v>4</v>
      </c>
      <c r="AI45" s="8" t="n">
        <v>7</v>
      </c>
      <c r="AS45" s="8" t="s">
        <v>3058</v>
      </c>
      <c r="AT45" s="2" t="s">
        <v>3059</v>
      </c>
      <c r="AU45" s="8" t="n">
        <v>14.55</v>
      </c>
      <c r="AV45" s="8" t="s">
        <v>213</v>
      </c>
      <c r="EJ45" s="8" t="s">
        <v>194</v>
      </c>
      <c r="EK45" s="8" t="s">
        <v>194</v>
      </c>
      <c r="EL45" s="8" t="s">
        <v>194</v>
      </c>
      <c r="EM45" s="8" t="s">
        <v>194</v>
      </c>
      <c r="EN45" s="8" t="s">
        <v>194</v>
      </c>
      <c r="EO45" s="8" t="s">
        <v>192</v>
      </c>
      <c r="EP45" s="8" t="s">
        <v>3061</v>
      </c>
      <c r="EQ45" s="2" t="s">
        <v>3062</v>
      </c>
      <c r="ER45" s="8" t="s">
        <v>2864</v>
      </c>
      <c r="ES45" s="8" t="s">
        <v>2865</v>
      </c>
      <c r="EU45" s="8" t="n">
        <v>187189392</v>
      </c>
      <c r="EV45" s="8" t="s">
        <v>3063</v>
      </c>
      <c r="EW45" s="9" t="n">
        <v>44827.5205208333</v>
      </c>
      <c r="EZ45" s="8" t="s">
        <v>221</v>
      </c>
      <c r="FA45" s="8" t="s">
        <v>222</v>
      </c>
      <c r="FC45" s="8" t="n">
        <v>29</v>
      </c>
    </row>
    <row r="46" customFormat="false" ht="14.5" hidden="false" customHeight="false" outlineLevel="0" collapsed="false">
      <c r="A46" s="9" t="n">
        <v>44826.5328888194</v>
      </c>
      <c r="B46" s="9" t="n">
        <v>44827.4877860648</v>
      </c>
      <c r="C46" s="9" t="n">
        <v>44826</v>
      </c>
      <c r="D46" s="8" t="s">
        <v>467</v>
      </c>
      <c r="H46" s="8" t="n">
        <v>2709181805</v>
      </c>
      <c r="I46" s="9" t="n">
        <v>44827</v>
      </c>
      <c r="J46" s="8" t="s">
        <v>488</v>
      </c>
      <c r="K46" s="8" t="s">
        <v>470</v>
      </c>
      <c r="L46" s="8" t="s">
        <v>3487</v>
      </c>
      <c r="M46" s="8" t="s">
        <v>489</v>
      </c>
      <c r="N46" s="8" t="s">
        <v>490</v>
      </c>
      <c r="O46" s="8" t="s">
        <v>201</v>
      </c>
      <c r="P46" s="8" t="s">
        <v>202</v>
      </c>
      <c r="Q46" s="8" t="s">
        <v>473</v>
      </c>
      <c r="R46" s="8" t="s">
        <v>474</v>
      </c>
      <c r="S46" s="8" t="s">
        <v>475</v>
      </c>
      <c r="T46" s="8" t="s">
        <v>210</v>
      </c>
      <c r="U46" s="8" t="n">
        <v>1</v>
      </c>
      <c r="V46" s="8" t="n">
        <v>0</v>
      </c>
      <c r="W46" s="8" t="n">
        <v>0</v>
      </c>
      <c r="X46" s="8" t="n">
        <v>0</v>
      </c>
      <c r="Y46" s="8" t="n">
        <v>0</v>
      </c>
      <c r="Z46" s="8" t="n">
        <v>0</v>
      </c>
      <c r="AA46" s="8" t="n">
        <v>0</v>
      </c>
      <c r="AB46" s="8" t="n">
        <v>0</v>
      </c>
      <c r="AC46" s="8" t="n">
        <v>0</v>
      </c>
      <c r="AD46" s="8" t="n">
        <v>0</v>
      </c>
      <c r="AE46" s="8" t="n">
        <v>0</v>
      </c>
      <c r="AF46" s="8" t="n">
        <v>0</v>
      </c>
      <c r="AG46" s="8" t="n">
        <v>0</v>
      </c>
      <c r="AH46" s="8" t="n">
        <v>4</v>
      </c>
      <c r="AI46" s="8" t="n">
        <v>5</v>
      </c>
      <c r="AJ46" s="8" t="s">
        <v>2925</v>
      </c>
      <c r="AK46" s="2" t="s">
        <v>2926</v>
      </c>
      <c r="AL46" s="8" t="n">
        <v>25.665</v>
      </c>
      <c r="AM46" s="8" t="s">
        <v>213</v>
      </c>
      <c r="AR46" s="8" t="s">
        <v>3548</v>
      </c>
      <c r="EJ46" s="8" t="s">
        <v>194</v>
      </c>
      <c r="EK46" s="8" t="s">
        <v>194</v>
      </c>
      <c r="EL46" s="8" t="s">
        <v>194</v>
      </c>
      <c r="EM46" s="8" t="s">
        <v>194</v>
      </c>
      <c r="EN46" s="8" t="s">
        <v>194</v>
      </c>
      <c r="EO46" s="8" t="s">
        <v>482</v>
      </c>
      <c r="EP46" s="8" t="s">
        <v>2928</v>
      </c>
      <c r="EQ46" s="2" t="s">
        <v>2929</v>
      </c>
      <c r="ER46" s="8" t="s">
        <v>2864</v>
      </c>
      <c r="ES46" s="8" t="s">
        <v>2865</v>
      </c>
      <c r="EU46" s="8" t="n">
        <v>187137338</v>
      </c>
      <c r="EV46" s="8" t="s">
        <v>2930</v>
      </c>
      <c r="EW46" s="9" t="n">
        <v>44827.4332407407</v>
      </c>
      <c r="EZ46" s="8" t="s">
        <v>221</v>
      </c>
      <c r="FA46" s="8" t="s">
        <v>222</v>
      </c>
      <c r="FC46" s="8" t="n">
        <v>11</v>
      </c>
    </row>
    <row r="47" customFormat="false" ht="14.5" hidden="false" customHeight="false" outlineLevel="0" collapsed="false">
      <c r="A47" s="9" t="n">
        <v>44827.4949940741</v>
      </c>
      <c r="B47" s="9" t="n">
        <v>44827.4971798032</v>
      </c>
      <c r="C47" s="9" t="n">
        <v>44827</v>
      </c>
      <c r="D47" s="8" t="s">
        <v>192</v>
      </c>
      <c r="H47" s="8" t="n">
        <v>2304071205</v>
      </c>
      <c r="I47" s="9" t="n">
        <v>44827</v>
      </c>
      <c r="J47" s="8" t="s">
        <v>3050</v>
      </c>
      <c r="K47" s="8" t="s">
        <v>3036</v>
      </c>
      <c r="L47" s="8" t="s">
        <v>269</v>
      </c>
      <c r="M47" s="8" t="s">
        <v>1789</v>
      </c>
      <c r="N47" s="8" t="s">
        <v>270</v>
      </c>
      <c r="O47" s="8" t="s">
        <v>201</v>
      </c>
      <c r="P47" s="8" t="s">
        <v>202</v>
      </c>
      <c r="Q47" s="8" t="s">
        <v>203</v>
      </c>
      <c r="R47" s="8" t="s">
        <v>204</v>
      </c>
      <c r="S47" s="8" t="s">
        <v>205</v>
      </c>
      <c r="T47" s="8" t="s">
        <v>210</v>
      </c>
      <c r="U47" s="8" t="n">
        <v>1</v>
      </c>
      <c r="V47" s="8" t="n">
        <v>0</v>
      </c>
      <c r="W47" s="8" t="n">
        <v>0</v>
      </c>
      <c r="X47" s="8" t="n">
        <v>0</v>
      </c>
      <c r="Y47" s="8" t="n">
        <v>0</v>
      </c>
      <c r="Z47" s="8" t="n">
        <v>0</v>
      </c>
      <c r="AA47" s="8" t="n">
        <v>0</v>
      </c>
      <c r="AB47" s="8" t="n">
        <v>0</v>
      </c>
      <c r="AC47" s="8" t="n">
        <v>0</v>
      </c>
      <c r="AD47" s="8" t="n">
        <v>0</v>
      </c>
      <c r="AE47" s="8" t="n">
        <v>0</v>
      </c>
      <c r="AF47" s="8" t="n">
        <v>0</v>
      </c>
      <c r="AG47" s="8" t="n">
        <v>0</v>
      </c>
      <c r="AH47" s="8" t="n">
        <v>1</v>
      </c>
      <c r="AI47" s="8" t="n">
        <v>3</v>
      </c>
      <c r="AJ47" s="8" t="s">
        <v>3052</v>
      </c>
      <c r="AK47" s="2" t="s">
        <v>3053</v>
      </c>
      <c r="AL47" s="8" t="n">
        <v>15.78</v>
      </c>
      <c r="AM47" s="8" t="s">
        <v>213</v>
      </c>
      <c r="EJ47" s="8" t="s">
        <v>194</v>
      </c>
      <c r="EK47" s="8" t="s">
        <v>194</v>
      </c>
      <c r="EL47" s="8" t="s">
        <v>194</v>
      </c>
      <c r="EM47" s="8" t="s">
        <v>194</v>
      </c>
      <c r="EN47" s="8" t="s">
        <v>194</v>
      </c>
      <c r="EO47" s="8" t="s">
        <v>192</v>
      </c>
      <c r="EP47" s="8" t="s">
        <v>3054</v>
      </c>
      <c r="EQ47" s="2" t="s">
        <v>3055</v>
      </c>
      <c r="ER47" s="8" t="s">
        <v>2864</v>
      </c>
      <c r="ES47" s="8" t="s">
        <v>2865</v>
      </c>
      <c r="EU47" s="8" t="n">
        <v>187189269</v>
      </c>
      <c r="EV47" s="8" t="s">
        <v>3056</v>
      </c>
      <c r="EW47" s="9" t="n">
        <v>44827.5203819444</v>
      </c>
      <c r="EZ47" s="8" t="s">
        <v>221</v>
      </c>
      <c r="FA47" s="8" t="s">
        <v>222</v>
      </c>
      <c r="FC47" s="8" t="n">
        <v>28</v>
      </c>
    </row>
    <row r="48" customFormat="false" ht="14.5" hidden="false" customHeight="false" outlineLevel="0" collapsed="false">
      <c r="A48" s="9" t="n">
        <v>44827.391898507</v>
      </c>
      <c r="B48" s="9" t="n">
        <v>44827.4370435417</v>
      </c>
      <c r="C48" s="9" t="n">
        <v>44827</v>
      </c>
      <c r="D48" s="8" t="s">
        <v>751</v>
      </c>
      <c r="H48" s="8" t="n">
        <v>2405102506</v>
      </c>
      <c r="I48" s="9" t="n">
        <v>44827</v>
      </c>
      <c r="J48" s="8" t="s">
        <v>3201</v>
      </c>
      <c r="K48" s="8" t="s">
        <v>197</v>
      </c>
      <c r="L48" s="8" t="s">
        <v>835</v>
      </c>
      <c r="M48" s="8" t="s">
        <v>836</v>
      </c>
      <c r="N48" s="8" t="s">
        <v>837</v>
      </c>
      <c r="O48" s="8" t="s">
        <v>201</v>
      </c>
      <c r="P48" s="8" t="s">
        <v>202</v>
      </c>
      <c r="Q48" s="8" t="s">
        <v>756</v>
      </c>
      <c r="R48" s="8" t="s">
        <v>757</v>
      </c>
      <c r="S48" s="8" t="s">
        <v>758</v>
      </c>
      <c r="T48" s="8" t="s">
        <v>210</v>
      </c>
      <c r="U48" s="8" t="n">
        <v>1</v>
      </c>
      <c r="V48" s="8" t="n">
        <v>0</v>
      </c>
      <c r="W48" s="8" t="n">
        <v>0</v>
      </c>
      <c r="X48" s="8" t="n">
        <v>0</v>
      </c>
      <c r="Y48" s="8" t="n">
        <v>0</v>
      </c>
      <c r="Z48" s="8" t="n">
        <v>0</v>
      </c>
      <c r="AA48" s="8" t="n">
        <v>0</v>
      </c>
      <c r="AB48" s="8" t="n">
        <v>0</v>
      </c>
      <c r="AC48" s="8" t="n">
        <v>0</v>
      </c>
      <c r="AD48" s="8" t="n">
        <v>0</v>
      </c>
      <c r="AE48" s="8" t="n">
        <v>0</v>
      </c>
      <c r="AF48" s="8" t="n">
        <v>0</v>
      </c>
      <c r="AG48" s="8" t="n">
        <v>0</v>
      </c>
      <c r="AH48" s="8" t="n">
        <v>1</v>
      </c>
      <c r="AI48" s="8" t="n">
        <v>3</v>
      </c>
      <c r="AJ48" s="8" t="s">
        <v>3202</v>
      </c>
      <c r="AK48" s="2" t="s">
        <v>3203</v>
      </c>
      <c r="AL48" s="8" t="n">
        <v>4.86</v>
      </c>
      <c r="AM48" s="8" t="s">
        <v>195</v>
      </c>
      <c r="AN48" s="8" t="s">
        <v>3204</v>
      </c>
      <c r="AO48" s="2" t="s">
        <v>3205</v>
      </c>
      <c r="AP48" s="8" t="n">
        <v>27.784</v>
      </c>
      <c r="AQ48" s="8" t="s">
        <v>194</v>
      </c>
      <c r="AR48" s="8" t="s">
        <v>3549</v>
      </c>
      <c r="EJ48" s="8" t="s">
        <v>194</v>
      </c>
      <c r="EK48" s="8" t="s">
        <v>194</v>
      </c>
      <c r="EL48" s="8" t="s">
        <v>194</v>
      </c>
      <c r="EM48" s="8" t="s">
        <v>194</v>
      </c>
      <c r="EN48" s="8" t="s">
        <v>194</v>
      </c>
      <c r="EO48" s="8" t="s">
        <v>751</v>
      </c>
      <c r="EP48" s="8" t="s">
        <v>3207</v>
      </c>
      <c r="EQ48" s="2" t="s">
        <v>3208</v>
      </c>
      <c r="ER48" s="8" t="s">
        <v>2864</v>
      </c>
      <c r="ES48" s="8" t="s">
        <v>2865</v>
      </c>
      <c r="EU48" s="8" t="n">
        <v>187269046</v>
      </c>
      <c r="EV48" s="8" t="s">
        <v>3209</v>
      </c>
      <c r="EW48" s="9" t="n">
        <v>44827.6595138889</v>
      </c>
      <c r="EZ48" s="8" t="s">
        <v>221</v>
      </c>
      <c r="FA48" s="8" t="s">
        <v>222</v>
      </c>
      <c r="FC48" s="8" t="n">
        <v>52</v>
      </c>
    </row>
    <row r="49" customFormat="false" ht="14.5" hidden="false" customHeight="false" outlineLevel="0" collapsed="false">
      <c r="A49" s="9" t="n">
        <v>44827.3807683681</v>
      </c>
      <c r="B49" s="9" t="n">
        <v>44827.4369493056</v>
      </c>
      <c r="C49" s="9" t="n">
        <v>44827</v>
      </c>
      <c r="D49" s="8" t="s">
        <v>751</v>
      </c>
      <c r="H49" s="8" t="n">
        <v>2405102505</v>
      </c>
      <c r="I49" s="9" t="n">
        <v>44827</v>
      </c>
      <c r="J49" s="8" t="s">
        <v>609</v>
      </c>
      <c r="K49" s="8" t="s">
        <v>197</v>
      </c>
      <c r="L49" s="8" t="s">
        <v>821</v>
      </c>
      <c r="M49" s="8" t="s">
        <v>822</v>
      </c>
      <c r="N49" s="8" t="s">
        <v>823</v>
      </c>
      <c r="O49" s="8" t="s">
        <v>201</v>
      </c>
      <c r="P49" s="8" t="s">
        <v>202</v>
      </c>
      <c r="Q49" s="8" t="s">
        <v>756</v>
      </c>
      <c r="R49" s="8" t="s">
        <v>757</v>
      </c>
      <c r="S49" s="8" t="s">
        <v>758</v>
      </c>
      <c r="T49" s="8" t="s">
        <v>210</v>
      </c>
      <c r="U49" s="8" t="n">
        <v>1</v>
      </c>
      <c r="V49" s="8" t="n">
        <v>0</v>
      </c>
      <c r="W49" s="8" t="n">
        <v>0</v>
      </c>
      <c r="X49" s="8" t="n">
        <v>0</v>
      </c>
      <c r="Y49" s="8" t="n">
        <v>0</v>
      </c>
      <c r="Z49" s="8" t="n">
        <v>0</v>
      </c>
      <c r="AA49" s="8" t="n">
        <v>0</v>
      </c>
      <c r="AB49" s="8" t="n">
        <v>0</v>
      </c>
      <c r="AC49" s="8" t="n">
        <v>0</v>
      </c>
      <c r="AD49" s="8" t="n">
        <v>0</v>
      </c>
      <c r="AE49" s="8" t="n">
        <v>0</v>
      </c>
      <c r="AF49" s="8" t="n">
        <v>0</v>
      </c>
      <c r="AG49" s="8" t="n">
        <v>0</v>
      </c>
      <c r="AH49" s="8" t="n">
        <v>2</v>
      </c>
      <c r="AI49" s="8" t="n">
        <v>6</v>
      </c>
      <c r="AJ49" s="8" t="s">
        <v>3194</v>
      </c>
      <c r="AK49" s="2" t="s">
        <v>3195</v>
      </c>
      <c r="AL49" s="8" t="n">
        <v>12.439</v>
      </c>
      <c r="AM49" s="8" t="s">
        <v>195</v>
      </c>
      <c r="AN49" s="8" t="s">
        <v>3196</v>
      </c>
      <c r="AO49" s="2" t="s">
        <v>3197</v>
      </c>
      <c r="AP49" s="8" t="n">
        <v>28.382</v>
      </c>
      <c r="AQ49" s="8" t="s">
        <v>194</v>
      </c>
      <c r="AR49" s="8" t="s">
        <v>3417</v>
      </c>
      <c r="EJ49" s="8" t="s">
        <v>194</v>
      </c>
      <c r="EK49" s="8" t="s">
        <v>194</v>
      </c>
      <c r="EL49" s="8" t="s">
        <v>194</v>
      </c>
      <c r="EM49" s="8" t="s">
        <v>194</v>
      </c>
      <c r="EN49" s="8" t="s">
        <v>194</v>
      </c>
      <c r="EO49" s="8" t="s">
        <v>751</v>
      </c>
      <c r="EP49" s="8" t="s">
        <v>3198</v>
      </c>
      <c r="EQ49" s="2" t="s">
        <v>3199</v>
      </c>
      <c r="ER49" s="8" t="s">
        <v>2864</v>
      </c>
      <c r="ES49" s="8" t="s">
        <v>2865</v>
      </c>
      <c r="EU49" s="8" t="n">
        <v>187269033</v>
      </c>
      <c r="EV49" s="8" t="s">
        <v>3200</v>
      </c>
      <c r="EW49" s="9" t="n">
        <v>44827.6594791667</v>
      </c>
      <c r="EZ49" s="8" t="s">
        <v>221</v>
      </c>
      <c r="FA49" s="8" t="s">
        <v>222</v>
      </c>
      <c r="FC49" s="8" t="n">
        <v>51</v>
      </c>
    </row>
    <row r="50" customFormat="false" ht="14.5" hidden="false" customHeight="false" outlineLevel="0" collapsed="false">
      <c r="A50" s="9" t="n">
        <v>44827.4495921412</v>
      </c>
      <c r="B50" s="9" t="n">
        <v>44827.5927320834</v>
      </c>
      <c r="C50" s="9" t="n">
        <v>44827</v>
      </c>
      <c r="D50" s="8" t="s">
        <v>380</v>
      </c>
      <c r="H50" s="8" t="n">
        <v>2101022706</v>
      </c>
      <c r="I50" s="9" t="n">
        <v>44827</v>
      </c>
      <c r="J50" s="8" t="s">
        <v>1719</v>
      </c>
      <c r="K50" s="8" t="s">
        <v>2937</v>
      </c>
      <c r="L50" s="8" t="s">
        <v>457</v>
      </c>
      <c r="M50" s="8" t="s">
        <v>2974</v>
      </c>
      <c r="N50" s="8" t="s">
        <v>2975</v>
      </c>
      <c r="O50" s="8" t="s">
        <v>201</v>
      </c>
      <c r="P50" s="8" t="s">
        <v>202</v>
      </c>
      <c r="Q50" s="8" t="s">
        <v>386</v>
      </c>
      <c r="R50" s="8" t="s">
        <v>387</v>
      </c>
      <c r="S50" s="8" t="s">
        <v>388</v>
      </c>
      <c r="T50" s="8" t="s">
        <v>210</v>
      </c>
      <c r="U50" s="8" t="n">
        <v>1</v>
      </c>
      <c r="V50" s="8" t="n">
        <v>0</v>
      </c>
      <c r="W50" s="8" t="n">
        <v>0</v>
      </c>
      <c r="X50" s="8" t="n">
        <v>0</v>
      </c>
      <c r="Y50" s="8" t="n">
        <v>0</v>
      </c>
      <c r="Z50" s="8" t="n">
        <v>0</v>
      </c>
      <c r="AA50" s="8" t="n">
        <v>0</v>
      </c>
      <c r="AB50" s="8" t="n">
        <v>0</v>
      </c>
      <c r="AC50" s="8" t="n">
        <v>0</v>
      </c>
      <c r="AD50" s="8" t="n">
        <v>0</v>
      </c>
      <c r="AE50" s="8" t="n">
        <v>0</v>
      </c>
      <c r="AF50" s="8" t="n">
        <v>0</v>
      </c>
      <c r="AG50" s="8" t="n">
        <v>0</v>
      </c>
      <c r="AH50" s="8" t="n">
        <v>2</v>
      </c>
      <c r="AI50" s="8" t="n">
        <v>4</v>
      </c>
      <c r="AJ50" s="8" t="s">
        <v>2976</v>
      </c>
      <c r="AK50" s="2" t="s">
        <v>2977</v>
      </c>
      <c r="AL50" s="8" t="n">
        <v>4.57</v>
      </c>
      <c r="AM50" s="8" t="s">
        <v>195</v>
      </c>
      <c r="AN50" s="8" t="s">
        <v>2978</v>
      </c>
      <c r="AO50" s="2" t="s">
        <v>2979</v>
      </c>
      <c r="AP50" s="8" t="n">
        <v>5.78</v>
      </c>
      <c r="AQ50" s="8" t="s">
        <v>194</v>
      </c>
      <c r="AR50" s="8" t="s">
        <v>3417</v>
      </c>
      <c r="EJ50" s="8" t="s">
        <v>194</v>
      </c>
      <c r="EK50" s="8" t="s">
        <v>194</v>
      </c>
      <c r="EL50" s="8" t="s">
        <v>194</v>
      </c>
      <c r="EM50" s="8" t="s">
        <v>194</v>
      </c>
      <c r="EN50" s="8" t="s">
        <v>194</v>
      </c>
      <c r="EO50" s="8" t="s">
        <v>380</v>
      </c>
      <c r="EP50" s="8" t="s">
        <v>2980</v>
      </c>
      <c r="EQ50" s="2" t="s">
        <v>2981</v>
      </c>
      <c r="ER50" s="8" t="s">
        <v>2864</v>
      </c>
      <c r="ES50" s="8" t="s">
        <v>2865</v>
      </c>
      <c r="EU50" s="8" t="n">
        <v>187183787</v>
      </c>
      <c r="EV50" s="8" t="s">
        <v>2982</v>
      </c>
      <c r="EW50" s="9" t="n">
        <v>44827.5119907407</v>
      </c>
      <c r="EZ50" s="8" t="s">
        <v>221</v>
      </c>
      <c r="FA50" s="8" t="s">
        <v>222</v>
      </c>
      <c r="FC50" s="8" t="n">
        <v>18</v>
      </c>
    </row>
    <row r="51" customFormat="false" ht="14.5" hidden="false" customHeight="false" outlineLevel="0" collapsed="false">
      <c r="A51" s="9" t="n">
        <v>44827.4298758912</v>
      </c>
      <c r="B51" s="9" t="n">
        <v>44827.5916924421</v>
      </c>
      <c r="C51" s="9" t="n">
        <v>44827</v>
      </c>
      <c r="D51" s="8" t="s">
        <v>380</v>
      </c>
      <c r="H51" s="8" t="n">
        <v>2101022705</v>
      </c>
      <c r="I51" s="9" t="n">
        <v>44827</v>
      </c>
      <c r="J51" s="8" t="s">
        <v>594</v>
      </c>
      <c r="K51" s="8" t="s">
        <v>2937</v>
      </c>
      <c r="L51" s="8" t="s">
        <v>444</v>
      </c>
      <c r="M51" s="8" t="s">
        <v>445</v>
      </c>
      <c r="N51" s="8" t="s">
        <v>446</v>
      </c>
      <c r="O51" s="8" t="s">
        <v>201</v>
      </c>
      <c r="P51" s="8" t="s">
        <v>202</v>
      </c>
      <c r="Q51" s="8" t="s">
        <v>386</v>
      </c>
      <c r="R51" s="8" t="s">
        <v>387</v>
      </c>
      <c r="S51" s="8" t="s">
        <v>388</v>
      </c>
      <c r="T51" s="8" t="s">
        <v>210</v>
      </c>
      <c r="U51" s="8" t="n">
        <v>1</v>
      </c>
      <c r="V51" s="8" t="n">
        <v>0</v>
      </c>
      <c r="W51" s="8" t="n">
        <v>0</v>
      </c>
      <c r="X51" s="8" t="n">
        <v>0</v>
      </c>
      <c r="Y51" s="8" t="n">
        <v>0</v>
      </c>
      <c r="Z51" s="8" t="n">
        <v>0</v>
      </c>
      <c r="AA51" s="8" t="n">
        <v>0</v>
      </c>
      <c r="AB51" s="8" t="n">
        <v>0</v>
      </c>
      <c r="AC51" s="8" t="n">
        <v>0</v>
      </c>
      <c r="AD51" s="8" t="n">
        <v>0</v>
      </c>
      <c r="AE51" s="8" t="n">
        <v>0</v>
      </c>
      <c r="AF51" s="8" t="n">
        <v>0</v>
      </c>
      <c r="AG51" s="8" t="n">
        <v>0</v>
      </c>
      <c r="AH51" s="8" t="n">
        <v>1</v>
      </c>
      <c r="AI51" s="8" t="n">
        <v>8</v>
      </c>
      <c r="AJ51" s="8" t="s">
        <v>2967</v>
      </c>
      <c r="AK51" s="2" t="s">
        <v>2968</v>
      </c>
      <c r="AL51" s="8" t="n">
        <v>2.64</v>
      </c>
      <c r="AM51" s="8" t="s">
        <v>195</v>
      </c>
      <c r="AN51" s="8" t="s">
        <v>2969</v>
      </c>
      <c r="AO51" s="2" t="s">
        <v>2970</v>
      </c>
      <c r="AP51" s="8" t="n">
        <v>13.32</v>
      </c>
      <c r="AQ51" s="8" t="s">
        <v>194</v>
      </c>
      <c r="AR51" s="8" t="s">
        <v>3417</v>
      </c>
      <c r="EJ51" s="8" t="s">
        <v>194</v>
      </c>
      <c r="EK51" s="8" t="s">
        <v>194</v>
      </c>
      <c r="EL51" s="8" t="s">
        <v>194</v>
      </c>
      <c r="EM51" s="8" t="s">
        <v>194</v>
      </c>
      <c r="EN51" s="8" t="s">
        <v>194</v>
      </c>
      <c r="EO51" s="8" t="s">
        <v>380</v>
      </c>
      <c r="EP51" s="8" t="s">
        <v>2971</v>
      </c>
      <c r="EQ51" s="2" t="s">
        <v>2972</v>
      </c>
      <c r="ER51" s="8" t="s">
        <v>2864</v>
      </c>
      <c r="ES51" s="8" t="s">
        <v>2865</v>
      </c>
      <c r="EU51" s="8" t="n">
        <v>187183777</v>
      </c>
      <c r="EV51" s="8" t="s">
        <v>2973</v>
      </c>
      <c r="EW51" s="9" t="n">
        <v>44827.5119560185</v>
      </c>
      <c r="EZ51" s="8" t="s">
        <v>221</v>
      </c>
      <c r="FA51" s="8" t="s">
        <v>222</v>
      </c>
      <c r="FC51" s="8" t="n">
        <v>17</v>
      </c>
    </row>
    <row r="52" customFormat="false" ht="14.5" hidden="false" customHeight="false" outlineLevel="0" collapsed="false">
      <c r="A52" s="9" t="n">
        <v>44827.5214784722</v>
      </c>
      <c r="B52" s="9" t="n">
        <v>44827.5658955556</v>
      </c>
      <c r="C52" s="9" t="n">
        <v>44827</v>
      </c>
      <c r="D52" s="8" t="s">
        <v>294</v>
      </c>
      <c r="H52" s="8" t="n">
        <v>2506111103</v>
      </c>
      <c r="I52" s="9" t="n">
        <v>44827</v>
      </c>
      <c r="J52" s="8" t="s">
        <v>3083</v>
      </c>
      <c r="K52" s="8" t="s">
        <v>197</v>
      </c>
      <c r="L52" s="8" t="s">
        <v>329</v>
      </c>
      <c r="M52" s="8" t="s">
        <v>330</v>
      </c>
      <c r="N52" s="8" t="s">
        <v>3084</v>
      </c>
      <c r="O52" s="8" t="s">
        <v>201</v>
      </c>
      <c r="P52" s="8" t="s">
        <v>202</v>
      </c>
      <c r="Q52" s="8" t="s">
        <v>300</v>
      </c>
      <c r="R52" s="8" t="s">
        <v>301</v>
      </c>
      <c r="S52" s="8" t="s">
        <v>302</v>
      </c>
      <c r="T52" s="8" t="s">
        <v>210</v>
      </c>
      <c r="U52" s="8" t="n">
        <v>1</v>
      </c>
      <c r="V52" s="8" t="n">
        <v>0</v>
      </c>
      <c r="W52" s="8" t="n">
        <v>0</v>
      </c>
      <c r="X52" s="8" t="n">
        <v>0</v>
      </c>
      <c r="Y52" s="8" t="n">
        <v>0</v>
      </c>
      <c r="Z52" s="8" t="n">
        <v>0</v>
      </c>
      <c r="AA52" s="8" t="n">
        <v>0</v>
      </c>
      <c r="AB52" s="8" t="n">
        <v>0</v>
      </c>
      <c r="AC52" s="8" t="n">
        <v>0</v>
      </c>
      <c r="AD52" s="8" t="n">
        <v>0</v>
      </c>
      <c r="AE52" s="8" t="n">
        <v>0</v>
      </c>
      <c r="AF52" s="8" t="n">
        <v>0</v>
      </c>
      <c r="AG52" s="8" t="n">
        <v>0</v>
      </c>
      <c r="AH52" s="8" t="n">
        <v>2</v>
      </c>
      <c r="AI52" s="8" t="n">
        <v>6</v>
      </c>
      <c r="AJ52" s="8" t="s">
        <v>3085</v>
      </c>
      <c r="AK52" s="2" t="s">
        <v>3086</v>
      </c>
      <c r="AL52" s="8" t="n">
        <v>5.65</v>
      </c>
      <c r="AM52" s="8" t="s">
        <v>213</v>
      </c>
      <c r="AR52" s="8" t="s">
        <v>3417</v>
      </c>
      <c r="EJ52" s="8" t="s">
        <v>194</v>
      </c>
      <c r="EK52" s="8" t="s">
        <v>194</v>
      </c>
      <c r="EL52" s="8" t="s">
        <v>194</v>
      </c>
      <c r="EM52" s="8" t="s">
        <v>194</v>
      </c>
      <c r="EN52" s="8" t="s">
        <v>194</v>
      </c>
      <c r="EO52" s="8" t="s">
        <v>309</v>
      </c>
      <c r="EP52" s="8" t="s">
        <v>3087</v>
      </c>
      <c r="EQ52" s="2" t="s">
        <v>3088</v>
      </c>
      <c r="ER52" s="8" t="s">
        <v>2864</v>
      </c>
      <c r="ES52" s="8" t="s">
        <v>2865</v>
      </c>
      <c r="EU52" s="8" t="n">
        <v>187238526</v>
      </c>
      <c r="EV52" s="8" t="s">
        <v>3089</v>
      </c>
      <c r="EW52" s="9" t="n">
        <v>44827.6016203704</v>
      </c>
      <c r="EZ52" s="8" t="s">
        <v>221</v>
      </c>
      <c r="FA52" s="8" t="s">
        <v>222</v>
      </c>
      <c r="FC52" s="8" t="n">
        <v>33</v>
      </c>
    </row>
    <row r="53" customFormat="false" ht="14.5" hidden="false" customHeight="false" outlineLevel="0" collapsed="false">
      <c r="A53" s="9" t="n">
        <v>44827.4356227662</v>
      </c>
      <c r="B53" s="9" t="n">
        <v>44827.4393732292</v>
      </c>
      <c r="C53" s="9" t="n">
        <v>44827</v>
      </c>
      <c r="D53" s="8" t="s">
        <v>192</v>
      </c>
      <c r="H53" s="8" t="n">
        <v>2304071202</v>
      </c>
      <c r="I53" s="9" t="n">
        <v>44827</v>
      </c>
      <c r="J53" s="8" t="s">
        <v>3028</v>
      </c>
      <c r="K53" s="8" t="s">
        <v>3029</v>
      </c>
      <c r="L53" s="8" t="s">
        <v>225</v>
      </c>
      <c r="M53" s="8" t="s">
        <v>226</v>
      </c>
      <c r="N53" s="8" t="s">
        <v>227</v>
      </c>
      <c r="O53" s="8" t="s">
        <v>201</v>
      </c>
      <c r="P53" s="8" t="s">
        <v>202</v>
      </c>
      <c r="Q53" s="8" t="s">
        <v>203</v>
      </c>
      <c r="R53" s="8" t="s">
        <v>204</v>
      </c>
      <c r="S53" s="8" t="s">
        <v>205</v>
      </c>
      <c r="T53" s="8" t="s">
        <v>232</v>
      </c>
      <c r="U53" s="8" t="n">
        <v>0</v>
      </c>
      <c r="V53" s="8" t="n">
        <v>1</v>
      </c>
      <c r="W53" s="8" t="n">
        <v>0</v>
      </c>
      <c r="X53" s="8" t="n">
        <v>0</v>
      </c>
      <c r="Y53" s="8" t="n">
        <v>0</v>
      </c>
      <c r="Z53" s="8" t="n">
        <v>0</v>
      </c>
      <c r="AA53" s="8" t="n">
        <v>0</v>
      </c>
      <c r="AB53" s="8" t="n">
        <v>0</v>
      </c>
      <c r="AC53" s="8" t="n">
        <v>0</v>
      </c>
      <c r="AD53" s="8" t="n">
        <v>0</v>
      </c>
      <c r="AE53" s="8" t="n">
        <v>0</v>
      </c>
      <c r="AF53" s="8" t="n">
        <v>0</v>
      </c>
      <c r="AG53" s="8" t="n">
        <v>0</v>
      </c>
      <c r="AH53" s="8" t="n">
        <v>1</v>
      </c>
      <c r="AI53" s="8" t="n">
        <v>9</v>
      </c>
      <c r="AS53" s="8" t="s">
        <v>3030</v>
      </c>
      <c r="AT53" s="2" t="s">
        <v>3031</v>
      </c>
      <c r="AU53" s="8" t="n">
        <v>12.07</v>
      </c>
      <c r="AV53" s="8" t="s">
        <v>213</v>
      </c>
      <c r="EJ53" s="8" t="s">
        <v>194</v>
      </c>
      <c r="EK53" s="8" t="s">
        <v>194</v>
      </c>
      <c r="EL53" s="8" t="s">
        <v>194</v>
      </c>
      <c r="EM53" s="8" t="s">
        <v>194</v>
      </c>
      <c r="EN53" s="8" t="s">
        <v>194</v>
      </c>
      <c r="EO53" s="8" t="s">
        <v>192</v>
      </c>
      <c r="EP53" s="8" t="s">
        <v>3032</v>
      </c>
      <c r="EQ53" s="2" t="s">
        <v>3033</v>
      </c>
      <c r="ER53" s="8" t="s">
        <v>2864</v>
      </c>
      <c r="ES53" s="8" t="s">
        <v>2865</v>
      </c>
      <c r="EU53" s="8" t="n">
        <v>187188803</v>
      </c>
      <c r="EV53" s="8" t="s">
        <v>3034</v>
      </c>
      <c r="EW53" s="9" t="n">
        <v>44827.5196412037</v>
      </c>
      <c r="EZ53" s="8" t="s">
        <v>221</v>
      </c>
      <c r="FA53" s="8" t="s">
        <v>222</v>
      </c>
      <c r="FC53" s="8" t="n">
        <v>25</v>
      </c>
    </row>
    <row r="54" customFormat="false" ht="14.5" hidden="false" customHeight="false" outlineLevel="0" collapsed="false">
      <c r="A54" s="9" t="n">
        <v>44827.4348039352</v>
      </c>
      <c r="B54" s="9" t="n">
        <v>44827.4406651273</v>
      </c>
      <c r="C54" s="9" t="n">
        <v>44827</v>
      </c>
      <c r="D54" s="8" t="s">
        <v>652</v>
      </c>
      <c r="H54" s="8" t="n">
        <v>2810193504</v>
      </c>
      <c r="I54" s="9" t="n">
        <v>44827</v>
      </c>
      <c r="J54" s="8" t="s">
        <v>224</v>
      </c>
      <c r="K54" s="8" t="s">
        <v>2526</v>
      </c>
      <c r="L54" s="8" t="s">
        <v>708</v>
      </c>
      <c r="M54" s="8" t="s">
        <v>1938</v>
      </c>
      <c r="N54" s="8" t="s">
        <v>710</v>
      </c>
      <c r="O54" s="8" t="s">
        <v>201</v>
      </c>
      <c r="P54" s="8" t="s">
        <v>202</v>
      </c>
      <c r="Q54" s="8" t="s">
        <v>659</v>
      </c>
      <c r="R54" s="8" t="s">
        <v>660</v>
      </c>
      <c r="S54" s="8" t="s">
        <v>661</v>
      </c>
      <c r="T54" s="8" t="s">
        <v>210</v>
      </c>
      <c r="U54" s="8" t="n">
        <v>1</v>
      </c>
      <c r="V54" s="8" t="n">
        <v>0</v>
      </c>
      <c r="W54" s="8" t="n">
        <v>0</v>
      </c>
      <c r="X54" s="8" t="n">
        <v>0</v>
      </c>
      <c r="Y54" s="8" t="n">
        <v>0</v>
      </c>
      <c r="Z54" s="8" t="n">
        <v>0</v>
      </c>
      <c r="AA54" s="8" t="n">
        <v>0</v>
      </c>
      <c r="AB54" s="8" t="n">
        <v>0</v>
      </c>
      <c r="AC54" s="8" t="n">
        <v>0</v>
      </c>
      <c r="AD54" s="8" t="n">
        <v>0</v>
      </c>
      <c r="AE54" s="8" t="n">
        <v>0</v>
      </c>
      <c r="AF54" s="8" t="n">
        <v>0</v>
      </c>
      <c r="AG54" s="8" t="n">
        <v>0</v>
      </c>
      <c r="AH54" s="8" t="n">
        <v>1</v>
      </c>
      <c r="AI54" s="8" t="n">
        <v>7</v>
      </c>
      <c r="AJ54" s="8" t="s">
        <v>3007</v>
      </c>
      <c r="AK54" s="2" t="s">
        <v>3008</v>
      </c>
      <c r="AL54" s="8" t="n">
        <v>0.365</v>
      </c>
      <c r="AM54" s="8" t="s">
        <v>195</v>
      </c>
      <c r="AN54" s="8" t="s">
        <v>3009</v>
      </c>
      <c r="AO54" s="2" t="s">
        <v>3010</v>
      </c>
      <c r="AP54" s="8" t="n">
        <v>11.08</v>
      </c>
      <c r="AQ54" s="8" t="s">
        <v>194</v>
      </c>
      <c r="AR54" s="8" t="s">
        <v>3434</v>
      </c>
      <c r="EJ54" s="8" t="s">
        <v>194</v>
      </c>
      <c r="EK54" s="8" t="s">
        <v>194</v>
      </c>
      <c r="EL54" s="8" t="s">
        <v>194</v>
      </c>
      <c r="EM54" s="8" t="s">
        <v>194</v>
      </c>
      <c r="EN54" s="8" t="s">
        <v>194</v>
      </c>
      <c r="EO54" s="8" t="s">
        <v>670</v>
      </c>
      <c r="EP54" s="8" t="s">
        <v>3011</v>
      </c>
      <c r="EQ54" s="2" t="s">
        <v>3012</v>
      </c>
      <c r="ER54" s="8" t="s">
        <v>2864</v>
      </c>
      <c r="ES54" s="8" t="s">
        <v>2865</v>
      </c>
      <c r="EU54" s="8" t="n">
        <v>187187915</v>
      </c>
      <c r="EV54" s="8" t="s">
        <v>3013</v>
      </c>
      <c r="EW54" s="9" t="n">
        <v>44827.5180439815</v>
      </c>
      <c r="EZ54" s="8" t="s">
        <v>221</v>
      </c>
      <c r="FA54" s="8" t="s">
        <v>222</v>
      </c>
      <c r="FC54" s="8" t="n">
        <v>22</v>
      </c>
    </row>
    <row r="55" customFormat="false" ht="14.5" hidden="false" customHeight="false" outlineLevel="0" collapsed="false">
      <c r="A55" s="9" t="n">
        <v>44827.3554930208</v>
      </c>
      <c r="B55" s="9" t="n">
        <v>44827.3604898611</v>
      </c>
      <c r="C55" s="9" t="n">
        <v>44827</v>
      </c>
      <c r="D55" s="8" t="s">
        <v>652</v>
      </c>
      <c r="H55" s="8" t="n">
        <v>2810193501</v>
      </c>
      <c r="I55" s="9" t="n">
        <v>44827</v>
      </c>
      <c r="J55" s="8" t="s">
        <v>2983</v>
      </c>
      <c r="K55" s="8" t="s">
        <v>2516</v>
      </c>
      <c r="L55" s="8" t="s">
        <v>656</v>
      </c>
      <c r="M55" s="8" t="s">
        <v>1905</v>
      </c>
      <c r="N55" s="8" t="s">
        <v>658</v>
      </c>
      <c r="O55" s="8" t="s">
        <v>201</v>
      </c>
      <c r="P55" s="8" t="s">
        <v>202</v>
      </c>
      <c r="Q55" s="8" t="s">
        <v>659</v>
      </c>
      <c r="R55" s="8" t="s">
        <v>660</v>
      </c>
      <c r="S55" s="8" t="s">
        <v>661</v>
      </c>
      <c r="T55" s="8" t="s">
        <v>210</v>
      </c>
      <c r="U55" s="8" t="n">
        <v>1</v>
      </c>
      <c r="V55" s="8" t="n">
        <v>0</v>
      </c>
      <c r="W55" s="8" t="n">
        <v>0</v>
      </c>
      <c r="X55" s="8" t="n">
        <v>0</v>
      </c>
      <c r="Y55" s="8" t="n">
        <v>0</v>
      </c>
      <c r="Z55" s="8" t="n">
        <v>0</v>
      </c>
      <c r="AA55" s="8" t="n">
        <v>0</v>
      </c>
      <c r="AB55" s="8" t="n">
        <v>0</v>
      </c>
      <c r="AC55" s="8" t="n">
        <v>0</v>
      </c>
      <c r="AD55" s="8" t="n">
        <v>0</v>
      </c>
      <c r="AE55" s="8" t="n">
        <v>0</v>
      </c>
      <c r="AF55" s="8" t="n">
        <v>0</v>
      </c>
      <c r="AG55" s="8" t="n">
        <v>0</v>
      </c>
      <c r="AH55" s="8" t="n">
        <v>1</v>
      </c>
      <c r="AI55" s="8" t="n">
        <v>2</v>
      </c>
      <c r="AJ55" s="8" t="s">
        <v>2984</v>
      </c>
      <c r="AK55" s="2" t="s">
        <v>2985</v>
      </c>
      <c r="AL55" s="8" t="n">
        <v>3.325</v>
      </c>
      <c r="AM55" s="8" t="s">
        <v>195</v>
      </c>
      <c r="AN55" s="8" t="s">
        <v>2986</v>
      </c>
      <c r="AO55" s="2" t="s">
        <v>2987</v>
      </c>
      <c r="AP55" s="8" t="n">
        <v>9.465</v>
      </c>
      <c r="AQ55" s="8" t="s">
        <v>194</v>
      </c>
      <c r="AR55" s="8" t="s">
        <v>3434</v>
      </c>
      <c r="EJ55" s="8" t="s">
        <v>194</v>
      </c>
      <c r="EK55" s="8" t="s">
        <v>194</v>
      </c>
      <c r="EL55" s="8" t="s">
        <v>194</v>
      </c>
      <c r="EM55" s="8" t="s">
        <v>194</v>
      </c>
      <c r="EN55" s="8" t="s">
        <v>194</v>
      </c>
      <c r="EO55" s="8" t="s">
        <v>670</v>
      </c>
      <c r="EP55" s="8" t="s">
        <v>2988</v>
      </c>
      <c r="EQ55" s="2" t="s">
        <v>2989</v>
      </c>
      <c r="ER55" s="8" t="s">
        <v>2864</v>
      </c>
      <c r="ES55" s="8" t="s">
        <v>2865</v>
      </c>
      <c r="EU55" s="8" t="n">
        <v>187187865</v>
      </c>
      <c r="EV55" s="8" t="s">
        <v>2990</v>
      </c>
      <c r="EW55" s="9" t="n">
        <v>44827.517974537</v>
      </c>
      <c r="EZ55" s="8" t="s">
        <v>221</v>
      </c>
      <c r="FA55" s="8" t="s">
        <v>222</v>
      </c>
      <c r="FC55" s="8" t="n">
        <v>19</v>
      </c>
    </row>
    <row r="56" customFormat="false" ht="14.5" hidden="false" customHeight="false" outlineLevel="0" collapsed="false">
      <c r="A56" s="9" t="n">
        <v>44827.5569299306</v>
      </c>
      <c r="B56" s="9" t="n">
        <v>44827.5658074306</v>
      </c>
      <c r="C56" s="9" t="n">
        <v>44827</v>
      </c>
      <c r="D56" s="8" t="s">
        <v>294</v>
      </c>
      <c r="H56" s="8" t="n">
        <v>2506111106</v>
      </c>
      <c r="I56" s="9" t="n">
        <v>44827</v>
      </c>
      <c r="J56" s="8" t="s">
        <v>3102</v>
      </c>
      <c r="K56" s="8" t="s">
        <v>197</v>
      </c>
      <c r="L56" s="8" t="s">
        <v>355</v>
      </c>
      <c r="M56" s="8" t="s">
        <v>1754</v>
      </c>
      <c r="N56" s="8" t="s">
        <v>357</v>
      </c>
      <c r="O56" s="8" t="s">
        <v>201</v>
      </c>
      <c r="P56" s="8" t="s">
        <v>202</v>
      </c>
      <c r="Q56" s="8" t="s">
        <v>300</v>
      </c>
      <c r="R56" s="8" t="s">
        <v>301</v>
      </c>
      <c r="S56" s="8" t="s">
        <v>302</v>
      </c>
      <c r="T56" s="8" t="s">
        <v>210</v>
      </c>
      <c r="U56" s="8" t="n">
        <v>1</v>
      </c>
      <c r="V56" s="8" t="n">
        <v>0</v>
      </c>
      <c r="W56" s="8" t="n">
        <v>0</v>
      </c>
      <c r="X56" s="8" t="n">
        <v>0</v>
      </c>
      <c r="Y56" s="8" t="n">
        <v>0</v>
      </c>
      <c r="Z56" s="8" t="n">
        <v>0</v>
      </c>
      <c r="AA56" s="8" t="n">
        <v>0</v>
      </c>
      <c r="AB56" s="8" t="n">
        <v>0</v>
      </c>
      <c r="AC56" s="8" t="n">
        <v>0</v>
      </c>
      <c r="AD56" s="8" t="n">
        <v>0</v>
      </c>
      <c r="AE56" s="8" t="n">
        <v>0</v>
      </c>
      <c r="AF56" s="8" t="n">
        <v>0</v>
      </c>
      <c r="AG56" s="8" t="n">
        <v>0</v>
      </c>
      <c r="AH56" s="8" t="n">
        <v>2</v>
      </c>
      <c r="AI56" s="8" t="n">
        <v>8</v>
      </c>
      <c r="AJ56" s="8" t="s">
        <v>3103</v>
      </c>
      <c r="AK56" s="2" t="s">
        <v>3104</v>
      </c>
      <c r="AL56" s="8" t="n">
        <v>3.56</v>
      </c>
      <c r="AM56" s="8" t="s">
        <v>213</v>
      </c>
      <c r="AR56" s="8" t="s">
        <v>3550</v>
      </c>
      <c r="EJ56" s="8" t="s">
        <v>194</v>
      </c>
      <c r="EK56" s="8" t="s">
        <v>194</v>
      </c>
      <c r="EL56" s="8" t="s">
        <v>194</v>
      </c>
      <c r="EM56" s="8" t="s">
        <v>194</v>
      </c>
      <c r="EN56" s="8" t="s">
        <v>194</v>
      </c>
      <c r="EO56" s="8" t="s">
        <v>309</v>
      </c>
      <c r="EP56" s="8" t="s">
        <v>3106</v>
      </c>
      <c r="EQ56" s="2" t="s">
        <v>3107</v>
      </c>
      <c r="ER56" s="8" t="s">
        <v>2864</v>
      </c>
      <c r="ES56" s="8" t="s">
        <v>2865</v>
      </c>
      <c r="EU56" s="8" t="n">
        <v>187238581</v>
      </c>
      <c r="EV56" s="8" t="s">
        <v>3108</v>
      </c>
      <c r="EW56" s="9" t="n">
        <v>44827.6017013889</v>
      </c>
      <c r="EZ56" s="8" t="s">
        <v>221</v>
      </c>
      <c r="FA56" s="8" t="s">
        <v>222</v>
      </c>
      <c r="FC56" s="8" t="n">
        <v>36</v>
      </c>
    </row>
    <row r="57" customFormat="false" ht="14.5" hidden="false" customHeight="false" outlineLevel="0" collapsed="false">
      <c r="A57" s="9" t="n">
        <v>44827.3699456597</v>
      </c>
      <c r="B57" s="9" t="n">
        <v>44827.5922767014</v>
      </c>
      <c r="C57" s="9" t="n">
        <v>44827</v>
      </c>
      <c r="D57" s="8" t="s">
        <v>380</v>
      </c>
      <c r="H57" s="8" t="n">
        <v>2101022702</v>
      </c>
      <c r="I57" s="9" t="n">
        <v>44827</v>
      </c>
      <c r="J57" s="8" t="s">
        <v>382</v>
      </c>
      <c r="K57" s="8" t="s">
        <v>2937</v>
      </c>
      <c r="L57" s="8" t="s">
        <v>400</v>
      </c>
      <c r="M57" s="8" t="s">
        <v>401</v>
      </c>
      <c r="N57" s="8" t="s">
        <v>402</v>
      </c>
      <c r="O57" s="8" t="s">
        <v>201</v>
      </c>
      <c r="P57" s="8" t="s">
        <v>202</v>
      </c>
      <c r="Q57" s="8" t="s">
        <v>386</v>
      </c>
      <c r="R57" s="8" t="s">
        <v>387</v>
      </c>
      <c r="S57" s="8" t="s">
        <v>388</v>
      </c>
      <c r="T57" s="8" t="s">
        <v>210</v>
      </c>
      <c r="U57" s="8" t="n">
        <v>1</v>
      </c>
      <c r="V57" s="8" t="n">
        <v>0</v>
      </c>
      <c r="W57" s="8" t="n">
        <v>0</v>
      </c>
      <c r="X57" s="8" t="n">
        <v>0</v>
      </c>
      <c r="Y57" s="8" t="n">
        <v>0</v>
      </c>
      <c r="Z57" s="8" t="n">
        <v>0</v>
      </c>
      <c r="AA57" s="8" t="n">
        <v>0</v>
      </c>
      <c r="AB57" s="8" t="n">
        <v>0</v>
      </c>
      <c r="AC57" s="8" t="n">
        <v>0</v>
      </c>
      <c r="AD57" s="8" t="n">
        <v>0</v>
      </c>
      <c r="AE57" s="8" t="n">
        <v>0</v>
      </c>
      <c r="AF57" s="8" t="n">
        <v>0</v>
      </c>
      <c r="AG57" s="8" t="n">
        <v>0</v>
      </c>
      <c r="AH57" s="8" t="n">
        <v>2</v>
      </c>
      <c r="AI57" s="8" t="n">
        <v>5</v>
      </c>
      <c r="AJ57" s="8" t="s">
        <v>2945</v>
      </c>
      <c r="AK57" s="2" t="s">
        <v>2946</v>
      </c>
      <c r="AL57" s="8" t="n">
        <v>35.17</v>
      </c>
      <c r="AM57" s="8" t="s">
        <v>213</v>
      </c>
      <c r="AR57" s="8" t="s">
        <v>3417</v>
      </c>
      <c r="EJ57" s="8" t="s">
        <v>194</v>
      </c>
      <c r="EK57" s="8" t="s">
        <v>194</v>
      </c>
      <c r="EL57" s="8" t="s">
        <v>194</v>
      </c>
      <c r="EM57" s="8" t="s">
        <v>194</v>
      </c>
      <c r="EN57" s="8" t="s">
        <v>194</v>
      </c>
      <c r="EO57" s="8" t="s">
        <v>380</v>
      </c>
      <c r="EP57" s="8" t="s">
        <v>2947</v>
      </c>
      <c r="EQ57" s="2" t="s">
        <v>2948</v>
      </c>
      <c r="ER57" s="8" t="s">
        <v>2864</v>
      </c>
      <c r="ES57" s="8" t="s">
        <v>2865</v>
      </c>
      <c r="EU57" s="8" t="n">
        <v>187183523</v>
      </c>
      <c r="EV57" s="8" t="s">
        <v>2949</v>
      </c>
      <c r="EW57" s="9" t="n">
        <v>44827.5115277778</v>
      </c>
      <c r="EZ57" s="8" t="s">
        <v>221</v>
      </c>
      <c r="FA57" s="8" t="s">
        <v>222</v>
      </c>
      <c r="FC57" s="8" t="n">
        <v>14</v>
      </c>
    </row>
    <row r="58" customFormat="false" ht="14.5" hidden="false" customHeight="false" outlineLevel="0" collapsed="false">
      <c r="A58" s="9" t="n">
        <v>44826.5312526736</v>
      </c>
      <c r="B58" s="9" t="n">
        <v>44827.4720625231</v>
      </c>
      <c r="C58" s="9" t="n">
        <v>44826</v>
      </c>
      <c r="D58" s="8" t="s">
        <v>467</v>
      </c>
      <c r="H58" s="8" t="n">
        <v>2709181804</v>
      </c>
      <c r="I58" s="9" t="n">
        <v>44827</v>
      </c>
      <c r="J58" s="8" t="s">
        <v>240</v>
      </c>
      <c r="K58" s="8" t="s">
        <v>470</v>
      </c>
      <c r="L58" s="8" t="s">
        <v>3490</v>
      </c>
      <c r="M58" s="8" t="s">
        <v>518</v>
      </c>
      <c r="N58" s="8" t="s">
        <v>519</v>
      </c>
      <c r="O58" s="8" t="s">
        <v>201</v>
      </c>
      <c r="P58" s="8" t="s">
        <v>202</v>
      </c>
      <c r="Q58" s="8" t="s">
        <v>473</v>
      </c>
      <c r="R58" s="8" t="s">
        <v>474</v>
      </c>
      <c r="S58" s="8" t="s">
        <v>475</v>
      </c>
      <c r="T58" s="8" t="s">
        <v>210</v>
      </c>
      <c r="U58" s="8" t="n">
        <v>1</v>
      </c>
      <c r="V58" s="8" t="n">
        <v>0</v>
      </c>
      <c r="W58" s="8" t="n">
        <v>0</v>
      </c>
      <c r="X58" s="8" t="n">
        <v>0</v>
      </c>
      <c r="Y58" s="8" t="n">
        <v>0</v>
      </c>
      <c r="Z58" s="8" t="n">
        <v>0</v>
      </c>
      <c r="AA58" s="8" t="n">
        <v>0</v>
      </c>
      <c r="AB58" s="8" t="n">
        <v>0</v>
      </c>
      <c r="AC58" s="8" t="n">
        <v>0</v>
      </c>
      <c r="AD58" s="8" t="n">
        <v>0</v>
      </c>
      <c r="AE58" s="8" t="n">
        <v>0</v>
      </c>
      <c r="AF58" s="8" t="n">
        <v>0</v>
      </c>
      <c r="AG58" s="8" t="n">
        <v>0</v>
      </c>
      <c r="AH58" s="8" t="n">
        <v>3</v>
      </c>
      <c r="AI58" s="8" t="n">
        <v>3</v>
      </c>
      <c r="AJ58" s="8" t="s">
        <v>2919</v>
      </c>
      <c r="AK58" s="2" t="s">
        <v>2920</v>
      </c>
      <c r="AL58" s="8" t="n">
        <v>42.31</v>
      </c>
      <c r="AM58" s="8" t="s">
        <v>213</v>
      </c>
      <c r="AR58" s="8" t="s">
        <v>3551</v>
      </c>
      <c r="EJ58" s="8" t="s">
        <v>194</v>
      </c>
      <c r="EK58" s="8" t="s">
        <v>194</v>
      </c>
      <c r="EL58" s="8" t="s">
        <v>194</v>
      </c>
      <c r="EM58" s="8" t="s">
        <v>194</v>
      </c>
      <c r="EN58" s="8" t="s">
        <v>194</v>
      </c>
      <c r="EO58" s="8" t="s">
        <v>648</v>
      </c>
      <c r="EP58" s="8" t="s">
        <v>2922</v>
      </c>
      <c r="EQ58" s="2" t="s">
        <v>2923</v>
      </c>
      <c r="ER58" s="8" t="s">
        <v>2864</v>
      </c>
      <c r="ES58" s="8" t="s">
        <v>2865</v>
      </c>
      <c r="EU58" s="8" t="n">
        <v>187137295</v>
      </c>
      <c r="EV58" s="8" t="s">
        <v>2924</v>
      </c>
      <c r="EW58" s="9" t="n">
        <v>44827.4331481482</v>
      </c>
      <c r="EZ58" s="8" t="s">
        <v>221</v>
      </c>
      <c r="FA58" s="8" t="s">
        <v>222</v>
      </c>
      <c r="FC58" s="8" t="n">
        <v>10</v>
      </c>
    </row>
    <row r="59" customFormat="false" ht="14.5" hidden="false" customHeight="false" outlineLevel="0" collapsed="false">
      <c r="A59" s="9" t="n">
        <v>44827.4754406597</v>
      </c>
      <c r="B59" s="9" t="n">
        <v>44827.4822845255</v>
      </c>
      <c r="C59" s="9" t="n">
        <v>44827</v>
      </c>
      <c r="D59" s="8" t="s">
        <v>652</v>
      </c>
      <c r="H59" s="8" t="n">
        <v>2810193506</v>
      </c>
      <c r="I59" s="9" t="n">
        <v>44827</v>
      </c>
      <c r="J59" s="8" t="s">
        <v>488</v>
      </c>
      <c r="K59" s="8" t="s">
        <v>2526</v>
      </c>
      <c r="L59" s="8" t="s">
        <v>738</v>
      </c>
      <c r="M59" s="8" t="s">
        <v>739</v>
      </c>
      <c r="N59" s="8" t="s">
        <v>740</v>
      </c>
      <c r="O59" s="8" t="s">
        <v>201</v>
      </c>
      <c r="P59" s="8" t="s">
        <v>202</v>
      </c>
      <c r="Q59" s="8" t="s">
        <v>659</v>
      </c>
      <c r="R59" s="8" t="s">
        <v>660</v>
      </c>
      <c r="S59" s="8" t="s">
        <v>661</v>
      </c>
      <c r="T59" s="8" t="s">
        <v>210</v>
      </c>
      <c r="U59" s="8" t="n">
        <v>1</v>
      </c>
      <c r="V59" s="8" t="n">
        <v>0</v>
      </c>
      <c r="W59" s="8" t="n">
        <v>0</v>
      </c>
      <c r="X59" s="8" t="n">
        <v>0</v>
      </c>
      <c r="Y59" s="8" t="n">
        <v>0</v>
      </c>
      <c r="Z59" s="8" t="n">
        <v>0</v>
      </c>
      <c r="AA59" s="8" t="n">
        <v>0</v>
      </c>
      <c r="AB59" s="8" t="n">
        <v>0</v>
      </c>
      <c r="AC59" s="8" t="n">
        <v>0</v>
      </c>
      <c r="AD59" s="8" t="n">
        <v>0</v>
      </c>
      <c r="AE59" s="8" t="n">
        <v>0</v>
      </c>
      <c r="AF59" s="8" t="n">
        <v>0</v>
      </c>
      <c r="AG59" s="8" t="n">
        <v>0</v>
      </c>
      <c r="AH59" s="8" t="n">
        <v>1</v>
      </c>
      <c r="AI59" s="8" t="n">
        <v>2</v>
      </c>
      <c r="AJ59" s="8" t="s">
        <v>3021</v>
      </c>
      <c r="AK59" s="2" t="s">
        <v>3022</v>
      </c>
      <c r="AL59" s="8" t="n">
        <v>4.67</v>
      </c>
      <c r="AM59" s="8" t="s">
        <v>195</v>
      </c>
      <c r="AN59" s="8" t="s">
        <v>3023</v>
      </c>
      <c r="AO59" s="2" t="s">
        <v>3024</v>
      </c>
      <c r="AP59" s="8" t="n">
        <v>5.945</v>
      </c>
      <c r="AQ59" s="8" t="s">
        <v>194</v>
      </c>
      <c r="AR59" s="8" t="s">
        <v>3434</v>
      </c>
      <c r="EJ59" s="8" t="s">
        <v>194</v>
      </c>
      <c r="EK59" s="8" t="s">
        <v>194</v>
      </c>
      <c r="EL59" s="8" t="s">
        <v>194</v>
      </c>
      <c r="EM59" s="8" t="s">
        <v>194</v>
      </c>
      <c r="EN59" s="8" t="s">
        <v>194</v>
      </c>
      <c r="EO59" s="8" t="s">
        <v>670</v>
      </c>
      <c r="EP59" s="8" t="s">
        <v>3025</v>
      </c>
      <c r="EQ59" s="2" t="s">
        <v>3026</v>
      </c>
      <c r="ER59" s="8" t="s">
        <v>2864</v>
      </c>
      <c r="ES59" s="8" t="s">
        <v>2865</v>
      </c>
      <c r="EU59" s="8" t="n">
        <v>187187950</v>
      </c>
      <c r="EV59" s="8" t="s">
        <v>3027</v>
      </c>
      <c r="EW59" s="9" t="n">
        <v>44827.5181018519</v>
      </c>
      <c r="EZ59" s="8" t="s">
        <v>221</v>
      </c>
      <c r="FA59" s="8" t="s">
        <v>222</v>
      </c>
      <c r="FC59" s="8" t="n">
        <v>24</v>
      </c>
    </row>
    <row r="60" customFormat="false" ht="14.5" hidden="false" customHeight="false" outlineLevel="0" collapsed="false">
      <c r="A60" s="9" t="n">
        <v>44827.3230047685</v>
      </c>
      <c r="B60" s="9" t="n">
        <v>44827.4362990509</v>
      </c>
      <c r="C60" s="9" t="n">
        <v>44827</v>
      </c>
      <c r="D60" s="8" t="s">
        <v>751</v>
      </c>
      <c r="H60" s="8" t="n">
        <v>2405102501</v>
      </c>
      <c r="I60" s="9" t="n">
        <v>44827</v>
      </c>
      <c r="J60" s="8" t="s">
        <v>1063</v>
      </c>
      <c r="K60" s="8" t="s">
        <v>197</v>
      </c>
      <c r="L60" s="8" t="s">
        <v>754</v>
      </c>
      <c r="M60" s="8" t="s">
        <v>754</v>
      </c>
      <c r="N60" s="8" t="s">
        <v>755</v>
      </c>
      <c r="O60" s="8" t="s">
        <v>201</v>
      </c>
      <c r="P60" s="8" t="s">
        <v>202</v>
      </c>
      <c r="Q60" s="8" t="s">
        <v>756</v>
      </c>
      <c r="R60" s="8" t="s">
        <v>757</v>
      </c>
      <c r="S60" s="8" t="s">
        <v>758</v>
      </c>
      <c r="T60" s="8" t="s">
        <v>422</v>
      </c>
      <c r="U60" s="8" t="n">
        <v>1</v>
      </c>
      <c r="V60" s="8" t="n">
        <v>1</v>
      </c>
      <c r="W60" s="8" t="n">
        <v>0</v>
      </c>
      <c r="X60" s="8" t="n">
        <v>0</v>
      </c>
      <c r="Y60" s="8" t="n">
        <v>0</v>
      </c>
      <c r="Z60" s="8" t="n">
        <v>0</v>
      </c>
      <c r="AA60" s="8" t="n">
        <v>0</v>
      </c>
      <c r="AB60" s="8" t="n">
        <v>0</v>
      </c>
      <c r="AC60" s="8" t="n">
        <v>0</v>
      </c>
      <c r="AD60" s="8" t="n">
        <v>0</v>
      </c>
      <c r="AE60" s="8" t="n">
        <v>0</v>
      </c>
      <c r="AF60" s="8" t="n">
        <v>0</v>
      </c>
      <c r="AG60" s="8" t="n">
        <v>0</v>
      </c>
      <c r="AH60" s="8" t="n">
        <v>2</v>
      </c>
      <c r="AI60" s="8" t="n">
        <v>6</v>
      </c>
      <c r="AJ60" s="8" t="s">
        <v>3160</v>
      </c>
      <c r="AK60" s="2" t="s">
        <v>3161</v>
      </c>
      <c r="AL60" s="8" t="n">
        <v>0.238</v>
      </c>
      <c r="AM60" s="8" t="s">
        <v>195</v>
      </c>
      <c r="AN60" s="8" t="s">
        <v>3162</v>
      </c>
      <c r="AO60" s="2" t="s">
        <v>3163</v>
      </c>
      <c r="AP60" s="8" t="n">
        <v>6.812</v>
      </c>
      <c r="AQ60" s="8" t="s">
        <v>194</v>
      </c>
      <c r="AR60" s="8" t="s">
        <v>3417</v>
      </c>
      <c r="AS60" s="8" t="s">
        <v>3164</v>
      </c>
      <c r="AT60" s="2" t="s">
        <v>3165</v>
      </c>
      <c r="AU60" s="8" t="n">
        <v>3.09</v>
      </c>
      <c r="AV60" s="8" t="s">
        <v>213</v>
      </c>
      <c r="EJ60" s="8" t="s">
        <v>194</v>
      </c>
      <c r="EK60" s="8" t="s">
        <v>194</v>
      </c>
      <c r="EL60" s="8" t="s">
        <v>194</v>
      </c>
      <c r="EM60" s="8" t="s">
        <v>194</v>
      </c>
      <c r="EN60" s="8" t="s">
        <v>194</v>
      </c>
      <c r="EO60" s="8" t="s">
        <v>751</v>
      </c>
      <c r="EP60" s="8" t="s">
        <v>3167</v>
      </c>
      <c r="EQ60" s="2" t="s">
        <v>3168</v>
      </c>
      <c r="ER60" s="8" t="s">
        <v>2864</v>
      </c>
      <c r="ES60" s="8" t="s">
        <v>2865</v>
      </c>
      <c r="EU60" s="8" t="n">
        <v>187268930</v>
      </c>
      <c r="EV60" s="8" t="s">
        <v>3169</v>
      </c>
      <c r="EW60" s="9" t="n">
        <v>44827.659212963</v>
      </c>
      <c r="EZ60" s="8" t="s">
        <v>221</v>
      </c>
      <c r="FA60" s="8" t="s">
        <v>222</v>
      </c>
      <c r="FC60" s="8" t="n">
        <v>46</v>
      </c>
    </row>
    <row r="61" customFormat="false" ht="14.5" hidden="false" customHeight="false" outlineLevel="0" collapsed="false">
      <c r="A61" s="9" t="n">
        <v>44827.3506790162</v>
      </c>
      <c r="B61" s="9" t="n">
        <v>44827.4366496875</v>
      </c>
      <c r="C61" s="9" t="n">
        <v>44827</v>
      </c>
      <c r="D61" s="8" t="s">
        <v>751</v>
      </c>
      <c r="H61" s="8" t="n">
        <v>2405102503</v>
      </c>
      <c r="I61" s="9" t="n">
        <v>44827</v>
      </c>
      <c r="J61" s="8" t="s">
        <v>933</v>
      </c>
      <c r="K61" s="8" t="s">
        <v>197</v>
      </c>
      <c r="L61" s="8" t="s">
        <v>794</v>
      </c>
      <c r="M61" s="8" t="s">
        <v>795</v>
      </c>
      <c r="N61" s="8" t="s">
        <v>796</v>
      </c>
      <c r="O61" s="8" t="s">
        <v>201</v>
      </c>
      <c r="P61" s="8" t="s">
        <v>202</v>
      </c>
      <c r="Q61" s="8" t="s">
        <v>756</v>
      </c>
      <c r="R61" s="8" t="s">
        <v>757</v>
      </c>
      <c r="S61" s="8" t="s">
        <v>758</v>
      </c>
      <c r="T61" s="8" t="s">
        <v>210</v>
      </c>
      <c r="U61" s="8" t="n">
        <v>1</v>
      </c>
      <c r="V61" s="8" t="n">
        <v>0</v>
      </c>
      <c r="W61" s="8" t="n">
        <v>0</v>
      </c>
      <c r="X61" s="8" t="n">
        <v>0</v>
      </c>
      <c r="Y61" s="8" t="n">
        <v>0</v>
      </c>
      <c r="Z61" s="8" t="n">
        <v>0</v>
      </c>
      <c r="AA61" s="8" t="n">
        <v>0</v>
      </c>
      <c r="AB61" s="8" t="n">
        <v>0</v>
      </c>
      <c r="AC61" s="8" t="n">
        <v>0</v>
      </c>
      <c r="AD61" s="8" t="n">
        <v>0</v>
      </c>
      <c r="AE61" s="8" t="n">
        <v>0</v>
      </c>
      <c r="AF61" s="8" t="n">
        <v>0</v>
      </c>
      <c r="AG61" s="8" t="n">
        <v>0</v>
      </c>
      <c r="AH61" s="8" t="n">
        <v>2</v>
      </c>
      <c r="AI61" s="8" t="n">
        <v>5</v>
      </c>
      <c r="AJ61" s="8" t="s">
        <v>3183</v>
      </c>
      <c r="AK61" s="2" t="s">
        <v>3184</v>
      </c>
      <c r="AL61" s="8" t="n">
        <v>13.715</v>
      </c>
      <c r="AM61" s="8" t="s">
        <v>213</v>
      </c>
      <c r="AR61" s="8" t="s">
        <v>3417</v>
      </c>
      <c r="EJ61" s="8" t="s">
        <v>194</v>
      </c>
      <c r="EK61" s="8" t="s">
        <v>194</v>
      </c>
      <c r="EL61" s="8" t="s">
        <v>194</v>
      </c>
      <c r="EM61" s="8" t="s">
        <v>194</v>
      </c>
      <c r="EN61" s="8" t="s">
        <v>194</v>
      </c>
      <c r="EO61" s="8" t="s">
        <v>751</v>
      </c>
      <c r="EP61" s="8" t="s">
        <v>3185</v>
      </c>
      <c r="EQ61" s="2" t="s">
        <v>3186</v>
      </c>
      <c r="ER61" s="8" t="s">
        <v>2864</v>
      </c>
      <c r="ES61" s="8" t="s">
        <v>2865</v>
      </c>
      <c r="EU61" s="8" t="n">
        <v>187269009</v>
      </c>
      <c r="EV61" s="8" t="s">
        <v>3187</v>
      </c>
      <c r="EW61" s="9" t="n">
        <v>44827.6594212963</v>
      </c>
      <c r="EZ61" s="8" t="s">
        <v>221</v>
      </c>
      <c r="FA61" s="8" t="s">
        <v>222</v>
      </c>
      <c r="FC61" s="8" t="n">
        <v>49</v>
      </c>
    </row>
    <row r="62" customFormat="false" ht="14.5" hidden="false" customHeight="false" outlineLevel="0" collapsed="false">
      <c r="A62" s="9" t="n">
        <v>44827.3419661806</v>
      </c>
      <c r="B62" s="9" t="n">
        <v>44827.4364435532</v>
      </c>
      <c r="C62" s="9" t="n">
        <v>44827</v>
      </c>
      <c r="D62" s="8" t="s">
        <v>751</v>
      </c>
      <c r="H62" s="8" t="n">
        <v>2405102502</v>
      </c>
      <c r="I62" s="9" t="n">
        <v>44827</v>
      </c>
      <c r="J62" s="8" t="s">
        <v>3175</v>
      </c>
      <c r="K62" s="8" t="s">
        <v>197</v>
      </c>
      <c r="L62" s="8" t="s">
        <v>778</v>
      </c>
      <c r="M62" s="8" t="s">
        <v>779</v>
      </c>
      <c r="N62" s="8" t="s">
        <v>780</v>
      </c>
      <c r="O62" s="8" t="s">
        <v>201</v>
      </c>
      <c r="P62" s="8" t="s">
        <v>202</v>
      </c>
      <c r="Q62" s="8" t="s">
        <v>756</v>
      </c>
      <c r="R62" s="8" t="s">
        <v>757</v>
      </c>
      <c r="S62" s="8" t="s">
        <v>758</v>
      </c>
      <c r="T62" s="8" t="s">
        <v>210</v>
      </c>
      <c r="U62" s="8" t="n">
        <v>1</v>
      </c>
      <c r="V62" s="8" t="n">
        <v>0</v>
      </c>
      <c r="W62" s="8" t="n">
        <v>0</v>
      </c>
      <c r="X62" s="8" t="n">
        <v>0</v>
      </c>
      <c r="Y62" s="8" t="n">
        <v>0</v>
      </c>
      <c r="Z62" s="8" t="n">
        <v>0</v>
      </c>
      <c r="AA62" s="8" t="n">
        <v>0</v>
      </c>
      <c r="AB62" s="8" t="n">
        <v>0</v>
      </c>
      <c r="AC62" s="8" t="n">
        <v>0</v>
      </c>
      <c r="AD62" s="8" t="n">
        <v>0</v>
      </c>
      <c r="AE62" s="8" t="n">
        <v>0</v>
      </c>
      <c r="AF62" s="8" t="n">
        <v>0</v>
      </c>
      <c r="AG62" s="8" t="n">
        <v>0</v>
      </c>
      <c r="AH62" s="8" t="n">
        <v>2</v>
      </c>
      <c r="AI62" s="8" t="n">
        <v>8</v>
      </c>
      <c r="AJ62" s="8" t="s">
        <v>3176</v>
      </c>
      <c r="AK62" s="2" t="s">
        <v>3177</v>
      </c>
      <c r="AL62" s="8" t="n">
        <v>4.391</v>
      </c>
      <c r="AM62" s="8" t="s">
        <v>195</v>
      </c>
      <c r="AN62" s="8" t="s">
        <v>3178</v>
      </c>
      <c r="AO62" s="2" t="s">
        <v>3179</v>
      </c>
      <c r="AP62" s="8" t="n">
        <v>26.117</v>
      </c>
      <c r="AQ62" s="8" t="s">
        <v>194</v>
      </c>
      <c r="AR62" s="8" t="s">
        <v>3417</v>
      </c>
      <c r="EJ62" s="8" t="s">
        <v>194</v>
      </c>
      <c r="EK62" s="8" t="s">
        <v>194</v>
      </c>
      <c r="EL62" s="8" t="s">
        <v>194</v>
      </c>
      <c r="EM62" s="8" t="s">
        <v>194</v>
      </c>
      <c r="EN62" s="8" t="s">
        <v>194</v>
      </c>
      <c r="EO62" s="8" t="s">
        <v>751</v>
      </c>
      <c r="EP62" s="8" t="s">
        <v>3180</v>
      </c>
      <c r="EQ62" s="2" t="s">
        <v>3181</v>
      </c>
      <c r="ER62" s="8" t="s">
        <v>2864</v>
      </c>
      <c r="ES62" s="8" t="s">
        <v>2865</v>
      </c>
      <c r="EU62" s="8" t="n">
        <v>187268994</v>
      </c>
      <c r="EV62" s="8" t="s">
        <v>3182</v>
      </c>
      <c r="EW62" s="9" t="n">
        <v>44827.6593865741</v>
      </c>
      <c r="EZ62" s="8" t="s">
        <v>221</v>
      </c>
      <c r="FA62" s="8" t="s">
        <v>222</v>
      </c>
      <c r="FC62" s="8" t="n">
        <v>48</v>
      </c>
    </row>
    <row r="63" customFormat="false" ht="14.5" hidden="false" customHeight="false" outlineLevel="0" collapsed="false">
      <c r="A63" s="9" t="n">
        <v>44827.4231599653</v>
      </c>
      <c r="B63" s="9" t="n">
        <v>44827.4258589352</v>
      </c>
      <c r="C63" s="9" t="n">
        <v>44827</v>
      </c>
      <c r="D63" s="8" t="s">
        <v>652</v>
      </c>
      <c r="H63" s="8" t="n">
        <v>2810193503</v>
      </c>
      <c r="I63" s="9" t="n">
        <v>44827</v>
      </c>
      <c r="J63" s="8" t="s">
        <v>2999</v>
      </c>
      <c r="K63" s="8" t="s">
        <v>2526</v>
      </c>
      <c r="L63" s="8" t="s">
        <v>691</v>
      </c>
      <c r="M63" s="8" t="s">
        <v>1927</v>
      </c>
      <c r="N63" s="8" t="s">
        <v>693</v>
      </c>
      <c r="O63" s="8" t="s">
        <v>201</v>
      </c>
      <c r="P63" s="8" t="s">
        <v>202</v>
      </c>
      <c r="Q63" s="8" t="s">
        <v>659</v>
      </c>
      <c r="R63" s="8" t="s">
        <v>660</v>
      </c>
      <c r="S63" s="8" t="s">
        <v>661</v>
      </c>
      <c r="T63" s="8" t="s">
        <v>210</v>
      </c>
      <c r="U63" s="8" t="n">
        <v>1</v>
      </c>
      <c r="V63" s="8" t="n">
        <v>0</v>
      </c>
      <c r="W63" s="8" t="n">
        <v>0</v>
      </c>
      <c r="X63" s="8" t="n">
        <v>0</v>
      </c>
      <c r="Y63" s="8" t="n">
        <v>0</v>
      </c>
      <c r="Z63" s="8" t="n">
        <v>0</v>
      </c>
      <c r="AA63" s="8" t="n">
        <v>0</v>
      </c>
      <c r="AB63" s="8" t="n">
        <v>0</v>
      </c>
      <c r="AC63" s="8" t="n">
        <v>0</v>
      </c>
      <c r="AD63" s="8" t="n">
        <v>0</v>
      </c>
      <c r="AE63" s="8" t="n">
        <v>0</v>
      </c>
      <c r="AF63" s="8" t="n">
        <v>0</v>
      </c>
      <c r="AG63" s="8" t="n">
        <v>0</v>
      </c>
      <c r="AH63" s="8" t="n">
        <v>1</v>
      </c>
      <c r="AI63" s="8" t="n">
        <v>10</v>
      </c>
      <c r="AJ63" s="8" t="s">
        <v>3000</v>
      </c>
      <c r="AK63" s="2" t="s">
        <v>3001</v>
      </c>
      <c r="AL63" s="8" t="n">
        <v>4.095</v>
      </c>
      <c r="AM63" s="8" t="s">
        <v>195</v>
      </c>
      <c r="AN63" s="8" t="s">
        <v>3002</v>
      </c>
      <c r="AO63" s="2" t="s">
        <v>3003</v>
      </c>
      <c r="AP63" s="8" t="n">
        <v>10.58</v>
      </c>
      <c r="AQ63" s="8" t="s">
        <v>194</v>
      </c>
      <c r="AR63" s="8" t="s">
        <v>3434</v>
      </c>
      <c r="EJ63" s="8" t="s">
        <v>194</v>
      </c>
      <c r="EK63" s="8" t="s">
        <v>194</v>
      </c>
      <c r="EL63" s="8" t="s">
        <v>194</v>
      </c>
      <c r="EM63" s="8" t="s">
        <v>194</v>
      </c>
      <c r="EN63" s="8" t="s">
        <v>194</v>
      </c>
      <c r="EO63" s="8" t="s">
        <v>670</v>
      </c>
      <c r="EP63" s="8" t="s">
        <v>3004</v>
      </c>
      <c r="EQ63" s="2" t="s">
        <v>3005</v>
      </c>
      <c r="ER63" s="8" t="s">
        <v>2864</v>
      </c>
      <c r="ES63" s="8" t="s">
        <v>2865</v>
      </c>
      <c r="EU63" s="8" t="n">
        <v>187187895</v>
      </c>
      <c r="EV63" s="8" t="s">
        <v>3006</v>
      </c>
      <c r="EW63" s="9" t="n">
        <v>44827.5180208333</v>
      </c>
      <c r="EZ63" s="8" t="s">
        <v>221</v>
      </c>
      <c r="FA63" s="8" t="s">
        <v>222</v>
      </c>
      <c r="FC63" s="8" t="n">
        <v>21</v>
      </c>
    </row>
    <row r="64" customFormat="false" ht="14.5" hidden="false" customHeight="false" outlineLevel="0" collapsed="false">
      <c r="A64" s="9" t="n">
        <v>44827.3938871759</v>
      </c>
      <c r="B64" s="9" t="n">
        <v>44827.5941781597</v>
      </c>
      <c r="C64" s="9" t="n">
        <v>44827</v>
      </c>
      <c r="D64" s="8" t="s">
        <v>380</v>
      </c>
      <c r="H64" s="8" t="n">
        <v>2101022703</v>
      </c>
      <c r="I64" s="9" t="n">
        <v>44827</v>
      </c>
      <c r="J64" s="8" t="s">
        <v>1875</v>
      </c>
      <c r="K64" s="8" t="s">
        <v>2937</v>
      </c>
      <c r="L64" s="8" t="s">
        <v>414</v>
      </c>
      <c r="M64" s="8" t="s">
        <v>1819</v>
      </c>
      <c r="N64" s="8" t="s">
        <v>1821</v>
      </c>
      <c r="O64" s="8" t="s">
        <v>201</v>
      </c>
      <c r="P64" s="8" t="s">
        <v>202</v>
      </c>
      <c r="Q64" s="8" t="s">
        <v>386</v>
      </c>
      <c r="R64" s="8" t="s">
        <v>387</v>
      </c>
      <c r="S64" s="8" t="s">
        <v>388</v>
      </c>
      <c r="T64" s="8" t="s">
        <v>422</v>
      </c>
      <c r="U64" s="8" t="n">
        <v>1</v>
      </c>
      <c r="V64" s="8" t="n">
        <v>1</v>
      </c>
      <c r="W64" s="8" t="n">
        <v>0</v>
      </c>
      <c r="X64" s="8" t="n">
        <v>0</v>
      </c>
      <c r="Y64" s="8" t="n">
        <v>0</v>
      </c>
      <c r="Z64" s="8" t="n">
        <v>0</v>
      </c>
      <c r="AA64" s="8" t="n">
        <v>0</v>
      </c>
      <c r="AB64" s="8" t="n">
        <v>0</v>
      </c>
      <c r="AC64" s="8" t="n">
        <v>0</v>
      </c>
      <c r="AD64" s="8" t="n">
        <v>0</v>
      </c>
      <c r="AE64" s="8" t="n">
        <v>0</v>
      </c>
      <c r="AF64" s="8" t="n">
        <v>0</v>
      </c>
      <c r="AG64" s="8" t="n">
        <v>0</v>
      </c>
      <c r="AH64" s="8" t="n">
        <v>2</v>
      </c>
      <c r="AI64" s="8" t="n">
        <v>9</v>
      </c>
      <c r="AJ64" s="8" t="s">
        <v>2950</v>
      </c>
      <c r="AK64" s="2" t="s">
        <v>2951</v>
      </c>
      <c r="AL64" s="8" t="n">
        <v>1.57</v>
      </c>
      <c r="AM64" s="8" t="s">
        <v>213</v>
      </c>
      <c r="AR64" s="8" t="s">
        <v>3552</v>
      </c>
      <c r="AS64" s="8" t="s">
        <v>2953</v>
      </c>
      <c r="AT64" s="2" t="s">
        <v>2954</v>
      </c>
      <c r="AU64" s="8" t="n">
        <v>15.46</v>
      </c>
      <c r="AV64" s="8" t="s">
        <v>213</v>
      </c>
      <c r="EJ64" s="8" t="s">
        <v>194</v>
      </c>
      <c r="EK64" s="8" t="s">
        <v>194</v>
      </c>
      <c r="EL64" s="8" t="s">
        <v>194</v>
      </c>
      <c r="EM64" s="8" t="s">
        <v>194</v>
      </c>
      <c r="EN64" s="8" t="s">
        <v>194</v>
      </c>
      <c r="EO64" s="8" t="s">
        <v>380</v>
      </c>
      <c r="EP64" s="8" t="s">
        <v>2955</v>
      </c>
      <c r="EQ64" s="2" t="s">
        <v>2956</v>
      </c>
      <c r="ER64" s="8" t="s">
        <v>2864</v>
      </c>
      <c r="ES64" s="8" t="s">
        <v>2865</v>
      </c>
      <c r="EU64" s="8" t="n">
        <v>187183728</v>
      </c>
      <c r="EV64" s="8" t="s">
        <v>2957</v>
      </c>
      <c r="EW64" s="9" t="n">
        <v>44827.5118634259</v>
      </c>
      <c r="EZ64" s="8" t="s">
        <v>221</v>
      </c>
      <c r="FA64" s="8" t="s">
        <v>222</v>
      </c>
      <c r="FC64" s="8" t="n">
        <v>15</v>
      </c>
    </row>
    <row r="65" customFormat="false" ht="14.5" hidden="false" customHeight="false" outlineLevel="0" collapsed="false">
      <c r="A65" s="9" t="n">
        <v>44826.5260155903</v>
      </c>
      <c r="B65" s="9" t="n">
        <v>44827.4449443287</v>
      </c>
      <c r="C65" s="9" t="n">
        <v>44826</v>
      </c>
      <c r="D65" s="8" t="s">
        <v>467</v>
      </c>
      <c r="H65" s="8" t="n">
        <v>2709181803</v>
      </c>
      <c r="I65" s="9" t="n">
        <v>44827</v>
      </c>
      <c r="J65" s="8" t="s">
        <v>469</v>
      </c>
      <c r="K65" s="8" t="s">
        <v>470</v>
      </c>
      <c r="L65" s="8" t="s">
        <v>3495</v>
      </c>
      <c r="M65" s="8" t="s">
        <v>471</v>
      </c>
      <c r="N65" s="8" t="s">
        <v>472</v>
      </c>
      <c r="O65" s="8" t="s">
        <v>201</v>
      </c>
      <c r="P65" s="8" t="s">
        <v>202</v>
      </c>
      <c r="Q65" s="8" t="s">
        <v>473</v>
      </c>
      <c r="R65" s="8" t="s">
        <v>474</v>
      </c>
      <c r="S65" s="8" t="s">
        <v>475</v>
      </c>
      <c r="T65" s="8" t="s">
        <v>210</v>
      </c>
      <c r="U65" s="8" t="n">
        <v>1</v>
      </c>
      <c r="V65" s="8" t="n">
        <v>0</v>
      </c>
      <c r="W65" s="8" t="n">
        <v>0</v>
      </c>
      <c r="X65" s="8" t="n">
        <v>0</v>
      </c>
      <c r="Y65" s="8" t="n">
        <v>0</v>
      </c>
      <c r="Z65" s="8" t="n">
        <v>0</v>
      </c>
      <c r="AA65" s="8" t="n">
        <v>0</v>
      </c>
      <c r="AB65" s="8" t="n">
        <v>0</v>
      </c>
      <c r="AC65" s="8" t="n">
        <v>0</v>
      </c>
      <c r="AD65" s="8" t="n">
        <v>0</v>
      </c>
      <c r="AE65" s="8" t="n">
        <v>0</v>
      </c>
      <c r="AF65" s="8" t="n">
        <v>0</v>
      </c>
      <c r="AG65" s="8" t="n">
        <v>0</v>
      </c>
      <c r="AH65" s="8" t="n">
        <v>2</v>
      </c>
      <c r="AI65" s="8" t="n">
        <v>6</v>
      </c>
      <c r="AJ65" s="8" t="s">
        <v>2913</v>
      </c>
      <c r="AK65" s="2" t="s">
        <v>2914</v>
      </c>
      <c r="AL65" s="8" t="n">
        <v>21.87</v>
      </c>
      <c r="AM65" s="8" t="s">
        <v>213</v>
      </c>
      <c r="AR65" s="8" t="s">
        <v>3547</v>
      </c>
      <c r="EJ65" s="8" t="s">
        <v>194</v>
      </c>
      <c r="EK65" s="8" t="s">
        <v>194</v>
      </c>
      <c r="EL65" s="8" t="s">
        <v>194</v>
      </c>
      <c r="EM65" s="8" t="s">
        <v>194</v>
      </c>
      <c r="EN65" s="8" t="s">
        <v>194</v>
      </c>
      <c r="EO65" s="8" t="s">
        <v>482</v>
      </c>
      <c r="EP65" s="8" t="s">
        <v>2916</v>
      </c>
      <c r="EQ65" s="2" t="s">
        <v>2917</v>
      </c>
      <c r="ER65" s="8" t="s">
        <v>2864</v>
      </c>
      <c r="ES65" s="8" t="s">
        <v>2865</v>
      </c>
      <c r="EU65" s="8" t="n">
        <v>187137223</v>
      </c>
      <c r="EV65" s="8" t="s">
        <v>2918</v>
      </c>
      <c r="EW65" s="9" t="n">
        <v>44827.4330439815</v>
      </c>
      <c r="EZ65" s="8" t="s">
        <v>221</v>
      </c>
      <c r="FA65" s="8" t="s">
        <v>222</v>
      </c>
      <c r="FC65" s="8" t="n">
        <v>9</v>
      </c>
    </row>
    <row r="66" customFormat="false" ht="14.5" hidden="false" customHeight="false" outlineLevel="0" collapsed="false">
      <c r="A66" s="9" t="n">
        <v>44827.4462349769</v>
      </c>
      <c r="B66" s="9" t="n">
        <v>44827.4514843403</v>
      </c>
      <c r="C66" s="9" t="n">
        <v>44827</v>
      </c>
      <c r="D66" s="8" t="s">
        <v>486</v>
      </c>
      <c r="H66" s="8" t="n">
        <v>2507141906</v>
      </c>
      <c r="I66" s="9" t="n">
        <v>44827</v>
      </c>
      <c r="J66" s="8" t="s">
        <v>2867</v>
      </c>
      <c r="K66" s="8" t="s">
        <v>968</v>
      </c>
      <c r="L66" s="8" t="s">
        <v>623</v>
      </c>
      <c r="M66" s="8" t="s">
        <v>624</v>
      </c>
      <c r="N66" s="8" t="s">
        <v>625</v>
      </c>
      <c r="O66" s="8" t="s">
        <v>201</v>
      </c>
      <c r="P66" s="8" t="s">
        <v>202</v>
      </c>
      <c r="Q66" s="8" t="s">
        <v>300</v>
      </c>
      <c r="R66" s="8" t="s">
        <v>548</v>
      </c>
      <c r="S66" s="8" t="s">
        <v>549</v>
      </c>
      <c r="T66" s="8" t="s">
        <v>210</v>
      </c>
      <c r="U66" s="8" t="n">
        <v>1</v>
      </c>
      <c r="V66" s="8" t="n">
        <v>0</v>
      </c>
      <c r="W66" s="8" t="n">
        <v>0</v>
      </c>
      <c r="X66" s="8" t="n">
        <v>0</v>
      </c>
      <c r="Y66" s="8" t="n">
        <v>0</v>
      </c>
      <c r="Z66" s="8" t="n">
        <v>0</v>
      </c>
      <c r="AA66" s="8" t="n">
        <v>0</v>
      </c>
      <c r="AB66" s="8" t="n">
        <v>0</v>
      </c>
      <c r="AC66" s="8" t="n">
        <v>0</v>
      </c>
      <c r="AD66" s="8" t="n">
        <v>0</v>
      </c>
      <c r="AE66" s="8" t="n">
        <v>0</v>
      </c>
      <c r="AF66" s="8" t="n">
        <v>0</v>
      </c>
      <c r="AG66" s="8" t="n">
        <v>0</v>
      </c>
      <c r="AH66" s="8" t="n">
        <v>2</v>
      </c>
      <c r="AI66" s="8" t="n">
        <v>5</v>
      </c>
      <c r="AJ66" s="8" t="s">
        <v>2869</v>
      </c>
      <c r="AK66" s="2" t="s">
        <v>2870</v>
      </c>
      <c r="AL66" s="8" t="n">
        <v>9.275</v>
      </c>
      <c r="AM66" s="8" t="s">
        <v>213</v>
      </c>
      <c r="AR66" s="8" t="s">
        <v>3417</v>
      </c>
      <c r="EJ66" s="8" t="s">
        <v>194</v>
      </c>
      <c r="EK66" s="8" t="s">
        <v>194</v>
      </c>
      <c r="EL66" s="8" t="s">
        <v>194</v>
      </c>
      <c r="EM66" s="8" t="s">
        <v>194</v>
      </c>
      <c r="EN66" s="8" t="s">
        <v>194</v>
      </c>
      <c r="EO66" s="8" t="s">
        <v>557</v>
      </c>
      <c r="EP66" s="8" t="s">
        <v>2871</v>
      </c>
      <c r="EQ66" s="2" t="s">
        <v>2872</v>
      </c>
      <c r="ER66" s="8" t="s">
        <v>2864</v>
      </c>
      <c r="ES66" s="8" t="s">
        <v>2865</v>
      </c>
      <c r="EU66" s="8" t="n">
        <v>187115545</v>
      </c>
      <c r="EV66" s="8" t="s">
        <v>2873</v>
      </c>
      <c r="EW66" s="9" t="n">
        <v>44827.3880671296</v>
      </c>
      <c r="EZ66" s="8" t="s">
        <v>221</v>
      </c>
      <c r="FA66" s="8" t="s">
        <v>222</v>
      </c>
      <c r="FC66" s="8" t="n">
        <v>2</v>
      </c>
    </row>
    <row r="67" customFormat="false" ht="14.5" hidden="false" customHeight="false" outlineLevel="0" collapsed="false">
      <c r="A67" s="9" t="n">
        <v>44827.4572322801</v>
      </c>
      <c r="B67" s="9" t="n">
        <v>44827.4625871875</v>
      </c>
      <c r="C67" s="9" t="n">
        <v>44827</v>
      </c>
      <c r="D67" s="8" t="s">
        <v>192</v>
      </c>
      <c r="H67" s="8" t="n">
        <v>2304071203</v>
      </c>
      <c r="I67" s="9" t="n">
        <v>44827</v>
      </c>
      <c r="J67" s="8" t="s">
        <v>3035</v>
      </c>
      <c r="K67" s="8" t="s">
        <v>3036</v>
      </c>
      <c r="L67" s="8" t="s">
        <v>241</v>
      </c>
      <c r="M67" s="8" t="s">
        <v>242</v>
      </c>
      <c r="N67" s="8" t="s">
        <v>243</v>
      </c>
      <c r="O67" s="8" t="s">
        <v>201</v>
      </c>
      <c r="P67" s="8" t="s">
        <v>202</v>
      </c>
      <c r="Q67" s="8" t="s">
        <v>203</v>
      </c>
      <c r="R67" s="8" t="s">
        <v>204</v>
      </c>
      <c r="S67" s="8" t="s">
        <v>205</v>
      </c>
      <c r="T67" s="8" t="s">
        <v>210</v>
      </c>
      <c r="U67" s="8" t="n">
        <v>1</v>
      </c>
      <c r="V67" s="8" t="n">
        <v>0</v>
      </c>
      <c r="W67" s="8" t="n">
        <v>0</v>
      </c>
      <c r="X67" s="8" t="n">
        <v>0</v>
      </c>
      <c r="Y67" s="8" t="n">
        <v>0</v>
      </c>
      <c r="Z67" s="8" t="n">
        <v>0</v>
      </c>
      <c r="AA67" s="8" t="n">
        <v>0</v>
      </c>
      <c r="AB67" s="8" t="n">
        <v>0</v>
      </c>
      <c r="AC67" s="8" t="n">
        <v>0</v>
      </c>
      <c r="AD67" s="8" t="n">
        <v>0</v>
      </c>
      <c r="AE67" s="8" t="n">
        <v>0</v>
      </c>
      <c r="AF67" s="8" t="n">
        <v>0</v>
      </c>
      <c r="AG67" s="8" t="n">
        <v>0</v>
      </c>
      <c r="AH67" s="8" t="n">
        <v>2</v>
      </c>
      <c r="AI67" s="8" t="n">
        <v>5</v>
      </c>
      <c r="AJ67" s="8" t="s">
        <v>3037</v>
      </c>
      <c r="AK67" s="2" t="s">
        <v>3038</v>
      </c>
      <c r="AL67" s="8" t="n">
        <v>17.39</v>
      </c>
      <c r="AM67" s="8" t="s">
        <v>213</v>
      </c>
      <c r="AR67" s="8" t="s">
        <v>3553</v>
      </c>
      <c r="EJ67" s="8" t="s">
        <v>194</v>
      </c>
      <c r="EK67" s="8" t="s">
        <v>194</v>
      </c>
      <c r="EL67" s="8" t="s">
        <v>194</v>
      </c>
      <c r="EM67" s="8" t="s">
        <v>194</v>
      </c>
      <c r="EN67" s="8" t="s">
        <v>194</v>
      </c>
      <c r="EO67" s="8" t="s">
        <v>192</v>
      </c>
      <c r="EP67" s="8" t="s">
        <v>3040</v>
      </c>
      <c r="EQ67" s="2" t="s">
        <v>3041</v>
      </c>
      <c r="ER67" s="8" t="s">
        <v>2864</v>
      </c>
      <c r="ES67" s="8" t="s">
        <v>2865</v>
      </c>
      <c r="EU67" s="8" t="n">
        <v>187188883</v>
      </c>
      <c r="EV67" s="8" t="s">
        <v>3042</v>
      </c>
      <c r="EW67" s="9" t="n">
        <v>44827.5197685185</v>
      </c>
      <c r="EZ67" s="8" t="s">
        <v>221</v>
      </c>
      <c r="FA67" s="8" t="s">
        <v>222</v>
      </c>
      <c r="FC67" s="8" t="n">
        <v>26</v>
      </c>
    </row>
    <row r="68" customFormat="false" ht="14.5" hidden="false" customHeight="false" outlineLevel="0" collapsed="false">
      <c r="A68" s="9" t="n">
        <v>44827.4973502662</v>
      </c>
      <c r="B68" s="9" t="n">
        <v>44827.5657308449</v>
      </c>
      <c r="C68" s="9" t="n">
        <v>44827</v>
      </c>
      <c r="D68" s="8" t="s">
        <v>294</v>
      </c>
      <c r="H68" s="8" t="n">
        <v>2506111101</v>
      </c>
      <c r="I68" s="9" t="n">
        <v>44827</v>
      </c>
      <c r="J68" s="8" t="s">
        <v>3070</v>
      </c>
      <c r="K68" s="8" t="s">
        <v>197</v>
      </c>
      <c r="L68" s="8" t="s">
        <v>297</v>
      </c>
      <c r="M68" s="8" t="s">
        <v>298</v>
      </c>
      <c r="N68" s="8" t="s">
        <v>299</v>
      </c>
      <c r="O68" s="8" t="s">
        <v>201</v>
      </c>
      <c r="P68" s="8" t="s">
        <v>202</v>
      </c>
      <c r="Q68" s="8" t="s">
        <v>300</v>
      </c>
      <c r="R68" s="8" t="s">
        <v>301</v>
      </c>
      <c r="S68" s="8" t="s">
        <v>302</v>
      </c>
      <c r="T68" s="8" t="s">
        <v>210</v>
      </c>
      <c r="U68" s="8" t="n">
        <v>1</v>
      </c>
      <c r="V68" s="8" t="n">
        <v>0</v>
      </c>
      <c r="W68" s="8" t="n">
        <v>0</v>
      </c>
      <c r="X68" s="8" t="n">
        <v>0</v>
      </c>
      <c r="Y68" s="8" t="n">
        <v>0</v>
      </c>
      <c r="Z68" s="8" t="n">
        <v>0</v>
      </c>
      <c r="AA68" s="8" t="n">
        <v>0</v>
      </c>
      <c r="AB68" s="8" t="n">
        <v>0</v>
      </c>
      <c r="AC68" s="8" t="n">
        <v>0</v>
      </c>
      <c r="AD68" s="8" t="n">
        <v>0</v>
      </c>
      <c r="AE68" s="8" t="n">
        <v>0</v>
      </c>
      <c r="AF68" s="8" t="n">
        <v>0</v>
      </c>
      <c r="AG68" s="8" t="n">
        <v>0</v>
      </c>
      <c r="AH68" s="8" t="n">
        <v>2</v>
      </c>
      <c r="AI68" s="8" t="n">
        <v>4</v>
      </c>
      <c r="AJ68" s="8" t="s">
        <v>3071</v>
      </c>
      <c r="AK68" s="2" t="s">
        <v>3072</v>
      </c>
      <c r="AL68" s="8" t="n">
        <v>7.085</v>
      </c>
      <c r="AM68" s="8" t="s">
        <v>213</v>
      </c>
      <c r="AR68" s="8" t="s">
        <v>3417</v>
      </c>
      <c r="EJ68" s="8" t="s">
        <v>194</v>
      </c>
      <c r="EK68" s="8" t="s">
        <v>194</v>
      </c>
      <c r="EL68" s="8" t="s">
        <v>194</v>
      </c>
      <c r="EM68" s="8" t="s">
        <v>194</v>
      </c>
      <c r="EN68" s="8" t="s">
        <v>194</v>
      </c>
      <c r="EO68" s="8" t="s">
        <v>309</v>
      </c>
      <c r="EP68" s="8" t="s">
        <v>3073</v>
      </c>
      <c r="EQ68" s="2" t="s">
        <v>3074</v>
      </c>
      <c r="ER68" s="8" t="s">
        <v>2864</v>
      </c>
      <c r="ES68" s="8" t="s">
        <v>2865</v>
      </c>
      <c r="EU68" s="8" t="n">
        <v>187238503</v>
      </c>
      <c r="EV68" s="8" t="s">
        <v>3075</v>
      </c>
      <c r="EW68" s="9" t="n">
        <v>44827.6015740741</v>
      </c>
      <c r="EZ68" s="8" t="s">
        <v>221</v>
      </c>
      <c r="FA68" s="8" t="s">
        <v>222</v>
      </c>
      <c r="FC68" s="8" t="n">
        <v>31</v>
      </c>
    </row>
    <row r="69" customFormat="false" ht="14.5" hidden="false" customHeight="false" outlineLevel="0" collapsed="false">
      <c r="A69" s="9" t="n">
        <v>44827.3621615741</v>
      </c>
      <c r="B69" s="9" t="n">
        <v>44827.3691106482</v>
      </c>
      <c r="C69" s="9" t="n">
        <v>44827</v>
      </c>
      <c r="D69" s="8" t="s">
        <v>486</v>
      </c>
      <c r="H69" s="8" t="n">
        <v>2507141901</v>
      </c>
      <c r="I69" s="9" t="n">
        <v>44827</v>
      </c>
      <c r="J69" s="8" t="s">
        <v>2874</v>
      </c>
      <c r="K69" s="8" t="s">
        <v>197</v>
      </c>
      <c r="L69" s="8" t="s">
        <v>2247</v>
      </c>
      <c r="M69" s="8" t="s">
        <v>2875</v>
      </c>
      <c r="N69" s="8" t="s">
        <v>547</v>
      </c>
      <c r="O69" s="8" t="s">
        <v>201</v>
      </c>
      <c r="P69" s="8" t="s">
        <v>202</v>
      </c>
      <c r="Q69" s="8" t="s">
        <v>300</v>
      </c>
      <c r="R69" s="8" t="s">
        <v>548</v>
      </c>
      <c r="S69" s="8" t="s">
        <v>549</v>
      </c>
      <c r="T69" s="8" t="s">
        <v>210</v>
      </c>
      <c r="U69" s="8" t="n">
        <v>1</v>
      </c>
      <c r="V69" s="8" t="n">
        <v>0</v>
      </c>
      <c r="W69" s="8" t="n">
        <v>0</v>
      </c>
      <c r="X69" s="8" t="n">
        <v>0</v>
      </c>
      <c r="Y69" s="8" t="n">
        <v>0</v>
      </c>
      <c r="Z69" s="8" t="n">
        <v>0</v>
      </c>
      <c r="AA69" s="8" t="n">
        <v>0</v>
      </c>
      <c r="AB69" s="8" t="n">
        <v>0</v>
      </c>
      <c r="AC69" s="8" t="n">
        <v>0</v>
      </c>
      <c r="AD69" s="8" t="n">
        <v>0</v>
      </c>
      <c r="AE69" s="8" t="n">
        <v>0</v>
      </c>
      <c r="AF69" s="8" t="n">
        <v>0</v>
      </c>
      <c r="AG69" s="8" t="n">
        <v>0</v>
      </c>
      <c r="AH69" s="8" t="n">
        <v>1</v>
      </c>
      <c r="AI69" s="8" t="n">
        <v>5</v>
      </c>
      <c r="AJ69" s="8" t="s">
        <v>2876</v>
      </c>
      <c r="AK69" s="2" t="s">
        <v>2877</v>
      </c>
      <c r="AL69" s="8" t="n">
        <v>15.745</v>
      </c>
      <c r="AM69" s="8" t="s">
        <v>213</v>
      </c>
      <c r="AR69" s="8" t="s">
        <v>3417</v>
      </c>
      <c r="EJ69" s="8" t="s">
        <v>194</v>
      </c>
      <c r="EK69" s="8" t="s">
        <v>194</v>
      </c>
      <c r="EL69" s="8" t="s">
        <v>194</v>
      </c>
      <c r="EM69" s="8" t="s">
        <v>194</v>
      </c>
      <c r="EN69" s="8" t="s">
        <v>194</v>
      </c>
      <c r="EO69" s="8" t="s">
        <v>557</v>
      </c>
      <c r="EP69" s="8" t="s">
        <v>2878</v>
      </c>
      <c r="EQ69" s="2" t="s">
        <v>2879</v>
      </c>
      <c r="ER69" s="8" t="s">
        <v>2864</v>
      </c>
      <c r="ES69" s="8" t="s">
        <v>2865</v>
      </c>
      <c r="EU69" s="8" t="n">
        <v>187115720</v>
      </c>
      <c r="EV69" s="8" t="s">
        <v>2880</v>
      </c>
      <c r="EW69" s="9" t="n">
        <v>44827.3885069444</v>
      </c>
      <c r="EZ69" s="8" t="s">
        <v>221</v>
      </c>
      <c r="FA69" s="8" t="s">
        <v>222</v>
      </c>
      <c r="FC69" s="8" t="n">
        <v>3</v>
      </c>
    </row>
    <row r="70" customFormat="false" ht="14.5" hidden="false" customHeight="false" outlineLevel="0" collapsed="false">
      <c r="A70" s="9" t="n">
        <v>44827.5093634259</v>
      </c>
      <c r="B70" s="9" t="n">
        <v>44827.565995544</v>
      </c>
      <c r="C70" s="9" t="n">
        <v>44827</v>
      </c>
      <c r="D70" s="8" t="s">
        <v>294</v>
      </c>
      <c r="H70" s="8" t="n">
        <v>2506111102</v>
      </c>
      <c r="I70" s="9" t="n">
        <v>44827</v>
      </c>
      <c r="J70" s="8" t="s">
        <v>3076</v>
      </c>
      <c r="K70" s="8" t="s">
        <v>197</v>
      </c>
      <c r="L70" s="8" t="s">
        <v>315</v>
      </c>
      <c r="M70" s="8" t="s">
        <v>316</v>
      </c>
      <c r="N70" s="8" t="s">
        <v>1698</v>
      </c>
      <c r="O70" s="8" t="s">
        <v>201</v>
      </c>
      <c r="P70" s="8" t="s">
        <v>202</v>
      </c>
      <c r="Q70" s="8" t="s">
        <v>300</v>
      </c>
      <c r="R70" s="8" t="s">
        <v>301</v>
      </c>
      <c r="S70" s="8" t="s">
        <v>302</v>
      </c>
      <c r="T70" s="8" t="s">
        <v>210</v>
      </c>
      <c r="U70" s="8" t="n">
        <v>1</v>
      </c>
      <c r="V70" s="8" t="n">
        <v>0</v>
      </c>
      <c r="W70" s="8" t="n">
        <v>0</v>
      </c>
      <c r="X70" s="8" t="n">
        <v>0</v>
      </c>
      <c r="Y70" s="8" t="n">
        <v>0</v>
      </c>
      <c r="Z70" s="8" t="n">
        <v>0</v>
      </c>
      <c r="AA70" s="8" t="n">
        <v>0</v>
      </c>
      <c r="AB70" s="8" t="n">
        <v>0</v>
      </c>
      <c r="AC70" s="8" t="n">
        <v>0</v>
      </c>
      <c r="AD70" s="8" t="n">
        <v>0</v>
      </c>
      <c r="AE70" s="8" t="n">
        <v>0</v>
      </c>
      <c r="AF70" s="8" t="n">
        <v>0</v>
      </c>
      <c r="AG70" s="8" t="n">
        <v>0</v>
      </c>
      <c r="AH70" s="8" t="n">
        <v>2</v>
      </c>
      <c r="AI70" s="8" t="n">
        <v>5</v>
      </c>
      <c r="AJ70" s="8" t="s">
        <v>3077</v>
      </c>
      <c r="AK70" s="2" t="s">
        <v>3078</v>
      </c>
      <c r="AL70" s="8" t="n">
        <v>1.68</v>
      </c>
      <c r="AM70" s="8" t="s">
        <v>213</v>
      </c>
      <c r="AR70" s="8" t="s">
        <v>3550</v>
      </c>
      <c r="EJ70" s="8" t="s">
        <v>194</v>
      </c>
      <c r="EK70" s="8" t="s">
        <v>194</v>
      </c>
      <c r="EL70" s="8" t="s">
        <v>194</v>
      </c>
      <c r="EM70" s="8" t="s">
        <v>194</v>
      </c>
      <c r="EN70" s="8" t="s">
        <v>194</v>
      </c>
      <c r="EO70" s="8" t="s">
        <v>309</v>
      </c>
      <c r="EP70" s="8" t="s">
        <v>3080</v>
      </c>
      <c r="EQ70" s="2" t="s">
        <v>3081</v>
      </c>
      <c r="ER70" s="8" t="s">
        <v>2864</v>
      </c>
      <c r="ES70" s="8" t="s">
        <v>2865</v>
      </c>
      <c r="EU70" s="8" t="n">
        <v>187238511</v>
      </c>
      <c r="EV70" s="8" t="s">
        <v>3082</v>
      </c>
      <c r="EW70" s="9" t="n">
        <v>44827.6015972222</v>
      </c>
      <c r="EZ70" s="8" t="s">
        <v>221</v>
      </c>
      <c r="FA70" s="8" t="s">
        <v>222</v>
      </c>
      <c r="FC70" s="8" t="n">
        <v>32</v>
      </c>
    </row>
    <row r="71" customFormat="false" ht="14.5" hidden="false" customHeight="false" outlineLevel="0" collapsed="false">
      <c r="A71" s="9" t="n">
        <v>44827.3915411574</v>
      </c>
      <c r="B71" s="9" t="n">
        <v>44827.3980361458</v>
      </c>
      <c r="C71" s="9" t="n">
        <v>44827</v>
      </c>
      <c r="D71" s="8" t="s">
        <v>486</v>
      </c>
      <c r="H71" s="8" t="n">
        <v>2507141903</v>
      </c>
      <c r="I71" s="9" t="n">
        <v>44827</v>
      </c>
      <c r="J71" s="8" t="s">
        <v>2051</v>
      </c>
      <c r="K71" s="8" t="s">
        <v>968</v>
      </c>
      <c r="L71" s="8" t="s">
        <v>578</v>
      </c>
      <c r="M71" s="8" t="s">
        <v>579</v>
      </c>
      <c r="N71" s="8" t="s">
        <v>580</v>
      </c>
      <c r="O71" s="8" t="s">
        <v>201</v>
      </c>
      <c r="P71" s="8" t="s">
        <v>202</v>
      </c>
      <c r="Q71" s="8" t="s">
        <v>300</v>
      </c>
      <c r="R71" s="8" t="s">
        <v>548</v>
      </c>
      <c r="S71" s="8" t="s">
        <v>549</v>
      </c>
      <c r="T71" s="8" t="s">
        <v>210</v>
      </c>
      <c r="U71" s="8" t="n">
        <v>1</v>
      </c>
      <c r="V71" s="8" t="n">
        <v>0</v>
      </c>
      <c r="W71" s="8" t="n">
        <v>0</v>
      </c>
      <c r="X71" s="8" t="n">
        <v>0</v>
      </c>
      <c r="Y71" s="8" t="n">
        <v>0</v>
      </c>
      <c r="Z71" s="8" t="n">
        <v>0</v>
      </c>
      <c r="AA71" s="8" t="n">
        <v>0</v>
      </c>
      <c r="AB71" s="8" t="n">
        <v>0</v>
      </c>
      <c r="AC71" s="8" t="n">
        <v>0</v>
      </c>
      <c r="AD71" s="8" t="n">
        <v>0</v>
      </c>
      <c r="AE71" s="8" t="n">
        <v>0</v>
      </c>
      <c r="AF71" s="8" t="n">
        <v>0</v>
      </c>
      <c r="AG71" s="8" t="n">
        <v>0</v>
      </c>
      <c r="AH71" s="8" t="n">
        <v>2</v>
      </c>
      <c r="AI71" s="8" t="n">
        <v>5</v>
      </c>
      <c r="AJ71" s="8" t="s">
        <v>2887</v>
      </c>
      <c r="AK71" s="2" t="s">
        <v>2888</v>
      </c>
      <c r="AL71" s="8" t="n">
        <v>18.42</v>
      </c>
      <c r="AM71" s="8" t="s">
        <v>213</v>
      </c>
      <c r="AR71" s="8" t="s">
        <v>3417</v>
      </c>
      <c r="EJ71" s="8" t="s">
        <v>194</v>
      </c>
      <c r="EK71" s="8" t="s">
        <v>194</v>
      </c>
      <c r="EL71" s="8" t="s">
        <v>194</v>
      </c>
      <c r="EM71" s="8" t="s">
        <v>194</v>
      </c>
      <c r="EN71" s="8" t="s">
        <v>194</v>
      </c>
      <c r="EO71" s="8" t="s">
        <v>557</v>
      </c>
      <c r="EP71" s="8" t="s">
        <v>2889</v>
      </c>
      <c r="EQ71" s="2" t="s">
        <v>2890</v>
      </c>
      <c r="ER71" s="8" t="s">
        <v>2864</v>
      </c>
      <c r="ES71" s="8" t="s">
        <v>2865</v>
      </c>
      <c r="EU71" s="8" t="n">
        <v>187115775</v>
      </c>
      <c r="EV71" s="8" t="s">
        <v>2891</v>
      </c>
      <c r="EW71" s="9" t="n">
        <v>44827.3886111111</v>
      </c>
      <c r="EZ71" s="8" t="s">
        <v>221</v>
      </c>
      <c r="FA71" s="8" t="s">
        <v>222</v>
      </c>
      <c r="FC71" s="8" t="n">
        <v>5</v>
      </c>
    </row>
    <row r="72" customFormat="false" ht="14.5" hidden="false" customHeight="false" outlineLevel="0" collapsed="false">
      <c r="A72" s="9" t="n">
        <v>44826.5345386458</v>
      </c>
      <c r="B72" s="9" t="n">
        <v>44827.5151186111</v>
      </c>
      <c r="C72" s="9" t="n">
        <v>44826</v>
      </c>
      <c r="D72" s="8" t="s">
        <v>467</v>
      </c>
      <c r="H72" s="8" t="n">
        <v>2709181806</v>
      </c>
      <c r="I72" s="9" t="n">
        <v>44827</v>
      </c>
      <c r="J72" s="8" t="s">
        <v>1667</v>
      </c>
      <c r="K72" s="8" t="s">
        <v>470</v>
      </c>
      <c r="L72" s="8" t="s">
        <v>3496</v>
      </c>
      <c r="M72" s="8" t="s">
        <v>503</v>
      </c>
      <c r="N72" s="8" t="s">
        <v>504</v>
      </c>
      <c r="O72" s="8" t="s">
        <v>201</v>
      </c>
      <c r="P72" s="8" t="s">
        <v>202</v>
      </c>
      <c r="Q72" s="8" t="s">
        <v>473</v>
      </c>
      <c r="R72" s="8" t="s">
        <v>474</v>
      </c>
      <c r="S72" s="8" t="s">
        <v>475</v>
      </c>
      <c r="T72" s="8" t="s">
        <v>210</v>
      </c>
      <c r="U72" s="8" t="n">
        <v>1</v>
      </c>
      <c r="V72" s="8" t="n">
        <v>0</v>
      </c>
      <c r="W72" s="8" t="n">
        <v>0</v>
      </c>
      <c r="X72" s="8" t="n">
        <v>0</v>
      </c>
      <c r="Y72" s="8" t="n">
        <v>0</v>
      </c>
      <c r="Z72" s="8" t="n">
        <v>0</v>
      </c>
      <c r="AA72" s="8" t="n">
        <v>0</v>
      </c>
      <c r="AB72" s="8" t="n">
        <v>0</v>
      </c>
      <c r="AC72" s="8" t="n">
        <v>0</v>
      </c>
      <c r="AD72" s="8" t="n">
        <v>0</v>
      </c>
      <c r="AE72" s="8" t="n">
        <v>0</v>
      </c>
      <c r="AF72" s="8" t="n">
        <v>0</v>
      </c>
      <c r="AG72" s="8" t="n">
        <v>0</v>
      </c>
      <c r="AH72" s="8" t="n">
        <v>5</v>
      </c>
      <c r="AI72" s="8" t="n">
        <v>8</v>
      </c>
      <c r="AJ72" s="8" t="s">
        <v>2931</v>
      </c>
      <c r="AK72" s="2" t="s">
        <v>2932</v>
      </c>
      <c r="AL72" s="8" t="n">
        <v>156.093</v>
      </c>
      <c r="AM72" s="8" t="s">
        <v>213</v>
      </c>
      <c r="AR72" s="8" t="s">
        <v>3554</v>
      </c>
      <c r="EJ72" s="8" t="s">
        <v>194</v>
      </c>
      <c r="EK72" s="8" t="s">
        <v>194</v>
      </c>
      <c r="EL72" s="8" t="s">
        <v>194</v>
      </c>
      <c r="EM72" s="8" t="s">
        <v>194</v>
      </c>
      <c r="EN72" s="8" t="s">
        <v>194</v>
      </c>
      <c r="EO72" s="8" t="s">
        <v>482</v>
      </c>
      <c r="EP72" s="8" t="s">
        <v>2934</v>
      </c>
      <c r="EQ72" s="2" t="s">
        <v>2935</v>
      </c>
      <c r="ER72" s="8" t="s">
        <v>2864</v>
      </c>
      <c r="ES72" s="8" t="s">
        <v>2865</v>
      </c>
      <c r="EU72" s="8" t="n">
        <v>187137368</v>
      </c>
      <c r="EV72" s="8" t="s">
        <v>2936</v>
      </c>
      <c r="EW72" s="9" t="n">
        <v>44827.4333333333</v>
      </c>
      <c r="EZ72" s="8" t="s">
        <v>221</v>
      </c>
      <c r="FA72" s="8" t="s">
        <v>222</v>
      </c>
      <c r="FC72" s="8" t="n">
        <v>12</v>
      </c>
    </row>
    <row r="73" customFormat="false" ht="14.5" hidden="false" customHeight="false" outlineLevel="0" collapsed="false">
      <c r="A73" s="9" t="n">
        <v>44827.3756881829</v>
      </c>
      <c r="B73" s="9" t="n">
        <v>44827.3806681597</v>
      </c>
      <c r="C73" s="9" t="n">
        <v>44827</v>
      </c>
      <c r="D73" s="8" t="s">
        <v>486</v>
      </c>
      <c r="H73" s="8" t="n">
        <v>2507141902</v>
      </c>
      <c r="I73" s="9" t="n">
        <v>44827</v>
      </c>
      <c r="J73" s="8" t="s">
        <v>2881</v>
      </c>
      <c r="K73" s="8" t="s">
        <v>968</v>
      </c>
      <c r="L73" s="8" t="s">
        <v>563</v>
      </c>
      <c r="M73" s="8" t="s">
        <v>1691</v>
      </c>
      <c r="N73" s="8" t="s">
        <v>565</v>
      </c>
      <c r="O73" s="8" t="s">
        <v>201</v>
      </c>
      <c r="P73" s="8" t="s">
        <v>202</v>
      </c>
      <c r="Q73" s="8" t="s">
        <v>300</v>
      </c>
      <c r="R73" s="8" t="s">
        <v>548</v>
      </c>
      <c r="S73" s="8" t="s">
        <v>549</v>
      </c>
      <c r="T73" s="8" t="s">
        <v>210</v>
      </c>
      <c r="U73" s="8" t="n">
        <v>1</v>
      </c>
      <c r="V73" s="8" t="n">
        <v>0</v>
      </c>
      <c r="W73" s="8" t="n">
        <v>0</v>
      </c>
      <c r="X73" s="8" t="n">
        <v>0</v>
      </c>
      <c r="Y73" s="8" t="n">
        <v>0</v>
      </c>
      <c r="Z73" s="8" t="n">
        <v>0</v>
      </c>
      <c r="AA73" s="8" t="n">
        <v>0</v>
      </c>
      <c r="AB73" s="8" t="n">
        <v>0</v>
      </c>
      <c r="AC73" s="8" t="n">
        <v>0</v>
      </c>
      <c r="AD73" s="8" t="n">
        <v>0</v>
      </c>
      <c r="AE73" s="8" t="n">
        <v>0</v>
      </c>
      <c r="AF73" s="8" t="n">
        <v>0</v>
      </c>
      <c r="AG73" s="8" t="n">
        <v>0</v>
      </c>
      <c r="AH73" s="8" t="n">
        <v>2</v>
      </c>
      <c r="AI73" s="8" t="n">
        <v>4</v>
      </c>
      <c r="AJ73" s="8" t="s">
        <v>2882</v>
      </c>
      <c r="AK73" s="2" t="s">
        <v>2883</v>
      </c>
      <c r="AL73" s="8" t="n">
        <v>19.814</v>
      </c>
      <c r="AM73" s="8" t="s">
        <v>213</v>
      </c>
      <c r="AR73" s="8" t="s">
        <v>3417</v>
      </c>
      <c r="EJ73" s="8" t="s">
        <v>194</v>
      </c>
      <c r="EK73" s="8" t="s">
        <v>194</v>
      </c>
      <c r="EL73" s="8" t="s">
        <v>194</v>
      </c>
      <c r="EM73" s="8" t="s">
        <v>194</v>
      </c>
      <c r="EN73" s="8" t="s">
        <v>194</v>
      </c>
      <c r="EO73" s="8" t="s">
        <v>557</v>
      </c>
      <c r="EP73" s="8" t="s">
        <v>2884</v>
      </c>
      <c r="EQ73" s="2" t="s">
        <v>2885</v>
      </c>
      <c r="ER73" s="8" t="s">
        <v>2864</v>
      </c>
      <c r="ES73" s="8" t="s">
        <v>2865</v>
      </c>
      <c r="EU73" s="8" t="n">
        <v>187115759</v>
      </c>
      <c r="EV73" s="8" t="s">
        <v>2886</v>
      </c>
      <c r="EW73" s="9" t="n">
        <v>44827.3885763889</v>
      </c>
      <c r="EZ73" s="8" t="s">
        <v>221</v>
      </c>
      <c r="FA73" s="8" t="s">
        <v>222</v>
      </c>
      <c r="FC73" s="8" t="n">
        <v>4</v>
      </c>
    </row>
    <row r="74" customFormat="false" ht="14.5" hidden="false" customHeight="false" outlineLevel="0" collapsed="false">
      <c r="A74" s="9" t="n">
        <v>44827.3614914699</v>
      </c>
      <c r="B74" s="9" t="n">
        <v>44827.4367715857</v>
      </c>
      <c r="C74" s="9" t="n">
        <v>44827</v>
      </c>
      <c r="D74" s="8" t="s">
        <v>751</v>
      </c>
      <c r="H74" s="8" t="n">
        <v>2405102504</v>
      </c>
      <c r="I74" s="9" t="n">
        <v>44827</v>
      </c>
      <c r="J74" s="8" t="s">
        <v>3188</v>
      </c>
      <c r="K74" s="8" t="s">
        <v>197</v>
      </c>
      <c r="L74" s="8" t="s">
        <v>808</v>
      </c>
      <c r="M74" s="8" t="s">
        <v>808</v>
      </c>
      <c r="N74" s="8" t="s">
        <v>809</v>
      </c>
      <c r="O74" s="8" t="s">
        <v>201</v>
      </c>
      <c r="P74" s="8" t="s">
        <v>202</v>
      </c>
      <c r="Q74" s="8" t="s">
        <v>756</v>
      </c>
      <c r="R74" s="8" t="s">
        <v>757</v>
      </c>
      <c r="S74" s="8" t="s">
        <v>758</v>
      </c>
      <c r="T74" s="8" t="s">
        <v>210</v>
      </c>
      <c r="U74" s="8" t="n">
        <v>1</v>
      </c>
      <c r="V74" s="8" t="n">
        <v>0</v>
      </c>
      <c r="W74" s="8" t="n">
        <v>0</v>
      </c>
      <c r="X74" s="8" t="n">
        <v>0</v>
      </c>
      <c r="Y74" s="8" t="n">
        <v>0</v>
      </c>
      <c r="Z74" s="8" t="n">
        <v>0</v>
      </c>
      <c r="AA74" s="8" t="n">
        <v>0</v>
      </c>
      <c r="AB74" s="8" t="n">
        <v>0</v>
      </c>
      <c r="AC74" s="8" t="n">
        <v>0</v>
      </c>
      <c r="AD74" s="8" t="n">
        <v>0</v>
      </c>
      <c r="AE74" s="8" t="n">
        <v>0</v>
      </c>
      <c r="AF74" s="8" t="n">
        <v>0</v>
      </c>
      <c r="AG74" s="8" t="n">
        <v>0</v>
      </c>
      <c r="AH74" s="8" t="n">
        <v>2</v>
      </c>
      <c r="AI74" s="8" t="n">
        <v>5</v>
      </c>
      <c r="AJ74" s="8" t="s">
        <v>3189</v>
      </c>
      <c r="AK74" s="2" t="s">
        <v>3190</v>
      </c>
      <c r="AL74" s="8" t="n">
        <v>19.04</v>
      </c>
      <c r="AM74" s="8" t="s">
        <v>213</v>
      </c>
      <c r="AR74" s="8" t="s">
        <v>3417</v>
      </c>
      <c r="EJ74" s="8" t="s">
        <v>194</v>
      </c>
      <c r="EK74" s="8" t="s">
        <v>194</v>
      </c>
      <c r="EL74" s="8" t="s">
        <v>194</v>
      </c>
      <c r="EM74" s="8" t="s">
        <v>194</v>
      </c>
      <c r="EN74" s="8" t="s">
        <v>194</v>
      </c>
      <c r="EO74" s="8" t="s">
        <v>751</v>
      </c>
      <c r="EP74" s="8" t="s">
        <v>3191</v>
      </c>
      <c r="EQ74" s="2" t="s">
        <v>3192</v>
      </c>
      <c r="ER74" s="8" t="s">
        <v>2864</v>
      </c>
      <c r="ES74" s="8" t="s">
        <v>2865</v>
      </c>
      <c r="EU74" s="8" t="n">
        <v>187269017</v>
      </c>
      <c r="EV74" s="8" t="s">
        <v>3193</v>
      </c>
      <c r="EW74" s="9" t="n">
        <v>44827.6594444444</v>
      </c>
      <c r="EZ74" s="8" t="s">
        <v>221</v>
      </c>
      <c r="FA74" s="8" t="s">
        <v>222</v>
      </c>
      <c r="FC74" s="8" t="n">
        <v>50</v>
      </c>
    </row>
    <row r="75" customFormat="false" ht="14.5" hidden="false" customHeight="false" outlineLevel="0" collapsed="false">
      <c r="A75" s="9" t="n">
        <v>44826.5206009259</v>
      </c>
      <c r="B75" s="9" t="n">
        <v>44827.3794999537</v>
      </c>
      <c r="C75" s="9" t="n">
        <v>44826</v>
      </c>
      <c r="D75" s="8" t="s">
        <v>467</v>
      </c>
      <c r="H75" s="8" t="n">
        <v>2709181801</v>
      </c>
      <c r="I75" s="9" t="n">
        <v>44827</v>
      </c>
      <c r="J75" s="8" t="s">
        <v>639</v>
      </c>
      <c r="K75" s="8" t="s">
        <v>470</v>
      </c>
      <c r="L75" s="8" t="s">
        <v>640</v>
      </c>
      <c r="M75" s="8" t="s">
        <v>640</v>
      </c>
      <c r="N75" s="8" t="s">
        <v>641</v>
      </c>
      <c r="O75" s="8" t="s">
        <v>201</v>
      </c>
      <c r="P75" s="8" t="s">
        <v>202</v>
      </c>
      <c r="Q75" s="8" t="s">
        <v>473</v>
      </c>
      <c r="R75" s="8" t="s">
        <v>474</v>
      </c>
      <c r="S75" s="8" t="s">
        <v>475</v>
      </c>
      <c r="T75" s="8" t="s">
        <v>210</v>
      </c>
      <c r="U75" s="8" t="n">
        <v>1</v>
      </c>
      <c r="V75" s="8" t="n">
        <v>0</v>
      </c>
      <c r="W75" s="8" t="n">
        <v>0</v>
      </c>
      <c r="X75" s="8" t="n">
        <v>0</v>
      </c>
      <c r="Y75" s="8" t="n">
        <v>0</v>
      </c>
      <c r="Z75" s="8" t="n">
        <v>0</v>
      </c>
      <c r="AA75" s="8" t="n">
        <v>0</v>
      </c>
      <c r="AB75" s="8" t="n">
        <v>0</v>
      </c>
      <c r="AC75" s="8" t="n">
        <v>0</v>
      </c>
      <c r="AD75" s="8" t="n">
        <v>0</v>
      </c>
      <c r="AE75" s="8" t="n">
        <v>0</v>
      </c>
      <c r="AF75" s="8" t="n">
        <v>0</v>
      </c>
      <c r="AG75" s="8" t="n">
        <v>0</v>
      </c>
      <c r="AH75" s="8" t="n">
        <v>2</v>
      </c>
      <c r="AI75" s="8" t="n">
        <v>3</v>
      </c>
      <c r="AJ75" s="8" t="s">
        <v>2898</v>
      </c>
      <c r="AK75" s="2" t="s">
        <v>2899</v>
      </c>
      <c r="AL75" s="8" t="n">
        <v>4.325</v>
      </c>
      <c r="AM75" s="8" t="s">
        <v>195</v>
      </c>
      <c r="AN75" s="8" t="s">
        <v>2900</v>
      </c>
      <c r="AO75" s="2" t="s">
        <v>2901</v>
      </c>
      <c r="AP75" s="8" t="n">
        <v>7.27</v>
      </c>
      <c r="AQ75" s="8" t="s">
        <v>194</v>
      </c>
      <c r="AR75" s="8" t="s">
        <v>3555</v>
      </c>
      <c r="EJ75" s="8" t="s">
        <v>194</v>
      </c>
      <c r="EK75" s="8" t="s">
        <v>194</v>
      </c>
      <c r="EL75" s="8" t="s">
        <v>194</v>
      </c>
      <c r="EM75" s="8" t="s">
        <v>194</v>
      </c>
      <c r="EN75" s="8" t="s">
        <v>194</v>
      </c>
      <c r="EO75" s="8" t="s">
        <v>482</v>
      </c>
      <c r="EP75" s="8" t="s">
        <v>2903</v>
      </c>
      <c r="EQ75" s="2" t="s">
        <v>2904</v>
      </c>
      <c r="ER75" s="8" t="s">
        <v>2864</v>
      </c>
      <c r="ES75" s="8" t="s">
        <v>2865</v>
      </c>
      <c r="EU75" s="8" t="n">
        <v>187136928</v>
      </c>
      <c r="EV75" s="8" t="s">
        <v>2905</v>
      </c>
      <c r="EW75" s="9" t="n">
        <v>44827.4326736111</v>
      </c>
      <c r="EZ75" s="8" t="s">
        <v>221</v>
      </c>
      <c r="FA75" s="8" t="s">
        <v>222</v>
      </c>
      <c r="FC75" s="8" t="n">
        <v>7</v>
      </c>
    </row>
    <row r="76" customFormat="false" ht="14.5" hidden="false" customHeight="false" outlineLevel="0" collapsed="false">
      <c r="A76" s="9" t="n">
        <v>44827.423154919</v>
      </c>
      <c r="B76" s="9" t="n">
        <v>44827.4283090394</v>
      </c>
      <c r="C76" s="9" t="n">
        <v>44827</v>
      </c>
      <c r="D76" s="8" t="s">
        <v>192</v>
      </c>
      <c r="H76" s="8" t="n">
        <v>2304071201</v>
      </c>
      <c r="I76" s="9" t="n">
        <v>44827</v>
      </c>
      <c r="J76" s="8" t="s">
        <v>2999</v>
      </c>
      <c r="K76" s="8" t="s">
        <v>197</v>
      </c>
      <c r="L76" s="8" t="s">
        <v>198</v>
      </c>
      <c r="M76" s="8" t="s">
        <v>199</v>
      </c>
      <c r="N76" s="8" t="s">
        <v>200</v>
      </c>
      <c r="O76" s="8" t="s">
        <v>201</v>
      </c>
      <c r="P76" s="8" t="s">
        <v>202</v>
      </c>
      <c r="Q76" s="8" t="s">
        <v>203</v>
      </c>
      <c r="R76" s="8" t="s">
        <v>204</v>
      </c>
      <c r="S76" s="8" t="s">
        <v>205</v>
      </c>
      <c r="T76" s="8" t="s">
        <v>210</v>
      </c>
      <c r="U76" s="8" t="n">
        <v>1</v>
      </c>
      <c r="V76" s="8" t="n">
        <v>0</v>
      </c>
      <c r="W76" s="8" t="n">
        <v>0</v>
      </c>
      <c r="X76" s="8" t="n">
        <v>0</v>
      </c>
      <c r="Y76" s="8" t="n">
        <v>0</v>
      </c>
      <c r="Z76" s="8" t="n">
        <v>0</v>
      </c>
      <c r="AA76" s="8" t="n">
        <v>0</v>
      </c>
      <c r="AB76" s="8" t="n">
        <v>0</v>
      </c>
      <c r="AC76" s="8" t="n">
        <v>0</v>
      </c>
      <c r="AD76" s="8" t="n">
        <v>0</v>
      </c>
      <c r="AE76" s="8" t="n">
        <v>0</v>
      </c>
      <c r="AF76" s="8" t="n">
        <v>0</v>
      </c>
      <c r="AG76" s="8" t="n">
        <v>0</v>
      </c>
      <c r="AH76" s="8" t="n">
        <v>3</v>
      </c>
      <c r="AI76" s="8" t="n">
        <v>7</v>
      </c>
      <c r="AJ76" s="8" t="s">
        <v>3064</v>
      </c>
      <c r="AK76" s="2" t="s">
        <v>3065</v>
      </c>
      <c r="AL76" s="8" t="n">
        <v>9.2</v>
      </c>
      <c r="AM76" s="8" t="s">
        <v>213</v>
      </c>
      <c r="AR76" s="8" t="s">
        <v>3556</v>
      </c>
      <c r="EJ76" s="8" t="s">
        <v>194</v>
      </c>
      <c r="EK76" s="8" t="s">
        <v>194</v>
      </c>
      <c r="EL76" s="8" t="s">
        <v>194</v>
      </c>
      <c r="EM76" s="8" t="s">
        <v>194</v>
      </c>
      <c r="EN76" s="8" t="s">
        <v>194</v>
      </c>
      <c r="EO76" s="8" t="s">
        <v>192</v>
      </c>
      <c r="EP76" s="8" t="s">
        <v>3067</v>
      </c>
      <c r="EQ76" s="2" t="s">
        <v>3068</v>
      </c>
      <c r="ER76" s="8" t="s">
        <v>2864</v>
      </c>
      <c r="ES76" s="8" t="s">
        <v>2865</v>
      </c>
      <c r="EU76" s="8" t="n">
        <v>187190456</v>
      </c>
      <c r="EV76" s="8" t="s">
        <v>3069</v>
      </c>
      <c r="EW76" s="9" t="n">
        <v>44827.5221296296</v>
      </c>
      <c r="EZ76" s="8" t="s">
        <v>221</v>
      </c>
      <c r="FA76" s="8" t="s">
        <v>222</v>
      </c>
      <c r="FC76" s="8" t="n">
        <v>30</v>
      </c>
    </row>
    <row r="77" customFormat="false" ht="14.5" hidden="false" customHeight="false" outlineLevel="0" collapsed="false">
      <c r="A77" s="9" t="n">
        <v>44827.4612378125</v>
      </c>
      <c r="B77" s="9" t="n">
        <v>44827.4647219445</v>
      </c>
      <c r="C77" s="9" t="n">
        <v>44827</v>
      </c>
      <c r="D77" s="8" t="s">
        <v>652</v>
      </c>
      <c r="H77" s="8" t="n">
        <v>2810193505</v>
      </c>
      <c r="I77" s="9" t="n">
        <v>44827</v>
      </c>
      <c r="J77" s="8" t="s">
        <v>609</v>
      </c>
      <c r="K77" s="8" t="s">
        <v>2526</v>
      </c>
      <c r="L77" s="8" t="s">
        <v>724</v>
      </c>
      <c r="M77" s="8" t="s">
        <v>1949</v>
      </c>
      <c r="N77" s="8" t="s">
        <v>726</v>
      </c>
      <c r="O77" s="8" t="s">
        <v>201</v>
      </c>
      <c r="P77" s="8" t="s">
        <v>202</v>
      </c>
      <c r="Q77" s="8" t="s">
        <v>659</v>
      </c>
      <c r="R77" s="8" t="s">
        <v>660</v>
      </c>
      <c r="S77" s="8" t="s">
        <v>661</v>
      </c>
      <c r="T77" s="8" t="s">
        <v>210</v>
      </c>
      <c r="U77" s="8" t="n">
        <v>1</v>
      </c>
      <c r="V77" s="8" t="n">
        <v>0</v>
      </c>
      <c r="W77" s="8" t="n">
        <v>0</v>
      </c>
      <c r="X77" s="8" t="n">
        <v>0</v>
      </c>
      <c r="Y77" s="8" t="n">
        <v>0</v>
      </c>
      <c r="Z77" s="8" t="n">
        <v>0</v>
      </c>
      <c r="AA77" s="8" t="n">
        <v>0</v>
      </c>
      <c r="AB77" s="8" t="n">
        <v>0</v>
      </c>
      <c r="AC77" s="8" t="n">
        <v>0</v>
      </c>
      <c r="AD77" s="8" t="n">
        <v>0</v>
      </c>
      <c r="AE77" s="8" t="n">
        <v>0</v>
      </c>
      <c r="AF77" s="8" t="n">
        <v>0</v>
      </c>
      <c r="AG77" s="8" t="n">
        <v>0</v>
      </c>
      <c r="AH77" s="8" t="n">
        <v>2</v>
      </c>
      <c r="AI77" s="8" t="n">
        <v>5</v>
      </c>
      <c r="AJ77" s="8" t="s">
        <v>3014</v>
      </c>
      <c r="AK77" s="2" t="s">
        <v>3015</v>
      </c>
      <c r="AL77" s="8" t="n">
        <v>3.405</v>
      </c>
      <c r="AM77" s="8" t="s">
        <v>195</v>
      </c>
      <c r="AN77" s="8" t="s">
        <v>3016</v>
      </c>
      <c r="AO77" s="2" t="s">
        <v>3017</v>
      </c>
      <c r="AP77" s="8" t="n">
        <v>13</v>
      </c>
      <c r="AQ77" s="8" t="s">
        <v>194</v>
      </c>
      <c r="AR77" s="8" t="s">
        <v>3434</v>
      </c>
      <c r="EJ77" s="8" t="s">
        <v>194</v>
      </c>
      <c r="EK77" s="8" t="s">
        <v>194</v>
      </c>
      <c r="EL77" s="8" t="s">
        <v>194</v>
      </c>
      <c r="EM77" s="8" t="s">
        <v>194</v>
      </c>
      <c r="EN77" s="8" t="s">
        <v>194</v>
      </c>
      <c r="EO77" s="8" t="s">
        <v>670</v>
      </c>
      <c r="EP77" s="8" t="s">
        <v>3018</v>
      </c>
      <c r="EQ77" s="2" t="s">
        <v>3019</v>
      </c>
      <c r="ER77" s="8" t="s">
        <v>2864</v>
      </c>
      <c r="ES77" s="8" t="s">
        <v>2865</v>
      </c>
      <c r="EU77" s="8" t="n">
        <v>187187934</v>
      </c>
      <c r="EV77" s="8" t="s">
        <v>3020</v>
      </c>
      <c r="EW77" s="9" t="n">
        <v>44827.5180671296</v>
      </c>
      <c r="EZ77" s="8" t="s">
        <v>221</v>
      </c>
      <c r="FA77" s="8" t="s">
        <v>222</v>
      </c>
      <c r="FC77" s="8" t="n">
        <v>23</v>
      </c>
    </row>
    <row r="78" customFormat="false" ht="14.5" hidden="false" customHeight="false" outlineLevel="0" collapsed="false">
      <c r="A78" s="9" t="n">
        <v>44827.4772772801</v>
      </c>
      <c r="B78" s="9" t="n">
        <v>44827.4819716204</v>
      </c>
      <c r="C78" s="9" t="n">
        <v>44827</v>
      </c>
      <c r="D78" s="8" t="s">
        <v>192</v>
      </c>
      <c r="H78" s="8" t="n">
        <v>2304071204</v>
      </c>
      <c r="I78" s="9" t="n">
        <v>44827</v>
      </c>
      <c r="J78" s="8" t="s">
        <v>1782</v>
      </c>
      <c r="K78" s="8" t="s">
        <v>3043</v>
      </c>
      <c r="L78" s="8" t="s">
        <v>256</v>
      </c>
      <c r="M78" s="8" t="s">
        <v>257</v>
      </c>
      <c r="N78" s="8" t="s">
        <v>258</v>
      </c>
      <c r="O78" s="8" t="s">
        <v>201</v>
      </c>
      <c r="P78" s="8" t="s">
        <v>202</v>
      </c>
      <c r="Q78" s="8" t="s">
        <v>203</v>
      </c>
      <c r="R78" s="8" t="s">
        <v>204</v>
      </c>
      <c r="S78" s="8" t="s">
        <v>205</v>
      </c>
      <c r="T78" s="8" t="s">
        <v>232</v>
      </c>
      <c r="U78" s="8" t="n">
        <v>0</v>
      </c>
      <c r="V78" s="8" t="n">
        <v>1</v>
      </c>
      <c r="W78" s="8" t="n">
        <v>0</v>
      </c>
      <c r="X78" s="8" t="n">
        <v>0</v>
      </c>
      <c r="Y78" s="8" t="n">
        <v>0</v>
      </c>
      <c r="Z78" s="8" t="n">
        <v>0</v>
      </c>
      <c r="AA78" s="8" t="n">
        <v>0</v>
      </c>
      <c r="AB78" s="8" t="n">
        <v>0</v>
      </c>
      <c r="AC78" s="8" t="n">
        <v>0</v>
      </c>
      <c r="AD78" s="8" t="n">
        <v>0</v>
      </c>
      <c r="AE78" s="8" t="n">
        <v>0</v>
      </c>
      <c r="AF78" s="8" t="n">
        <v>0</v>
      </c>
      <c r="AG78" s="8" t="n">
        <v>0</v>
      </c>
      <c r="AH78" s="8" t="n">
        <v>2</v>
      </c>
      <c r="AI78" s="8" t="n">
        <v>9</v>
      </c>
      <c r="AS78" s="8" t="s">
        <v>3045</v>
      </c>
      <c r="AT78" s="2" t="s">
        <v>3046</v>
      </c>
      <c r="AU78" s="8" t="n">
        <v>43.59</v>
      </c>
      <c r="AV78" s="8" t="s">
        <v>213</v>
      </c>
      <c r="EJ78" s="8" t="s">
        <v>194</v>
      </c>
      <c r="EK78" s="8" t="s">
        <v>194</v>
      </c>
      <c r="EL78" s="8" t="s">
        <v>194</v>
      </c>
      <c r="EM78" s="8" t="s">
        <v>194</v>
      </c>
      <c r="EN78" s="8" t="s">
        <v>194</v>
      </c>
      <c r="EO78" s="8" t="s">
        <v>192</v>
      </c>
      <c r="EP78" s="8" t="s">
        <v>3047</v>
      </c>
      <c r="EQ78" s="2" t="s">
        <v>3048</v>
      </c>
      <c r="ER78" s="8" t="s">
        <v>2864</v>
      </c>
      <c r="ES78" s="8" t="s">
        <v>2865</v>
      </c>
      <c r="EU78" s="8" t="n">
        <v>187188996</v>
      </c>
      <c r="EV78" s="8" t="s">
        <v>3049</v>
      </c>
      <c r="EW78" s="9" t="n">
        <v>44827.5199189815</v>
      </c>
      <c r="EZ78" s="8" t="s">
        <v>221</v>
      </c>
      <c r="FA78" s="8" t="s">
        <v>222</v>
      </c>
      <c r="FC78" s="8" t="n">
        <v>27</v>
      </c>
    </row>
    <row r="79" customFormat="false" ht="14.5" hidden="false" customHeight="false" outlineLevel="0" collapsed="false">
      <c r="A79" s="9" t="n">
        <v>44827.408486412</v>
      </c>
      <c r="B79" s="9" t="n">
        <v>44827.4176219907</v>
      </c>
      <c r="C79" s="9" t="n">
        <v>44827</v>
      </c>
      <c r="D79" s="8" t="s">
        <v>486</v>
      </c>
      <c r="H79" s="8" t="n">
        <v>2507141904</v>
      </c>
      <c r="I79" s="9" t="n">
        <v>44827</v>
      </c>
      <c r="J79" s="8" t="s">
        <v>2892</v>
      </c>
      <c r="K79" s="8" t="s">
        <v>968</v>
      </c>
      <c r="L79" s="8" t="s">
        <v>595</v>
      </c>
      <c r="M79" s="8" t="s">
        <v>596</v>
      </c>
      <c r="N79" s="8" t="s">
        <v>597</v>
      </c>
      <c r="O79" s="8" t="s">
        <v>201</v>
      </c>
      <c r="P79" s="8" t="s">
        <v>202</v>
      </c>
      <c r="Q79" s="8" t="s">
        <v>300</v>
      </c>
      <c r="R79" s="8" t="s">
        <v>548</v>
      </c>
      <c r="S79" s="8" t="s">
        <v>549</v>
      </c>
      <c r="T79" s="8" t="s">
        <v>210</v>
      </c>
      <c r="U79" s="8" t="n">
        <v>1</v>
      </c>
      <c r="V79" s="8" t="n">
        <v>0</v>
      </c>
      <c r="W79" s="8" t="n">
        <v>0</v>
      </c>
      <c r="X79" s="8" t="n">
        <v>0</v>
      </c>
      <c r="Y79" s="8" t="n">
        <v>0</v>
      </c>
      <c r="Z79" s="8" t="n">
        <v>0</v>
      </c>
      <c r="AA79" s="8" t="n">
        <v>0</v>
      </c>
      <c r="AB79" s="8" t="n">
        <v>0</v>
      </c>
      <c r="AC79" s="8" t="n">
        <v>0</v>
      </c>
      <c r="AD79" s="8" t="n">
        <v>0</v>
      </c>
      <c r="AE79" s="8" t="n">
        <v>0</v>
      </c>
      <c r="AF79" s="8" t="n">
        <v>0</v>
      </c>
      <c r="AG79" s="8" t="n">
        <v>0</v>
      </c>
      <c r="AH79" s="8" t="n">
        <v>2</v>
      </c>
      <c r="AI79" s="8" t="n">
        <v>5</v>
      </c>
      <c r="AJ79" s="8" t="s">
        <v>2893</v>
      </c>
      <c r="AK79" s="2" t="s">
        <v>2894</v>
      </c>
      <c r="AL79" s="8" t="n">
        <v>20.85</v>
      </c>
      <c r="AM79" s="8" t="s">
        <v>213</v>
      </c>
      <c r="AR79" s="8" t="s">
        <v>3417</v>
      </c>
      <c r="EJ79" s="8" t="s">
        <v>194</v>
      </c>
      <c r="EK79" s="8" t="s">
        <v>194</v>
      </c>
      <c r="EL79" s="8" t="s">
        <v>194</v>
      </c>
      <c r="EM79" s="8" t="s">
        <v>194</v>
      </c>
      <c r="EN79" s="8" t="s">
        <v>194</v>
      </c>
      <c r="EO79" s="8" t="s">
        <v>557</v>
      </c>
      <c r="EP79" s="8" t="s">
        <v>2895</v>
      </c>
      <c r="EQ79" s="2" t="s">
        <v>2896</v>
      </c>
      <c r="ER79" s="8" t="s">
        <v>2864</v>
      </c>
      <c r="ES79" s="8" t="s">
        <v>2865</v>
      </c>
      <c r="EU79" s="8" t="n">
        <v>187115841</v>
      </c>
      <c r="EV79" s="8" t="s">
        <v>2897</v>
      </c>
      <c r="EW79" s="9" t="n">
        <v>44827.3886921296</v>
      </c>
      <c r="EZ79" s="8" t="s">
        <v>221</v>
      </c>
      <c r="FA79" s="8" t="s">
        <v>222</v>
      </c>
      <c r="FC79" s="8" t="n">
        <v>6</v>
      </c>
    </row>
    <row r="80" customFormat="false" ht="14.5" hidden="false" customHeight="false" outlineLevel="0" collapsed="false">
      <c r="A80" s="9" t="n">
        <v>44827.4337070602</v>
      </c>
      <c r="B80" s="9" t="n">
        <v>44827.4402395023</v>
      </c>
      <c r="C80" s="9" t="n">
        <v>44827</v>
      </c>
      <c r="D80" s="8" t="s">
        <v>486</v>
      </c>
      <c r="H80" s="8" t="n">
        <v>2507141905</v>
      </c>
      <c r="I80" s="9" t="n">
        <v>44827</v>
      </c>
      <c r="J80" s="8" t="s">
        <v>2858</v>
      </c>
      <c r="K80" s="8" t="s">
        <v>197</v>
      </c>
      <c r="L80" s="8" t="s">
        <v>610</v>
      </c>
      <c r="M80" s="8" t="s">
        <v>611</v>
      </c>
      <c r="N80" s="8" t="s">
        <v>612</v>
      </c>
      <c r="O80" s="8" t="s">
        <v>201</v>
      </c>
      <c r="P80" s="8" t="s">
        <v>202</v>
      </c>
      <c r="Q80" s="8" t="s">
        <v>300</v>
      </c>
      <c r="R80" s="8" t="s">
        <v>548</v>
      </c>
      <c r="S80" s="8" t="s">
        <v>549</v>
      </c>
      <c r="T80" s="8" t="s">
        <v>210</v>
      </c>
      <c r="U80" s="8" t="n">
        <v>1</v>
      </c>
      <c r="V80" s="8" t="n">
        <v>0</v>
      </c>
      <c r="W80" s="8" t="n">
        <v>0</v>
      </c>
      <c r="X80" s="8" t="n">
        <v>0</v>
      </c>
      <c r="Y80" s="8" t="n">
        <v>0</v>
      </c>
      <c r="Z80" s="8" t="n">
        <v>0</v>
      </c>
      <c r="AA80" s="8" t="n">
        <v>0</v>
      </c>
      <c r="AB80" s="8" t="n">
        <v>0</v>
      </c>
      <c r="AC80" s="8" t="n">
        <v>0</v>
      </c>
      <c r="AD80" s="8" t="n">
        <v>0</v>
      </c>
      <c r="AE80" s="8" t="n">
        <v>0</v>
      </c>
      <c r="AF80" s="8" t="n">
        <v>0</v>
      </c>
      <c r="AG80" s="8" t="n">
        <v>0</v>
      </c>
      <c r="AH80" s="8" t="n">
        <v>1</v>
      </c>
      <c r="AI80" s="8" t="n">
        <v>9</v>
      </c>
      <c r="AJ80" s="8" t="s">
        <v>2860</v>
      </c>
      <c r="AK80" s="2" t="s">
        <v>2861</v>
      </c>
      <c r="AL80" s="8" t="n">
        <v>23.28</v>
      </c>
      <c r="AM80" s="8" t="s">
        <v>213</v>
      </c>
      <c r="AR80" s="8" t="s">
        <v>3417</v>
      </c>
      <c r="EJ80" s="8" t="s">
        <v>194</v>
      </c>
      <c r="EK80" s="8" t="s">
        <v>194</v>
      </c>
      <c r="EL80" s="8" t="s">
        <v>194</v>
      </c>
      <c r="EM80" s="8" t="s">
        <v>194</v>
      </c>
      <c r="EN80" s="8" t="s">
        <v>194</v>
      </c>
      <c r="EO80" s="8" t="s">
        <v>557</v>
      </c>
      <c r="EP80" s="8" t="s">
        <v>2862</v>
      </c>
      <c r="EQ80" s="2" t="s">
        <v>2863</v>
      </c>
      <c r="ER80" s="8" t="s">
        <v>2864</v>
      </c>
      <c r="ES80" s="8" t="s">
        <v>2865</v>
      </c>
      <c r="EU80" s="8" t="n">
        <v>187115532</v>
      </c>
      <c r="EV80" s="8" t="s">
        <v>2866</v>
      </c>
      <c r="EW80" s="9" t="n">
        <v>44827.3880324074</v>
      </c>
      <c r="EZ80" s="8" t="s">
        <v>221</v>
      </c>
      <c r="FA80" s="8" t="s">
        <v>222</v>
      </c>
      <c r="FC80" s="8" t="n">
        <v>1</v>
      </c>
    </row>
    <row r="81" customFormat="false" ht="14.5" hidden="false" customHeight="false" outlineLevel="0" collapsed="false">
      <c r="A81" s="9" t="n">
        <v>44827.4067662384</v>
      </c>
      <c r="B81" s="9" t="n">
        <v>44827.5909727546</v>
      </c>
      <c r="C81" s="9" t="n">
        <v>44827</v>
      </c>
      <c r="D81" s="8" t="s">
        <v>380</v>
      </c>
      <c r="H81" s="8" t="n">
        <v>2101022704</v>
      </c>
      <c r="I81" s="9" t="n">
        <v>44827</v>
      </c>
      <c r="J81" s="8" t="s">
        <v>2958</v>
      </c>
      <c r="K81" s="8" t="s">
        <v>2937</v>
      </c>
      <c r="L81" s="8" t="s">
        <v>432</v>
      </c>
      <c r="M81" s="8" t="s">
        <v>2959</v>
      </c>
      <c r="N81" s="8" t="s">
        <v>1830</v>
      </c>
      <c r="O81" s="8" t="s">
        <v>201</v>
      </c>
      <c r="P81" s="8" t="s">
        <v>202</v>
      </c>
      <c r="Q81" s="8" t="s">
        <v>386</v>
      </c>
      <c r="R81" s="8" t="s">
        <v>387</v>
      </c>
      <c r="S81" s="8" t="s">
        <v>388</v>
      </c>
      <c r="T81" s="8" t="s">
        <v>210</v>
      </c>
      <c r="U81" s="8" t="n">
        <v>1</v>
      </c>
      <c r="V81" s="8" t="n">
        <v>0</v>
      </c>
      <c r="W81" s="8" t="n">
        <v>0</v>
      </c>
      <c r="X81" s="8" t="n">
        <v>0</v>
      </c>
      <c r="Y81" s="8" t="n">
        <v>0</v>
      </c>
      <c r="Z81" s="8" t="n">
        <v>0</v>
      </c>
      <c r="AA81" s="8" t="n">
        <v>0</v>
      </c>
      <c r="AB81" s="8" t="n">
        <v>0</v>
      </c>
      <c r="AC81" s="8" t="n">
        <v>0</v>
      </c>
      <c r="AD81" s="8" t="n">
        <v>0</v>
      </c>
      <c r="AE81" s="8" t="n">
        <v>0</v>
      </c>
      <c r="AF81" s="8" t="n">
        <v>0</v>
      </c>
      <c r="AG81" s="8" t="n">
        <v>0</v>
      </c>
      <c r="AH81" s="8" t="n">
        <v>2</v>
      </c>
      <c r="AI81" s="8" t="n">
        <v>6</v>
      </c>
      <c r="AJ81" s="8" t="s">
        <v>2960</v>
      </c>
      <c r="AK81" s="2" t="s">
        <v>2961</v>
      </c>
      <c r="AL81" s="8" t="n">
        <v>0.14</v>
      </c>
      <c r="AM81" s="8" t="s">
        <v>195</v>
      </c>
      <c r="AN81" s="8" t="s">
        <v>2962</v>
      </c>
      <c r="AO81" s="2" t="s">
        <v>2963</v>
      </c>
      <c r="AP81" s="8" t="n">
        <v>9.5</v>
      </c>
      <c r="AQ81" s="8" t="s">
        <v>194</v>
      </c>
      <c r="AR81" s="8" t="s">
        <v>3417</v>
      </c>
      <c r="EJ81" s="8" t="s">
        <v>194</v>
      </c>
      <c r="EK81" s="8" t="s">
        <v>194</v>
      </c>
      <c r="EL81" s="8" t="s">
        <v>194</v>
      </c>
      <c r="EM81" s="8" t="s">
        <v>194</v>
      </c>
      <c r="EN81" s="8" t="s">
        <v>194</v>
      </c>
      <c r="EO81" s="8" t="s">
        <v>380</v>
      </c>
      <c r="EP81" s="8" t="s">
        <v>2964</v>
      </c>
      <c r="EQ81" s="2" t="s">
        <v>2965</v>
      </c>
      <c r="ER81" s="8" t="s">
        <v>2864</v>
      </c>
      <c r="ES81" s="8" t="s">
        <v>2865</v>
      </c>
      <c r="EU81" s="8" t="n">
        <v>187183763</v>
      </c>
      <c r="EV81" s="8" t="s">
        <v>2966</v>
      </c>
      <c r="EW81" s="9" t="n">
        <v>44827.5119328704</v>
      </c>
      <c r="EZ81" s="8" t="s">
        <v>221</v>
      </c>
      <c r="FA81" s="8" t="s">
        <v>222</v>
      </c>
      <c r="FC81" s="8" t="n">
        <v>16</v>
      </c>
    </row>
    <row r="82" customFormat="false" ht="14.5" hidden="false" customHeight="false" outlineLevel="0" collapsed="false">
      <c r="A82" s="9" t="n">
        <v>44827.5359083681</v>
      </c>
      <c r="B82" s="9" t="n">
        <v>44827.565671169</v>
      </c>
      <c r="C82" s="9" t="n">
        <v>44827</v>
      </c>
      <c r="D82" s="8" t="s">
        <v>294</v>
      </c>
      <c r="H82" s="8" t="n">
        <v>2506111104</v>
      </c>
      <c r="I82" s="9" t="n">
        <v>44827</v>
      </c>
      <c r="J82" s="8" t="s">
        <v>3090</v>
      </c>
      <c r="K82" s="8" t="s">
        <v>197</v>
      </c>
      <c r="L82" s="8" t="s">
        <v>369</v>
      </c>
      <c r="M82" s="8" t="s">
        <v>370</v>
      </c>
      <c r="N82" s="8" t="s">
        <v>371</v>
      </c>
      <c r="O82" s="8" t="s">
        <v>201</v>
      </c>
      <c r="P82" s="8" t="s">
        <v>202</v>
      </c>
      <c r="Q82" s="8" t="s">
        <v>300</v>
      </c>
      <c r="R82" s="8" t="s">
        <v>301</v>
      </c>
      <c r="S82" s="8" t="s">
        <v>302</v>
      </c>
      <c r="T82" s="8" t="s">
        <v>210</v>
      </c>
      <c r="U82" s="8" t="n">
        <v>1</v>
      </c>
      <c r="V82" s="8" t="n">
        <v>0</v>
      </c>
      <c r="W82" s="8" t="n">
        <v>0</v>
      </c>
      <c r="X82" s="8" t="n">
        <v>0</v>
      </c>
      <c r="Y82" s="8" t="n">
        <v>0</v>
      </c>
      <c r="Z82" s="8" t="n">
        <v>0</v>
      </c>
      <c r="AA82" s="8" t="n">
        <v>0</v>
      </c>
      <c r="AB82" s="8" t="n">
        <v>0</v>
      </c>
      <c r="AC82" s="8" t="n">
        <v>0</v>
      </c>
      <c r="AD82" s="8" t="n">
        <v>0</v>
      </c>
      <c r="AE82" s="8" t="n">
        <v>0</v>
      </c>
      <c r="AF82" s="8" t="n">
        <v>0</v>
      </c>
      <c r="AG82" s="8" t="n">
        <v>0</v>
      </c>
      <c r="AH82" s="8" t="n">
        <v>2</v>
      </c>
      <c r="AI82" s="8" t="n">
        <v>4</v>
      </c>
      <c r="AJ82" s="8" t="s">
        <v>3091</v>
      </c>
      <c r="AK82" s="2" t="s">
        <v>3092</v>
      </c>
      <c r="AL82" s="8" t="n">
        <v>7.5</v>
      </c>
      <c r="AM82" s="8" t="s">
        <v>213</v>
      </c>
      <c r="AR82" s="8" t="s">
        <v>3417</v>
      </c>
      <c r="EJ82" s="8" t="s">
        <v>194</v>
      </c>
      <c r="EK82" s="8" t="s">
        <v>194</v>
      </c>
      <c r="EL82" s="8" t="s">
        <v>194</v>
      </c>
      <c r="EM82" s="8" t="s">
        <v>194</v>
      </c>
      <c r="EN82" s="8" t="s">
        <v>194</v>
      </c>
      <c r="EO82" s="8" t="s">
        <v>309</v>
      </c>
      <c r="EP82" s="8" t="s">
        <v>3093</v>
      </c>
      <c r="EQ82" s="2" t="s">
        <v>3094</v>
      </c>
      <c r="ER82" s="8" t="s">
        <v>2864</v>
      </c>
      <c r="ES82" s="8" t="s">
        <v>2865</v>
      </c>
      <c r="EU82" s="8" t="n">
        <v>187238537</v>
      </c>
      <c r="EV82" s="8" t="s">
        <v>3095</v>
      </c>
      <c r="EW82" s="9" t="n">
        <v>44827.6016435185</v>
      </c>
      <c r="EZ82" s="8" t="s">
        <v>221</v>
      </c>
      <c r="FA82" s="8" t="s">
        <v>222</v>
      </c>
      <c r="FC82" s="8" t="n">
        <v>34</v>
      </c>
    </row>
    <row r="83" customFormat="false" ht="14.5" hidden="false" customHeight="false" outlineLevel="0" collapsed="false">
      <c r="A83" s="9" t="n">
        <v>44827.3506451042</v>
      </c>
      <c r="B83" s="9" t="n">
        <v>44827.5900659491</v>
      </c>
      <c r="C83" s="9" t="n">
        <v>44827</v>
      </c>
      <c r="D83" s="8" t="s">
        <v>380</v>
      </c>
      <c r="H83" s="8" t="n">
        <v>2101022701</v>
      </c>
      <c r="I83" s="9" t="n">
        <v>44827</v>
      </c>
      <c r="J83" s="8" t="s">
        <v>2024</v>
      </c>
      <c r="K83" s="8" t="s">
        <v>2937</v>
      </c>
      <c r="L83" s="8" t="s">
        <v>384</v>
      </c>
      <c r="M83" s="8" t="s">
        <v>385</v>
      </c>
      <c r="N83" s="8" t="s">
        <v>1805</v>
      </c>
      <c r="O83" s="8" t="s">
        <v>201</v>
      </c>
      <c r="P83" s="8" t="s">
        <v>202</v>
      </c>
      <c r="Q83" s="8" t="s">
        <v>386</v>
      </c>
      <c r="R83" s="8" t="s">
        <v>387</v>
      </c>
      <c r="S83" s="8" t="s">
        <v>388</v>
      </c>
      <c r="T83" s="8" t="s">
        <v>210</v>
      </c>
      <c r="U83" s="8" t="n">
        <v>1</v>
      </c>
      <c r="V83" s="8" t="n">
        <v>0</v>
      </c>
      <c r="W83" s="8" t="n">
        <v>0</v>
      </c>
      <c r="X83" s="8" t="n">
        <v>0</v>
      </c>
      <c r="Y83" s="8" t="n">
        <v>0</v>
      </c>
      <c r="Z83" s="8" t="n">
        <v>0</v>
      </c>
      <c r="AA83" s="8" t="n">
        <v>0</v>
      </c>
      <c r="AB83" s="8" t="n">
        <v>0</v>
      </c>
      <c r="AC83" s="8" t="n">
        <v>0</v>
      </c>
      <c r="AD83" s="8" t="n">
        <v>0</v>
      </c>
      <c r="AE83" s="8" t="n">
        <v>0</v>
      </c>
      <c r="AF83" s="8" t="n">
        <v>0</v>
      </c>
      <c r="AG83" s="8" t="n">
        <v>0</v>
      </c>
      <c r="AH83" s="8" t="n">
        <v>1</v>
      </c>
      <c r="AI83" s="8" t="n">
        <v>7</v>
      </c>
      <c r="AJ83" s="8" t="s">
        <v>2938</v>
      </c>
      <c r="AK83" s="2" t="s">
        <v>2939</v>
      </c>
      <c r="AL83" s="8" t="n">
        <v>10.8</v>
      </c>
      <c r="AM83" s="8" t="s">
        <v>195</v>
      </c>
      <c r="AN83" s="8" t="s">
        <v>2940</v>
      </c>
      <c r="AO83" s="2" t="s">
        <v>2941</v>
      </c>
      <c r="AP83" s="8" t="n">
        <v>8.09</v>
      </c>
      <c r="AQ83" s="8" t="s">
        <v>194</v>
      </c>
      <c r="AR83" s="8" t="s">
        <v>3417</v>
      </c>
      <c r="EJ83" s="8" t="s">
        <v>194</v>
      </c>
      <c r="EK83" s="8" t="s">
        <v>194</v>
      </c>
      <c r="EL83" s="8" t="s">
        <v>194</v>
      </c>
      <c r="EM83" s="8" t="s">
        <v>194</v>
      </c>
      <c r="EN83" s="8" t="s">
        <v>194</v>
      </c>
      <c r="EO83" s="8" t="s">
        <v>380</v>
      </c>
      <c r="EP83" s="8" t="s">
        <v>2942</v>
      </c>
      <c r="EQ83" s="2" t="s">
        <v>2943</v>
      </c>
      <c r="ER83" s="8" t="s">
        <v>2864</v>
      </c>
      <c r="ES83" s="8" t="s">
        <v>2865</v>
      </c>
      <c r="EU83" s="8" t="n">
        <v>187183487</v>
      </c>
      <c r="EV83" s="8" t="s">
        <v>2944</v>
      </c>
      <c r="EW83" s="9" t="n">
        <v>44827.5114814815</v>
      </c>
      <c r="EZ83" s="8" t="s">
        <v>221</v>
      </c>
      <c r="FA83" s="8" t="s">
        <v>222</v>
      </c>
      <c r="FC83" s="8" t="n">
        <v>13</v>
      </c>
    </row>
    <row r="84" customFormat="false" ht="14.5" hidden="false" customHeight="false" outlineLevel="0" collapsed="false">
      <c r="A84" s="9" t="n">
        <v>44827.5477201273</v>
      </c>
      <c r="B84" s="9" t="n">
        <v>44827.5661520718</v>
      </c>
      <c r="C84" s="9" t="n">
        <v>44827</v>
      </c>
      <c r="D84" s="8" t="s">
        <v>294</v>
      </c>
      <c r="H84" s="8" t="n">
        <v>2506111105</v>
      </c>
      <c r="I84" s="9" t="n">
        <v>44827</v>
      </c>
      <c r="J84" s="8" t="s">
        <v>3096</v>
      </c>
      <c r="K84" s="8" t="s">
        <v>197</v>
      </c>
      <c r="L84" s="8" t="s">
        <v>342</v>
      </c>
      <c r="M84" s="8" t="s">
        <v>1746</v>
      </c>
      <c r="N84" s="8" t="s">
        <v>344</v>
      </c>
      <c r="O84" s="8" t="s">
        <v>201</v>
      </c>
      <c r="P84" s="8" t="s">
        <v>202</v>
      </c>
      <c r="Q84" s="8" t="s">
        <v>300</v>
      </c>
      <c r="R84" s="8" t="s">
        <v>301</v>
      </c>
      <c r="S84" s="8" t="s">
        <v>302</v>
      </c>
      <c r="T84" s="8" t="s">
        <v>210</v>
      </c>
      <c r="U84" s="8" t="n">
        <v>1</v>
      </c>
      <c r="V84" s="8" t="n">
        <v>0</v>
      </c>
      <c r="W84" s="8" t="n">
        <v>0</v>
      </c>
      <c r="X84" s="8" t="n">
        <v>0</v>
      </c>
      <c r="Y84" s="8" t="n">
        <v>0</v>
      </c>
      <c r="Z84" s="8" t="n">
        <v>0</v>
      </c>
      <c r="AA84" s="8" t="n">
        <v>0</v>
      </c>
      <c r="AB84" s="8" t="n">
        <v>0</v>
      </c>
      <c r="AC84" s="8" t="n">
        <v>0</v>
      </c>
      <c r="AD84" s="8" t="n">
        <v>0</v>
      </c>
      <c r="AE84" s="8" t="n">
        <v>0</v>
      </c>
      <c r="AF84" s="8" t="n">
        <v>0</v>
      </c>
      <c r="AG84" s="8" t="n">
        <v>0</v>
      </c>
      <c r="AH84" s="8" t="n">
        <v>2</v>
      </c>
      <c r="AI84" s="8" t="n">
        <v>9</v>
      </c>
      <c r="AJ84" s="8" t="s">
        <v>3097</v>
      </c>
      <c r="AK84" s="2" t="s">
        <v>3098</v>
      </c>
      <c r="AL84" s="8" t="n">
        <v>12.4</v>
      </c>
      <c r="AM84" s="8" t="s">
        <v>213</v>
      </c>
      <c r="AR84" s="8" t="s">
        <v>3417</v>
      </c>
      <c r="EJ84" s="8" t="s">
        <v>194</v>
      </c>
      <c r="EK84" s="8" t="s">
        <v>194</v>
      </c>
      <c r="EL84" s="8" t="s">
        <v>194</v>
      </c>
      <c r="EM84" s="8" t="s">
        <v>194</v>
      </c>
      <c r="EN84" s="8" t="s">
        <v>194</v>
      </c>
      <c r="EO84" s="8" t="s">
        <v>309</v>
      </c>
      <c r="EP84" s="8" t="s">
        <v>3099</v>
      </c>
      <c r="EQ84" s="2" t="s">
        <v>3100</v>
      </c>
      <c r="ER84" s="8" t="s">
        <v>2864</v>
      </c>
      <c r="ES84" s="8" t="s">
        <v>2865</v>
      </c>
      <c r="EU84" s="8" t="n">
        <v>187238568</v>
      </c>
      <c r="EV84" s="8" t="s">
        <v>3101</v>
      </c>
      <c r="EW84" s="9" t="n">
        <v>44827.6016782407</v>
      </c>
      <c r="EZ84" s="8" t="s">
        <v>221</v>
      </c>
      <c r="FA84" s="8" t="s">
        <v>222</v>
      </c>
      <c r="FC84" s="8" t="n">
        <v>35</v>
      </c>
    </row>
    <row r="85" customFormat="false" ht="14.5" hidden="false" customHeight="false" outlineLevel="0" collapsed="false">
      <c r="A85" s="9" t="n">
        <v>44827.4032638889</v>
      </c>
      <c r="B85" s="9" t="n">
        <v>44827.4125150579</v>
      </c>
      <c r="C85" s="9" t="n">
        <v>44827</v>
      </c>
      <c r="D85" s="8" t="s">
        <v>652</v>
      </c>
      <c r="H85" s="8" t="n">
        <v>2810193502</v>
      </c>
      <c r="I85" s="9" t="n">
        <v>44827</v>
      </c>
      <c r="J85" s="8" t="s">
        <v>2991</v>
      </c>
      <c r="K85" s="8" t="s">
        <v>2526</v>
      </c>
      <c r="L85" s="8" t="s">
        <v>677</v>
      </c>
      <c r="M85" s="8" t="s">
        <v>1917</v>
      </c>
      <c r="N85" s="8" t="s">
        <v>679</v>
      </c>
      <c r="O85" s="8" t="s">
        <v>201</v>
      </c>
      <c r="P85" s="8" t="s">
        <v>202</v>
      </c>
      <c r="Q85" s="8" t="s">
        <v>659</v>
      </c>
      <c r="R85" s="8" t="s">
        <v>660</v>
      </c>
      <c r="S85" s="8" t="s">
        <v>661</v>
      </c>
      <c r="T85" s="8" t="s">
        <v>210</v>
      </c>
      <c r="U85" s="8" t="n">
        <v>1</v>
      </c>
      <c r="V85" s="8" t="n">
        <v>0</v>
      </c>
      <c r="W85" s="8" t="n">
        <v>0</v>
      </c>
      <c r="X85" s="8" t="n">
        <v>0</v>
      </c>
      <c r="Y85" s="8" t="n">
        <v>0</v>
      </c>
      <c r="Z85" s="8" t="n">
        <v>0</v>
      </c>
      <c r="AA85" s="8" t="n">
        <v>0</v>
      </c>
      <c r="AB85" s="8" t="n">
        <v>0</v>
      </c>
      <c r="AC85" s="8" t="n">
        <v>0</v>
      </c>
      <c r="AD85" s="8" t="n">
        <v>0</v>
      </c>
      <c r="AE85" s="8" t="n">
        <v>0</v>
      </c>
      <c r="AF85" s="8" t="n">
        <v>0</v>
      </c>
      <c r="AG85" s="8" t="n">
        <v>0</v>
      </c>
      <c r="AH85" s="8" t="n">
        <v>2</v>
      </c>
      <c r="AI85" s="8" t="n">
        <v>8</v>
      </c>
      <c r="AJ85" s="8" t="s">
        <v>2992</v>
      </c>
      <c r="AK85" s="2" t="s">
        <v>2993</v>
      </c>
      <c r="AL85" s="8" t="n">
        <v>1.84</v>
      </c>
      <c r="AM85" s="8" t="s">
        <v>195</v>
      </c>
      <c r="AN85" s="8" t="s">
        <v>2994</v>
      </c>
      <c r="AO85" s="2" t="s">
        <v>2995</v>
      </c>
      <c r="AP85" s="8" t="n">
        <v>15.35</v>
      </c>
      <c r="AQ85" s="8" t="s">
        <v>194</v>
      </c>
      <c r="AR85" s="8" t="s">
        <v>3434</v>
      </c>
      <c r="EJ85" s="8" t="s">
        <v>194</v>
      </c>
      <c r="EK85" s="8" t="s">
        <v>194</v>
      </c>
      <c r="EL85" s="8" t="s">
        <v>194</v>
      </c>
      <c r="EM85" s="8" t="s">
        <v>194</v>
      </c>
      <c r="EN85" s="8" t="s">
        <v>194</v>
      </c>
      <c r="EO85" s="8" t="s">
        <v>670</v>
      </c>
      <c r="EP85" s="8" t="s">
        <v>2996</v>
      </c>
      <c r="EQ85" s="2" t="s">
        <v>2997</v>
      </c>
      <c r="ER85" s="8" t="s">
        <v>2864</v>
      </c>
      <c r="ES85" s="8" t="s">
        <v>2865</v>
      </c>
      <c r="EU85" s="8" t="n">
        <v>187187879</v>
      </c>
      <c r="EV85" s="8" t="s">
        <v>2998</v>
      </c>
      <c r="EW85" s="9" t="n">
        <v>44827.5179976852</v>
      </c>
      <c r="EZ85" s="8" t="s">
        <v>221</v>
      </c>
      <c r="FA85" s="8" t="s">
        <v>222</v>
      </c>
      <c r="FC85" s="8" t="n">
        <v>20</v>
      </c>
    </row>
  </sheetData>
  <hyperlinks>
    <hyperlink ref="AK2" r:id="rId1" display="https://kc.kobotoolbox.org/media/original?media_file=co2rwanda_rpp%2Fattachments%2Ffbc5ded138434781ae736d19d8d1308d%2F6b214120-0898-4ce1-9368-9f28027309b7%2F1663917028022.jpg"/>
    <hyperlink ref="EQ2" r:id="rId2" display="https://kc.kobotoolbox.org/media/original?media_file=co2rwanda_rpp%2Fattachments%2Ffbc5ded138434781ae736d19d8d1308d%2F6b214120-0898-4ce1-9368-9f28027309b7%2F1663917159168.jpg"/>
    <hyperlink ref="AK3" r:id="rId3" display="https://kc.kobotoolbox.org/media/original?media_file=co2rwanda_rpp%2Fattachments%2Ffbc5ded138434781ae736d19d8d1308d%2F703a3516-800d-40af-9461-4b9f85865174%2F1663919015304.jpg"/>
    <hyperlink ref="EQ3" r:id="rId4" display="https://kc.kobotoolbox.org/media/original?media_file=co2rwanda_rpp%2Fattachments%2Ffbc5ded138434781ae736d19d8d1308d%2F703a3516-800d-40af-9461-4b9f85865174%2F1663919052841.jpg"/>
    <hyperlink ref="AK4" r:id="rId5" display="https://kc.kobotoolbox.org/media/original?media_file=co2rwanda_rpp%2Fattachments%2Ffbc5ded138434781ae736d19d8d1308d%2F97022d0d-28e0-4b66-9289-6a18cd81de1d%2F1663913851465.jpg"/>
    <hyperlink ref="EQ4" r:id="rId6" display="https://kc.kobotoolbox.org/media/original?media_file=co2rwanda_rpp%2Fattachments%2Ffbc5ded138434781ae736d19d8d1308d%2F97022d0d-28e0-4b66-9289-6a18cd81de1d%2F1663914153980.jpg"/>
    <hyperlink ref="AK5" r:id="rId7" display="https://kc.kobotoolbox.org/media/original?media_file=co2rwanda_rpp%2Fattachments%2Ffbc5ded138434781ae736d19d8d1308d%2F6efcf5e9-a2b6-4a06-99bb-c8d4c26d0b3a%2F1663920763374.jpg"/>
    <hyperlink ref="EQ5" r:id="rId8" display="https://kc.kobotoolbox.org/media/original?media_file=co2rwanda_rpp%2Fattachments%2Ffbc5ded138434781ae736d19d8d1308d%2F6efcf5e9-a2b6-4a06-99bb-c8d4c26d0b3a%2F1663920942979.jpg"/>
    <hyperlink ref="AK6" r:id="rId9" display="https://kc.kobotoolbox.org/media/original?media_file=co2rwanda_rpp%2Fattachments%2Ffbc5ded138434781ae736d19d8d1308d%2F64853c1f-49ff-4a73-9b57-a911a40cc21b%2F1663913139430.jpg"/>
    <hyperlink ref="EQ6" r:id="rId10" display="https://kc.kobotoolbox.org/media/original?media_file=co2rwanda_rpp%2Fattachments%2Ffbc5ded138434781ae736d19d8d1308d%2F64853c1f-49ff-4a73-9b57-a911a40cc21b%2F1663913172352.jpg"/>
    <hyperlink ref="AK7" r:id="rId11" display="https://kc.kobotoolbox.org/media/original?media_file=co2rwanda_rpp%2Fattachments%2Ffbc5ded138434781ae736d19d8d1308d%2Fd7060d19-539f-4806-a5ef-448f5681bc57%2F1663914117673.jpg"/>
    <hyperlink ref="EQ7" r:id="rId12" display="https://kc.kobotoolbox.org/media/original?media_file=co2rwanda_rpp%2Fattachments%2Ffbc5ded138434781ae736d19d8d1308d%2Fd7060d19-539f-4806-a5ef-448f5681bc57%2F1663914203023.jpg"/>
    <hyperlink ref="AK8" r:id="rId13" display="https://kc.kobotoolbox.org/media/original?media_file=co2rwanda_rpp%2Fattachments%2Ffbc5ded138434781ae736d19d8d1308d%2F85c7e2dd-759f-4c88-b44e-ea5766339827%2F1663920207792.jpg"/>
    <hyperlink ref="EQ8" r:id="rId14" display="https://kc.kobotoolbox.org/media/original?media_file=co2rwanda_rpp%2Fattachments%2Ffbc5ded138434781ae736d19d8d1308d%2F85c7e2dd-759f-4c88-b44e-ea5766339827%2F1663920324191.jpg"/>
    <hyperlink ref="AK9" r:id="rId15" display="https://kc.kobotoolbox.org/media/original?media_file=co2rwanda_rpp%2Fattachments%2Ffbc5ded138434781ae736d19d8d1308d%2Faabe39d6-f080-45a8-b2dd-e8fa3bd19e92%2F1663915866434.jpg"/>
    <hyperlink ref="EQ9" r:id="rId16" display="https://kc.kobotoolbox.org/media/original?media_file=co2rwanda_rpp%2Fattachments%2Ffbc5ded138434781ae736d19d8d1308d%2Faabe39d6-f080-45a8-b2dd-e8fa3bd19e92%2F1663915984380.jpg"/>
    <hyperlink ref="AK10" r:id="rId17" display="https://kc.kobotoolbox.org/media/original?media_file=co2rwanda_rpp%2Fattachments%2Ffbc5ded138434781ae736d19d8d1308d%2F51a2d572-8ee1-4223-a0e6-3dfdd2b963f4%2F1663920691305.jpg"/>
    <hyperlink ref="EQ10" r:id="rId18" display="https://kc.kobotoolbox.org/media/original?media_file=co2rwanda_rpp%2Fattachments%2Ffbc5ded138434781ae736d19d8d1308d%2F51a2d572-8ee1-4223-a0e6-3dfdd2b963f4%2F1663920763214.jpg"/>
    <hyperlink ref="AK11" r:id="rId19" display="https://kc.kobotoolbox.org/media/original?media_file=co2rwanda_rpp%2Fattachments%2Ffbc5ded138434781ae736d19d8d1308d%2F8497d417-6c29-4fe4-b1f8-deab07a9f1bf%2F1663921033463.jpg"/>
    <hyperlink ref="EQ11" r:id="rId20" display="https://kc.kobotoolbox.org/media/original?media_file=co2rwanda_rpp%2Fattachments%2Ffbc5ded138434781ae736d19d8d1308d%2F8497d417-6c29-4fe4-b1f8-deab07a9f1bf%2F1663921101062.jpg"/>
    <hyperlink ref="AK12" r:id="rId21" display="https://kc.kobotoolbox.org/media/original?media_file=co2rwanda_rpp%2Fattachments%2Ffbc5ded138434781ae736d19d8d1308d%2F9bb05ff0-aa5b-42da-8356-837f9d8a5cd7%2F1663914596546.jpg"/>
    <hyperlink ref="EQ12" r:id="rId22" display="https://kc.kobotoolbox.org/media/original?media_file=co2rwanda_rpp%2Fattachments%2Ffbc5ded138434781ae736d19d8d1308d%2F9bb05ff0-aa5b-42da-8356-837f9d8a5cd7%2F1663914858958.jpg"/>
    <hyperlink ref="AK13" r:id="rId23" display="https://kc.kobotoolbox.org/media/original?media_file=co2rwanda_rpp%2Fattachments%2Ffbc5ded138434781ae736d19d8d1308d%2F4430a20d-6d86-442a-856f-d910e1fcd8ae%2F1663916062337.jpg"/>
    <hyperlink ref="EQ13" r:id="rId24" display="https://kc.kobotoolbox.org/media/original?media_file=co2rwanda_rpp%2Fattachments%2Ffbc5ded138434781ae736d19d8d1308d%2F4430a20d-6d86-442a-856f-d910e1fcd8ae%2F1663916223185.jpg"/>
    <hyperlink ref="AK14" r:id="rId25" display="https://kc.kobotoolbox.org/media/original?media_file=co2rwanda_rpp%2Fattachments%2Ffbc5ded138434781ae736d19d8d1308d%2F829bb833-8d8c-4432-95b8-2a94acc1c005%2F1663920041849.jpg"/>
    <hyperlink ref="EQ14" r:id="rId26" display="https://kc.kobotoolbox.org/media/original?media_file=co2rwanda_rpp%2Fattachments%2Ffbc5ded138434781ae736d19d8d1308d%2F829bb833-8d8c-4432-95b8-2a94acc1c005%2F1663920089940.jpg"/>
    <hyperlink ref="AK15" r:id="rId27" display="https://kc.kobotoolbox.org/media/original?media_file=co2rwanda_rpp%2Fattachments%2Ffbc5ded138434781ae736d19d8d1308d%2Ff0658bad-c9cc-4f54-8a6a-cd5732d556a7%2F1663921145676.jpg"/>
    <hyperlink ref="EQ15" r:id="rId28" display="https://kc.kobotoolbox.org/media/original?media_file=co2rwanda_rpp%2Fattachments%2Ffbc5ded138434781ae736d19d8d1308d%2Ff0658bad-c9cc-4f54-8a6a-cd5732d556a7%2F1663921259730.jpg"/>
    <hyperlink ref="AK16" r:id="rId29" display="https://kc.kobotoolbox.org/media/original?media_file=co2rwanda_rpp%2Fattachments%2Ffbc5ded138434781ae736d19d8d1308d%2Fc8ecf876-18be-4859-ac7c-e746c903b407%2F1663916188700.jpg"/>
    <hyperlink ref="AO16" r:id="rId30" display="https://kc.kobotoolbox.org/media/original?media_file=co2rwanda_rpp%2Fattachments%2Ffbc5ded138434781ae736d19d8d1308d%2Fc8ecf876-18be-4859-ac7c-e746c903b407%2F1663916112632.jpg"/>
    <hyperlink ref="EQ16" r:id="rId31" display="https://kc.kobotoolbox.org/media/original?media_file=co2rwanda_rpp%2Fattachments%2Ffbc5ded138434781ae736d19d8d1308d%2Fc8ecf876-18be-4859-ac7c-e746c903b407%2F1663916231017.jpg"/>
    <hyperlink ref="AK17" r:id="rId32" display="https://kc.kobotoolbox.org/media/original?media_file=co2rwanda_rpp%2Fattachments%2Ffbc5ded138434781ae736d19d8d1308d%2F60314a14-a96f-4611-b74a-b26cbd2fda31%2F1663913677739.jpg"/>
    <hyperlink ref="EQ17" r:id="rId33" display="https://kc.kobotoolbox.org/media/original?media_file=co2rwanda_rpp%2Fattachments%2Ffbc5ded138434781ae736d19d8d1308d%2F60314a14-a96f-4611-b74a-b26cbd2fda31%2F1663913750174.jpg"/>
    <hyperlink ref="AK18" r:id="rId34" display="https://kc.kobotoolbox.org/media/original?media_file=co2rwanda_rpp%2Fattachments%2Ffbc5ded138434781ae736d19d8d1308d%2Fd1f9818d-8a27-4349-9e74-91752cf7122a%2F1663919727989.jpg"/>
    <hyperlink ref="EQ18" r:id="rId35" display="https://kc.kobotoolbox.org/media/original?media_file=co2rwanda_rpp%2Fattachments%2Ffbc5ded138434781ae736d19d8d1308d%2Fd1f9818d-8a27-4349-9e74-91752cf7122a%2F1663919798327.jpg"/>
    <hyperlink ref="AK19" r:id="rId36" display="https://kc.kobotoolbox.org/media/original?media_file=co2rwanda_rpp%2Fattachments%2Ffbc5ded138434781ae736d19d8d1308d%2Fa2a7e10b-145b-4b7c-ad19-9ae5afc56932%2F1663925858583.jpg"/>
    <hyperlink ref="EQ19" r:id="rId37" display="https://kc.kobotoolbox.org/media/original?media_file=co2rwanda_rpp%2Fattachments%2Ffbc5ded138434781ae736d19d8d1308d%2Fa2a7e10b-145b-4b7c-ad19-9ae5afc56932%2F1663925978411.jpg"/>
    <hyperlink ref="AK20" r:id="rId38" display="https://kc.kobotoolbox.org/media/original?media_file=co2rwanda_rpp%2Fattachments%2Ffbc5ded138434781ae736d19d8d1308d%2F1c5970db-bd2d-42c0-b18b-219e3680dc06%2F1663917173879.jpg"/>
    <hyperlink ref="EQ20" r:id="rId39" display="https://kc.kobotoolbox.org/media/original?media_file=co2rwanda_rpp%2Fattachments%2Ffbc5ded138434781ae736d19d8d1308d%2F1c5970db-bd2d-42c0-b18b-219e3680dc06%2F1663917857836.jpg"/>
    <hyperlink ref="AK21" r:id="rId40" display="https://kc.kobotoolbox.org/media/original?media_file=co2rwanda_rpp%2Fattachments%2Ffbc5ded138434781ae736d19d8d1308d%2Fbf7fb393-368d-4264-bed4-f9fbf74b93f7%2F1663917638520.jpg"/>
    <hyperlink ref="EQ21" r:id="rId41" display="https://kc.kobotoolbox.org/media/original?media_file=co2rwanda_rpp%2Fattachments%2Ffbc5ded138434781ae736d19d8d1308d%2Fbf7fb393-368d-4264-bed4-f9fbf74b93f7%2F1663917875486.jpg"/>
    <hyperlink ref="AK22" r:id="rId42" display="https://kc.kobotoolbox.org/media/original?media_file=co2rwanda_rpp%2Fattachments%2Ffbc5ded138434781ae736d19d8d1308d%2Fec6ac7f1-d53c-40f2-9cb5-671fa4acb9b8%2F1663923262614.jpg"/>
    <hyperlink ref="EQ22" r:id="rId43" display="https://kc.kobotoolbox.org/media/original?media_file=co2rwanda_rpp%2Fattachments%2Ffbc5ded138434781ae736d19d8d1308d%2Fec6ac7f1-d53c-40f2-9cb5-671fa4acb9b8%2F1663923348411.jpg"/>
    <hyperlink ref="AK23" r:id="rId44" display="https://kc.kobotoolbox.org/media/original?media_file=co2rwanda_rpp%2Fattachments%2Ffbc5ded138434781ae736d19d8d1308d%2Fdff6dac2-02ca-4126-b10f-72de1ff7d0ab%2F1663921751638.jpg"/>
    <hyperlink ref="EQ23" r:id="rId45" display="https://kc.kobotoolbox.org/media/original?media_file=co2rwanda_rpp%2Fattachments%2Ffbc5ded138434781ae736d19d8d1308d%2Fdff6dac2-02ca-4126-b10f-72de1ff7d0ab%2F1663921799508.jpg"/>
    <hyperlink ref="AK24" r:id="rId46" display="https://kc.kobotoolbox.org/media/original?media_file=co2rwanda_rpp%2Fattachments%2Ffbc5ded138434781ae736d19d8d1308d%2F6ac8e169-bbba-44c6-b78b-1a7703dae860%2F1663916962529.jpg"/>
    <hyperlink ref="EQ24" r:id="rId47" display="https://kc.kobotoolbox.org/media/original?media_file=co2rwanda_rpp%2Fattachments%2Ffbc5ded138434781ae736d19d8d1308d%2F6ac8e169-bbba-44c6-b78b-1a7703dae860%2F1663917031260.jpg"/>
    <hyperlink ref="AK25" r:id="rId48" display="https://kc.kobotoolbox.org/media/original?media_file=co2rwanda_rpp%2Fattachments%2Ffbc5ded138434781ae736d19d8d1308d%2F0c4e39c5-1c82-4378-a3aa-7d62abe93226%2F1663918874866.jpg"/>
    <hyperlink ref="EQ25" r:id="rId49" display="https://kc.kobotoolbox.org/media/original?media_file=co2rwanda_rpp%2Fattachments%2Ffbc5ded138434781ae736d19d8d1308d%2F0c4e39c5-1c82-4378-a3aa-7d62abe93226%2F1663918936408.jpg"/>
    <hyperlink ref="AK26" r:id="rId50" display="https://kc.kobotoolbox.org/media/original?media_file=co2rwanda_rpp%2Fattachments%2Ffbc5ded138434781ae736d19d8d1308d%2F910937f1-d287-4d3d-bbbb-da99c56ddca2%2F1663915198310.jpg"/>
    <hyperlink ref="EQ26" r:id="rId51" display="https://kc.kobotoolbox.org/media/original?media_file=co2rwanda_rpp%2Fattachments%2Ffbc5ded138434781ae736d19d8d1308d%2F910937f1-d287-4d3d-bbbb-da99c56ddca2%2F1663915346443.jpg"/>
    <hyperlink ref="AK27" r:id="rId52" display="https://kc.kobotoolbox.org/media/original?media_file=co2rwanda_rpp%2Fattachments%2Ffbc5ded138434781ae736d19d8d1308d%2Fd42bca96-8844-411d-8827-74b7c8b5c2cc%2F1663915366404.jpg"/>
    <hyperlink ref="EQ27" r:id="rId53" display="https://kc.kobotoolbox.org/media/original?media_file=co2rwanda_rpp%2Fattachments%2Ffbc5ded138434781ae736d19d8d1308d%2Fd42bca96-8844-411d-8827-74b7c8b5c2cc%2F1663915395535.jpg"/>
    <hyperlink ref="AK28" r:id="rId54" display="https://kc.kobotoolbox.org/media/original?media_file=co2rwanda_rpp%2Fattachments%2Ffbc5ded138434781ae736d19d8d1308d%2F829c545f-5bc0-4c9f-8ca4-efd0810383bd%2F1663917539153.jpg"/>
    <hyperlink ref="AO28" r:id="rId55" display="https://kc.kobotoolbox.org/media/original?media_file=co2rwanda_rpp%2Fattachments%2Ffbc5ded138434781ae736d19d8d1308d%2F829c545f-5bc0-4c9f-8ca4-efd0810383bd%2F1663917753670.jpg"/>
    <hyperlink ref="EQ28" r:id="rId56" display="https://kc.kobotoolbox.org/media/original?media_file=co2rwanda_rpp%2Fattachments%2Ffbc5ded138434781ae736d19d8d1308d%2F829c545f-5bc0-4c9f-8ca4-efd0810383bd%2F1663917786038.jpg"/>
    <hyperlink ref="AK29" r:id="rId57" display="https://kc.kobotoolbox.org/media/original?media_file=co2rwanda_rpp%2Fattachments%2Ffbc5ded138434781ae736d19d8d1308d%2Fc5360575-dacb-4943-82f3-f561a2d9c629%2F1663923917486.jpg"/>
    <hyperlink ref="EQ29" r:id="rId58" display="https://kc.kobotoolbox.org/media/original?media_file=co2rwanda_rpp%2Fattachments%2Ffbc5ded138434781ae736d19d8d1308d%2Fc5360575-dacb-4943-82f3-f561a2d9c629%2F1663924130657.jpg"/>
    <hyperlink ref="AK30" r:id="rId59" display="https://kc.kobotoolbox.org/media/original?media_file=co2rwanda_rpp%2Fattachments%2Ffbc5ded138434781ae736d19d8d1308d%2F7e973d63-6088-485f-8b20-bbfb38d77620%2F1663923831125.jpg"/>
    <hyperlink ref="EQ30" r:id="rId60" display="https://kc.kobotoolbox.org/media/original?media_file=co2rwanda_rpp%2Fattachments%2Ffbc5ded138434781ae736d19d8d1308d%2F7e973d63-6088-485f-8b20-bbfb38d77620%2F1663923895244.jpg"/>
    <hyperlink ref="AK31" r:id="rId61" display="https://kc.kobotoolbox.org/media/original?media_file=co2rwanda_rpp%2Fattachments%2Ffbc5ded138434781ae736d19d8d1308d%2F22ac4a04-6e49-4b1b-b912-c1f62e22d84b%2F1663918109057.jpg"/>
    <hyperlink ref="EQ31" r:id="rId62" display="https://kc.kobotoolbox.org/media/original?media_file=co2rwanda_rpp%2Fattachments%2Ffbc5ded138434781ae736d19d8d1308d%2F22ac4a04-6e49-4b1b-b912-c1f62e22d84b%2F1663918278121.jpg"/>
    <hyperlink ref="AK32" r:id="rId63" display="https://kc.kobotoolbox.org/media/original?media_file=co2rwanda_rpp%2Fattachments%2Ffbc5ded138434781ae736d19d8d1308d%2Fb8d2ed55-b0d4-4136-a9c3-0efd883a0785%2F1663917610072.jpg"/>
    <hyperlink ref="EQ32" r:id="rId64" display="https://kc.kobotoolbox.org/media/original?media_file=co2rwanda_rpp%2Fattachments%2Ffbc5ded138434781ae736d19d8d1308d%2Fb8d2ed55-b0d4-4136-a9c3-0efd883a0785%2F1663917642190.jpg"/>
    <hyperlink ref="AK33" r:id="rId65" display="https://kc.kobotoolbox.org/media/original?media_file=co2rwanda_rpp%2Fattachments%2Ffbc5ded138434781ae736d19d8d1308d%2F7a34358a-fcee-49e1-b7e8-cad8d3cb10c8%2F1663918347812.jpg"/>
    <hyperlink ref="AO33" r:id="rId66" display="https://kc.kobotoolbox.org/media/original?media_file=co2rwanda_rpp%2Fattachments%2Ffbc5ded138434781ae736d19d8d1308d%2F7a34358a-fcee-49e1-b7e8-cad8d3cb10c8%2F1663918404535.jpg"/>
    <hyperlink ref="EQ33" r:id="rId67" display="https://kc.kobotoolbox.org/media/original?media_file=co2rwanda_rpp%2Fattachments%2Ffbc5ded138434781ae736d19d8d1308d%2F7a34358a-fcee-49e1-b7e8-cad8d3cb10c8%2F1663918471882.jpg"/>
    <hyperlink ref="AK34" r:id="rId68" display="https://kc.kobotoolbox.org/media/original?media_file=co2rwanda_rpp%2Fattachments%2Ffbc5ded138434781ae736d19d8d1308d%2Fafa11623-5139-4526-961c-41d28848a428%2F1663918788464.jpg"/>
    <hyperlink ref="EQ34" r:id="rId69" display="https://kc.kobotoolbox.org/media/original?media_file=co2rwanda_rpp%2Fattachments%2Ffbc5ded138434781ae736d19d8d1308d%2Fafa11623-5139-4526-961c-41d28848a428%2F1663919015585.jpg"/>
    <hyperlink ref="AK35" r:id="rId70" display="https://kc.kobotoolbox.org/media/original?media_file=co2rwanda_rpp%2Fattachments%2Ffbc5ded138434781ae736d19d8d1308d%2F812e54da-12fc-4bd0-9587-4389eb90eb65%2F1663917544693.jpg"/>
    <hyperlink ref="AO35" r:id="rId71" display="https://kc.kobotoolbox.org/media/original?media_file=co2rwanda_rpp%2Fattachments%2Ffbc5ded138434781ae736d19d8d1308d%2F812e54da-12fc-4bd0-9587-4389eb90eb65%2F1663917594685.jpg"/>
    <hyperlink ref="EQ35" r:id="rId72" display="https://kc.kobotoolbox.org/media/original?media_file=co2rwanda_rpp%2Fattachments%2Ffbc5ded138434781ae736d19d8d1308d%2F812e54da-12fc-4bd0-9587-4389eb90eb65%2F1663917974005.jpg"/>
    <hyperlink ref="AK36" r:id="rId73" display="https://kc.kobotoolbox.org/media/original?media_file=co2rwanda_rpp%2Fattachments%2Ffbc5ded138434781ae736d19d8d1308d%2F995d80e1-8fbe-41fa-a55b-ff769504bc07%2F1663917884868.jpg"/>
    <hyperlink ref="EQ36" r:id="rId74" display="https://kc.kobotoolbox.org/media/original?media_file=co2rwanda_rpp%2Fattachments%2Ffbc5ded138434781ae736d19d8d1308d%2F995d80e1-8fbe-41fa-a55b-ff769504bc07%2F1663917909002.jpg"/>
    <hyperlink ref="AK37" r:id="rId75" display="https://kc.kobotoolbox.org/media/original?media_file=co2rwanda_rpp%2Fattachments%2Ffbc5ded138434781ae736d19d8d1308d%2F2dafc436-42a3-4755-8a59-aa530b648f72%2F1663916652145.jpg"/>
    <hyperlink ref="EQ37" r:id="rId76" display="https://kc.kobotoolbox.org/media/original?media_file=co2rwanda_rpp%2Fattachments%2Ffbc5ded138434781ae736d19d8d1308d%2F2dafc436-42a3-4755-8a59-aa530b648f72%2F1663916705709.jpg"/>
    <hyperlink ref="AK38" r:id="rId77" display="https://kc.kobotoolbox.org/media/original?media_file=co2rwanda_rpp%2Fattachments%2Ffbc5ded138434781ae736d19d8d1308d%2Facbd77a5-ff15-4232-80de-8c9851f3c3e8%2F1663914845341.jpg"/>
    <hyperlink ref="EQ38" r:id="rId78" display="https://kc.kobotoolbox.org/media/original?media_file=co2rwanda_rpp%2Fattachments%2Ffbc5ded138434781ae736d19d8d1308d%2Facbd77a5-ff15-4232-80de-8c9851f3c3e8%2F1663914934272.jpg"/>
    <hyperlink ref="AK39" r:id="rId79" display="https://kc.kobotoolbox.org/media/original?media_file=co2rwanda_rpp%2Fattachments%2Ffbc5ded138434781ae736d19d8d1308d%2F35939f6b-a118-4297-a35b-337f5b75d388%2F1663921827983.jpg"/>
    <hyperlink ref="EQ39" r:id="rId80" display="https://kc.kobotoolbox.org/media/original?media_file=co2rwanda_rpp%2Fattachments%2Ffbc5ded138434781ae736d19d8d1308d%2F35939f6b-a118-4297-a35b-337f5b75d388%2F1663922270418.jpg"/>
    <hyperlink ref="AK40" r:id="rId81" display="https://kc.kobotoolbox.org/media/original?media_file=co2rwanda_rpp%2Fattachments%2Ffbc5ded138434781ae736d19d8d1308d%2Fe109b056-ab9c-4591-885f-a49f526f7ce2%2F1663915803474.jpg"/>
    <hyperlink ref="EQ40" r:id="rId82" display="https://kc.kobotoolbox.org/media/original?media_file=co2rwanda_rpp%2Fattachments%2Ffbc5ded138434781ae736d19d8d1308d%2Fe109b056-ab9c-4591-885f-a49f526f7ce2%2F1663916015967.jpg"/>
    <hyperlink ref="AK41" r:id="rId83" display="https://kc.kobotoolbox.org/media/original?media_file=co2rwanda_rpp%2Fattachments%2Ffbc5ded138434781ae736d19d8d1308d%2F3f5b4059-64c7-4d96-8705-9865a1e10f0e%2F1663919060306.jpg"/>
    <hyperlink ref="AO41" r:id="rId84" display="https://kc.kobotoolbox.org/media/original?media_file=co2rwanda_rpp%2Fattachments%2Ffbc5ded138434781ae736d19d8d1308d%2F3f5b4059-64c7-4d96-8705-9865a1e10f0e%2F1663919288803.jpg"/>
    <hyperlink ref="EQ41" r:id="rId85" display="https://kc.kobotoolbox.org/media/original?media_file=co2rwanda_rpp%2Fattachments%2Ffbc5ded138434781ae736d19d8d1308d%2F3f5b4059-64c7-4d96-8705-9865a1e10f0e%2F1663919517901.jpg"/>
    <hyperlink ref="AK42" r:id="rId86" display="https://kc.kobotoolbox.org/media/original?media_file=co2rwanda_rpp%2Fattachments%2Ffbc5ded138434781ae736d19d8d1308d%2F9e77234c-3292-4dfb-855b-6c4d5d0d545d%2F1663916916106.jpg"/>
    <hyperlink ref="EQ42" r:id="rId87" display="https://kc.kobotoolbox.org/media/original?media_file=co2rwanda_rpp%2Fattachments%2Ffbc5ded138434781ae736d19d8d1308d%2F9e77234c-3292-4dfb-855b-6c4d5d0d545d%2F1663916944329.jpg"/>
    <hyperlink ref="AK43" r:id="rId88" display="https://kc.kobotoolbox.org/media/original?media_file=co2rwanda_rpp%2Fattachments%2Ffbc5ded138434781ae736d19d8d1308d%2Fd862cbd9-514c-4169-a9b5-b354e6dfc678%2F1663918675608.jpg"/>
    <hyperlink ref="EQ43" r:id="rId89" display="https://kc.kobotoolbox.org/media/original?media_file=co2rwanda_rpp%2Fattachments%2Ffbc5ded138434781ae736d19d8d1308d%2Fd862cbd9-514c-4169-a9b5-b354e6dfc678%2F1663918709679.jpg"/>
    <hyperlink ref="AK44" r:id="rId90" display="https://kc.kobotoolbox.org/media/original?media_file=co2rwanda_rpp%2Fattachments%2Ffbc5ded138434781ae736d19d8d1308d%2F86577c13-a215-4c89-8980-88a71dff7b42%2F1663911252756.jpg"/>
    <hyperlink ref="EQ44" r:id="rId91" display="https://kc.kobotoolbox.org/media/original?media_file=co2rwanda_rpp%2Fattachments%2Ffbc5ded138434781ae736d19d8d1308d%2F86577c13-a215-4c89-8980-88a71dff7b42%2F1663843018327.jpg"/>
    <hyperlink ref="AT45" r:id="rId92" display="https://kc.kobotoolbox.org/media/original?media_file=co2rwanda_rpp%2Fattachments%2Ffbc5ded138434781ae736d19d8d1308d%2Ffa1d1998-74b2-479a-8700-2fed0c8f8a83%2F1663928950762.jpg"/>
    <hyperlink ref="EQ45" r:id="rId93" display="https://kc.kobotoolbox.org/media/original?media_file=co2rwanda_rpp%2Fattachments%2Ffbc5ded138434781ae736d19d8d1308d%2Ffa1d1998-74b2-479a-8700-2fed0c8f8a83%2F1663929105310.jpg"/>
    <hyperlink ref="AK46" r:id="rId94" display="https://kc.kobotoolbox.org/media/original?media_file=co2rwanda_rpp%2Fattachments%2Ffbc5ded138434781ae736d19d8d1308d%2F9c7387f9-4df0-468e-aa5f-2a563abd7862%2F1663916577207.jpg"/>
    <hyperlink ref="EQ46" r:id="rId95" display="https://kc.kobotoolbox.org/media/original?media_file=co2rwanda_rpp%2Fattachments%2Ffbc5ded138434781ae736d19d8d1308d%2F9c7387f9-4df0-468e-aa5f-2a563abd7862%2F1663843768153.jpg"/>
    <hyperlink ref="AK47" r:id="rId96" display="https://kc.kobotoolbox.org/media/original?media_file=co2rwanda_rpp%2Fattachments%2Ffbc5ded138434781ae736d19d8d1308d%2F4b95216e-b78b-480a-a29c-91f8738a85b6%2F1663926905229.jpg"/>
    <hyperlink ref="EQ47" r:id="rId97" display="https://kc.kobotoolbox.org/media/original?media_file=co2rwanda_rpp%2Fattachments%2Ffbc5ded138434781ae736d19d8d1308d%2F4b95216e-b78b-480a-a29c-91f8738a85b6%2F1663926949967.jpg"/>
    <hyperlink ref="AK48" r:id="rId98" display="https://kc.kobotoolbox.org/media/original?media_file=co2rwanda_rpp%2Fattachments%2Ffbc5ded138434781ae736d19d8d1308d%2Fccd7ecf8-162d-412c-b44a-af23235a3f3c%2F1663918063670.jpg"/>
    <hyperlink ref="AO48" r:id="rId99" display="https://kc.kobotoolbox.org/media/original?media_file=co2rwanda_rpp%2Fattachments%2Ffbc5ded138434781ae736d19d8d1308d%2Fccd7ecf8-162d-412c-b44a-af23235a3f3c%2F1663918118189.jpg"/>
    <hyperlink ref="EQ48" r:id="rId100" display="https://kc.kobotoolbox.org/media/original?media_file=co2rwanda_rpp%2Fattachments%2Ffbc5ded138434781ae736d19d8d1308d%2Fccd7ecf8-162d-412c-b44a-af23235a3f3c%2F1663918140845.jpg"/>
    <hyperlink ref="AK49" r:id="rId101" display="https://kc.kobotoolbox.org/media/original?media_file=co2rwanda_rpp%2Fattachments%2Ffbc5ded138434781ae736d19d8d1308d%2F1ef47e62-0f48-479c-9e6c-858ce8f7eb8d%2F1663917077220.jpg"/>
    <hyperlink ref="AO49" r:id="rId102" display="https://kc.kobotoolbox.org/media/original?media_file=co2rwanda_rpp%2Fattachments%2Ffbc5ded138434781ae736d19d8d1308d%2F1ef47e62-0f48-479c-9e6c-858ce8f7eb8d%2F1663917137088.jpg"/>
    <hyperlink ref="EQ49" r:id="rId103" display="https://kc.kobotoolbox.org/media/original?media_file=co2rwanda_rpp%2Fattachments%2Ffbc5ded138434781ae736d19d8d1308d%2F1ef47e62-0f48-479c-9e6c-858ce8f7eb8d%2F1663917157296.jpg"/>
    <hyperlink ref="AK50" r:id="rId104" display="https://kc.kobotoolbox.org/media/original?media_file=co2rwanda_rpp%2Fattachments%2Ffbc5ded138434781ae736d19d8d1308d%2Fd7906bde-1fb1-44b1-beb9-8c17f25cf380%2F1663923468009.jpg"/>
    <hyperlink ref="AO50" r:id="rId105" display="https://kc.kobotoolbox.org/media/original?media_file=co2rwanda_rpp%2Fattachments%2Ffbc5ded138434781ae736d19d8d1308d%2Fd7906bde-1fb1-44b1-beb9-8c17f25cf380%2F1663923484415.jpg"/>
    <hyperlink ref="EQ50" r:id="rId106" display="https://kc.kobotoolbox.org/media/original?media_file=co2rwanda_rpp%2Fattachments%2Ffbc5ded138434781ae736d19d8d1308d%2Fd7906bde-1fb1-44b1-beb9-8c17f25cf380%2F1663923730432.jpg"/>
    <hyperlink ref="AK51" r:id="rId107" display="https://kc.kobotoolbox.org/media/original?media_file=co2rwanda_rpp%2Fattachments%2Ffbc5ded138434781ae736d19d8d1308d%2Fb54eb670-56b9-4875-b0ae-b9aef1899be2%2F1663921295325.jpg"/>
    <hyperlink ref="AO51" r:id="rId108" display="https://kc.kobotoolbox.org/media/original?media_file=co2rwanda_rpp%2Fattachments%2Ffbc5ded138434781ae736d19d8d1308d%2Fb54eb670-56b9-4875-b0ae-b9aef1899be2%2F1663921314305.jpg"/>
    <hyperlink ref="EQ51" r:id="rId109" display="https://kc.kobotoolbox.org/media/original?media_file=co2rwanda_rpp%2Fattachments%2Ffbc5ded138434781ae736d19d8d1308d%2Fb54eb670-56b9-4875-b0ae-b9aef1899be2%2F1663921894322.jpg"/>
    <hyperlink ref="AK52" r:id="rId110" display="https://kc.kobotoolbox.org/media/original?media_file=co2rwanda_rpp%2Fattachments%2Ffbc5ded138434781ae736d19d8d1308d%2F0c8ea148-b171-4e45-a7ba-fe0ec76abb7e%2F1663929309982.jpg"/>
    <hyperlink ref="EQ52" r:id="rId111" display="https://kc.kobotoolbox.org/media/original?media_file=co2rwanda_rpp%2Fattachments%2Ffbc5ded138434781ae736d19d8d1308d%2F0c8ea148-b171-4e45-a7ba-fe0ec76abb7e%2F1663929600417.jpg"/>
    <hyperlink ref="AT53" r:id="rId112" display="https://kc.kobotoolbox.org/media/original?media_file=co2rwanda_rpp%2Fattachments%2Ffbc5ded138434781ae736d19d8d1308d%2Fc5c328ce-974c-46ed-9d42-e0f929cf541e%2F1663921822544.jpg"/>
    <hyperlink ref="EQ53" r:id="rId113" display="https://kc.kobotoolbox.org/media/original?media_file=co2rwanda_rpp%2Fattachments%2Ffbc5ded138434781ae736d19d8d1308d%2Fc5c328ce-974c-46ed-9d42-e0f929cf541e%2F1663921951248.jpg"/>
    <hyperlink ref="AK54" r:id="rId114" display="https://kc.kobotoolbox.org/media/original?media_file=co2rwanda_rpp%2Fattachments%2Ffbc5ded138434781ae736d19d8d1308d%2Fc41607b8-bcca-45e3-9261-29cd2616fae4%2F1663921812781.jpg"/>
    <hyperlink ref="AO54" r:id="rId115" display="https://kc.kobotoolbox.org/media/original?media_file=co2rwanda_rpp%2Fattachments%2Ffbc5ded138434781ae736d19d8d1308d%2Fc41607b8-bcca-45e3-9261-29cd2616fae4%2F1663921914006.jpg"/>
    <hyperlink ref="EQ54" r:id="rId116" display="https://kc.kobotoolbox.org/media/original?media_file=co2rwanda_rpp%2Fattachments%2Ffbc5ded138434781ae736d19d8d1308d%2Fc41607b8-bcca-45e3-9261-29cd2616fae4%2F1663922070472.jpg"/>
    <hyperlink ref="AK55" r:id="rId117" display="https://kc.kobotoolbox.org/media/original?media_file=co2rwanda_rpp%2Fattachments%2Ffbc5ded138434781ae736d19d8d1308d%2F1b493e0d-8778-4acb-8aa9-2c58a51dc0de%2F1663914853564.jpg"/>
    <hyperlink ref="AO55" r:id="rId118" display="https://kc.kobotoolbox.org/media/original?media_file=co2rwanda_rpp%2Fattachments%2Ffbc5ded138434781ae736d19d8d1308d%2F1b493e0d-8778-4acb-8aa9-2c58a51dc0de%2F1663915053976.jpg"/>
    <hyperlink ref="EQ55" r:id="rId119" display="https://kc.kobotoolbox.org/media/original?media_file=co2rwanda_rpp%2Fattachments%2Ffbc5ded138434781ae736d19d8d1308d%2F1b493e0d-8778-4acb-8aa9-2c58a51dc0de%2F1663915142862.jpg"/>
    <hyperlink ref="AK56" r:id="rId120" display="https://kc.kobotoolbox.org/media/original?media_file=co2rwanda_rpp%2Fattachments%2Ffbc5ded138434781ae736d19d8d1308d%2Feea8c131-7a3f-441e-983c-78babb036c86%2F1663932266535.jpg"/>
    <hyperlink ref="EQ56" r:id="rId121" display="https://kc.kobotoolbox.org/media/original?media_file=co2rwanda_rpp%2Fattachments%2Ffbc5ded138434781ae736d19d8d1308d%2Feea8c131-7a3f-441e-983c-78babb036c86%2F1663932406923.jpg"/>
    <hyperlink ref="AK57" r:id="rId122" display="https://kc.kobotoolbox.org/media/original?media_file=co2rwanda_rpp%2Fattachments%2Ffbc5ded138434781ae736d19d8d1308d%2F704d7db7-05f0-43c3-b100-794c27f5ae07%2F1663916616601.jpg"/>
    <hyperlink ref="EQ57" r:id="rId123" display="https://kc.kobotoolbox.org/media/original?media_file=co2rwanda_rpp%2Fattachments%2Ffbc5ded138434781ae736d19d8d1308d%2F704d7db7-05f0-43c3-b100-794c27f5ae07%2F1663916835682.jpg"/>
    <hyperlink ref="AK58" r:id="rId124" display="https://kc.kobotoolbox.org/media/original?media_file=co2rwanda_rpp%2Fattachments%2Ffbc5ded138434781ae736d19d8d1308d%2Ffe469852-a5e4-48ae-8ffc-9e79ca605458%2F1663914676997.jpg"/>
    <hyperlink ref="EQ58" r:id="rId125" display="https://kc.kobotoolbox.org/media/original?media_file=co2rwanda_rpp%2Fattachments%2Ffbc5ded138434781ae736d19d8d1308d%2Ffe469852-a5e4-48ae-8ffc-9e79ca605458%2F1663843622920.jpg"/>
    <hyperlink ref="AK59" r:id="rId126" display="https://kc.kobotoolbox.org/media/original?media_file=co2rwanda_rpp%2Fattachments%2Ffbc5ded138434781ae736d19d8d1308d%2F9bf78578-87e8-48e0-940f-873519c295e5%2F1663925188207.jpg"/>
    <hyperlink ref="AO59" r:id="rId127" display="https://kc.kobotoolbox.org/media/original?media_file=co2rwanda_rpp%2Fattachments%2Ffbc5ded138434781ae736d19d8d1308d%2F9bf78578-87e8-48e0-940f-873519c295e5%2F1663925583365.jpg"/>
    <hyperlink ref="EQ59" r:id="rId128" display="https://kc.kobotoolbox.org/media/original?media_file=co2rwanda_rpp%2Fattachments%2Ffbc5ded138434781ae736d19d8d1308d%2F9bf78578-87e8-48e0-940f-873519c295e5%2F1663925665776.jpg"/>
    <hyperlink ref="AK60" r:id="rId129" display="https://kc.kobotoolbox.org/media/original?media_file=co2rwanda_rpp%2Fattachments%2Ffbc5ded138434781ae736d19d8d1308d%2Fc6f4a135-06c5-4b39-9481-a62899ef93d3%2F1663920592839.heic"/>
    <hyperlink ref="AO60" r:id="rId130" display="https://kc.kobotoolbox.org/media/original?media_file=co2rwanda_rpp%2Fattachments%2Ffbc5ded138434781ae736d19d8d1308d%2Fc6f4a135-06c5-4b39-9481-a62899ef93d3%2F1663920704265.heic"/>
    <hyperlink ref="AT60" r:id="rId131" display="https://kc.kobotoolbox.org/media/original?media_file=co2rwanda_rpp%2Fattachments%2Ffbc5ded138434781ae736d19d8d1308d%2Fc6f4a135-06c5-4b39-9481-a62899ef93d3%2F1663912474375.jpg"/>
    <hyperlink ref="EQ60" r:id="rId132" display="https://kc.kobotoolbox.org/media/original?media_file=co2rwanda_rpp%2Fattachments%2Ffbc5ded138434781ae736d19d8d1308d%2Fc6f4a135-06c5-4b39-9481-a62899ef93d3%2F1663912507054.jpg"/>
    <hyperlink ref="AK61" r:id="rId133" display="https://kc.kobotoolbox.org/media/original?media_file=co2rwanda_rpp%2Fattachments%2Ffbc5ded138434781ae736d19d8d1308d%2F278a4670-b604-49ed-b284-abfd7c253c47%2F1663921293610.jpg"/>
    <hyperlink ref="EQ61" r:id="rId134" display="https://kc.kobotoolbox.org/media/original?media_file=co2rwanda_rpp%2Fattachments%2Ffbc5ded138434781ae736d19d8d1308d%2F278a4670-b604-49ed-b284-abfd7c253c47%2F1663914474087.jpg"/>
    <hyperlink ref="AK62" r:id="rId135" display="https://kc.kobotoolbox.org/media/original?media_file=co2rwanda_rpp%2Fattachments%2Ffbc5ded138434781ae736d19d8d1308d%2Ffc9f034d-dcf6-4d70-870d-fd7abd2b0208%2F1663913786972.jpg"/>
    <hyperlink ref="AO62" r:id="rId136" display="https://kc.kobotoolbox.org/media/original?media_file=co2rwanda_rpp%2Fattachments%2Ffbc5ded138434781ae736d19d8d1308d%2Ffc9f034d-dcf6-4d70-870d-fd7abd2b0208%2F1663913702847.jpg"/>
    <hyperlink ref="EQ62" r:id="rId137" display="https://kc.kobotoolbox.org/media/original?media_file=co2rwanda_rpp%2Fattachments%2Ffbc5ded138434781ae736d19d8d1308d%2Ffc9f034d-dcf6-4d70-870d-fd7abd2b0208%2F1663913806289.jpg"/>
    <hyperlink ref="AK63" r:id="rId138" display="https://kc.kobotoolbox.org/media/original?media_file=co2rwanda_rpp%2Fattachments%2Ffbc5ded138434781ae736d19d8d1308d%2F6073f0b5-e038-43be-84b0-f1965fb15df4%2F1663920681605.jpg"/>
    <hyperlink ref="AO63" r:id="rId139" display="https://kc.kobotoolbox.org/media/original?media_file=co2rwanda_rpp%2Fattachments%2Ffbc5ded138434781ae736d19d8d1308d%2F6073f0b5-e038-43be-84b0-f1965fb15df4%2F1663920702672.jpg"/>
    <hyperlink ref="EQ63" r:id="rId140" display="https://kc.kobotoolbox.org/media/original?media_file=co2rwanda_rpp%2Fattachments%2Ffbc5ded138434781ae736d19d8d1308d%2F6073f0b5-e038-43be-84b0-f1965fb15df4%2F1663920791741.jpg"/>
    <hyperlink ref="AK64" r:id="rId141" display="https://kc.kobotoolbox.org/media/original?media_file=co2rwanda_rpp%2Fattachments%2Ffbc5ded138434781ae736d19d8d1308d%2F8e78b874-c5be-4bd7-ad2b-7900cfc2dca0%2F1663918164539.jpg"/>
    <hyperlink ref="AT64" r:id="rId142" display="https://kc.kobotoolbox.org/media/original?media_file=co2rwanda_rpp%2Fattachments%2Ffbc5ded138434781ae736d19d8d1308d%2F8e78b874-c5be-4bd7-ad2b-7900cfc2dca0%2F1663918191220.jpg"/>
    <hyperlink ref="EQ64" r:id="rId143" display="https://kc.kobotoolbox.org/media/original?media_file=co2rwanda_rpp%2Fattachments%2Ffbc5ded138434781ae736d19d8d1308d%2F8e78b874-c5be-4bd7-ad2b-7900cfc2dca0%2F1663918277155.jpg"/>
    <hyperlink ref="AK65" r:id="rId144" display="https://kc.kobotoolbox.org/media/original?media_file=co2rwanda_rpp%2Fattachments%2Ffbc5ded138434781ae736d19d8d1308d%2Fa0d5b88d-f7a6-41b4-91ac-bc1abd155da6%2F1663913184208.jpg"/>
    <hyperlink ref="EQ65" r:id="rId145" display="https://kc.kobotoolbox.org/media/original?media_file=co2rwanda_rpp%2Fattachments%2Ffbc5ded138434781ae736d19d8d1308d%2Fa0d5b88d-f7a6-41b4-91ac-bc1abd155da6%2F1663843228935.jpg"/>
    <hyperlink ref="AK66" r:id="rId146" display="https://kc.kobotoolbox.org/media/original?media_file=co2rwanda_rpp%2Fattachments%2Ffbc5ded138434781ae736d19d8d1308d%2F341babe5-e2a4-4c85-9c3e-2d8f6f427366%2F1663922959149.jpg"/>
    <hyperlink ref="EQ66" r:id="rId147" display="https://kc.kobotoolbox.org/media/original?media_file=co2rwanda_rpp%2Fattachments%2Ffbc5ded138434781ae736d19d8d1308d%2F341babe5-e2a4-4c85-9c3e-2d8f6f427366%2F1663923004178.jpg"/>
    <hyperlink ref="AK67" r:id="rId148" display="https://kc.kobotoolbox.org/media/original?media_file=co2rwanda_rpp%2Fattachments%2Ffbc5ded138434781ae736d19d8d1308d%2Fa0496ce0-72ed-4480-ace5-147002700518%2F1663923659619.jpg"/>
    <hyperlink ref="EQ67" r:id="rId149" display="https://kc.kobotoolbox.org/media/original?media_file=co2rwanda_rpp%2Fattachments%2Ffbc5ded138434781ae736d19d8d1308d%2Fa0496ce0-72ed-4480-ace5-147002700518%2F1663923951021.jpg"/>
    <hyperlink ref="AK68" r:id="rId150" display="https://kc.kobotoolbox.org/media/original?media_file=co2rwanda_rpp%2Fattachments%2Ffbc5ded138434781ae736d19d8d1308d%2Faab64c90-fde2-474c-8f6c-f4e5c3a893e0%2F1663927090565.jpg"/>
    <hyperlink ref="EQ68" r:id="rId151" display="https://kc.kobotoolbox.org/media/original?media_file=co2rwanda_rpp%2Fattachments%2Ffbc5ded138434781ae736d19d8d1308d%2Faab64c90-fde2-474c-8f6c-f4e5c3a893e0%2F1663927289773.jpg"/>
    <hyperlink ref="AK69" r:id="rId152" display="https://kc.kobotoolbox.org/media/original?media_file=co2rwanda_rpp%2Fattachments%2Ffbc5ded138434781ae736d19d8d1308d%2F3c29fafa-77bf-4944-bd64-1421b9348237%2F1663915824226.jpg"/>
    <hyperlink ref="EQ69" r:id="rId153" display="https://kc.kobotoolbox.org/media/original?media_file=co2rwanda_rpp%2Fattachments%2Ffbc5ded138434781ae736d19d8d1308d%2F3c29fafa-77bf-4944-bd64-1421b9348237%2F1663915887909.jpg"/>
    <hyperlink ref="AK70" r:id="rId154" display="https://kc.kobotoolbox.org/media/original?media_file=co2rwanda_rpp%2Fattachments%2Ffbc5ded138434781ae736d19d8d1308d%2Fcebae063-e5d1-490b-b275-5baf3951916b%2F1663928129748.jpg"/>
    <hyperlink ref="EQ70" r:id="rId155" display="https://kc.kobotoolbox.org/media/original?media_file=co2rwanda_rpp%2Fattachments%2Ffbc5ded138434781ae736d19d8d1308d%2Fcebae063-e5d1-490b-b275-5baf3951916b%2F1663928303033.jpg"/>
    <hyperlink ref="AK71" r:id="rId156" display="https://kc.kobotoolbox.org/media/original?media_file=co2rwanda_rpp%2Fattachments%2Ffbc5ded138434781ae736d19d8d1308d%2F6df1c92f-2d3f-4814-9474-12086ad4bdb4%2F1663918349585.jpg"/>
    <hyperlink ref="EQ71" r:id="rId157" display="https://kc.kobotoolbox.org/media/original?media_file=co2rwanda_rpp%2Fattachments%2Ffbc5ded138434781ae736d19d8d1308d%2F6df1c92f-2d3f-4814-9474-12086ad4bdb4%2F1663918386313.jpg"/>
    <hyperlink ref="AK72" r:id="rId158" display="https://kc.kobotoolbox.org/media/original?media_file=co2rwanda_rpp%2Fattachments%2Ffbc5ded138434781ae736d19d8d1308d%2F7af7d1c1-0925-4f83-b1c3-021bc2644477%2F1663918413281.jpg"/>
    <hyperlink ref="EQ72" r:id="rId159" display="https://kc.kobotoolbox.org/media/original?media_file=co2rwanda_rpp%2Fattachments%2Ffbc5ded138434781ae736d19d8d1308d%2F7af7d1c1-0925-4f83-b1c3-021bc2644477%2F1663843927797.jpg"/>
    <hyperlink ref="AK73" r:id="rId160" display="https://kc.kobotoolbox.org/media/original?media_file=co2rwanda_rpp%2Fattachments%2Ffbc5ded138434781ae736d19d8d1308d%2F9a9cafe9-ff41-4d17-82ac-00fefc3ec171%2F1663916845249.jpg"/>
    <hyperlink ref="EQ73" r:id="rId161" display="https://kc.kobotoolbox.org/media/original?media_file=co2rwanda_rpp%2Fattachments%2Ffbc5ded138434781ae736d19d8d1308d%2F9a9cafe9-ff41-4d17-82ac-00fefc3ec171%2F1663916886023.jpg"/>
    <hyperlink ref="AK74" r:id="rId162" display="https://kc.kobotoolbox.org/media/original?media_file=co2rwanda_rpp%2Fattachments%2Ffbc5ded138434781ae736d19d8d1308d%2Fdf06a4ab-5fd5-4a68-b230-c854e07bb8b2%2F1663915467003.jpg"/>
    <hyperlink ref="EQ74" r:id="rId163" display="https://kc.kobotoolbox.org/media/original?media_file=co2rwanda_rpp%2Fattachments%2Ffbc5ded138434781ae736d19d8d1308d%2Fdf06a4ab-5fd5-4a68-b230-c854e07bb8b2%2F1663915486144.jpg"/>
    <hyperlink ref="AK75" r:id="rId164" display="https://kc.kobotoolbox.org/media/original?media_file=co2rwanda_rpp%2Fattachments%2Ffbc5ded138434781ae736d19d8d1308d%2Ffeef7814-a059-47e3-9808-d0175f2c6f6e%2F1663912050136.jpg"/>
    <hyperlink ref="AO75" r:id="rId165" display="https://kc.kobotoolbox.org/media/original?media_file=co2rwanda_rpp%2Fattachments%2Ffbc5ded138434781ae736d19d8d1308d%2Ffeef7814-a059-47e3-9808-d0175f2c6f6e%2F1663910291053.jpg"/>
    <hyperlink ref="EQ75" r:id="rId166" display="https://kc.kobotoolbox.org/media/original?media_file=co2rwanda_rpp%2Fattachments%2Ffbc5ded138434781ae736d19d8d1308d%2Ffeef7814-a059-47e3-9808-d0175f2c6f6e%2F1663842864831.jpg"/>
    <hyperlink ref="AK76" r:id="rId167" display="https://kc.kobotoolbox.org/media/original?media_file=co2rwanda_rpp%2Fattachments%2Ffbc5ded138434781ae736d19d8d1308d%2Fcaf770b8-1ae4-48ab-8849-c83a5f7240b2%2F1663920758591.jpg"/>
    <hyperlink ref="EQ76" r:id="rId168" display="https://kc.kobotoolbox.org/media/original?media_file=co2rwanda_rpp%2Fattachments%2Ffbc5ded138434781ae736d19d8d1308d%2Fcaf770b8-1ae4-48ab-8849-c83a5f7240b2%2F1663920999701.jpg"/>
    <hyperlink ref="AK77" r:id="rId169" display="https://kc.kobotoolbox.org/media/original?media_file=co2rwanda_rpp%2Fattachments%2Ffbc5ded138434781ae736d19d8d1308d%2Fda5a5837-e646-41b2-9348-0a6ac76fb43b%2F1663923997396.jpg"/>
    <hyperlink ref="AO77" r:id="rId170" display="https://kc.kobotoolbox.org/media/original?media_file=co2rwanda_rpp%2Fattachments%2Ffbc5ded138434781ae736d19d8d1308d%2Fda5a5837-e646-41b2-9348-0a6ac76fb43b%2F1663924014531.jpg"/>
    <hyperlink ref="EQ77" r:id="rId171" display="https://kc.kobotoolbox.org/media/original?media_file=co2rwanda_rpp%2Fattachments%2Ffbc5ded138434781ae736d19d8d1308d%2Fda5a5837-e646-41b2-9348-0a6ac76fb43b%2F1663924149183.jpg"/>
    <hyperlink ref="AT78" r:id="rId172" display="https://kc.kobotoolbox.org/media/original?media_file=co2rwanda_rpp%2Fattachments%2Ffbc5ded138434781ae736d19d8d1308d%2Fb4843c0a-76a0-4128-9f86-427cf854a57b%2F1663925414148.jpg"/>
    <hyperlink ref="EQ78" r:id="rId173" display="https://kc.kobotoolbox.org/media/original?media_file=co2rwanda_rpp%2Fattachments%2Ffbc5ded138434781ae736d19d8d1308d%2Fb4843c0a-76a0-4128-9f86-427cf854a57b%2F1663925638781.jpg"/>
    <hyperlink ref="AK79" r:id="rId174" display="https://kc.kobotoolbox.org/media/original?media_file=co2rwanda_rpp%2Fattachments%2Ffbc5ded138434781ae736d19d8d1308d%2Ff58a115c-c079-4623-ac7e-2af11b910aaf%2F1663920026679.jpg"/>
    <hyperlink ref="EQ79" r:id="rId175" display="https://kc.kobotoolbox.org/media/original?media_file=co2rwanda_rpp%2Fattachments%2Ffbc5ded138434781ae736d19d8d1308d%2Ff58a115c-c079-4623-ac7e-2af11b910aaf%2F1663920079448.jpg"/>
    <hyperlink ref="AK80" r:id="rId176" display="https://kc.kobotoolbox.org/media/original?media_file=co2rwanda_rpp%2Fattachments%2Ffbc5ded138434781ae736d19d8d1308d%2F819d6c57-41ca-40a2-b319-1b6e2087b07d%2F1663921999349.jpg"/>
    <hyperlink ref="EQ80" r:id="rId177" display="https://kc.kobotoolbox.org/media/original?media_file=co2rwanda_rpp%2Fattachments%2Ffbc5ded138434781ae736d19d8d1308d%2F819d6c57-41ca-40a2-b319-1b6e2087b07d%2F1663922032992.jpg"/>
    <hyperlink ref="AK81" r:id="rId178" display="https://kc.kobotoolbox.org/media/original?media_file=co2rwanda_rpp%2Fattachments%2Ffbc5ded138434781ae736d19d8d1308d%2F7e48d890-2583-437d-b331-c7e1175d29b4%2F1663919315573.jpg"/>
    <hyperlink ref="AO81" r:id="rId179" display="https://kc.kobotoolbox.org/media/original?media_file=co2rwanda_rpp%2Fattachments%2Ffbc5ded138434781ae736d19d8d1308d%2F7e48d890-2583-437d-b331-c7e1175d29b4%2F1663919462618.jpg"/>
    <hyperlink ref="EQ81" r:id="rId180" display="https://kc.kobotoolbox.org/media/original?media_file=co2rwanda_rpp%2Fattachments%2Ffbc5ded138434781ae736d19d8d1308d%2F7e48d890-2583-437d-b331-c7e1175d29b4%2F1663919930575.jpg"/>
    <hyperlink ref="AK82" r:id="rId181" display="https://kc.kobotoolbox.org/media/original?media_file=co2rwanda_rpp%2Fattachments%2Ffbc5ded138434781ae736d19d8d1308d%2Fa2f17a2b-5ec7-44ce-be4a-d5efdfc5d0f5%2F1663930513109.jpg"/>
    <hyperlink ref="EQ82" r:id="rId182" display="https://kc.kobotoolbox.org/media/original?media_file=co2rwanda_rpp%2Fattachments%2Ffbc5ded138434781ae736d19d8d1308d%2Fa2f17a2b-5ec7-44ce-be4a-d5efdfc5d0f5%2F1663930614001.jpg"/>
    <hyperlink ref="AK83" r:id="rId183" display="https://kc.kobotoolbox.org/media/original?media_file=co2rwanda_rpp%2Fattachments%2Ffbc5ded138434781ae736d19d8d1308d%2F70e0f8b1-1085-4653-ab7e-b4b21e5fc4f1%2F1663914625246.jpg"/>
    <hyperlink ref="AO83" r:id="rId184" display="https://kc.kobotoolbox.org/media/original?media_file=co2rwanda_rpp%2Fattachments%2Ffbc5ded138434781ae736d19d8d1308d%2F70e0f8b1-1085-4653-ab7e-b4b21e5fc4f1%2F1663914653660.jpg"/>
    <hyperlink ref="EQ83" r:id="rId185" display="https://kc.kobotoolbox.org/media/original?media_file=co2rwanda_rpp%2Fattachments%2Ffbc5ded138434781ae736d19d8d1308d%2F70e0f8b1-1085-4653-ab7e-b4b21e5fc4f1%2F1663914924172.jpg"/>
    <hyperlink ref="AK84" r:id="rId186" display="https://kc.kobotoolbox.org/media/original?media_file=co2rwanda_rpp%2Fattachments%2Ffbc5ded138434781ae736d19d8d1308d%2F8054e579-713c-4922-95ad-3c531b7f30f0%2F1663931436983.jpg"/>
    <hyperlink ref="EQ84" r:id="rId187" display="https://kc.kobotoolbox.org/media/original?media_file=co2rwanda_rpp%2Fattachments%2Ffbc5ded138434781ae736d19d8d1308d%2F8054e579-713c-4922-95ad-3c531b7f30f0%2F1663931767937.jpg"/>
    <hyperlink ref="AK85" r:id="rId188" display="https://kc.kobotoolbox.org/media/original?media_file=co2rwanda_rpp%2Fattachments%2Ffbc5ded138434781ae736d19d8d1308d%2Fad2c375b-4728-4824-9618-8bfda3ef22ad%2F1663918963403.jpg"/>
    <hyperlink ref="AO85" r:id="rId189" display="https://kc.kobotoolbox.org/media/original?media_file=co2rwanda_rpp%2Fattachments%2Ffbc5ded138434781ae736d19d8d1308d%2Fad2c375b-4728-4824-9618-8bfda3ef22ad%2F1663919064653.jpg"/>
    <hyperlink ref="EQ85" r:id="rId190" display="https://kc.kobotoolbox.org/media/original?media_file=co2rwanda_rpp%2Fattachments%2Ffbc5ded138434781ae736d19d8d1308d%2Fad2c375b-4728-4824-9618-8bfda3ef22ad%2F166391963689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3" topLeftCell="H4" activePane="bottomRight" state="frozen"/>
      <selection pane="topLeft" activeCell="A1" activeCellId="0" sqref="A1"/>
      <selection pane="topRight" activeCell="H1" activeCellId="0" sqref="H1"/>
      <selection pane="bottomLeft" activeCell="A4" activeCellId="0" sqref="A4"/>
      <selection pane="bottomRight" activeCell="AP11" activeCellId="0" sqref="AP11"/>
    </sheetView>
  </sheetViews>
  <sheetFormatPr defaultColWidth="8.73046875" defaultRowHeight="14.5" zeroHeight="false" outlineLevelRow="0" outlineLevelCol="0"/>
  <cols>
    <col collapsed="false" customWidth="true" hidden="false" outlineLevel="0" max="1" min="1" style="11" width="27.72"/>
    <col collapsed="false" customWidth="true" hidden="false" outlineLevel="0" max="2" min="2" style="11" width="12.82"/>
    <col collapsed="false" customWidth="true" hidden="false" outlineLevel="0" max="3" min="3" style="11" width="12.72"/>
    <col collapsed="false" customWidth="true" hidden="false" outlineLevel="0" max="4" min="4" style="11" width="10.45"/>
    <col collapsed="false" customWidth="true" hidden="false" outlineLevel="0" max="5" min="5" style="11" width="26.18"/>
    <col collapsed="false" customWidth="true" hidden="false" outlineLevel="0" max="17" min="6" style="11" width="12.72"/>
    <col collapsed="false" customWidth="true" hidden="false" outlineLevel="0" max="19" min="18" style="11" width="11"/>
    <col collapsed="false" customWidth="true" hidden="false" outlineLevel="0" max="20" min="20" style="11" width="14.09"/>
    <col collapsed="false" customWidth="true" hidden="false" outlineLevel="0" max="21" min="21" style="11" width="14.82"/>
    <col collapsed="false" customWidth="true" hidden="false" outlineLevel="0" max="22" min="22" style="11" width="11"/>
    <col collapsed="false" customWidth="true" hidden="false" outlineLevel="0" max="23" min="23" style="11" width="14.09"/>
    <col collapsed="false" customWidth="true" hidden="false" outlineLevel="0" max="24" min="24" style="11" width="14.82"/>
    <col collapsed="false" customWidth="true" hidden="false" outlineLevel="0" max="25" min="25" style="11" width="11"/>
    <col collapsed="false" customWidth="true" hidden="false" outlineLevel="0" max="26" min="26" style="11" width="14.09"/>
    <col collapsed="false" customWidth="true" hidden="false" outlineLevel="0" max="27" min="27" style="11" width="14.82"/>
    <col collapsed="false" customWidth="true" hidden="false" outlineLevel="0" max="29" min="28" style="11" width="12.72"/>
    <col collapsed="false" customWidth="true" hidden="false" outlineLevel="0" max="31" min="30" style="11" width="11"/>
    <col collapsed="false" customWidth="true" hidden="false" outlineLevel="0" max="32" min="32" style="11" width="14.09"/>
    <col collapsed="false" customWidth="true" hidden="false" outlineLevel="0" max="33" min="33" style="11" width="14.82"/>
    <col collapsed="false" customWidth="true" hidden="false" outlineLevel="0" max="34" min="34" style="11" width="11"/>
    <col collapsed="false" customWidth="true" hidden="false" outlineLevel="0" max="35" min="35" style="11" width="14.09"/>
    <col collapsed="false" customWidth="true" hidden="false" outlineLevel="0" max="36" min="36" style="11" width="14.82"/>
    <col collapsed="false" customWidth="true" hidden="false" outlineLevel="0" max="37" min="37" style="11" width="11"/>
    <col collapsed="false" customWidth="true" hidden="false" outlineLevel="0" max="38" min="38" style="11" width="14.09"/>
    <col collapsed="false" customWidth="true" hidden="false" outlineLevel="0" max="39" min="39" style="11" width="14.82"/>
    <col collapsed="false" customWidth="true" hidden="false" outlineLevel="0" max="40" min="40" style="11" width="12.72"/>
    <col collapsed="false" customWidth="true" hidden="false" outlineLevel="0" max="41" min="41" style="11" width="9.63"/>
    <col collapsed="false" customWidth="true" hidden="false" outlineLevel="0" max="42" min="42" style="11" width="17.55"/>
    <col collapsed="false" customWidth="true" hidden="false" outlineLevel="0" max="43" min="43" style="11" width="13.27"/>
    <col collapsed="false" customWidth="true" hidden="false" outlineLevel="0" max="44" min="44" style="11" width="12.17"/>
    <col collapsed="false" customWidth="true" hidden="false" outlineLevel="0" max="48" min="45" style="11" width="12"/>
    <col collapsed="false" customWidth="true" hidden="false" outlineLevel="0" max="49" min="49" style="11" width="15.17"/>
    <col collapsed="false" customWidth="true" hidden="false" outlineLevel="0" max="50" min="50" style="11" width="12"/>
    <col collapsed="false" customWidth="true" hidden="false" outlineLevel="0" max="51" min="51" style="11" width="17.55"/>
    <col collapsed="false" customWidth="true" hidden="false" outlineLevel="0" max="52" min="52" style="11" width="12"/>
    <col collapsed="false" customWidth="true" hidden="false" outlineLevel="0" max="53" min="53" style="11" width="13.45"/>
    <col collapsed="false" customWidth="false" hidden="false" outlineLevel="0" max="1024" min="54" style="11" width="8.72"/>
  </cols>
  <sheetData>
    <row r="1" customFormat="false" ht="14.5" hidden="false" customHeight="false" outlineLevel="0" collapsed="false">
      <c r="A1" s="12" t="s">
        <v>3557</v>
      </c>
      <c r="B1" s="12"/>
      <c r="C1" s="12"/>
      <c r="D1" s="12"/>
      <c r="E1" s="12"/>
      <c r="F1" s="12" t="s">
        <v>3558</v>
      </c>
      <c r="G1" s="12"/>
      <c r="H1" s="12"/>
      <c r="I1" s="12"/>
      <c r="J1" s="12"/>
      <c r="K1" s="12" t="s">
        <v>3559</v>
      </c>
      <c r="L1" s="12"/>
      <c r="M1" s="12"/>
      <c r="N1" s="12"/>
      <c r="O1" s="12"/>
      <c r="P1" s="12"/>
      <c r="Q1" s="12"/>
      <c r="R1" s="13" t="s">
        <v>210</v>
      </c>
      <c r="S1" s="13"/>
      <c r="T1" s="13"/>
      <c r="U1" s="13"/>
      <c r="V1" s="13"/>
      <c r="W1" s="13"/>
      <c r="X1" s="13"/>
      <c r="Y1" s="13"/>
      <c r="Z1" s="13"/>
      <c r="AA1" s="13"/>
      <c r="AB1" s="13"/>
      <c r="AC1" s="13"/>
      <c r="AD1" s="14" t="s">
        <v>232</v>
      </c>
      <c r="AE1" s="14"/>
      <c r="AF1" s="14"/>
      <c r="AG1" s="14"/>
      <c r="AH1" s="14"/>
      <c r="AI1" s="14"/>
      <c r="AJ1" s="14"/>
      <c r="AK1" s="14"/>
      <c r="AL1" s="14"/>
      <c r="AM1" s="14"/>
      <c r="AN1" s="14"/>
      <c r="AO1" s="14"/>
      <c r="AP1" s="13" t="s">
        <v>3560</v>
      </c>
      <c r="AQ1" s="13"/>
      <c r="AR1" s="13"/>
      <c r="AS1" s="13"/>
      <c r="AT1" s="13"/>
      <c r="AU1" s="13"/>
      <c r="AV1" s="13"/>
      <c r="AW1" s="13"/>
      <c r="AX1" s="13"/>
      <c r="AY1" s="13"/>
      <c r="AZ1" s="13"/>
    </row>
    <row r="2" customFormat="false" ht="14.5" hidden="false" customHeight="true" outlineLevel="0" collapsed="false">
      <c r="A2" s="12"/>
      <c r="B2" s="12"/>
      <c r="C2" s="12"/>
      <c r="D2" s="12"/>
      <c r="E2" s="12"/>
      <c r="F2" s="12"/>
      <c r="G2" s="12"/>
      <c r="H2" s="12"/>
      <c r="I2" s="12"/>
      <c r="J2" s="12"/>
      <c r="K2" s="12" t="s">
        <v>3561</v>
      </c>
      <c r="L2" s="12"/>
      <c r="M2" s="12" t="s">
        <v>3562</v>
      </c>
      <c r="N2" s="12"/>
      <c r="O2" s="12" t="s">
        <v>3563</v>
      </c>
      <c r="P2" s="12"/>
      <c r="Q2" s="15" t="s">
        <v>3564</v>
      </c>
      <c r="R2" s="13" t="s">
        <v>3565</v>
      </c>
      <c r="S2" s="13" t="s">
        <v>3566</v>
      </c>
      <c r="T2" s="13"/>
      <c r="U2" s="13"/>
      <c r="V2" s="13" t="s">
        <v>3567</v>
      </c>
      <c r="W2" s="13"/>
      <c r="X2" s="13"/>
      <c r="Y2" s="13" t="s">
        <v>3568</v>
      </c>
      <c r="Z2" s="13"/>
      <c r="AA2" s="13"/>
      <c r="AB2" s="15" t="s">
        <v>3569</v>
      </c>
      <c r="AC2" s="15" t="s">
        <v>3570</v>
      </c>
      <c r="AD2" s="13" t="s">
        <v>3565</v>
      </c>
      <c r="AE2" s="13" t="s">
        <v>3566</v>
      </c>
      <c r="AF2" s="13"/>
      <c r="AG2" s="13"/>
      <c r="AH2" s="13" t="s">
        <v>3567</v>
      </c>
      <c r="AI2" s="13"/>
      <c r="AJ2" s="13"/>
      <c r="AK2" s="13" t="s">
        <v>3568</v>
      </c>
      <c r="AL2" s="13"/>
      <c r="AM2" s="13"/>
      <c r="AN2" s="15" t="s">
        <v>3569</v>
      </c>
      <c r="AO2" s="15" t="s">
        <v>3570</v>
      </c>
      <c r="AP2" s="16" t="s">
        <v>3571</v>
      </c>
      <c r="AQ2" s="16" t="s">
        <v>3572</v>
      </c>
      <c r="AR2" s="16" t="s">
        <v>3573</v>
      </c>
      <c r="AS2" s="16" t="s">
        <v>3574</v>
      </c>
      <c r="AT2" s="16" t="s">
        <v>3575</v>
      </c>
      <c r="AU2" s="16" t="s">
        <v>3576</v>
      </c>
      <c r="AV2" s="16" t="s">
        <v>3577</v>
      </c>
      <c r="AW2" s="16" t="s">
        <v>3578</v>
      </c>
      <c r="AX2" s="16" t="s">
        <v>3579</v>
      </c>
      <c r="AY2" s="16" t="s">
        <v>3580</v>
      </c>
      <c r="AZ2" s="16" t="s">
        <v>627</v>
      </c>
    </row>
    <row r="3" customFormat="false" ht="14.5" hidden="false" customHeight="false" outlineLevel="0" collapsed="false">
      <c r="A3" s="16" t="s">
        <v>3581</v>
      </c>
      <c r="B3" s="16" t="s">
        <v>180</v>
      </c>
      <c r="C3" s="16" t="s">
        <v>26</v>
      </c>
      <c r="D3" s="16" t="s">
        <v>3582</v>
      </c>
      <c r="E3" s="16" t="s">
        <v>3583</v>
      </c>
      <c r="F3" s="16" t="s">
        <v>3565</v>
      </c>
      <c r="G3" s="16" t="s">
        <v>3566</v>
      </c>
      <c r="H3" s="16" t="s">
        <v>3567</v>
      </c>
      <c r="I3" s="16" t="s">
        <v>3568</v>
      </c>
      <c r="J3" s="16" t="s">
        <v>3584</v>
      </c>
      <c r="K3" s="16" t="s">
        <v>3585</v>
      </c>
      <c r="L3" s="16" t="s">
        <v>3586</v>
      </c>
      <c r="M3" s="16" t="s">
        <v>3585</v>
      </c>
      <c r="N3" s="16" t="s">
        <v>3586</v>
      </c>
      <c r="O3" s="16" t="s">
        <v>3585</v>
      </c>
      <c r="P3" s="16" t="s">
        <v>3586</v>
      </c>
      <c r="Q3" s="15"/>
      <c r="R3" s="16" t="s">
        <v>3587</v>
      </c>
      <c r="S3" s="16" t="s">
        <v>3587</v>
      </c>
      <c r="T3" s="16" t="s">
        <v>3588</v>
      </c>
      <c r="U3" s="17" t="s">
        <v>3589</v>
      </c>
      <c r="V3" s="16" t="s">
        <v>3587</v>
      </c>
      <c r="W3" s="16" t="s">
        <v>3588</v>
      </c>
      <c r="X3" s="17" t="s">
        <v>3590</v>
      </c>
      <c r="Y3" s="16" t="s">
        <v>3587</v>
      </c>
      <c r="Z3" s="16" t="s">
        <v>3588</v>
      </c>
      <c r="AA3" s="17" t="s">
        <v>3591</v>
      </c>
      <c r="AB3" s="15"/>
      <c r="AC3" s="15"/>
      <c r="AD3" s="16" t="s">
        <v>3587</v>
      </c>
      <c r="AE3" s="16" t="s">
        <v>3587</v>
      </c>
      <c r="AF3" s="16" t="s">
        <v>3588</v>
      </c>
      <c r="AG3" s="17" t="s">
        <v>3589</v>
      </c>
      <c r="AH3" s="16" t="s">
        <v>3587</v>
      </c>
      <c r="AI3" s="16" t="s">
        <v>3588</v>
      </c>
      <c r="AJ3" s="17" t="s">
        <v>3590</v>
      </c>
      <c r="AK3" s="16" t="s">
        <v>3587</v>
      </c>
      <c r="AL3" s="16" t="s">
        <v>3588</v>
      </c>
      <c r="AM3" s="17" t="s">
        <v>3591</v>
      </c>
      <c r="AN3" s="15"/>
      <c r="AO3" s="15"/>
      <c r="AP3" s="16" t="s">
        <v>3592</v>
      </c>
      <c r="AQ3" s="16" t="s">
        <v>3592</v>
      </c>
      <c r="AR3" s="16" t="s">
        <v>3592</v>
      </c>
      <c r="AS3" s="16" t="s">
        <v>3592</v>
      </c>
      <c r="AT3" s="16" t="s">
        <v>3592</v>
      </c>
      <c r="AU3" s="16" t="s">
        <v>3592</v>
      </c>
      <c r="AV3" s="16" t="s">
        <v>3592</v>
      </c>
      <c r="AW3" s="16" t="s">
        <v>3592</v>
      </c>
      <c r="AX3" s="16" t="s">
        <v>3593</v>
      </c>
      <c r="AY3" s="16" t="s">
        <v>3594</v>
      </c>
      <c r="AZ3" s="16" t="s">
        <v>3592</v>
      </c>
    </row>
    <row r="4" customFormat="false" ht="14.5" hidden="false" customHeight="false" outlineLevel="0" collapsed="false">
      <c r="A4" s="18" t="str">
        <f aca="false">PROPER('Day 1 Cleaned'!U2)</f>
        <v>Bayavuge Joel </v>
      </c>
      <c r="B4" s="18" t="str">
        <f aca="false">_xlfn.xlookup($A4,'Day 1 Cleaned'!$U:$U,'Day 1 Cleaned'!Y:Y,"-")</f>
        <v>Bugesera</v>
      </c>
      <c r="C4" s="18" t="str">
        <f aca="false">_xlfn.xlookup($A4,'Day 1 Cleaned'!$U:$U,'Day 1 Cleaned'!AA:AA,"-")</f>
        <v>Kindama</v>
      </c>
      <c r="D4" s="18" t="str">
        <f aca="false">_xlfn.xlookup($A4,'Day 1 Cleaned'!$U:$U,'Day 1 Cleaned'!AB:AB,"-")</f>
        <v>Gatare</v>
      </c>
      <c r="E4" s="18" t="str">
        <f aca="false">_xlfn.xlookup($A4,'Day 1 Cleaned'!$U:$U,'Day 1 Cleaned'!AI:AI,"-")</f>
        <v>Traditional 3 stone fire</v>
      </c>
      <c r="F4" s="18" t="str">
        <f aca="false">_xlfn.xlookup($A4,'Day 1 Cleaned'!$U:$U,'Day 1 Cleaned'!BL:BL,"-")</f>
        <v>Wood</v>
      </c>
      <c r="G4" s="18" t="str">
        <f aca="false">_xlfn.xlookup($A4,'Day 2 Cleaned'!$M:$M,'Day 2 Cleaned'!$U:$U,"-")</f>
        <v>Wood</v>
      </c>
      <c r="H4" s="18" t="str">
        <f aca="false">_xlfn.xlookup($A4,'Day 3 Cleaned'!$L:$L,'Day 3 Cleaned'!$T:$T,"-")</f>
        <v>Wood</v>
      </c>
      <c r="I4" s="18" t="str">
        <f aca="false">_xlfn.xlookup($A4,'Day 4 Cleaned'!$L:$L,'Day 4 Cleaned'!$T:$T,"-")</f>
        <v>Wood</v>
      </c>
      <c r="J4" s="18" t="n">
        <f aca="false" t="array" ref="J4:J4">AND(EXACT(F4:I4,F4))</f>
        <v>1</v>
      </c>
      <c r="K4" s="18" t="n">
        <f aca="false">_xlfn.xlookup($A4,'Day 2 Cleaned'!$M:$M,'Day 2 Cleaned'!$AI:$AI,"-")</f>
        <v>2</v>
      </c>
      <c r="L4" s="18" t="n">
        <f aca="false">_xlfn.xlookup($A4,'Day 2 Cleaned'!$M:$M,'Day 2 Cleaned'!$AJ:$AJ,"-")</f>
        <v>4</v>
      </c>
      <c r="M4" s="18" t="n">
        <f aca="false">_xlfn.xlookup($A4,'Day 3 Cleaned'!$L:$L,'Day 3 Cleaned'!$AH:$AH,"-")</f>
        <v>1</v>
      </c>
      <c r="N4" s="18" t="n">
        <f aca="false">_xlfn.xlookup($A4,'Day 3 Cleaned'!$L:$L,'Day 3 Cleaned'!$AI:$AI,"-")</f>
        <v>4</v>
      </c>
      <c r="O4" s="18" t="n">
        <f aca="false">_xlfn.xlookup($A4,'Day 4 Cleaned'!$L:$L,'Day 4 Cleaned'!$AH:$AH,"-")</f>
        <v>1</v>
      </c>
      <c r="P4" s="18" t="n">
        <f aca="false">_xlfn.xlookup($A4,'Day 4 Cleaned'!$L:$L,'Day 4 Cleaned'!$AI:$AI,"-")</f>
        <v>4</v>
      </c>
      <c r="Q4" s="19" t="n">
        <f aca="false">SUM(K4:P4)/3</f>
        <v>5.33333333333333</v>
      </c>
      <c r="R4" s="18" t="n">
        <f aca="false">_xlfn.xlookup($A4,'Day 1 Cleaned'!$U:$U,'Day 1 Cleaned'!$CC:$CC,"-")</f>
        <v>13.78</v>
      </c>
      <c r="S4" s="18" t="n">
        <f aca="false">_xlfn.xlookup($A4,'Day 2 Cleaned'!$M:$M,'Day 2 Cleaned'!$AM:$AM,"-")</f>
        <v>9.715</v>
      </c>
      <c r="T4" s="18" t="n">
        <f aca="false">_xlfn.xlookup($A4,'Day 2 Cleaned'!$M:$M,'Day 2 Cleaned'!$AQ:$AQ,"-")</f>
        <v>0</v>
      </c>
      <c r="U4" s="20" t="n">
        <f aca="false">R4-S4</f>
        <v>4.065</v>
      </c>
      <c r="V4" s="18" t="n">
        <f aca="false">_xlfn.xlookup($A4,'Day 3 Cleaned'!$L:$L,'Day 3 Cleaned'!$AL:$AL,"-")</f>
        <v>8</v>
      </c>
      <c r="W4" s="18" t="n">
        <f aca="false">_xlfn.xlookup($A4,'Day 3 Cleaned'!$L:$L,'Day 3 Cleaned'!$AP:$AP,"-")</f>
        <v>0</v>
      </c>
      <c r="X4" s="20" t="n">
        <f aca="false">(S4+T4)-V4</f>
        <v>1.715</v>
      </c>
      <c r="Y4" s="18" t="n">
        <f aca="false">_xlfn.xlookup($A4,'Day 4 Cleaned'!$L:$L,'Day 4 Cleaned'!$AL:$AL,"-")</f>
        <v>5.35</v>
      </c>
      <c r="Z4" s="18" t="n">
        <f aca="false">_xlfn.xlookup($A4,'Day 4 Cleaned'!$L:$L,'Day 4 Cleaned'!$AP:$AP,"-")</f>
        <v>0</v>
      </c>
      <c r="AA4" s="20" t="n">
        <f aca="false">(V4+W4)-Y4</f>
        <v>2.65</v>
      </c>
      <c r="AB4" s="19" t="n">
        <f aca="false">AVERAGE(U4,X4,AA4)</f>
        <v>2.81</v>
      </c>
      <c r="AC4" s="19" t="n">
        <f aca="false">IF(AND($AB$97&gt;AB4, AB4&gt;$AB$96),AB4,"-")</f>
        <v>2.81</v>
      </c>
      <c r="AD4" s="18" t="n">
        <f aca="false">_xlfn.xlookup($A4,'Day 1 Cleaned'!$U:$U,'Day 1 Cleaned'!CM:CM,"-")</f>
        <v>0</v>
      </c>
      <c r="AE4" s="18" t="n">
        <f aca="false">_xlfn.xlookup($A4,'Day 2 Cleaned'!$M:$M,'Day 2 Cleaned'!$AV:$AV,"-")</f>
        <v>0</v>
      </c>
      <c r="AF4" s="18" t="n">
        <f aca="false">_xlfn.xlookup($A4,'Day 2 Cleaned'!$M:$M,'Day 2 Cleaned'!$AZ:$AZ,"-")</f>
        <v>0</v>
      </c>
      <c r="AG4" s="20" t="n">
        <f aca="false">AD4-AE4</f>
        <v>0</v>
      </c>
      <c r="AH4" s="18" t="n">
        <f aca="false">_xlfn.xlookup($A4,'Day 3 Cleaned'!$L:$L,'Day 3 Cleaned'!$AU:$AU,"-")</f>
        <v>0</v>
      </c>
      <c r="AI4" s="18" t="n">
        <f aca="false">_xlfn.xlookup($A4,'Day 3 Cleaned'!$L:$L,'Day 3 Cleaned'!$AY:$AY,"-")</f>
        <v>0</v>
      </c>
      <c r="AJ4" s="20" t="n">
        <f aca="false">(AE4+AF4)-AH4</f>
        <v>0</v>
      </c>
      <c r="AK4" s="18" t="n">
        <f aca="false">_xlfn.xlookup($A4,'Day 4 Cleaned'!$L:$L,'Day 4 Cleaned'!$AU:$AU,"-")</f>
        <v>0</v>
      </c>
      <c r="AL4" s="18" t="n">
        <f aca="false">_xlfn.xlookup($A4,'Day 4 Cleaned'!$L:$L,'Day 4 Cleaned'!$AY:$AY,"-")</f>
        <v>0</v>
      </c>
      <c r="AM4" s="20" t="n">
        <f aca="false">(AH4+AI4)-AK4</f>
        <v>0</v>
      </c>
      <c r="AN4" s="19" t="n">
        <f aca="false">AVERAGE(AG4,AJ4,AM4)</f>
        <v>0</v>
      </c>
      <c r="AO4" s="21" t="str">
        <f aca="false">IF(AND($AN$97&gt;AN4, AN4&gt;$AN$96),AN4,"-")</f>
        <v>-</v>
      </c>
      <c r="AP4" s="18" t="n">
        <f aca="false">_xlfn.xlookup($A4,'Day 1 Cleaned'!$U:$U,'Day 1 Cleaned'!CT:CT,"-")</f>
        <v>0</v>
      </c>
      <c r="AQ4" s="18" t="n">
        <f aca="false">_xlfn.xlookup($A4,'Day 1 Cleaned'!$U:$U,'Day 1 Cleaned'!DD:DD,"-")</f>
        <v>0</v>
      </c>
      <c r="AR4" s="18" t="n">
        <f aca="false">_xlfn.xlookup($A4,'Day 1 Cleaned'!$U:$U,'Day 1 Cleaned'!DN:DN,"-")</f>
        <v>0</v>
      </c>
      <c r="AS4" s="18" t="n">
        <f aca="false">_xlfn.xlookup($A4,'Day 1 Cleaned'!$U:$U,'Day 1 Cleaned'!DX:DX,"-")</f>
        <v>0</v>
      </c>
      <c r="AT4" s="18" t="n">
        <f aca="false">_xlfn.xlookup($A4,'Day 1 Cleaned'!$U:$U,'Day 1 Cleaned'!EH:EH,"-")</f>
        <v>0</v>
      </c>
      <c r="AU4" s="18" t="n">
        <f aca="false">_xlfn.xlookup($A4,'Day 1 Cleaned'!$U:$U,'Day 1 Cleaned'!ER:ER,"-")</f>
        <v>0</v>
      </c>
      <c r="AV4" s="18" t="n">
        <f aca="false">_xlfn.xlookup($A4,'Day 1 Cleaned'!$U:$U,'Day 1 Cleaned'!FA:FA,"-")</f>
        <v>0</v>
      </c>
      <c r="AW4" s="18" t="n">
        <f aca="false">_xlfn.xlookup($A4,'Day 1 Cleaned'!$U:$U,'Day 1 Cleaned'!FK:FK,"-")</f>
        <v>0</v>
      </c>
      <c r="AX4" s="18" t="n">
        <f aca="false">_xlfn.xlookup($A4,'Day 1 Cleaned'!$U:$U,'Day 1 Cleaned'!FT:FT,"-")*_xlfn.xlookup($A4,'Day 1 Cleaned'!$U:$U,'Day 1 Cleaned'!FU:FU,"-")</f>
        <v>0</v>
      </c>
      <c r="AY4" s="18" t="n">
        <f aca="false">_xlfn.xlookup($A4,'Day 1 Cleaned'!$U:$U,'Day 1 Cleaned'!FV:FV,"-")</f>
        <v>0</v>
      </c>
      <c r="AZ4" s="18" t="n">
        <f aca="false">_xlfn.xlookup($A4,'Day 1 Cleaned'!$U:$U,'Day 1 Cleaned'!GA:GA,"-")</f>
        <v>0</v>
      </c>
    </row>
    <row r="5" customFormat="false" ht="14.5" hidden="false" customHeight="false" outlineLevel="0" collapsed="false">
      <c r="A5" s="18" t="str">
        <f aca="false">PROPER('Day 1 Cleaned'!U3)</f>
        <v>Bizimana Emmanuel </v>
      </c>
      <c r="B5" s="18" t="str">
        <f aca="false">_xlfn.xlookup($A5,'Day 1 Cleaned'!$U:$U,'Day 1 Cleaned'!Y:Y,"-")</f>
        <v>Bugesera</v>
      </c>
      <c r="C5" s="18" t="str">
        <f aca="false">_xlfn.xlookup($A5,'Day 1 Cleaned'!$U:$U,'Day 1 Cleaned'!AA:AA,"-")</f>
        <v>Ngenda</v>
      </c>
      <c r="D5" s="18" t="str">
        <f aca="false">_xlfn.xlookup($A5,'Day 1 Cleaned'!$U:$U,'Day 1 Cleaned'!AB:AB,"-")</f>
        <v>Bushonyi</v>
      </c>
      <c r="E5" s="18" t="str">
        <f aca="false">_xlfn.xlookup($A5,'Day 1 Cleaned'!$U:$U,'Day 1 Cleaned'!AI:AI,"-")</f>
        <v>Traditional 3 stone fire</v>
      </c>
      <c r="F5" s="18" t="str">
        <f aca="false">_xlfn.xlookup($A5,'Day 1 Cleaned'!$U:$U,'Day 1 Cleaned'!BL:BL,"-")</f>
        <v>Wood</v>
      </c>
      <c r="G5" s="18" t="str">
        <f aca="false">_xlfn.xlookup($A5,'Day 2 Cleaned'!$M:$M,'Day 2 Cleaned'!$U:$U,"-")</f>
        <v>Wood</v>
      </c>
      <c r="H5" s="18" t="str">
        <f aca="false">_xlfn.xlookup($A5,'Day 3 Cleaned'!$L:$L,'Day 3 Cleaned'!$T:$T,"-")</f>
        <v>Wood</v>
      </c>
      <c r="I5" s="18" t="str">
        <f aca="false">_xlfn.xlookup($A5,'Day 4 Cleaned'!$L:$L,'Day 4 Cleaned'!$T:$T,"-")</f>
        <v>Wood</v>
      </c>
      <c r="J5" s="18" t="n">
        <f aca="false" t="array" ref="J5:J5">AND(EXACT(F5:I5,F5))</f>
        <v>1</v>
      </c>
      <c r="K5" s="18" t="n">
        <f aca="false">_xlfn.xlookup($A5,'Day 2 Cleaned'!$M:$M,'Day 2 Cleaned'!$AI:$AI,"-")</f>
        <v>2</v>
      </c>
      <c r="L5" s="18" t="n">
        <f aca="false">_xlfn.xlookup($A5,'Day 2 Cleaned'!$M:$M,'Day 2 Cleaned'!$AJ:$AJ,"-")</f>
        <v>2</v>
      </c>
      <c r="M5" s="22" t="n">
        <f aca="false">_xlfn.xlookup($A5,'Day 3 Cleaned'!$L:$L,'Day 3 Cleaned'!$AH:$AH,"-")</f>
        <v>72</v>
      </c>
      <c r="N5" s="18" t="n">
        <f aca="false">_xlfn.xlookup($A5,'Day 3 Cleaned'!$L:$L,'Day 3 Cleaned'!$AI:$AI,"-")</f>
        <v>2</v>
      </c>
      <c r="O5" s="18" t="n">
        <f aca="false">_xlfn.xlookup($A5,'Day 4 Cleaned'!$L:$L,'Day 4 Cleaned'!$AH:$AH,"-")</f>
        <v>2</v>
      </c>
      <c r="P5" s="18" t="n">
        <f aca="false">_xlfn.xlookup($A5,'Day 4 Cleaned'!$L:$L,'Day 4 Cleaned'!$AI:$AI,"-")</f>
        <v>2</v>
      </c>
      <c r="Q5" s="19" t="n">
        <f aca="false">SUM(K5:P5)/3</f>
        <v>27.3333333333333</v>
      </c>
      <c r="R5" s="18" t="n">
        <f aca="false">_xlfn.xlookup($A5,'Day 1 Cleaned'!$U:$U,'Day 1 Cleaned'!$CC:$CC,"-")</f>
        <v>97.08</v>
      </c>
      <c r="S5" s="18" t="n">
        <f aca="false">_xlfn.xlookup($A5,'Day 2 Cleaned'!$M:$M,'Day 2 Cleaned'!$AM:$AM,"-")</f>
        <v>81</v>
      </c>
      <c r="T5" s="18" t="n">
        <f aca="false">_xlfn.xlookup($A5,'Day 2 Cleaned'!$M:$M,'Day 2 Cleaned'!$AQ:$AQ,"-")</f>
        <v>0</v>
      </c>
      <c r="U5" s="20" t="n">
        <f aca="false">R5-S5</f>
        <v>16.08</v>
      </c>
      <c r="V5" s="18" t="n">
        <f aca="false">_xlfn.xlookup($A5,'Day 3 Cleaned'!$L:$L,'Day 3 Cleaned'!$AL:$AL,"-")</f>
        <v>72</v>
      </c>
      <c r="W5" s="18" t="n">
        <f aca="false">_xlfn.xlookup($A5,'Day 3 Cleaned'!$L:$L,'Day 3 Cleaned'!$AP:$AP,"-")</f>
        <v>0</v>
      </c>
      <c r="X5" s="20" t="n">
        <f aca="false">(S5+T5)-V5</f>
        <v>9</v>
      </c>
      <c r="Y5" s="18" t="n">
        <f aca="false">_xlfn.xlookup($A5,'Day 4 Cleaned'!$L:$L,'Day 4 Cleaned'!$AL:$AL,"-")</f>
        <v>62</v>
      </c>
      <c r="Z5" s="18" t="n">
        <f aca="false">_xlfn.xlookup($A5,'Day 4 Cleaned'!$L:$L,'Day 4 Cleaned'!$AP:$AP,"-")</f>
        <v>0</v>
      </c>
      <c r="AA5" s="20" t="n">
        <f aca="false">(V5+W5)-Y5</f>
        <v>10</v>
      </c>
      <c r="AB5" s="19" t="n">
        <f aca="false">AVERAGE(U5,X5,AA5)</f>
        <v>11.6933333333333</v>
      </c>
      <c r="AC5" s="19" t="n">
        <f aca="false">IF(AND($AB$97&gt;AB5, AB5&gt;$AB$96),AB5,"-")</f>
        <v>11.6933333333333</v>
      </c>
      <c r="AD5" s="18" t="n">
        <f aca="false">_xlfn.xlookup($A5,'Day 1 Cleaned'!$U:$U,'Day 1 Cleaned'!CM:CM,"-")</f>
        <v>0</v>
      </c>
      <c r="AE5" s="18" t="n">
        <f aca="false">_xlfn.xlookup($A5,'Day 2 Cleaned'!$M:$M,'Day 2 Cleaned'!$AV:$AV,"-")</f>
        <v>0</v>
      </c>
      <c r="AF5" s="18" t="n">
        <f aca="false">_xlfn.xlookup($A5,'Day 2 Cleaned'!$M:$M,'Day 2 Cleaned'!$AZ:$AZ,"-")</f>
        <v>0</v>
      </c>
      <c r="AG5" s="20" t="n">
        <f aca="false">AD5-AE5</f>
        <v>0</v>
      </c>
      <c r="AH5" s="18" t="n">
        <f aca="false">_xlfn.xlookup($A5,'Day 3 Cleaned'!$L:$L,'Day 3 Cleaned'!$AU:$AU,"-")</f>
        <v>0</v>
      </c>
      <c r="AI5" s="18" t="n">
        <f aca="false">_xlfn.xlookup($A5,'Day 3 Cleaned'!$L:$L,'Day 3 Cleaned'!$AY:$AY,"-")</f>
        <v>0</v>
      </c>
      <c r="AJ5" s="20" t="n">
        <f aca="false">(AE5+AF5)-AH5</f>
        <v>0</v>
      </c>
      <c r="AK5" s="18" t="n">
        <f aca="false">_xlfn.xlookup($A5,'Day 4 Cleaned'!$L:$L,'Day 4 Cleaned'!$AU:$AU,"-")</f>
        <v>0</v>
      </c>
      <c r="AL5" s="18" t="n">
        <f aca="false">_xlfn.xlookup($A5,'Day 4 Cleaned'!$L:$L,'Day 4 Cleaned'!$AY:$AY,"-")</f>
        <v>0</v>
      </c>
      <c r="AM5" s="20" t="n">
        <f aca="false">(AH5+AI5)-AK5</f>
        <v>0</v>
      </c>
      <c r="AN5" s="19" t="n">
        <f aca="false">AVERAGE(AG5,AJ5,AM5)</f>
        <v>0</v>
      </c>
      <c r="AO5" s="21" t="str">
        <f aca="false">IF(AND($AN$97&gt;AN5, AN5&gt;$AN$96),AN5,"-")</f>
        <v>-</v>
      </c>
      <c r="AP5" s="18" t="n">
        <f aca="false">_xlfn.xlookup($A5,'Day 1 Cleaned'!$U:$U,'Day 1 Cleaned'!CT:CT,"-")</f>
        <v>0</v>
      </c>
      <c r="AQ5" s="18" t="n">
        <f aca="false">_xlfn.xlookup($A5,'Day 1 Cleaned'!$U:$U,'Day 1 Cleaned'!DD:DD,"-")</f>
        <v>0</v>
      </c>
      <c r="AR5" s="18" t="n">
        <f aca="false">_xlfn.xlookup($A5,'Day 1 Cleaned'!$U:$U,'Day 1 Cleaned'!DN:DN,"-")</f>
        <v>0</v>
      </c>
      <c r="AS5" s="18" t="n">
        <f aca="false">_xlfn.xlookup($A5,'Day 1 Cleaned'!$U:$U,'Day 1 Cleaned'!DX:DX,"-")</f>
        <v>0</v>
      </c>
      <c r="AT5" s="18" t="n">
        <f aca="false">_xlfn.xlookup($A5,'Day 1 Cleaned'!$U:$U,'Day 1 Cleaned'!EH:EH,"-")</f>
        <v>0</v>
      </c>
      <c r="AU5" s="18" t="n">
        <f aca="false">_xlfn.xlookup($A5,'Day 1 Cleaned'!$U:$U,'Day 1 Cleaned'!ER:ER,"-")</f>
        <v>0</v>
      </c>
      <c r="AV5" s="18" t="n">
        <f aca="false">_xlfn.xlookup($A5,'Day 1 Cleaned'!$U:$U,'Day 1 Cleaned'!FA:FA,"-")</f>
        <v>0</v>
      </c>
      <c r="AW5" s="18" t="n">
        <f aca="false">_xlfn.xlookup($A5,'Day 1 Cleaned'!$U:$U,'Day 1 Cleaned'!FK:FK,"-")</f>
        <v>0</v>
      </c>
      <c r="AX5" s="18" t="n">
        <f aca="false">_xlfn.xlookup($A5,'Day 1 Cleaned'!$U:$U,'Day 1 Cleaned'!FT:FT,"-")*_xlfn.xlookup($A5,'Day 1 Cleaned'!$U:$U,'Day 1 Cleaned'!FU:FU,"-")</f>
        <v>0</v>
      </c>
      <c r="AY5" s="18" t="n">
        <f aca="false">_xlfn.xlookup($A5,'Day 1 Cleaned'!$U:$U,'Day 1 Cleaned'!FV:FV,"-")</f>
        <v>0</v>
      </c>
      <c r="AZ5" s="18" t="n">
        <f aca="false">_xlfn.xlookup($A5,'Day 1 Cleaned'!$U:$U,'Day 1 Cleaned'!GA:GA,"-")</f>
        <v>0</v>
      </c>
    </row>
    <row r="6" customFormat="false" ht="14.5" hidden="false" customHeight="false" outlineLevel="0" collapsed="false">
      <c r="A6" s="18" t="str">
        <f aca="false">PROPER('Day 1 Cleaned'!U4)</f>
        <v>Dukundumwami Eric</v>
      </c>
      <c r="B6" s="18" t="str">
        <f aca="false">_xlfn.xlookup($A6,'Day 1 Cleaned'!$U:$U,'Day 1 Cleaned'!Y:Y,"-")</f>
        <v>Bugesera</v>
      </c>
      <c r="C6" s="18" t="str">
        <f aca="false">_xlfn.xlookup($A6,'Day 1 Cleaned'!$U:$U,'Day 1 Cleaned'!AA:AA,"-")</f>
        <v>Kagomasi</v>
      </c>
      <c r="D6" s="18" t="str">
        <f aca="false">_xlfn.xlookup($A6,'Day 1 Cleaned'!$U:$U,'Day 1 Cleaned'!AB:AB,"-")</f>
        <v>Kagomasi</v>
      </c>
      <c r="E6" s="18" t="str">
        <f aca="false">_xlfn.xlookup($A6,'Day 1 Cleaned'!$U:$U,'Day 1 Cleaned'!AI:AI,"-")</f>
        <v>Improved wood stove</v>
      </c>
      <c r="F6" s="18" t="str">
        <f aca="false">_xlfn.xlookup($A6,'Day 1 Cleaned'!$U:$U,'Day 1 Cleaned'!BL:BL,"-")</f>
        <v>Wood</v>
      </c>
      <c r="G6" s="18" t="str">
        <f aca="false">_xlfn.xlookup($A6,'Day 2 Cleaned'!$M:$M,'Day 2 Cleaned'!$U:$U,"-")</f>
        <v>Wood</v>
      </c>
      <c r="H6" s="18" t="str">
        <f aca="false">_xlfn.xlookup($A6,'Day 3 Cleaned'!$L:$L,'Day 3 Cleaned'!$T:$T,"-")</f>
        <v>Wood</v>
      </c>
      <c r="I6" s="18" t="str">
        <f aca="false">_xlfn.xlookup($A6,'Day 4 Cleaned'!$L:$L,'Day 4 Cleaned'!$T:$T,"-")</f>
        <v>Wood</v>
      </c>
      <c r="J6" s="18" t="n">
        <f aca="false" t="array" ref="J6:J6">AND(EXACT(F6:I6,F6))</f>
        <v>1</v>
      </c>
      <c r="K6" s="18" t="n">
        <f aca="false">_xlfn.xlookup($A6,'Day 2 Cleaned'!$M:$M,'Day 2 Cleaned'!$AI:$AI,"-")</f>
        <v>3</v>
      </c>
      <c r="L6" s="18" t="n">
        <f aca="false">_xlfn.xlookup($A6,'Day 2 Cleaned'!$M:$M,'Day 2 Cleaned'!$AJ:$AJ,"-")</f>
        <v>6</v>
      </c>
      <c r="M6" s="18" t="n">
        <f aca="false">_xlfn.xlookup($A6,'Day 3 Cleaned'!$L:$L,'Day 3 Cleaned'!$AH:$AH,"-")</f>
        <v>3</v>
      </c>
      <c r="N6" s="18" t="n">
        <f aca="false">_xlfn.xlookup($A6,'Day 3 Cleaned'!$L:$L,'Day 3 Cleaned'!$AI:$AI,"-")</f>
        <v>6</v>
      </c>
      <c r="O6" s="18" t="n">
        <f aca="false">_xlfn.xlookup($A6,'Day 4 Cleaned'!$L:$L,'Day 4 Cleaned'!$AH:$AH,"-")</f>
        <v>3</v>
      </c>
      <c r="P6" s="18" t="n">
        <f aca="false">_xlfn.xlookup($A6,'Day 4 Cleaned'!$L:$L,'Day 4 Cleaned'!$AI:$AI,"-")</f>
        <v>6</v>
      </c>
      <c r="Q6" s="19" t="n">
        <f aca="false">SUM(K6:P6)/3</f>
        <v>9</v>
      </c>
      <c r="R6" s="18" t="n">
        <f aca="false">_xlfn.xlookup($A6,'Day 1 Cleaned'!$U:$U,'Day 1 Cleaned'!$CC:$CC,"-")</f>
        <v>20.38</v>
      </c>
      <c r="S6" s="18" t="n">
        <f aca="false">_xlfn.xlookup($A6,'Day 2 Cleaned'!$M:$M,'Day 2 Cleaned'!$AM:$AM,"-")</f>
        <v>13.4</v>
      </c>
      <c r="T6" s="18" t="n">
        <f aca="false">_xlfn.xlookup($A6,'Day 2 Cleaned'!$M:$M,'Day 2 Cleaned'!$AQ:$AQ,"-")</f>
        <v>3.66</v>
      </c>
      <c r="U6" s="20" t="n">
        <f aca="false">R6-S6</f>
        <v>6.98</v>
      </c>
      <c r="V6" s="18" t="n">
        <f aca="false">_xlfn.xlookup($A6,'Day 3 Cleaned'!$L:$L,'Day 3 Cleaned'!$AL:$AL,"-")</f>
        <v>10.68</v>
      </c>
      <c r="W6" s="18" t="n">
        <f aca="false">_xlfn.xlookup($A6,'Day 3 Cleaned'!$L:$L,'Day 3 Cleaned'!$AP:$AP,"-")</f>
        <v>6.65</v>
      </c>
      <c r="X6" s="20" t="n">
        <f aca="false">(S6+T6)-V6</f>
        <v>6.38</v>
      </c>
      <c r="Y6" s="18" t="n">
        <f aca="false">_xlfn.xlookup($A6,'Day 4 Cleaned'!$L:$L,'Day 4 Cleaned'!$AL:$AL,"-")</f>
        <v>10.7</v>
      </c>
      <c r="Z6" s="18" t="n">
        <f aca="false">_xlfn.xlookup($A6,'Day 4 Cleaned'!$L:$L,'Day 4 Cleaned'!$AP:$AP,"-")</f>
        <v>0</v>
      </c>
      <c r="AA6" s="20" t="n">
        <f aca="false">(V6+W6)-Y6</f>
        <v>6.63</v>
      </c>
      <c r="AB6" s="19" t="n">
        <f aca="false">AVERAGE(U6,X6,AA6)</f>
        <v>6.66333333333333</v>
      </c>
      <c r="AC6" s="19" t="n">
        <f aca="false">IF(AND($AB$97&gt;AB6, AB6&gt;$AB$96),AB6,"-")</f>
        <v>6.66333333333333</v>
      </c>
      <c r="AD6" s="18" t="n">
        <f aca="false">_xlfn.xlookup($A6,'Day 1 Cleaned'!$U:$U,'Day 1 Cleaned'!CM:CM,"-")</f>
        <v>0</v>
      </c>
      <c r="AE6" s="18" t="n">
        <f aca="false">_xlfn.xlookup($A6,'Day 2 Cleaned'!$M:$M,'Day 2 Cleaned'!$AV:$AV,"-")</f>
        <v>0</v>
      </c>
      <c r="AF6" s="18" t="n">
        <f aca="false">_xlfn.xlookup($A6,'Day 2 Cleaned'!$M:$M,'Day 2 Cleaned'!$AZ:$AZ,"-")</f>
        <v>0</v>
      </c>
      <c r="AG6" s="20" t="n">
        <f aca="false">AD6-AE6</f>
        <v>0</v>
      </c>
      <c r="AH6" s="18" t="n">
        <f aca="false">_xlfn.xlookup($A6,'Day 3 Cleaned'!$L:$L,'Day 3 Cleaned'!$AU:$AU,"-")</f>
        <v>0</v>
      </c>
      <c r="AI6" s="18" t="n">
        <f aca="false">_xlfn.xlookup($A6,'Day 3 Cleaned'!$L:$L,'Day 3 Cleaned'!$AY:$AY,"-")</f>
        <v>0</v>
      </c>
      <c r="AJ6" s="20" t="n">
        <f aca="false">(AE6+AF6)-AH6</f>
        <v>0</v>
      </c>
      <c r="AK6" s="18" t="n">
        <f aca="false">_xlfn.xlookup($A6,'Day 4 Cleaned'!$L:$L,'Day 4 Cleaned'!$AU:$AU,"-")</f>
        <v>0</v>
      </c>
      <c r="AL6" s="18" t="n">
        <f aca="false">_xlfn.xlookup($A6,'Day 4 Cleaned'!$L:$L,'Day 4 Cleaned'!$AY:$AY,"-")</f>
        <v>0</v>
      </c>
      <c r="AM6" s="20" t="n">
        <f aca="false">(AH6+AI6)-AK6</f>
        <v>0</v>
      </c>
      <c r="AN6" s="19" t="n">
        <f aca="false">AVERAGE(AG6,AJ6,AM6)</f>
        <v>0</v>
      </c>
      <c r="AO6" s="21" t="str">
        <f aca="false">IF(AND($AN$97&gt;AN6, AN6&gt;$AN$96),AN6,"-")</f>
        <v>-</v>
      </c>
      <c r="AP6" s="18" t="n">
        <f aca="false">_xlfn.xlookup($A6,'Day 1 Cleaned'!$U:$U,'Day 1 Cleaned'!CT:CT,"-")</f>
        <v>0</v>
      </c>
      <c r="AQ6" s="18" t="n">
        <f aca="false">_xlfn.xlookup($A6,'Day 1 Cleaned'!$U:$U,'Day 1 Cleaned'!DD:DD,"-")</f>
        <v>0</v>
      </c>
      <c r="AR6" s="18" t="n">
        <f aca="false">_xlfn.xlookup($A6,'Day 1 Cleaned'!$U:$U,'Day 1 Cleaned'!DN:DN,"-")</f>
        <v>0</v>
      </c>
      <c r="AS6" s="18" t="n">
        <f aca="false">_xlfn.xlookup($A6,'Day 1 Cleaned'!$U:$U,'Day 1 Cleaned'!DX:DX,"-")</f>
        <v>0</v>
      </c>
      <c r="AT6" s="18" t="n">
        <f aca="false">_xlfn.xlookup($A6,'Day 1 Cleaned'!$U:$U,'Day 1 Cleaned'!EH:EH,"-")</f>
        <v>0</v>
      </c>
      <c r="AU6" s="18" t="n">
        <f aca="false">_xlfn.xlookup($A6,'Day 1 Cleaned'!$U:$U,'Day 1 Cleaned'!ER:ER,"-")</f>
        <v>0</v>
      </c>
      <c r="AV6" s="18" t="n">
        <f aca="false">_xlfn.xlookup($A6,'Day 1 Cleaned'!$U:$U,'Day 1 Cleaned'!FA:FA,"-")</f>
        <v>0</v>
      </c>
      <c r="AW6" s="18" t="n">
        <f aca="false">_xlfn.xlookup($A6,'Day 1 Cleaned'!$U:$U,'Day 1 Cleaned'!FK:FK,"-")</f>
        <v>0</v>
      </c>
      <c r="AX6" s="18" t="n">
        <f aca="false">_xlfn.xlookup($A6,'Day 1 Cleaned'!$U:$U,'Day 1 Cleaned'!FT:FT,"-")*_xlfn.xlookup($A6,'Day 1 Cleaned'!$U:$U,'Day 1 Cleaned'!FU:FU,"-")</f>
        <v>0</v>
      </c>
      <c r="AY6" s="18" t="n">
        <f aca="false">_xlfn.xlookup($A6,'Day 1 Cleaned'!$U:$U,'Day 1 Cleaned'!FV:FV,"-")</f>
        <v>0</v>
      </c>
      <c r="AZ6" s="18" t="n">
        <f aca="false">_xlfn.xlookup($A6,'Day 1 Cleaned'!$U:$U,'Day 1 Cleaned'!GA:GA,"-")</f>
        <v>0</v>
      </c>
    </row>
    <row r="7" customFormat="false" ht="14.5" hidden="false" customHeight="false" outlineLevel="0" collapsed="false">
      <c r="A7" s="18" t="str">
        <f aca="false">PROPER('Day 1 Cleaned'!U5)</f>
        <v>Dusengimana Aloys</v>
      </c>
      <c r="B7" s="18" t="str">
        <f aca="false">_xlfn.xlookup($A7,'Day 1 Cleaned'!$U:$U,'Day 1 Cleaned'!Y:Y,"-")</f>
        <v>Bugesera</v>
      </c>
      <c r="C7" s="18" t="str">
        <f aca="false">_xlfn.xlookup($A7,'Day 1 Cleaned'!$U:$U,'Day 1 Cleaned'!AA:AA,"-")</f>
        <v>Rugando</v>
      </c>
      <c r="D7" s="18" t="str">
        <f aca="false">_xlfn.xlookup($A7,'Day 1 Cleaned'!$U:$U,'Day 1 Cleaned'!AB:AB,"-")</f>
        <v>Bushenyi</v>
      </c>
      <c r="E7" s="18" t="str">
        <f aca="false">_xlfn.xlookup($A7,'Day 1 Cleaned'!$U:$U,'Day 1 Cleaned'!AI:AI,"-")</f>
        <v>Traditional 3 stone fire</v>
      </c>
      <c r="F7" s="18" t="str">
        <f aca="false">_xlfn.xlookup($A7,'Day 1 Cleaned'!$U:$U,'Day 1 Cleaned'!BL:BL,"-")</f>
        <v>Wood</v>
      </c>
      <c r="G7" s="18" t="str">
        <f aca="false">_xlfn.xlookup($A7,'Day 2 Cleaned'!$M:$M,'Day 2 Cleaned'!$U:$U,"-")</f>
        <v>Wood</v>
      </c>
      <c r="H7" s="18" t="str">
        <f aca="false">_xlfn.xlookup($A7,'Day 3 Cleaned'!$L:$L,'Day 3 Cleaned'!$T:$T,"-")</f>
        <v>Wood</v>
      </c>
      <c r="I7" s="18" t="str">
        <f aca="false">_xlfn.xlookup($A7,'Day 4 Cleaned'!$L:$L,'Day 4 Cleaned'!$T:$T,"-")</f>
        <v>Wood</v>
      </c>
      <c r="J7" s="18" t="n">
        <f aca="false" t="array" ref="J7:J7">AND(EXACT(F7:I7,F7))</f>
        <v>1</v>
      </c>
      <c r="K7" s="18" t="n">
        <f aca="false">_xlfn.xlookup($A7,'Day 2 Cleaned'!$M:$M,'Day 2 Cleaned'!$AI:$AI,"-")</f>
        <v>2</v>
      </c>
      <c r="L7" s="18" t="n">
        <f aca="false">_xlfn.xlookup($A7,'Day 2 Cleaned'!$M:$M,'Day 2 Cleaned'!$AJ:$AJ,"-")</f>
        <v>5</v>
      </c>
      <c r="M7" s="18" t="n">
        <f aca="false">_xlfn.xlookup($A7,'Day 3 Cleaned'!$L:$L,'Day 3 Cleaned'!$AH:$AH,"-")</f>
        <v>2</v>
      </c>
      <c r="N7" s="18" t="n">
        <f aca="false">_xlfn.xlookup($A7,'Day 3 Cleaned'!$L:$L,'Day 3 Cleaned'!$AI:$AI,"-")</f>
        <v>5</v>
      </c>
      <c r="O7" s="18" t="n">
        <f aca="false">_xlfn.xlookup($A7,'Day 4 Cleaned'!$L:$L,'Day 4 Cleaned'!$AH:$AH,"-")</f>
        <v>2</v>
      </c>
      <c r="P7" s="18" t="n">
        <f aca="false">_xlfn.xlookup($A7,'Day 4 Cleaned'!$L:$L,'Day 4 Cleaned'!$AI:$AI,"-")</f>
        <v>5</v>
      </c>
      <c r="Q7" s="19" t="n">
        <f aca="false">SUM(K7:P7)/3</f>
        <v>7</v>
      </c>
      <c r="R7" s="18" t="n">
        <f aca="false">_xlfn.xlookup($A7,'Day 1 Cleaned'!$U:$U,'Day 1 Cleaned'!$CC:$CC,"-")</f>
        <v>157.52</v>
      </c>
      <c r="S7" s="18" t="n">
        <f aca="false">_xlfn.xlookup($A7,'Day 2 Cleaned'!$M:$M,'Day 2 Cleaned'!$AM:$AM,"-")</f>
        <v>130.14</v>
      </c>
      <c r="T7" s="18" t="n">
        <f aca="false">_xlfn.xlookup($A7,'Day 2 Cleaned'!$M:$M,'Day 2 Cleaned'!$AQ:$AQ,"-")</f>
        <v>0</v>
      </c>
      <c r="U7" s="20" t="n">
        <f aca="false">R7-S7</f>
        <v>27.38</v>
      </c>
      <c r="V7" s="18" t="n">
        <f aca="false">_xlfn.xlookup($A7,'Day 3 Cleaned'!$L:$L,'Day 3 Cleaned'!$AL:$AL,"-")</f>
        <v>97.97</v>
      </c>
      <c r="W7" s="18" t="n">
        <f aca="false">_xlfn.xlookup($A7,'Day 3 Cleaned'!$L:$L,'Day 3 Cleaned'!$AP:$AP,"-")</f>
        <v>0</v>
      </c>
      <c r="X7" s="20" t="n">
        <f aca="false">(S7+T7)-V7</f>
        <v>32.17</v>
      </c>
      <c r="Y7" s="18" t="n">
        <f aca="false">_xlfn.xlookup($A7,'Day 4 Cleaned'!$L:$L,'Day 4 Cleaned'!$AL:$AL,"-")</f>
        <v>74.86</v>
      </c>
      <c r="Z7" s="18" t="n">
        <f aca="false">_xlfn.xlookup($A7,'Day 4 Cleaned'!$L:$L,'Day 4 Cleaned'!$AP:$AP,"-")</f>
        <v>0</v>
      </c>
      <c r="AA7" s="20" t="n">
        <f aca="false">(V7+W7)-Y7</f>
        <v>23.11</v>
      </c>
      <c r="AB7" s="19" t="n">
        <f aca="false">AVERAGE(U7,X7,AA7)</f>
        <v>27.5533333333333</v>
      </c>
      <c r="AC7" s="19" t="str">
        <f aca="false">IF(AND($AB$97&gt;AB7, AB7&gt;$AB$96),AB7,"-")</f>
        <v>-</v>
      </c>
      <c r="AD7" s="18" t="n">
        <f aca="false">_xlfn.xlookup($A7,'Day 1 Cleaned'!$U:$U,'Day 1 Cleaned'!CM:CM,"-")</f>
        <v>0</v>
      </c>
      <c r="AE7" s="18" t="n">
        <f aca="false">_xlfn.xlookup($A7,'Day 2 Cleaned'!$M:$M,'Day 2 Cleaned'!$AV:$AV,"-")</f>
        <v>0</v>
      </c>
      <c r="AF7" s="18" t="n">
        <f aca="false">_xlfn.xlookup($A7,'Day 2 Cleaned'!$M:$M,'Day 2 Cleaned'!$AZ:$AZ,"-")</f>
        <v>0</v>
      </c>
      <c r="AG7" s="20" t="n">
        <f aca="false">AD7-AE7</f>
        <v>0</v>
      </c>
      <c r="AH7" s="18" t="n">
        <f aca="false">_xlfn.xlookup($A7,'Day 3 Cleaned'!$L:$L,'Day 3 Cleaned'!$AU:$AU,"-")</f>
        <v>0</v>
      </c>
      <c r="AI7" s="18" t="n">
        <f aca="false">_xlfn.xlookup($A7,'Day 3 Cleaned'!$L:$L,'Day 3 Cleaned'!$AY:$AY,"-")</f>
        <v>0</v>
      </c>
      <c r="AJ7" s="20" t="n">
        <f aca="false">(AE7+AF7)-AH7</f>
        <v>0</v>
      </c>
      <c r="AK7" s="18" t="n">
        <f aca="false">_xlfn.xlookup($A7,'Day 4 Cleaned'!$L:$L,'Day 4 Cleaned'!$AU:$AU,"-")</f>
        <v>0</v>
      </c>
      <c r="AL7" s="18" t="n">
        <f aca="false">_xlfn.xlookup($A7,'Day 4 Cleaned'!$L:$L,'Day 4 Cleaned'!$AY:$AY,"-")</f>
        <v>0</v>
      </c>
      <c r="AM7" s="20" t="n">
        <f aca="false">(AH7+AI7)-AK7</f>
        <v>0</v>
      </c>
      <c r="AN7" s="19" t="n">
        <f aca="false">AVERAGE(AG7,AJ7,AM7)</f>
        <v>0</v>
      </c>
      <c r="AO7" s="21" t="str">
        <f aca="false">IF(AND($AN$97&gt;AN7, AN7&gt;$AN$96),AN7,"-")</f>
        <v>-</v>
      </c>
      <c r="AP7" s="18" t="n">
        <f aca="false">_xlfn.xlookup($A7,'Day 1 Cleaned'!$U:$U,'Day 1 Cleaned'!CT:CT,"-")</f>
        <v>0</v>
      </c>
      <c r="AQ7" s="18" t="n">
        <f aca="false">_xlfn.xlookup($A7,'Day 1 Cleaned'!$U:$U,'Day 1 Cleaned'!DD:DD,"-")</f>
        <v>0</v>
      </c>
      <c r="AR7" s="18" t="n">
        <f aca="false">_xlfn.xlookup($A7,'Day 1 Cleaned'!$U:$U,'Day 1 Cleaned'!DN:DN,"-")</f>
        <v>0</v>
      </c>
      <c r="AS7" s="18" t="n">
        <f aca="false">_xlfn.xlookup($A7,'Day 1 Cleaned'!$U:$U,'Day 1 Cleaned'!DX:DX,"-")</f>
        <v>0</v>
      </c>
      <c r="AT7" s="18" t="n">
        <f aca="false">_xlfn.xlookup($A7,'Day 1 Cleaned'!$U:$U,'Day 1 Cleaned'!EH:EH,"-")</f>
        <v>0</v>
      </c>
      <c r="AU7" s="18" t="n">
        <f aca="false">_xlfn.xlookup($A7,'Day 1 Cleaned'!$U:$U,'Day 1 Cleaned'!ER:ER,"-")</f>
        <v>0</v>
      </c>
      <c r="AV7" s="18" t="n">
        <f aca="false">_xlfn.xlookup($A7,'Day 1 Cleaned'!$U:$U,'Day 1 Cleaned'!FA:FA,"-")</f>
        <v>0</v>
      </c>
      <c r="AW7" s="18" t="n">
        <f aca="false">_xlfn.xlookup($A7,'Day 1 Cleaned'!$U:$U,'Day 1 Cleaned'!FK:FK,"-")</f>
        <v>0</v>
      </c>
      <c r="AX7" s="18" t="n">
        <f aca="false">_xlfn.xlookup($A7,'Day 1 Cleaned'!$U:$U,'Day 1 Cleaned'!FT:FT,"-")*_xlfn.xlookup($A7,'Day 1 Cleaned'!$U:$U,'Day 1 Cleaned'!FU:FU,"-")</f>
        <v>0</v>
      </c>
      <c r="AY7" s="18" t="n">
        <f aca="false">_xlfn.xlookup($A7,'Day 1 Cleaned'!$U:$U,'Day 1 Cleaned'!FV:FV,"-")</f>
        <v>0</v>
      </c>
      <c r="AZ7" s="18" t="n">
        <f aca="false">_xlfn.xlookup($A7,'Day 1 Cleaned'!$U:$U,'Day 1 Cleaned'!GA:GA,"-")</f>
        <v>0</v>
      </c>
    </row>
    <row r="8" customFormat="false" ht="14.5" hidden="false" customHeight="false" outlineLevel="0" collapsed="false">
      <c r="A8" s="18" t="str">
        <f aca="false">PROPER('Day 1 Cleaned'!U6)</f>
        <v>Habyarimana J.Damscene</v>
      </c>
      <c r="B8" s="18" t="str">
        <f aca="false">_xlfn.xlookup($A8,'Day 1 Cleaned'!$U:$U,'Day 1 Cleaned'!Y:Y,"-")</f>
        <v>Bugesera</v>
      </c>
      <c r="C8" s="18" t="str">
        <f aca="false">_xlfn.xlookup($A8,'Day 1 Cleaned'!$U:$U,'Day 1 Cleaned'!AA:AA,"-")</f>
        <v>Murama</v>
      </c>
      <c r="D8" s="18" t="str">
        <f aca="false">_xlfn.xlookup($A8,'Day 1 Cleaned'!$U:$U,'Day 1 Cleaned'!AB:AB,"-")</f>
        <v>Bishenyi</v>
      </c>
      <c r="E8" s="18" t="str">
        <f aca="false">_xlfn.xlookup($A8,'Day 1 Cleaned'!$U:$U,'Day 1 Cleaned'!AI:AI,"-")</f>
        <v>Improved wood stove</v>
      </c>
      <c r="F8" s="18" t="str">
        <f aca="false">_xlfn.xlookup($A8,'Day 1 Cleaned'!$U:$U,'Day 1 Cleaned'!BL:BL,"-")</f>
        <v>Wood</v>
      </c>
      <c r="G8" s="18" t="str">
        <f aca="false">_xlfn.xlookup($A8,'Day 2 Cleaned'!$M:$M,'Day 2 Cleaned'!$U:$U,"-")</f>
        <v>Wood</v>
      </c>
      <c r="H8" s="18" t="str">
        <f aca="false">_xlfn.xlookup($A8,'Day 3 Cleaned'!$L:$L,'Day 3 Cleaned'!$T:$T,"-")</f>
        <v>Wood</v>
      </c>
      <c r="I8" s="18" t="str">
        <f aca="false">_xlfn.xlookup($A8,'Day 4 Cleaned'!$L:$L,'Day 4 Cleaned'!$T:$T,"-")</f>
        <v>Wood</v>
      </c>
      <c r="J8" s="18" t="n">
        <f aca="false" t="array" ref="J8:J8">AND(EXACT(F8:I8,F8))</f>
        <v>1</v>
      </c>
      <c r="K8" s="18" t="n">
        <f aca="false">_xlfn.xlookup($A8,'Day 2 Cleaned'!$M:$M,'Day 2 Cleaned'!$AI:$AI,"-")</f>
        <v>2</v>
      </c>
      <c r="L8" s="18" t="n">
        <f aca="false">_xlfn.xlookup($A8,'Day 2 Cleaned'!$M:$M,'Day 2 Cleaned'!$AJ:$AJ,"-")</f>
        <v>8</v>
      </c>
      <c r="M8" s="18" t="n">
        <f aca="false">_xlfn.xlookup($A8,'Day 3 Cleaned'!$L:$L,'Day 3 Cleaned'!$AH:$AH,"-")</f>
        <v>3</v>
      </c>
      <c r="N8" s="18" t="n">
        <f aca="false">_xlfn.xlookup($A8,'Day 3 Cleaned'!$L:$L,'Day 3 Cleaned'!$AI:$AI,"-")</f>
        <v>8</v>
      </c>
      <c r="O8" s="18" t="n">
        <f aca="false">_xlfn.xlookup($A8,'Day 4 Cleaned'!$L:$L,'Day 4 Cleaned'!$AH:$AH,"-")</f>
        <v>2</v>
      </c>
      <c r="P8" s="18" t="n">
        <f aca="false">_xlfn.xlookup($A8,'Day 4 Cleaned'!$L:$L,'Day 4 Cleaned'!$AI:$AI,"-")</f>
        <v>8</v>
      </c>
      <c r="Q8" s="19" t="n">
        <f aca="false">SUM(K8:P8)/3</f>
        <v>10.3333333333333</v>
      </c>
      <c r="R8" s="18" t="n">
        <f aca="false">_xlfn.xlookup($A8,'Day 1 Cleaned'!$U:$U,'Day 1 Cleaned'!$CC:$CC,"-")</f>
        <v>10.5</v>
      </c>
      <c r="S8" s="18" t="n">
        <f aca="false">_xlfn.xlookup($A8,'Day 2 Cleaned'!$M:$M,'Day 2 Cleaned'!$AM:$AM,"-")</f>
        <v>5.65</v>
      </c>
      <c r="T8" s="18" t="n">
        <f aca="false">_xlfn.xlookup($A8,'Day 2 Cleaned'!$M:$M,'Day 2 Cleaned'!$AQ:$AQ,"-")</f>
        <v>0</v>
      </c>
      <c r="U8" s="20" t="n">
        <f aca="false">R8-S8</f>
        <v>4.85</v>
      </c>
      <c r="V8" s="18" t="n">
        <f aca="false">_xlfn.xlookup($A8,'Day 3 Cleaned'!$L:$L,'Day 3 Cleaned'!$AL:$AL,"-")</f>
        <v>1.88</v>
      </c>
      <c r="W8" s="18" t="n">
        <f aca="false">_xlfn.xlookup($A8,'Day 3 Cleaned'!$L:$L,'Day 3 Cleaned'!$AP:$AP,"-")</f>
        <v>6.978</v>
      </c>
      <c r="X8" s="20" t="n">
        <f aca="false">(S8+T8)-V8</f>
        <v>3.77</v>
      </c>
      <c r="Y8" s="18" t="n">
        <f aca="false">_xlfn.xlookup($A8,'Day 4 Cleaned'!$L:$L,'Day 4 Cleaned'!$AL:$AL,"-")</f>
        <v>2.31</v>
      </c>
      <c r="Z8" s="18" t="n">
        <f aca="false">_xlfn.xlookup($A8,'Day 4 Cleaned'!$L:$L,'Day 4 Cleaned'!$AP:$AP,"-")</f>
        <v>0</v>
      </c>
      <c r="AA8" s="20" t="n">
        <f aca="false">(V8+W8)-Y8</f>
        <v>6.548</v>
      </c>
      <c r="AB8" s="19" t="n">
        <f aca="false">AVERAGE(U8,X8,AA8)</f>
        <v>5.056</v>
      </c>
      <c r="AC8" s="19" t="n">
        <f aca="false">IF(AND($AB$97&gt;AB8, AB8&gt;$AB$96),AB8,"-")</f>
        <v>5.056</v>
      </c>
      <c r="AD8" s="18" t="n">
        <f aca="false">_xlfn.xlookup($A8,'Day 1 Cleaned'!$U:$U,'Day 1 Cleaned'!CM:CM,"-")</f>
        <v>0</v>
      </c>
      <c r="AE8" s="18" t="n">
        <f aca="false">_xlfn.xlookup($A8,'Day 2 Cleaned'!$M:$M,'Day 2 Cleaned'!$AV:$AV,"-")</f>
        <v>0</v>
      </c>
      <c r="AF8" s="18" t="n">
        <f aca="false">_xlfn.xlookup($A8,'Day 2 Cleaned'!$M:$M,'Day 2 Cleaned'!$AZ:$AZ,"-")</f>
        <v>0</v>
      </c>
      <c r="AG8" s="20" t="n">
        <f aca="false">AD8-AE8</f>
        <v>0</v>
      </c>
      <c r="AH8" s="18" t="n">
        <f aca="false">_xlfn.xlookup($A8,'Day 3 Cleaned'!$L:$L,'Day 3 Cleaned'!$AU:$AU,"-")</f>
        <v>0</v>
      </c>
      <c r="AI8" s="18" t="n">
        <f aca="false">_xlfn.xlookup($A8,'Day 3 Cleaned'!$L:$L,'Day 3 Cleaned'!$AY:$AY,"-")</f>
        <v>0</v>
      </c>
      <c r="AJ8" s="20" t="n">
        <f aca="false">(AE8+AF8)-AH8</f>
        <v>0</v>
      </c>
      <c r="AK8" s="18" t="n">
        <f aca="false">_xlfn.xlookup($A8,'Day 4 Cleaned'!$L:$L,'Day 4 Cleaned'!$AU:$AU,"-")</f>
        <v>0</v>
      </c>
      <c r="AL8" s="18" t="n">
        <f aca="false">_xlfn.xlookup($A8,'Day 4 Cleaned'!$L:$L,'Day 4 Cleaned'!$AY:$AY,"-")</f>
        <v>0</v>
      </c>
      <c r="AM8" s="20" t="n">
        <f aca="false">(AH8+AI8)-AK8</f>
        <v>0</v>
      </c>
      <c r="AN8" s="19" t="n">
        <f aca="false">AVERAGE(AG8,AJ8,AM8)</f>
        <v>0</v>
      </c>
      <c r="AO8" s="21" t="str">
        <f aca="false">IF(AND($AN$97&gt;AN8, AN8&gt;$AN$96),AN8,"-")</f>
        <v>-</v>
      </c>
      <c r="AP8" s="18" t="n">
        <f aca="false">_xlfn.xlookup($A8,'Day 1 Cleaned'!$U:$U,'Day 1 Cleaned'!CT:CT,"-")</f>
        <v>0</v>
      </c>
      <c r="AQ8" s="18" t="n">
        <f aca="false">_xlfn.xlookup($A8,'Day 1 Cleaned'!$U:$U,'Day 1 Cleaned'!DD:DD,"-")</f>
        <v>0</v>
      </c>
      <c r="AR8" s="18" t="n">
        <f aca="false">_xlfn.xlookup($A8,'Day 1 Cleaned'!$U:$U,'Day 1 Cleaned'!DN:DN,"-")</f>
        <v>0</v>
      </c>
      <c r="AS8" s="18" t="n">
        <f aca="false">_xlfn.xlookup($A8,'Day 1 Cleaned'!$U:$U,'Day 1 Cleaned'!DX:DX,"-")</f>
        <v>0</v>
      </c>
      <c r="AT8" s="18" t="n">
        <f aca="false">_xlfn.xlookup($A8,'Day 1 Cleaned'!$U:$U,'Day 1 Cleaned'!EH:EH,"-")</f>
        <v>0</v>
      </c>
      <c r="AU8" s="18" t="n">
        <f aca="false">_xlfn.xlookup($A8,'Day 1 Cleaned'!$U:$U,'Day 1 Cleaned'!ER:ER,"-")</f>
        <v>0</v>
      </c>
      <c r="AV8" s="18" t="n">
        <f aca="false">_xlfn.xlookup($A8,'Day 1 Cleaned'!$U:$U,'Day 1 Cleaned'!FA:FA,"-")</f>
        <v>0</v>
      </c>
      <c r="AW8" s="18" t="n">
        <f aca="false">_xlfn.xlookup($A8,'Day 1 Cleaned'!$U:$U,'Day 1 Cleaned'!FK:FK,"-")</f>
        <v>0</v>
      </c>
      <c r="AX8" s="18" t="n">
        <f aca="false">_xlfn.xlookup($A8,'Day 1 Cleaned'!$U:$U,'Day 1 Cleaned'!FT:FT,"-")*_xlfn.xlookup($A8,'Day 1 Cleaned'!$U:$U,'Day 1 Cleaned'!FU:FU,"-")</f>
        <v>0</v>
      </c>
      <c r="AY8" s="18" t="n">
        <f aca="false">_xlfn.xlookup($A8,'Day 1 Cleaned'!$U:$U,'Day 1 Cleaned'!FV:FV,"-")</f>
        <v>0</v>
      </c>
      <c r="AZ8" s="18" t="n">
        <f aca="false">_xlfn.xlookup($A8,'Day 1 Cleaned'!$U:$U,'Day 1 Cleaned'!GA:GA,"-")</f>
        <v>0</v>
      </c>
    </row>
    <row r="9" customFormat="false" ht="14.5" hidden="false" customHeight="false" outlineLevel="0" collapsed="false">
      <c r="A9" s="18" t="str">
        <f aca="false">PROPER('Day 1 Cleaned'!U7)</f>
        <v>Habyarimana Silas</v>
      </c>
      <c r="B9" s="18" t="str">
        <f aca="false">_xlfn.xlookup($A9,'Day 1 Cleaned'!$U:$U,'Day 1 Cleaned'!Y:Y,"-")</f>
        <v>Bugesera</v>
      </c>
      <c r="C9" s="18" t="str">
        <f aca="false">_xlfn.xlookup($A9,'Day 1 Cleaned'!$U:$U,'Day 1 Cleaned'!AA:AA,"-")</f>
        <v>Murama</v>
      </c>
      <c r="D9" s="18" t="str">
        <f aca="false">_xlfn.xlookup($A9,'Day 1 Cleaned'!$U:$U,'Day 1 Cleaned'!AB:AB,"-")</f>
        <v>Bishenyi</v>
      </c>
      <c r="E9" s="18" t="str">
        <f aca="false">_xlfn.xlookup($A9,'Day 1 Cleaned'!$U:$U,'Day 1 Cleaned'!AI:AI,"-")</f>
        <v>Traditional 3 stone fire</v>
      </c>
      <c r="F9" s="18" t="str">
        <f aca="false">_xlfn.xlookup($A9,'Day 1 Cleaned'!$U:$U,'Day 1 Cleaned'!BL:BL,"-")</f>
        <v>Wood</v>
      </c>
      <c r="G9" s="18" t="str">
        <f aca="false">_xlfn.xlookup($A9,'Day 2 Cleaned'!$M:$M,'Day 2 Cleaned'!$U:$U,"-")</f>
        <v>Wood</v>
      </c>
      <c r="H9" s="18" t="str">
        <f aca="false">_xlfn.xlookup($A9,'Day 3 Cleaned'!$L:$L,'Day 3 Cleaned'!$T:$T,"-")</f>
        <v>Wood</v>
      </c>
      <c r="I9" s="18" t="str">
        <f aca="false">_xlfn.xlookup($A9,'Day 4 Cleaned'!$L:$L,'Day 4 Cleaned'!$T:$T,"-")</f>
        <v>Wood</v>
      </c>
      <c r="J9" s="18" t="n">
        <f aca="false" t="array" ref="J9:J9">AND(EXACT(F9:I9,F9))</f>
        <v>1</v>
      </c>
      <c r="K9" s="18" t="n">
        <f aca="false">_xlfn.xlookup($A9,'Day 2 Cleaned'!$M:$M,'Day 2 Cleaned'!$AI:$AI,"-")</f>
        <v>2</v>
      </c>
      <c r="L9" s="18" t="n">
        <f aca="false">_xlfn.xlookup($A9,'Day 2 Cleaned'!$M:$M,'Day 2 Cleaned'!$AJ:$AJ,"-")</f>
        <v>5</v>
      </c>
      <c r="M9" s="18" t="n">
        <f aca="false">_xlfn.xlookup($A9,'Day 3 Cleaned'!$L:$L,'Day 3 Cleaned'!$AH:$AH,"-")</f>
        <v>2</v>
      </c>
      <c r="N9" s="18" t="n">
        <f aca="false">_xlfn.xlookup($A9,'Day 3 Cleaned'!$L:$L,'Day 3 Cleaned'!$AI:$AI,"-")</f>
        <v>2</v>
      </c>
      <c r="O9" s="18" t="n">
        <f aca="false">_xlfn.xlookup($A9,'Day 4 Cleaned'!$L:$L,'Day 4 Cleaned'!$AH:$AH,"-")</f>
        <v>2</v>
      </c>
      <c r="P9" s="18" t="n">
        <f aca="false">_xlfn.xlookup($A9,'Day 4 Cleaned'!$L:$L,'Day 4 Cleaned'!$AI:$AI,"-")</f>
        <v>3</v>
      </c>
      <c r="Q9" s="19" t="n">
        <f aca="false">SUM(K9:P9)/3</f>
        <v>5.33333333333333</v>
      </c>
      <c r="R9" s="18" t="n">
        <f aca="false">_xlfn.xlookup($A9,'Day 1 Cleaned'!$U:$U,'Day 1 Cleaned'!$CC:$CC,"-")</f>
        <v>3.255</v>
      </c>
      <c r="S9" s="18" t="n">
        <f aca="false">_xlfn.xlookup($A9,'Day 2 Cleaned'!$M:$M,'Day 2 Cleaned'!$AM:$AM,"-")</f>
        <v>1.235</v>
      </c>
      <c r="T9" s="18" t="n">
        <f aca="false">_xlfn.xlookup($A9,'Day 2 Cleaned'!$M:$M,'Day 2 Cleaned'!$AQ:$AQ,"-")</f>
        <v>3.225</v>
      </c>
      <c r="U9" s="20" t="n">
        <f aca="false">R9-S9</f>
        <v>2.02</v>
      </c>
      <c r="V9" s="18" t="n">
        <f aca="false">_xlfn.xlookup($A9,'Day 3 Cleaned'!$L:$L,'Day 3 Cleaned'!$AL:$AL,"-")</f>
        <v>1.45</v>
      </c>
      <c r="W9" s="18" t="n">
        <f aca="false">_xlfn.xlookup($A9,'Day 3 Cleaned'!$L:$L,'Day 3 Cleaned'!$AP:$AP,"-")</f>
        <v>4.75</v>
      </c>
      <c r="X9" s="20" t="n">
        <f aca="false">(S9+T9)-V9</f>
        <v>3.01</v>
      </c>
      <c r="Y9" s="18" t="n">
        <f aca="false">_xlfn.xlookup($A9,'Day 4 Cleaned'!$L:$L,'Day 4 Cleaned'!$AL:$AL,"-")</f>
        <v>2.225</v>
      </c>
      <c r="Z9" s="18" t="n">
        <f aca="false">_xlfn.xlookup($A9,'Day 4 Cleaned'!$L:$L,'Day 4 Cleaned'!$AP:$AP,"-")</f>
        <v>0</v>
      </c>
      <c r="AA9" s="20" t="n">
        <f aca="false">(V9+W9)-Y9</f>
        <v>3.975</v>
      </c>
      <c r="AB9" s="19" t="n">
        <f aca="false">AVERAGE(U9,X9,AA9)</f>
        <v>3.00166666666667</v>
      </c>
      <c r="AC9" s="19" t="n">
        <f aca="false">IF(AND($AB$97&gt;AB9, AB9&gt;$AB$96),AB9,"-")</f>
        <v>3.00166666666667</v>
      </c>
      <c r="AD9" s="18" t="n">
        <f aca="false">_xlfn.xlookup($A9,'Day 1 Cleaned'!$U:$U,'Day 1 Cleaned'!CM:CM,"-")</f>
        <v>0</v>
      </c>
      <c r="AE9" s="18" t="n">
        <f aca="false">_xlfn.xlookup($A9,'Day 2 Cleaned'!$M:$M,'Day 2 Cleaned'!$AV:$AV,"-")</f>
        <v>0</v>
      </c>
      <c r="AF9" s="18" t="n">
        <f aca="false">_xlfn.xlookup($A9,'Day 2 Cleaned'!$M:$M,'Day 2 Cleaned'!$AZ:$AZ,"-")</f>
        <v>0</v>
      </c>
      <c r="AG9" s="20" t="n">
        <f aca="false">AD9-AE9</f>
        <v>0</v>
      </c>
      <c r="AH9" s="18" t="n">
        <f aca="false">_xlfn.xlookup($A9,'Day 3 Cleaned'!$L:$L,'Day 3 Cleaned'!$AU:$AU,"-")</f>
        <v>0</v>
      </c>
      <c r="AI9" s="18" t="n">
        <f aca="false">_xlfn.xlookup($A9,'Day 3 Cleaned'!$L:$L,'Day 3 Cleaned'!$AY:$AY,"-")</f>
        <v>0</v>
      </c>
      <c r="AJ9" s="20" t="n">
        <f aca="false">(AE9+AF9)-AH9</f>
        <v>0</v>
      </c>
      <c r="AK9" s="18" t="n">
        <f aca="false">_xlfn.xlookup($A9,'Day 4 Cleaned'!$L:$L,'Day 4 Cleaned'!$AU:$AU,"-")</f>
        <v>0</v>
      </c>
      <c r="AL9" s="18" t="n">
        <f aca="false">_xlfn.xlookup($A9,'Day 4 Cleaned'!$L:$L,'Day 4 Cleaned'!$AY:$AY,"-")</f>
        <v>0</v>
      </c>
      <c r="AM9" s="20" t="n">
        <f aca="false">(AH9+AI9)-AK9</f>
        <v>0</v>
      </c>
      <c r="AN9" s="19" t="n">
        <f aca="false">AVERAGE(AG9,AJ9,AM9)</f>
        <v>0</v>
      </c>
      <c r="AO9" s="21" t="str">
        <f aca="false">IF(AND($AN$97&gt;AN9, AN9&gt;$AN$96),AN9,"-")</f>
        <v>-</v>
      </c>
      <c r="AP9" s="18" t="n">
        <f aca="false">_xlfn.xlookup($A9,'Day 1 Cleaned'!$U:$U,'Day 1 Cleaned'!CT:CT,"-")</f>
        <v>0</v>
      </c>
      <c r="AQ9" s="18" t="n">
        <f aca="false">_xlfn.xlookup($A9,'Day 1 Cleaned'!$U:$U,'Day 1 Cleaned'!DD:DD,"-")</f>
        <v>0</v>
      </c>
      <c r="AR9" s="18" t="n">
        <f aca="false">_xlfn.xlookup($A9,'Day 1 Cleaned'!$U:$U,'Day 1 Cleaned'!DN:DN,"-")</f>
        <v>0</v>
      </c>
      <c r="AS9" s="18" t="n">
        <f aca="false">_xlfn.xlookup($A9,'Day 1 Cleaned'!$U:$U,'Day 1 Cleaned'!DX:DX,"-")</f>
        <v>0</v>
      </c>
      <c r="AT9" s="18" t="n">
        <f aca="false">_xlfn.xlookup($A9,'Day 1 Cleaned'!$U:$U,'Day 1 Cleaned'!EH:EH,"-")</f>
        <v>0</v>
      </c>
      <c r="AU9" s="18" t="n">
        <f aca="false">_xlfn.xlookup($A9,'Day 1 Cleaned'!$U:$U,'Day 1 Cleaned'!ER:ER,"-")</f>
        <v>0</v>
      </c>
      <c r="AV9" s="18" t="n">
        <f aca="false">_xlfn.xlookup($A9,'Day 1 Cleaned'!$U:$U,'Day 1 Cleaned'!FA:FA,"-")</f>
        <v>0</v>
      </c>
      <c r="AW9" s="18" t="n">
        <f aca="false">_xlfn.xlookup($A9,'Day 1 Cleaned'!$U:$U,'Day 1 Cleaned'!FK:FK,"-")</f>
        <v>0</v>
      </c>
      <c r="AX9" s="18" t="n">
        <f aca="false">_xlfn.xlookup($A9,'Day 1 Cleaned'!$U:$U,'Day 1 Cleaned'!FT:FT,"-")*_xlfn.xlookup($A9,'Day 1 Cleaned'!$U:$U,'Day 1 Cleaned'!FU:FU,"-")</f>
        <v>0</v>
      </c>
      <c r="AY9" s="18" t="n">
        <f aca="false">_xlfn.xlookup($A9,'Day 1 Cleaned'!$U:$U,'Day 1 Cleaned'!FV:FV,"-")</f>
        <v>0</v>
      </c>
      <c r="AZ9" s="18" t="n">
        <f aca="false">_xlfn.xlookup($A9,'Day 1 Cleaned'!$U:$U,'Day 1 Cleaned'!GA:GA,"-")</f>
        <v>0</v>
      </c>
    </row>
    <row r="10" customFormat="false" ht="14.5" hidden="false" customHeight="false" outlineLevel="0" collapsed="false">
      <c r="A10" s="18" t="str">
        <f aca="false">PROPER('Day 1 Cleaned'!U8)</f>
        <v>Hanyurineza Joseph</v>
      </c>
      <c r="B10" s="18" t="str">
        <f aca="false">_xlfn.xlookup($A10,'Day 1 Cleaned'!$U:$U,'Day 1 Cleaned'!Y:Y,"-")</f>
        <v>Bugesera</v>
      </c>
      <c r="C10" s="18" t="str">
        <f aca="false">_xlfn.xlookup($A10,'Day 1 Cleaned'!$U:$U,'Day 1 Cleaned'!AA:AA,"-")</f>
        <v>Kagomasi</v>
      </c>
      <c r="D10" s="18" t="str">
        <f aca="false">_xlfn.xlookup($A10,'Day 1 Cleaned'!$U:$U,'Day 1 Cleaned'!AB:AB,"-")</f>
        <v>Kagomasi</v>
      </c>
      <c r="E10" s="18" t="str">
        <f aca="false">_xlfn.xlookup($A10,'Day 1 Cleaned'!$U:$U,'Day 1 Cleaned'!AI:AI,"-")</f>
        <v>Improved wood stove</v>
      </c>
      <c r="F10" s="18" t="str">
        <f aca="false">_xlfn.xlookup($A10,'Day 1 Cleaned'!$U:$U,'Day 1 Cleaned'!BL:BL,"-")</f>
        <v>Wood</v>
      </c>
      <c r="G10" s="18" t="str">
        <f aca="false">_xlfn.xlookup($A10,'Day 2 Cleaned'!$M:$M,'Day 2 Cleaned'!$U:$U,"-")</f>
        <v>Wood</v>
      </c>
      <c r="H10" s="18" t="str">
        <f aca="false">_xlfn.xlookup($A10,'Day 3 Cleaned'!$L:$L,'Day 3 Cleaned'!$T:$T,"-")</f>
        <v>Wood</v>
      </c>
      <c r="I10" s="18" t="str">
        <f aca="false">_xlfn.xlookup($A10,'Day 4 Cleaned'!$L:$L,'Day 4 Cleaned'!$T:$T,"-")</f>
        <v>Wood</v>
      </c>
      <c r="J10" s="18" t="n">
        <f aca="false" t="array" ref="J10:J10">AND(EXACT(F10:I10,F10))</f>
        <v>1</v>
      </c>
      <c r="K10" s="18" t="n">
        <f aca="false">_xlfn.xlookup($A10,'Day 2 Cleaned'!$M:$M,'Day 2 Cleaned'!$AI:$AI,"-")</f>
        <v>3</v>
      </c>
      <c r="L10" s="18" t="n">
        <f aca="false">_xlfn.xlookup($A10,'Day 2 Cleaned'!$M:$M,'Day 2 Cleaned'!$AJ:$AJ,"-")</f>
        <v>9</v>
      </c>
      <c r="M10" s="18" t="n">
        <f aca="false">_xlfn.xlookup($A10,'Day 3 Cleaned'!$L:$L,'Day 3 Cleaned'!$AH:$AH,"-")</f>
        <v>2</v>
      </c>
      <c r="N10" s="18" t="n">
        <f aca="false">_xlfn.xlookup($A10,'Day 3 Cleaned'!$L:$L,'Day 3 Cleaned'!$AI:$AI,"-")</f>
        <v>9</v>
      </c>
      <c r="O10" s="18" t="n">
        <f aca="false">_xlfn.xlookup($A10,'Day 4 Cleaned'!$L:$L,'Day 4 Cleaned'!$AH:$AH,"-")</f>
        <v>3</v>
      </c>
      <c r="P10" s="18" t="n">
        <f aca="false">_xlfn.xlookup($A10,'Day 4 Cleaned'!$L:$L,'Day 4 Cleaned'!$AI:$AI,"-")</f>
        <v>9</v>
      </c>
      <c r="Q10" s="19" t="n">
        <f aca="false">SUM(K10:P10)/3</f>
        <v>11.6666666666667</v>
      </c>
      <c r="R10" s="18" t="n">
        <f aca="false">_xlfn.xlookup($A10,'Day 1 Cleaned'!$U:$U,'Day 1 Cleaned'!$CC:$CC,"-")</f>
        <v>22.955</v>
      </c>
      <c r="S10" s="18" t="n">
        <f aca="false">_xlfn.xlookup($A10,'Day 2 Cleaned'!$M:$M,'Day 2 Cleaned'!$AM:$AM,"-")</f>
        <v>8.25</v>
      </c>
      <c r="T10" s="18" t="n">
        <f aca="false">_xlfn.xlookup($A10,'Day 2 Cleaned'!$M:$M,'Day 2 Cleaned'!$AQ:$AQ,"-")</f>
        <v>7.835</v>
      </c>
      <c r="U10" s="20" t="n">
        <f aca="false">R10-S10</f>
        <v>14.705</v>
      </c>
      <c r="V10" s="18" t="n">
        <f aca="false">_xlfn.xlookup($A10,'Day 3 Cleaned'!$L:$L,'Day 3 Cleaned'!$AL:$AL,"-")</f>
        <v>8.5</v>
      </c>
      <c r="W10" s="18" t="n">
        <f aca="false">_xlfn.xlookup($A10,'Day 3 Cleaned'!$L:$L,'Day 3 Cleaned'!$AP:$AP,"-")</f>
        <v>8.325</v>
      </c>
      <c r="X10" s="20" t="n">
        <f aca="false">(S10+T10)-V10</f>
        <v>7.585</v>
      </c>
      <c r="Y10" s="18" t="n">
        <f aca="false">_xlfn.xlookup($A10,'Day 4 Cleaned'!$L:$L,'Day 4 Cleaned'!$AL:$AL,"-")</f>
        <v>7</v>
      </c>
      <c r="Z10" s="18" t="n">
        <f aca="false">_xlfn.xlookup($A10,'Day 4 Cleaned'!$L:$L,'Day 4 Cleaned'!$AP:$AP,"-")</f>
        <v>0</v>
      </c>
      <c r="AA10" s="20" t="n">
        <f aca="false">(V10+W10)-Y10</f>
        <v>9.825</v>
      </c>
      <c r="AB10" s="19" t="n">
        <f aca="false">AVERAGE(U10,X10,AA10)</f>
        <v>10.705</v>
      </c>
      <c r="AC10" s="19" t="n">
        <f aca="false">IF(AND($AB$97&gt;AB10, AB10&gt;$AB$96),AB10,"-")</f>
        <v>10.705</v>
      </c>
      <c r="AD10" s="18" t="n">
        <f aca="false">_xlfn.xlookup($A10,'Day 1 Cleaned'!$U:$U,'Day 1 Cleaned'!CM:CM,"-")</f>
        <v>0</v>
      </c>
      <c r="AE10" s="18" t="n">
        <f aca="false">_xlfn.xlookup($A10,'Day 2 Cleaned'!$M:$M,'Day 2 Cleaned'!$AV:$AV,"-")</f>
        <v>0</v>
      </c>
      <c r="AF10" s="18" t="n">
        <f aca="false">_xlfn.xlookup($A10,'Day 2 Cleaned'!$M:$M,'Day 2 Cleaned'!$AZ:$AZ,"-")</f>
        <v>0</v>
      </c>
      <c r="AG10" s="20" t="n">
        <f aca="false">AD10-AE10</f>
        <v>0</v>
      </c>
      <c r="AH10" s="18" t="n">
        <f aca="false">_xlfn.xlookup($A10,'Day 3 Cleaned'!$L:$L,'Day 3 Cleaned'!$AU:$AU,"-")</f>
        <v>0</v>
      </c>
      <c r="AI10" s="18" t="n">
        <f aca="false">_xlfn.xlookup($A10,'Day 3 Cleaned'!$L:$L,'Day 3 Cleaned'!$AY:$AY,"-")</f>
        <v>0</v>
      </c>
      <c r="AJ10" s="20" t="n">
        <f aca="false">(AE10+AF10)-AH10</f>
        <v>0</v>
      </c>
      <c r="AK10" s="18" t="n">
        <f aca="false">_xlfn.xlookup($A10,'Day 4 Cleaned'!$L:$L,'Day 4 Cleaned'!$AU:$AU,"-")</f>
        <v>0</v>
      </c>
      <c r="AL10" s="18" t="n">
        <f aca="false">_xlfn.xlookup($A10,'Day 4 Cleaned'!$L:$L,'Day 4 Cleaned'!$AY:$AY,"-")</f>
        <v>0</v>
      </c>
      <c r="AM10" s="20" t="n">
        <f aca="false">(AH10+AI10)-AK10</f>
        <v>0</v>
      </c>
      <c r="AN10" s="19" t="n">
        <f aca="false">AVERAGE(AG10,AJ10,AM10)</f>
        <v>0</v>
      </c>
      <c r="AO10" s="21" t="str">
        <f aca="false">IF(AND($AN$97&gt;AN10, AN10&gt;$AN$96),AN10,"-")</f>
        <v>-</v>
      </c>
      <c r="AP10" s="18" t="n">
        <f aca="false">_xlfn.xlookup($A10,'Day 1 Cleaned'!$U:$U,'Day 1 Cleaned'!CT:CT,"-")</f>
        <v>0</v>
      </c>
      <c r="AQ10" s="18" t="n">
        <f aca="false">_xlfn.xlookup($A10,'Day 1 Cleaned'!$U:$U,'Day 1 Cleaned'!DD:DD,"-")</f>
        <v>0</v>
      </c>
      <c r="AR10" s="18" t="n">
        <f aca="false">_xlfn.xlookup($A10,'Day 1 Cleaned'!$U:$U,'Day 1 Cleaned'!DN:DN,"-")</f>
        <v>0</v>
      </c>
      <c r="AS10" s="18" t="n">
        <f aca="false">_xlfn.xlookup($A10,'Day 1 Cleaned'!$U:$U,'Day 1 Cleaned'!DX:DX,"-")</f>
        <v>0</v>
      </c>
      <c r="AT10" s="18" t="n">
        <f aca="false">_xlfn.xlookup($A10,'Day 1 Cleaned'!$U:$U,'Day 1 Cleaned'!EH:EH,"-")</f>
        <v>0</v>
      </c>
      <c r="AU10" s="18" t="n">
        <f aca="false">_xlfn.xlookup($A10,'Day 1 Cleaned'!$U:$U,'Day 1 Cleaned'!ER:ER,"-")</f>
        <v>0</v>
      </c>
      <c r="AV10" s="18" t="n">
        <f aca="false">_xlfn.xlookup($A10,'Day 1 Cleaned'!$U:$U,'Day 1 Cleaned'!FA:FA,"-")</f>
        <v>0</v>
      </c>
      <c r="AW10" s="18" t="n">
        <f aca="false">_xlfn.xlookup($A10,'Day 1 Cleaned'!$U:$U,'Day 1 Cleaned'!FK:FK,"-")</f>
        <v>0</v>
      </c>
      <c r="AX10" s="18" t="n">
        <f aca="false">_xlfn.xlookup($A10,'Day 1 Cleaned'!$U:$U,'Day 1 Cleaned'!FT:FT,"-")*_xlfn.xlookup($A10,'Day 1 Cleaned'!$U:$U,'Day 1 Cleaned'!FU:FU,"-")</f>
        <v>0</v>
      </c>
      <c r="AY10" s="18" t="n">
        <f aca="false">_xlfn.xlookup($A10,'Day 1 Cleaned'!$U:$U,'Day 1 Cleaned'!FV:FV,"-")</f>
        <v>0</v>
      </c>
      <c r="AZ10" s="18" t="n">
        <f aca="false">_xlfn.xlookup($A10,'Day 1 Cleaned'!$U:$U,'Day 1 Cleaned'!GA:GA,"-")</f>
        <v>0</v>
      </c>
    </row>
    <row r="11" customFormat="false" ht="14.5" hidden="false" customHeight="false" outlineLevel="0" collapsed="false">
      <c r="A11" s="18" t="str">
        <f aca="false">PROPER('Day 1 Cleaned'!U9)</f>
        <v>Harelimana Jason</v>
      </c>
      <c r="B11" s="18" t="str">
        <f aca="false">_xlfn.xlookup($A11,'Day 1 Cleaned'!$U:$U,'Day 1 Cleaned'!Y:Y,"-")</f>
        <v>Bugesera</v>
      </c>
      <c r="C11" s="18" t="str">
        <f aca="false">_xlfn.xlookup($A11,'Day 1 Cleaned'!$U:$U,'Day 1 Cleaned'!AA:AA,"-")</f>
        <v>Rugando</v>
      </c>
      <c r="D11" s="18" t="str">
        <f aca="false">_xlfn.xlookup($A11,'Day 1 Cleaned'!$U:$U,'Day 1 Cleaned'!AB:AB,"-")</f>
        <v>Bushenyi</v>
      </c>
      <c r="E11" s="18" t="str">
        <f aca="false">_xlfn.xlookup($A11,'Day 1 Cleaned'!$U:$U,'Day 1 Cleaned'!AI:AI,"-")</f>
        <v>Traditional 3 stone fire</v>
      </c>
      <c r="F11" s="18" t="str">
        <f aca="false">_xlfn.xlookup($A11,'Day 1 Cleaned'!$U:$U,'Day 1 Cleaned'!BL:BL,"-")</f>
        <v>Wood</v>
      </c>
      <c r="G11" s="18" t="str">
        <f aca="false">_xlfn.xlookup($A11,'Day 2 Cleaned'!$M:$M,'Day 2 Cleaned'!$U:$U,"-")</f>
        <v>Wood</v>
      </c>
      <c r="H11" s="18" t="str">
        <f aca="false">_xlfn.xlookup($A11,'Day 3 Cleaned'!$L:$L,'Day 3 Cleaned'!$T:$T,"-")</f>
        <v>Wood</v>
      </c>
      <c r="I11" s="18" t="str">
        <f aca="false">_xlfn.xlookup($A11,'Day 4 Cleaned'!$L:$L,'Day 4 Cleaned'!$T:$T,"-")</f>
        <v>Wood</v>
      </c>
      <c r="J11" s="18" t="n">
        <f aca="false" t="array" ref="J11:J11">AND(EXACT(F11:I11,F11))</f>
        <v>1</v>
      </c>
      <c r="K11" s="18" t="n">
        <f aca="false">_xlfn.xlookup($A11,'Day 2 Cleaned'!$M:$M,'Day 2 Cleaned'!$AI:$AI,"-")</f>
        <v>3</v>
      </c>
      <c r="L11" s="18" t="n">
        <f aca="false">_xlfn.xlookup($A11,'Day 2 Cleaned'!$M:$M,'Day 2 Cleaned'!$AJ:$AJ,"-")</f>
        <v>6</v>
      </c>
      <c r="M11" s="18" t="n">
        <f aca="false">_xlfn.xlookup($A11,'Day 3 Cleaned'!$L:$L,'Day 3 Cleaned'!$AH:$AH,"-")</f>
        <v>2</v>
      </c>
      <c r="N11" s="18" t="n">
        <f aca="false">_xlfn.xlookup($A11,'Day 3 Cleaned'!$L:$L,'Day 3 Cleaned'!$AI:$AI,"-")</f>
        <v>6</v>
      </c>
      <c r="O11" s="18" t="n">
        <f aca="false">_xlfn.xlookup($A11,'Day 4 Cleaned'!$L:$L,'Day 4 Cleaned'!$AH:$AH,"-")</f>
        <v>2</v>
      </c>
      <c r="P11" s="18" t="n">
        <f aca="false">_xlfn.xlookup($A11,'Day 4 Cleaned'!$L:$L,'Day 4 Cleaned'!$AI:$AI,"-")</f>
        <v>6</v>
      </c>
      <c r="Q11" s="19" t="n">
        <f aca="false">SUM(K11:P11)/3</f>
        <v>8.33333333333333</v>
      </c>
      <c r="R11" s="18" t="n">
        <f aca="false">_xlfn.xlookup($A11,'Day 1 Cleaned'!$U:$U,'Day 1 Cleaned'!$CC:$CC,"-")</f>
        <v>72.33</v>
      </c>
      <c r="S11" s="18" t="n">
        <f aca="false">_xlfn.xlookup($A11,'Day 2 Cleaned'!$M:$M,'Day 2 Cleaned'!$AM:$AM,"-")</f>
        <v>45.285</v>
      </c>
      <c r="T11" s="18" t="n">
        <f aca="false">_xlfn.xlookup($A11,'Day 2 Cleaned'!$M:$M,'Day 2 Cleaned'!$AQ:$AQ,"-")</f>
        <v>0</v>
      </c>
      <c r="U11" s="20" t="n">
        <f aca="false">R11-S11</f>
        <v>27.045</v>
      </c>
      <c r="V11" s="18" t="n">
        <f aca="false">_xlfn.xlookup($A11,'Day 3 Cleaned'!$L:$L,'Day 3 Cleaned'!$AL:$AL,"-")</f>
        <v>26.74</v>
      </c>
      <c r="W11" s="18" t="n">
        <f aca="false">_xlfn.xlookup($A11,'Day 3 Cleaned'!$L:$L,'Day 3 Cleaned'!$AP:$AP,"-")</f>
        <v>31.3</v>
      </c>
      <c r="X11" s="20" t="n">
        <f aca="false">(S11+T11)-V11</f>
        <v>18.545</v>
      </c>
      <c r="Y11" s="18" t="n">
        <f aca="false">_xlfn.xlookup($A11,'Day 4 Cleaned'!$L:$L,'Day 4 Cleaned'!$AL:$AL,"-")</f>
        <v>36.8</v>
      </c>
      <c r="Z11" s="18" t="n">
        <f aca="false">_xlfn.xlookup($A11,'Day 4 Cleaned'!$L:$L,'Day 4 Cleaned'!$AP:$AP,"-")</f>
        <v>0</v>
      </c>
      <c r="AA11" s="20" t="n">
        <f aca="false">(V11+W11)-Y11</f>
        <v>21.24</v>
      </c>
      <c r="AB11" s="19" t="n">
        <f aca="false">AVERAGE(U11,X11,AA11)</f>
        <v>22.2766666666667</v>
      </c>
      <c r="AC11" s="19" t="n">
        <f aca="false">IF(AND($AB$97&gt;AB11, AB11&gt;$AB$96),AB11,"-")</f>
        <v>22.2766666666667</v>
      </c>
      <c r="AD11" s="18" t="n">
        <f aca="false">_xlfn.xlookup($A11,'Day 1 Cleaned'!$U:$U,'Day 1 Cleaned'!CM:CM,"-")</f>
        <v>0</v>
      </c>
      <c r="AE11" s="18" t="n">
        <f aca="false">_xlfn.xlookup($A11,'Day 2 Cleaned'!$M:$M,'Day 2 Cleaned'!$AV:$AV,"-")</f>
        <v>0</v>
      </c>
      <c r="AF11" s="18" t="n">
        <f aca="false">_xlfn.xlookup($A11,'Day 2 Cleaned'!$M:$M,'Day 2 Cleaned'!$AZ:$AZ,"-")</f>
        <v>0</v>
      </c>
      <c r="AG11" s="20" t="n">
        <f aca="false">AD11-AE11</f>
        <v>0</v>
      </c>
      <c r="AH11" s="18" t="n">
        <f aca="false">_xlfn.xlookup($A11,'Day 3 Cleaned'!$L:$L,'Day 3 Cleaned'!$AU:$AU,"-")</f>
        <v>0</v>
      </c>
      <c r="AI11" s="18" t="n">
        <f aca="false">_xlfn.xlookup($A11,'Day 3 Cleaned'!$L:$L,'Day 3 Cleaned'!$AY:$AY,"-")</f>
        <v>0</v>
      </c>
      <c r="AJ11" s="20" t="n">
        <f aca="false">(AE11+AF11)-AH11</f>
        <v>0</v>
      </c>
      <c r="AK11" s="18" t="n">
        <f aca="false">_xlfn.xlookup($A11,'Day 4 Cleaned'!$L:$L,'Day 4 Cleaned'!$AU:$AU,"-")</f>
        <v>0</v>
      </c>
      <c r="AL11" s="18" t="n">
        <f aca="false">_xlfn.xlookup($A11,'Day 4 Cleaned'!$L:$L,'Day 4 Cleaned'!$AY:$AY,"-")</f>
        <v>0</v>
      </c>
      <c r="AM11" s="20" t="n">
        <f aca="false">(AH11+AI11)-AK11</f>
        <v>0</v>
      </c>
      <c r="AN11" s="19" t="n">
        <f aca="false">AVERAGE(AG11,AJ11,AM11)</f>
        <v>0</v>
      </c>
      <c r="AO11" s="21" t="str">
        <f aca="false">IF(AND($AN$97&gt;AN11, AN11&gt;$AN$96),AN11,"-")</f>
        <v>-</v>
      </c>
      <c r="AP11" s="18" t="n">
        <f aca="false">_xlfn.xlookup($A11,'Day 1 Cleaned'!$U:$U,'Day 1 Cleaned'!CT:CT,"-")</f>
        <v>0</v>
      </c>
      <c r="AQ11" s="18" t="n">
        <f aca="false">_xlfn.xlookup($A11,'Day 1 Cleaned'!$U:$U,'Day 1 Cleaned'!DD:DD,"-")</f>
        <v>0</v>
      </c>
      <c r="AR11" s="18" t="n">
        <f aca="false">_xlfn.xlookup($A11,'Day 1 Cleaned'!$U:$U,'Day 1 Cleaned'!DN:DN,"-")</f>
        <v>0</v>
      </c>
      <c r="AS11" s="18" t="n">
        <f aca="false">_xlfn.xlookup($A11,'Day 1 Cleaned'!$U:$U,'Day 1 Cleaned'!DX:DX,"-")</f>
        <v>0</v>
      </c>
      <c r="AT11" s="18" t="n">
        <f aca="false">_xlfn.xlookup($A11,'Day 1 Cleaned'!$U:$U,'Day 1 Cleaned'!EH:EH,"-")</f>
        <v>0</v>
      </c>
      <c r="AU11" s="18" t="n">
        <f aca="false">_xlfn.xlookup($A11,'Day 1 Cleaned'!$U:$U,'Day 1 Cleaned'!ER:ER,"-")</f>
        <v>0</v>
      </c>
      <c r="AV11" s="18" t="n">
        <f aca="false">_xlfn.xlookup($A11,'Day 1 Cleaned'!$U:$U,'Day 1 Cleaned'!FA:FA,"-")</f>
        <v>0</v>
      </c>
      <c r="AW11" s="18" t="n">
        <f aca="false">_xlfn.xlookup($A11,'Day 1 Cleaned'!$U:$U,'Day 1 Cleaned'!FK:FK,"-")</f>
        <v>0</v>
      </c>
      <c r="AX11" s="18" t="n">
        <f aca="false">_xlfn.xlookup($A11,'Day 1 Cleaned'!$U:$U,'Day 1 Cleaned'!FT:FT,"-")*_xlfn.xlookup($A11,'Day 1 Cleaned'!$U:$U,'Day 1 Cleaned'!FU:FU,"-")</f>
        <v>0</v>
      </c>
      <c r="AY11" s="18" t="n">
        <f aca="false">_xlfn.xlookup($A11,'Day 1 Cleaned'!$U:$U,'Day 1 Cleaned'!FV:FV,"-")</f>
        <v>0</v>
      </c>
      <c r="AZ11" s="18" t="n">
        <f aca="false">_xlfn.xlookup($A11,'Day 1 Cleaned'!$U:$U,'Day 1 Cleaned'!GA:GA,"-")</f>
        <v>0</v>
      </c>
    </row>
    <row r="12" customFormat="false" ht="14.5" hidden="false" customHeight="false" outlineLevel="0" collapsed="false">
      <c r="A12" s="18" t="str">
        <f aca="false">PROPER('Day 1 Cleaned'!U10)</f>
        <v>Hazaturumuhanga Sylver</v>
      </c>
      <c r="B12" s="18" t="str">
        <f aca="false">_xlfn.xlookup($A12,'Day 1 Cleaned'!$U:$U,'Day 1 Cleaned'!Y:Y,"-")</f>
        <v>Bugesera</v>
      </c>
      <c r="C12" s="18" t="str">
        <f aca="false">_xlfn.xlookup($A12,'Day 1 Cleaned'!$U:$U,'Day 1 Cleaned'!AA:AA,"-")</f>
        <v>Rugando</v>
      </c>
      <c r="D12" s="18" t="str">
        <f aca="false">_xlfn.xlookup($A12,'Day 1 Cleaned'!$U:$U,'Day 1 Cleaned'!AB:AB,"-")</f>
        <v>Gako</v>
      </c>
      <c r="E12" s="18" t="str">
        <f aca="false">_xlfn.xlookup($A12,'Day 1 Cleaned'!$U:$U,'Day 1 Cleaned'!AI:AI,"-")</f>
        <v>Traditional 3 stone fire</v>
      </c>
      <c r="F12" s="18" t="str">
        <f aca="false">_xlfn.xlookup($A12,'Day 1 Cleaned'!$U:$U,'Day 1 Cleaned'!BL:BL,"-")</f>
        <v>Wood</v>
      </c>
      <c r="G12" s="18" t="str">
        <f aca="false">_xlfn.xlookup($A12,'Day 2 Cleaned'!$M:$M,'Day 2 Cleaned'!$U:$U,"-")</f>
        <v>Wood</v>
      </c>
      <c r="H12" s="18" t="str">
        <f aca="false">_xlfn.xlookup($A12,'Day 3 Cleaned'!$L:$L,'Day 3 Cleaned'!$T:$T,"-")</f>
        <v>Wood</v>
      </c>
      <c r="I12" s="18" t="str">
        <f aca="false">_xlfn.xlookup($A12,'Day 4 Cleaned'!$L:$L,'Day 4 Cleaned'!$T:$T,"-")</f>
        <v>Wood</v>
      </c>
      <c r="J12" s="18" t="n">
        <f aca="false" t="array" ref="J12:J12">AND(EXACT(F12:I12,F12))</f>
        <v>1</v>
      </c>
      <c r="K12" s="18" t="n">
        <f aca="false">_xlfn.xlookup($A12,'Day 2 Cleaned'!$M:$M,'Day 2 Cleaned'!$AI:$AI,"-")</f>
        <v>2</v>
      </c>
      <c r="L12" s="18" t="n">
        <f aca="false">_xlfn.xlookup($A12,'Day 2 Cleaned'!$M:$M,'Day 2 Cleaned'!$AJ:$AJ,"-")</f>
        <v>3</v>
      </c>
      <c r="M12" s="18" t="n">
        <f aca="false">_xlfn.xlookup($A12,'Day 3 Cleaned'!$L:$L,'Day 3 Cleaned'!$AH:$AH,"-")</f>
        <v>2</v>
      </c>
      <c r="N12" s="18" t="n">
        <f aca="false">_xlfn.xlookup($A12,'Day 3 Cleaned'!$L:$L,'Day 3 Cleaned'!$AI:$AI,"-")</f>
        <v>3</v>
      </c>
      <c r="O12" s="18" t="n">
        <f aca="false">_xlfn.xlookup($A12,'Day 4 Cleaned'!$L:$L,'Day 4 Cleaned'!$AH:$AH,"-")</f>
        <v>2</v>
      </c>
      <c r="P12" s="18" t="n">
        <f aca="false">_xlfn.xlookup($A12,'Day 4 Cleaned'!$L:$L,'Day 4 Cleaned'!$AI:$AI,"-")</f>
        <v>3</v>
      </c>
      <c r="Q12" s="19" t="n">
        <f aca="false">SUM(K12:P12)/3</f>
        <v>5</v>
      </c>
      <c r="R12" s="18" t="n">
        <f aca="false">_xlfn.xlookup($A12,'Day 1 Cleaned'!$U:$U,'Day 1 Cleaned'!$CC:$CC,"-")</f>
        <v>12.58</v>
      </c>
      <c r="S12" s="18" t="n">
        <f aca="false">_xlfn.xlookup($A12,'Day 2 Cleaned'!$M:$M,'Day 2 Cleaned'!$AM:$AM,"-")</f>
        <v>7</v>
      </c>
      <c r="T12" s="18" t="n">
        <f aca="false">_xlfn.xlookup($A12,'Day 2 Cleaned'!$M:$M,'Day 2 Cleaned'!$AQ:$AQ,"-")</f>
        <v>0</v>
      </c>
      <c r="U12" s="20" t="n">
        <f aca="false">R12-S12</f>
        <v>5.58</v>
      </c>
      <c r="V12" s="18" t="n">
        <f aca="false">_xlfn.xlookup($A12,'Day 3 Cleaned'!$L:$L,'Day 3 Cleaned'!$AL:$AL,"-")</f>
        <v>2.345</v>
      </c>
      <c r="W12" s="18" t="n">
        <f aca="false">_xlfn.xlookup($A12,'Day 3 Cleaned'!$L:$L,'Day 3 Cleaned'!$AP:$AP,"-")</f>
        <v>3.15</v>
      </c>
      <c r="X12" s="20" t="n">
        <f aca="false">(S12+T12)-V12</f>
        <v>4.655</v>
      </c>
      <c r="Y12" s="18" t="n">
        <f aca="false">_xlfn.xlookup($A12,'Day 4 Cleaned'!$L:$L,'Day 4 Cleaned'!$AL:$AL,"-")</f>
        <v>2.77</v>
      </c>
      <c r="Z12" s="18" t="n">
        <f aca="false">_xlfn.xlookup($A12,'Day 4 Cleaned'!$L:$L,'Day 4 Cleaned'!$AP:$AP,"-")</f>
        <v>0</v>
      </c>
      <c r="AA12" s="20" t="n">
        <f aca="false">(V12+W12)-Y12</f>
        <v>2.725</v>
      </c>
      <c r="AB12" s="19" t="n">
        <f aca="false">AVERAGE(U12,X12,AA12)</f>
        <v>4.32</v>
      </c>
      <c r="AC12" s="19" t="n">
        <f aca="false">IF(AND($AB$97&gt;AB12, AB12&gt;$AB$96),AB12,"-")</f>
        <v>4.32</v>
      </c>
      <c r="AD12" s="18" t="n">
        <f aca="false">_xlfn.xlookup($A12,'Day 1 Cleaned'!$U:$U,'Day 1 Cleaned'!CM:CM,"-")</f>
        <v>0</v>
      </c>
      <c r="AE12" s="18" t="n">
        <f aca="false">_xlfn.xlookup($A12,'Day 2 Cleaned'!$M:$M,'Day 2 Cleaned'!$AV:$AV,"-")</f>
        <v>0</v>
      </c>
      <c r="AF12" s="18" t="n">
        <f aca="false">_xlfn.xlookup($A12,'Day 2 Cleaned'!$M:$M,'Day 2 Cleaned'!$AZ:$AZ,"-")</f>
        <v>0</v>
      </c>
      <c r="AG12" s="20" t="n">
        <f aca="false">AD12-AE12</f>
        <v>0</v>
      </c>
      <c r="AH12" s="18" t="n">
        <f aca="false">_xlfn.xlookup($A12,'Day 3 Cleaned'!$L:$L,'Day 3 Cleaned'!$AU:$AU,"-")</f>
        <v>0</v>
      </c>
      <c r="AI12" s="18" t="n">
        <f aca="false">_xlfn.xlookup($A12,'Day 3 Cleaned'!$L:$L,'Day 3 Cleaned'!$AY:$AY,"-")</f>
        <v>0</v>
      </c>
      <c r="AJ12" s="20" t="n">
        <f aca="false">(AE12+AF12)-AH12</f>
        <v>0</v>
      </c>
      <c r="AK12" s="18" t="n">
        <f aca="false">_xlfn.xlookup($A12,'Day 4 Cleaned'!$L:$L,'Day 4 Cleaned'!$AU:$AU,"-")</f>
        <v>0</v>
      </c>
      <c r="AL12" s="18" t="n">
        <f aca="false">_xlfn.xlookup($A12,'Day 4 Cleaned'!$L:$L,'Day 4 Cleaned'!$AY:$AY,"-")</f>
        <v>0</v>
      </c>
      <c r="AM12" s="20" t="n">
        <f aca="false">(AH12+AI12)-AK12</f>
        <v>0</v>
      </c>
      <c r="AN12" s="19" t="n">
        <f aca="false">AVERAGE(AG12,AJ12,AM12)</f>
        <v>0</v>
      </c>
      <c r="AO12" s="21" t="str">
        <f aca="false">IF(AND($AN$97&gt;AN12, AN12&gt;$AN$96),AN12,"-")</f>
        <v>-</v>
      </c>
      <c r="AP12" s="18" t="n">
        <f aca="false">_xlfn.xlookup($A12,'Day 1 Cleaned'!$U:$U,'Day 1 Cleaned'!CT:CT,"-")</f>
        <v>0</v>
      </c>
      <c r="AQ12" s="18" t="n">
        <f aca="false">_xlfn.xlookup($A12,'Day 1 Cleaned'!$U:$U,'Day 1 Cleaned'!DD:DD,"-")</f>
        <v>0</v>
      </c>
      <c r="AR12" s="18" t="n">
        <f aca="false">_xlfn.xlookup($A12,'Day 1 Cleaned'!$U:$U,'Day 1 Cleaned'!DN:DN,"-")</f>
        <v>0</v>
      </c>
      <c r="AS12" s="18" t="n">
        <f aca="false">_xlfn.xlookup($A12,'Day 1 Cleaned'!$U:$U,'Day 1 Cleaned'!DX:DX,"-")</f>
        <v>0</v>
      </c>
      <c r="AT12" s="18" t="n">
        <f aca="false">_xlfn.xlookup($A12,'Day 1 Cleaned'!$U:$U,'Day 1 Cleaned'!EH:EH,"-")</f>
        <v>0</v>
      </c>
      <c r="AU12" s="18" t="n">
        <f aca="false">_xlfn.xlookup($A12,'Day 1 Cleaned'!$U:$U,'Day 1 Cleaned'!ER:ER,"-")</f>
        <v>0</v>
      </c>
      <c r="AV12" s="18" t="n">
        <f aca="false">_xlfn.xlookup($A12,'Day 1 Cleaned'!$U:$U,'Day 1 Cleaned'!FA:FA,"-")</f>
        <v>0</v>
      </c>
      <c r="AW12" s="18" t="n">
        <f aca="false">_xlfn.xlookup($A12,'Day 1 Cleaned'!$U:$U,'Day 1 Cleaned'!FK:FK,"-")</f>
        <v>0</v>
      </c>
      <c r="AX12" s="18" t="n">
        <f aca="false">_xlfn.xlookup($A12,'Day 1 Cleaned'!$U:$U,'Day 1 Cleaned'!FT:FT,"-")*_xlfn.xlookup($A12,'Day 1 Cleaned'!$U:$U,'Day 1 Cleaned'!FU:FU,"-")</f>
        <v>0</v>
      </c>
      <c r="AY12" s="18" t="n">
        <f aca="false">_xlfn.xlookup($A12,'Day 1 Cleaned'!$U:$U,'Day 1 Cleaned'!FV:FV,"-")</f>
        <v>0</v>
      </c>
      <c r="AZ12" s="18" t="n">
        <f aca="false">_xlfn.xlookup($A12,'Day 1 Cleaned'!$U:$U,'Day 1 Cleaned'!GA:GA,"-")</f>
        <v>0</v>
      </c>
    </row>
    <row r="13" customFormat="false" ht="14.5" hidden="false" customHeight="false" outlineLevel="0" collapsed="false">
      <c r="A13" s="18" t="str">
        <f aca="false">PROPER('Day 1 Cleaned'!U11)</f>
        <v>Kamanzi Adrienne </v>
      </c>
      <c r="B13" s="18" t="str">
        <f aca="false">_xlfn.xlookup($A13,'Day 1 Cleaned'!$U:$U,'Day 1 Cleaned'!Y:Y,"-")</f>
        <v>Bugesera</v>
      </c>
      <c r="C13" s="18" t="str">
        <f aca="false">_xlfn.xlookup($A13,'Day 1 Cleaned'!$U:$U,'Day 1 Cleaned'!AA:AA,"-")</f>
        <v>Kindama</v>
      </c>
      <c r="D13" s="18" t="str">
        <f aca="false">_xlfn.xlookup($A13,'Day 1 Cleaned'!$U:$U,'Day 1 Cleaned'!AB:AB,"-")</f>
        <v>Gatare</v>
      </c>
      <c r="E13" s="18" t="str">
        <f aca="false">_xlfn.xlookup($A13,'Day 1 Cleaned'!$U:$U,'Day 1 Cleaned'!AI:AI,"-")</f>
        <v>Improved wood stove</v>
      </c>
      <c r="F13" s="18" t="str">
        <f aca="false">_xlfn.xlookup($A13,'Day 1 Cleaned'!$U:$U,'Day 1 Cleaned'!BL:BL,"-")</f>
        <v>Wood</v>
      </c>
      <c r="G13" s="18" t="str">
        <f aca="false">_xlfn.xlookup($A13,'Day 2 Cleaned'!$M:$M,'Day 2 Cleaned'!$U:$U,"-")</f>
        <v>Wood</v>
      </c>
      <c r="H13" s="18" t="str">
        <f aca="false">_xlfn.xlookup($A13,'Day 3 Cleaned'!$L:$L,'Day 3 Cleaned'!$T:$T,"-")</f>
        <v>Wood</v>
      </c>
      <c r="I13" s="18" t="str">
        <f aca="false">_xlfn.xlookup($A13,'Day 4 Cleaned'!$L:$L,'Day 4 Cleaned'!$T:$T,"-")</f>
        <v>Wood</v>
      </c>
      <c r="J13" s="18" t="n">
        <f aca="false" t="array" ref="J13:J13">AND(EXACT(F13:I13,F13))</f>
        <v>1</v>
      </c>
      <c r="K13" s="18" t="n">
        <f aca="false">_xlfn.xlookup($A13,'Day 2 Cleaned'!$M:$M,'Day 2 Cleaned'!$AI:$AI,"-")</f>
        <v>3</v>
      </c>
      <c r="L13" s="18" t="n">
        <f aca="false">_xlfn.xlookup($A13,'Day 2 Cleaned'!$M:$M,'Day 2 Cleaned'!$AJ:$AJ,"-")</f>
        <v>5</v>
      </c>
      <c r="M13" s="18" t="n">
        <f aca="false">_xlfn.xlookup($A13,'Day 3 Cleaned'!$L:$L,'Day 3 Cleaned'!$AH:$AH,"-")</f>
        <v>3</v>
      </c>
      <c r="N13" s="18" t="n">
        <f aca="false">_xlfn.xlookup($A13,'Day 3 Cleaned'!$L:$L,'Day 3 Cleaned'!$AI:$AI,"-")</f>
        <v>6</v>
      </c>
      <c r="O13" s="18" t="n">
        <f aca="false">_xlfn.xlookup($A13,'Day 4 Cleaned'!$L:$L,'Day 4 Cleaned'!$AH:$AH,"-")</f>
        <v>3</v>
      </c>
      <c r="P13" s="18" t="n">
        <f aca="false">_xlfn.xlookup($A13,'Day 4 Cleaned'!$L:$L,'Day 4 Cleaned'!$AI:$AI,"-")</f>
        <v>6</v>
      </c>
      <c r="Q13" s="19" t="n">
        <f aca="false">SUM(K13:P13)/3</f>
        <v>8.66666666666667</v>
      </c>
      <c r="R13" s="18" t="n">
        <f aca="false">_xlfn.xlookup($A13,'Day 1 Cleaned'!$U:$U,'Day 1 Cleaned'!$CC:$CC,"-")</f>
        <v>33.55</v>
      </c>
      <c r="S13" s="18" t="n">
        <f aca="false">_xlfn.xlookup($A13,'Day 2 Cleaned'!$M:$M,'Day 2 Cleaned'!$AM:$AM,"-")</f>
        <v>24.17</v>
      </c>
      <c r="T13" s="18" t="n">
        <f aca="false">_xlfn.xlookup($A13,'Day 2 Cleaned'!$M:$M,'Day 2 Cleaned'!$AQ:$AQ,"-")</f>
        <v>0</v>
      </c>
      <c r="U13" s="20" t="n">
        <f aca="false">R13-S13</f>
        <v>9.38</v>
      </c>
      <c r="V13" s="18" t="n">
        <f aca="false">_xlfn.xlookup($A13,'Day 3 Cleaned'!$L:$L,'Day 3 Cleaned'!$AL:$AL,"-")</f>
        <v>15.15</v>
      </c>
      <c r="W13" s="18" t="n">
        <f aca="false">_xlfn.xlookup($A13,'Day 3 Cleaned'!$L:$L,'Day 3 Cleaned'!$AP:$AP,"-")</f>
        <v>6.7</v>
      </c>
      <c r="X13" s="20" t="n">
        <f aca="false">(S13+T13)-V13</f>
        <v>9.02</v>
      </c>
      <c r="Y13" s="18" t="n">
        <f aca="false">_xlfn.xlookup($A13,'Day 4 Cleaned'!$L:$L,'Day 4 Cleaned'!$AL:$AL,"-")</f>
        <v>11.5</v>
      </c>
      <c r="Z13" s="18" t="n">
        <f aca="false">_xlfn.xlookup($A13,'Day 4 Cleaned'!$L:$L,'Day 4 Cleaned'!$AP:$AP,"-")</f>
        <v>0</v>
      </c>
      <c r="AA13" s="20" t="n">
        <f aca="false">(V13+W13)-Y13</f>
        <v>10.35</v>
      </c>
      <c r="AB13" s="19" t="n">
        <f aca="false">AVERAGE(U13,X13,AA13)</f>
        <v>9.58333333333333</v>
      </c>
      <c r="AC13" s="19" t="n">
        <f aca="false">IF(AND($AB$97&gt;AB13, AB13&gt;$AB$96),AB13,"-")</f>
        <v>9.58333333333333</v>
      </c>
      <c r="AD13" s="18" t="n">
        <f aca="false">_xlfn.xlookup($A13,'Day 1 Cleaned'!$U:$U,'Day 1 Cleaned'!CM:CM,"-")</f>
        <v>0</v>
      </c>
      <c r="AE13" s="18" t="n">
        <f aca="false">_xlfn.xlookup($A13,'Day 2 Cleaned'!$M:$M,'Day 2 Cleaned'!$AV:$AV,"-")</f>
        <v>0</v>
      </c>
      <c r="AF13" s="18" t="n">
        <f aca="false">_xlfn.xlookup($A13,'Day 2 Cleaned'!$M:$M,'Day 2 Cleaned'!$AZ:$AZ,"-")</f>
        <v>0</v>
      </c>
      <c r="AG13" s="20" t="n">
        <f aca="false">AD13-AE13</f>
        <v>0</v>
      </c>
      <c r="AH13" s="18" t="n">
        <f aca="false">_xlfn.xlookup($A13,'Day 3 Cleaned'!$L:$L,'Day 3 Cleaned'!$AU:$AU,"-")</f>
        <v>0</v>
      </c>
      <c r="AI13" s="18" t="n">
        <f aca="false">_xlfn.xlookup($A13,'Day 3 Cleaned'!$L:$L,'Day 3 Cleaned'!$AY:$AY,"-")</f>
        <v>0</v>
      </c>
      <c r="AJ13" s="20" t="n">
        <f aca="false">(AE13+AF13)-AH13</f>
        <v>0</v>
      </c>
      <c r="AK13" s="18" t="n">
        <f aca="false">_xlfn.xlookup($A13,'Day 4 Cleaned'!$L:$L,'Day 4 Cleaned'!$AU:$AU,"-")</f>
        <v>0</v>
      </c>
      <c r="AL13" s="18" t="n">
        <f aca="false">_xlfn.xlookup($A13,'Day 4 Cleaned'!$L:$L,'Day 4 Cleaned'!$AY:$AY,"-")</f>
        <v>0</v>
      </c>
      <c r="AM13" s="20" t="n">
        <f aca="false">(AH13+AI13)-AK13</f>
        <v>0</v>
      </c>
      <c r="AN13" s="19" t="n">
        <f aca="false">AVERAGE(AG13,AJ13,AM13)</f>
        <v>0</v>
      </c>
      <c r="AO13" s="21" t="str">
        <f aca="false">IF(AND($AN$97&gt;AN13, AN13&gt;$AN$96),AN13,"-")</f>
        <v>-</v>
      </c>
      <c r="AP13" s="18" t="n">
        <f aca="false">_xlfn.xlookup($A13,'Day 1 Cleaned'!$U:$U,'Day 1 Cleaned'!CT:CT,"-")</f>
        <v>0</v>
      </c>
      <c r="AQ13" s="18" t="n">
        <f aca="false">_xlfn.xlookup($A13,'Day 1 Cleaned'!$U:$U,'Day 1 Cleaned'!DD:DD,"-")</f>
        <v>0</v>
      </c>
      <c r="AR13" s="18" t="n">
        <f aca="false">_xlfn.xlookup($A13,'Day 1 Cleaned'!$U:$U,'Day 1 Cleaned'!DN:DN,"-")</f>
        <v>0</v>
      </c>
      <c r="AS13" s="18" t="n">
        <f aca="false">_xlfn.xlookup($A13,'Day 1 Cleaned'!$U:$U,'Day 1 Cleaned'!DX:DX,"-")</f>
        <v>0</v>
      </c>
      <c r="AT13" s="18" t="n">
        <f aca="false">_xlfn.xlookup($A13,'Day 1 Cleaned'!$U:$U,'Day 1 Cleaned'!EH:EH,"-")</f>
        <v>0</v>
      </c>
      <c r="AU13" s="18" t="n">
        <f aca="false">_xlfn.xlookup($A13,'Day 1 Cleaned'!$U:$U,'Day 1 Cleaned'!ER:ER,"-")</f>
        <v>0</v>
      </c>
      <c r="AV13" s="18" t="n">
        <f aca="false">_xlfn.xlookup($A13,'Day 1 Cleaned'!$U:$U,'Day 1 Cleaned'!FA:FA,"-")</f>
        <v>0</v>
      </c>
      <c r="AW13" s="18" t="n">
        <f aca="false">_xlfn.xlookup($A13,'Day 1 Cleaned'!$U:$U,'Day 1 Cleaned'!FK:FK,"-")</f>
        <v>0</v>
      </c>
      <c r="AX13" s="18" t="n">
        <f aca="false">_xlfn.xlookup($A13,'Day 1 Cleaned'!$U:$U,'Day 1 Cleaned'!FT:FT,"-")*_xlfn.xlookup($A13,'Day 1 Cleaned'!$U:$U,'Day 1 Cleaned'!FU:FU,"-")</f>
        <v>0</v>
      </c>
      <c r="AY13" s="18" t="n">
        <f aca="false">_xlfn.xlookup($A13,'Day 1 Cleaned'!$U:$U,'Day 1 Cleaned'!FV:FV,"-")</f>
        <v>0</v>
      </c>
      <c r="AZ13" s="18" t="n">
        <f aca="false">_xlfn.xlookup($A13,'Day 1 Cleaned'!$U:$U,'Day 1 Cleaned'!GA:GA,"-")</f>
        <v>0</v>
      </c>
    </row>
    <row r="14" customFormat="false" ht="14.5" hidden="false" customHeight="false" outlineLevel="0" collapsed="false">
      <c r="A14" s="18" t="str">
        <f aca="false">PROPER('Day 1 Cleaned'!U12)</f>
        <v>Karemera Jean De Dieu </v>
      </c>
      <c r="B14" s="18" t="str">
        <f aca="false">_xlfn.xlookup($A14,'Day 1 Cleaned'!$U:$U,'Day 1 Cleaned'!Y:Y,"-")</f>
        <v>Bugesera</v>
      </c>
      <c r="C14" s="18" t="str">
        <f aca="false">_xlfn.xlookup($A14,'Day 1 Cleaned'!$U:$U,'Day 1 Cleaned'!AA:AA,"-")</f>
        <v>Kindama</v>
      </c>
      <c r="D14" s="18" t="str">
        <f aca="false">_xlfn.xlookup($A14,'Day 1 Cleaned'!$U:$U,'Day 1 Cleaned'!AB:AB,"-")</f>
        <v>Gatare</v>
      </c>
      <c r="E14" s="18" t="str">
        <f aca="false">_xlfn.xlookup($A14,'Day 1 Cleaned'!$U:$U,'Day 1 Cleaned'!AI:AI,"-")</f>
        <v>Traditional 3 stone fire</v>
      </c>
      <c r="F14" s="18" t="str">
        <f aca="false">_xlfn.xlookup($A14,'Day 1 Cleaned'!$U:$U,'Day 1 Cleaned'!BL:BL,"-")</f>
        <v>Wood</v>
      </c>
      <c r="G14" s="18" t="str">
        <f aca="false">_xlfn.xlookup($A14,'Day 2 Cleaned'!$M:$M,'Day 2 Cleaned'!$U:$U,"-")</f>
        <v>Wood</v>
      </c>
      <c r="H14" s="18" t="str">
        <f aca="false">_xlfn.xlookup($A14,'Day 3 Cleaned'!$L:$L,'Day 3 Cleaned'!$T:$T,"-")</f>
        <v>Wood</v>
      </c>
      <c r="I14" s="18" t="str">
        <f aca="false">_xlfn.xlookup($A14,'Day 4 Cleaned'!$L:$L,'Day 4 Cleaned'!$T:$T,"-")</f>
        <v>Wood</v>
      </c>
      <c r="J14" s="18" t="n">
        <f aca="false" t="array" ref="J14:J14">AND(EXACT(F14:I14,F14))</f>
        <v>1</v>
      </c>
      <c r="K14" s="18" t="n">
        <f aca="false">_xlfn.xlookup($A14,'Day 2 Cleaned'!$M:$M,'Day 2 Cleaned'!$AI:$AI,"-")</f>
        <v>2</v>
      </c>
      <c r="L14" s="18" t="n">
        <f aca="false">_xlfn.xlookup($A14,'Day 2 Cleaned'!$M:$M,'Day 2 Cleaned'!$AJ:$AJ,"-")</f>
        <v>6</v>
      </c>
      <c r="M14" s="18" t="n">
        <f aca="false">_xlfn.xlookup($A14,'Day 3 Cleaned'!$L:$L,'Day 3 Cleaned'!$AH:$AH,"-")</f>
        <v>2</v>
      </c>
      <c r="N14" s="18" t="n">
        <f aca="false">_xlfn.xlookup($A14,'Day 3 Cleaned'!$L:$L,'Day 3 Cleaned'!$AI:$AI,"-")</f>
        <v>5</v>
      </c>
      <c r="O14" s="18" t="n">
        <f aca="false">_xlfn.xlookup($A14,'Day 4 Cleaned'!$L:$L,'Day 4 Cleaned'!$AH:$AH,"-")</f>
        <v>2</v>
      </c>
      <c r="P14" s="18" t="n">
        <f aca="false">_xlfn.xlookup($A14,'Day 4 Cleaned'!$L:$L,'Day 4 Cleaned'!$AI:$AI,"-")</f>
        <v>4</v>
      </c>
      <c r="Q14" s="19" t="n">
        <f aca="false">SUM(K14:P14)/3</f>
        <v>7</v>
      </c>
      <c r="R14" s="18" t="n">
        <f aca="false">_xlfn.xlookup($A14,'Day 1 Cleaned'!$U:$U,'Day 1 Cleaned'!$CC:$CC,"-")</f>
        <v>34</v>
      </c>
      <c r="S14" s="18" t="n">
        <f aca="false">_xlfn.xlookup($A14,'Day 2 Cleaned'!$M:$M,'Day 2 Cleaned'!$AM:$AM,"-")</f>
        <v>30.4</v>
      </c>
      <c r="T14" s="18" t="n">
        <f aca="false">_xlfn.xlookup($A14,'Day 2 Cleaned'!$M:$M,'Day 2 Cleaned'!$AQ:$AQ,"-")</f>
        <v>0</v>
      </c>
      <c r="U14" s="20" t="n">
        <f aca="false">R14-S14</f>
        <v>3.6</v>
      </c>
      <c r="V14" s="18" t="n">
        <f aca="false">_xlfn.xlookup($A14,'Day 3 Cleaned'!$L:$L,'Day 3 Cleaned'!$AL:$AL,"-")</f>
        <v>26.44</v>
      </c>
      <c r="W14" s="18" t="n">
        <f aca="false">_xlfn.xlookup($A14,'Day 3 Cleaned'!$L:$L,'Day 3 Cleaned'!$AP:$AP,"-")</f>
        <v>0</v>
      </c>
      <c r="X14" s="20" t="n">
        <f aca="false">(S14+T14)-V14</f>
        <v>3.96</v>
      </c>
      <c r="Y14" s="18" t="n">
        <f aca="false">_xlfn.xlookup($A14,'Day 4 Cleaned'!$L:$L,'Day 4 Cleaned'!$AL:$AL,"-")</f>
        <v>18.5</v>
      </c>
      <c r="Z14" s="18" t="n">
        <f aca="false">_xlfn.xlookup($A14,'Day 4 Cleaned'!$L:$L,'Day 4 Cleaned'!$AP:$AP,"-")</f>
        <v>0</v>
      </c>
      <c r="AA14" s="20" t="n">
        <f aca="false">(V14+W14)-Y14</f>
        <v>7.94</v>
      </c>
      <c r="AB14" s="19" t="n">
        <f aca="false">AVERAGE(U14,X14,AA14)</f>
        <v>5.16666666666667</v>
      </c>
      <c r="AC14" s="19" t="n">
        <f aca="false">IF(AND($AB$97&gt;AB14, AB14&gt;$AB$96),AB14,"-")</f>
        <v>5.16666666666667</v>
      </c>
      <c r="AD14" s="18" t="n">
        <f aca="false">_xlfn.xlookup($A14,'Day 1 Cleaned'!$U:$U,'Day 1 Cleaned'!CM:CM,"-")</f>
        <v>0</v>
      </c>
      <c r="AE14" s="18" t="n">
        <f aca="false">_xlfn.xlookup($A14,'Day 2 Cleaned'!$M:$M,'Day 2 Cleaned'!$AV:$AV,"-")</f>
        <v>0</v>
      </c>
      <c r="AF14" s="18" t="n">
        <f aca="false">_xlfn.xlookup($A14,'Day 2 Cleaned'!$M:$M,'Day 2 Cleaned'!$AZ:$AZ,"-")</f>
        <v>0</v>
      </c>
      <c r="AG14" s="20" t="n">
        <f aca="false">AD14-AE14</f>
        <v>0</v>
      </c>
      <c r="AH14" s="18" t="n">
        <f aca="false">_xlfn.xlookup($A14,'Day 3 Cleaned'!$L:$L,'Day 3 Cleaned'!$AU:$AU,"-")</f>
        <v>0</v>
      </c>
      <c r="AI14" s="18" t="n">
        <f aca="false">_xlfn.xlookup($A14,'Day 3 Cleaned'!$L:$L,'Day 3 Cleaned'!$AY:$AY,"-")</f>
        <v>0</v>
      </c>
      <c r="AJ14" s="20" t="n">
        <f aca="false">(AE14+AF14)-AH14</f>
        <v>0</v>
      </c>
      <c r="AK14" s="18" t="n">
        <f aca="false">_xlfn.xlookup($A14,'Day 4 Cleaned'!$L:$L,'Day 4 Cleaned'!$AU:$AU,"-")</f>
        <v>0</v>
      </c>
      <c r="AL14" s="18" t="n">
        <f aca="false">_xlfn.xlookup($A14,'Day 4 Cleaned'!$L:$L,'Day 4 Cleaned'!$AY:$AY,"-")</f>
        <v>0</v>
      </c>
      <c r="AM14" s="20" t="n">
        <f aca="false">(AH14+AI14)-AK14</f>
        <v>0</v>
      </c>
      <c r="AN14" s="19" t="n">
        <f aca="false">AVERAGE(AG14,AJ14,AM14)</f>
        <v>0</v>
      </c>
      <c r="AO14" s="21" t="str">
        <f aca="false">IF(AND($AN$97&gt;AN14, AN14&gt;$AN$96),AN14,"-")</f>
        <v>-</v>
      </c>
      <c r="AP14" s="18" t="n">
        <f aca="false">_xlfn.xlookup($A14,'Day 1 Cleaned'!$U:$U,'Day 1 Cleaned'!CT:CT,"-")</f>
        <v>0</v>
      </c>
      <c r="AQ14" s="18" t="n">
        <f aca="false">_xlfn.xlookup($A14,'Day 1 Cleaned'!$U:$U,'Day 1 Cleaned'!DD:DD,"-")</f>
        <v>0</v>
      </c>
      <c r="AR14" s="18" t="n">
        <f aca="false">_xlfn.xlookup($A14,'Day 1 Cleaned'!$U:$U,'Day 1 Cleaned'!DN:DN,"-")</f>
        <v>0</v>
      </c>
      <c r="AS14" s="18" t="n">
        <f aca="false">_xlfn.xlookup($A14,'Day 1 Cleaned'!$U:$U,'Day 1 Cleaned'!DX:DX,"-")</f>
        <v>0</v>
      </c>
      <c r="AT14" s="18" t="n">
        <f aca="false">_xlfn.xlookup($A14,'Day 1 Cleaned'!$U:$U,'Day 1 Cleaned'!EH:EH,"-")</f>
        <v>0</v>
      </c>
      <c r="AU14" s="18" t="n">
        <f aca="false">_xlfn.xlookup($A14,'Day 1 Cleaned'!$U:$U,'Day 1 Cleaned'!ER:ER,"-")</f>
        <v>0</v>
      </c>
      <c r="AV14" s="18" t="n">
        <f aca="false">_xlfn.xlookup($A14,'Day 1 Cleaned'!$U:$U,'Day 1 Cleaned'!FA:FA,"-")</f>
        <v>0</v>
      </c>
      <c r="AW14" s="18" t="n">
        <f aca="false">_xlfn.xlookup($A14,'Day 1 Cleaned'!$U:$U,'Day 1 Cleaned'!FK:FK,"-")</f>
        <v>0</v>
      </c>
      <c r="AX14" s="18" t="n">
        <f aca="false">_xlfn.xlookup($A14,'Day 1 Cleaned'!$U:$U,'Day 1 Cleaned'!FT:FT,"-")*_xlfn.xlookup($A14,'Day 1 Cleaned'!$U:$U,'Day 1 Cleaned'!FU:FU,"-")</f>
        <v>0</v>
      </c>
      <c r="AY14" s="18" t="n">
        <f aca="false">_xlfn.xlookup($A14,'Day 1 Cleaned'!$U:$U,'Day 1 Cleaned'!FV:FV,"-")</f>
        <v>0</v>
      </c>
      <c r="AZ14" s="18" t="n">
        <f aca="false">_xlfn.xlookup($A14,'Day 1 Cleaned'!$U:$U,'Day 1 Cleaned'!GA:GA,"-")</f>
        <v>0</v>
      </c>
    </row>
    <row r="15" customFormat="false" ht="14.5" hidden="false" customHeight="false" outlineLevel="0" collapsed="false">
      <c r="A15" s="18" t="str">
        <f aca="false">PROPER('Day 1 Cleaned'!U13)</f>
        <v>Kubwimana Aloys</v>
      </c>
      <c r="B15" s="18" t="str">
        <f aca="false">_xlfn.xlookup($A15,'Day 1 Cleaned'!$U:$U,'Day 1 Cleaned'!Y:Y,"-")</f>
        <v>Bugesera</v>
      </c>
      <c r="C15" s="18" t="str">
        <f aca="false">_xlfn.xlookup($A15,'Day 1 Cleaned'!$U:$U,'Day 1 Cleaned'!AA:AA,"-")</f>
        <v>Kagomasi</v>
      </c>
      <c r="D15" s="18" t="str">
        <f aca="false">_xlfn.xlookup($A15,'Day 1 Cleaned'!$U:$U,'Day 1 Cleaned'!AB:AB,"-")</f>
        <v>Kagomasi</v>
      </c>
      <c r="E15" s="18" t="str">
        <f aca="false">_xlfn.xlookup($A15,'Day 1 Cleaned'!$U:$U,'Day 1 Cleaned'!AI:AI,"-")</f>
        <v>Traditional 3 stone fire</v>
      </c>
      <c r="F15" s="18" t="str">
        <f aca="false">_xlfn.xlookup($A15,'Day 1 Cleaned'!$U:$U,'Day 1 Cleaned'!BL:BL,"-")</f>
        <v>Wood</v>
      </c>
      <c r="G15" s="18" t="str">
        <f aca="false">_xlfn.xlookup($A15,'Day 2 Cleaned'!$M:$M,'Day 2 Cleaned'!$U:$U,"-")</f>
        <v>Wood</v>
      </c>
      <c r="H15" s="18" t="str">
        <f aca="false">_xlfn.xlookup($A15,'Day 3 Cleaned'!$L:$L,'Day 3 Cleaned'!$T:$T,"-")</f>
        <v>Wood</v>
      </c>
      <c r="I15" s="18" t="str">
        <f aca="false">_xlfn.xlookup($A15,'Day 4 Cleaned'!$L:$L,'Day 4 Cleaned'!$T:$T,"-")</f>
        <v>Wood</v>
      </c>
      <c r="J15" s="18" t="n">
        <f aca="false" t="array" ref="J15:J15">AND(EXACT(F15:I15,F15))</f>
        <v>1</v>
      </c>
      <c r="K15" s="18" t="n">
        <f aca="false">_xlfn.xlookup($A15,'Day 2 Cleaned'!$M:$M,'Day 2 Cleaned'!$AI:$AI,"-")</f>
        <v>3</v>
      </c>
      <c r="L15" s="18" t="n">
        <f aca="false">_xlfn.xlookup($A15,'Day 2 Cleaned'!$M:$M,'Day 2 Cleaned'!$AJ:$AJ,"-")</f>
        <v>2</v>
      </c>
      <c r="M15" s="18" t="n">
        <f aca="false">_xlfn.xlookup($A15,'Day 3 Cleaned'!$L:$L,'Day 3 Cleaned'!$AH:$AH,"-")</f>
        <v>3</v>
      </c>
      <c r="N15" s="18" t="n">
        <f aca="false">_xlfn.xlookup($A15,'Day 3 Cleaned'!$L:$L,'Day 3 Cleaned'!$AI:$AI,"-")</f>
        <v>2</v>
      </c>
      <c r="O15" s="18" t="n">
        <f aca="false">_xlfn.xlookup($A15,'Day 4 Cleaned'!$L:$L,'Day 4 Cleaned'!$AH:$AH,"-")</f>
        <v>3</v>
      </c>
      <c r="P15" s="18" t="n">
        <f aca="false">_xlfn.xlookup($A15,'Day 4 Cleaned'!$L:$L,'Day 4 Cleaned'!$AI:$AI,"-")</f>
        <v>2</v>
      </c>
      <c r="Q15" s="19" t="n">
        <f aca="false">SUM(K15:P15)/3</f>
        <v>5</v>
      </c>
      <c r="R15" s="18" t="n">
        <f aca="false">_xlfn.xlookup($A15,'Day 1 Cleaned'!$U:$U,'Day 1 Cleaned'!$CC:$CC,"-")</f>
        <v>13.845</v>
      </c>
      <c r="S15" s="18" t="n">
        <f aca="false">_xlfn.xlookup($A15,'Day 2 Cleaned'!$M:$M,'Day 2 Cleaned'!$AM:$AM,"-")</f>
        <v>11.08</v>
      </c>
      <c r="T15" s="18" t="n">
        <f aca="false">_xlfn.xlookup($A15,'Day 2 Cleaned'!$M:$M,'Day 2 Cleaned'!$AQ:$AQ,"-")</f>
        <v>0</v>
      </c>
      <c r="U15" s="20" t="n">
        <f aca="false">R15-S15</f>
        <v>2.765</v>
      </c>
      <c r="V15" s="18" t="n">
        <f aca="false">_xlfn.xlookup($A15,'Day 3 Cleaned'!$L:$L,'Day 3 Cleaned'!$AL:$AL,"-")</f>
        <v>8.585</v>
      </c>
      <c r="W15" s="18" t="n">
        <f aca="false">_xlfn.xlookup($A15,'Day 3 Cleaned'!$L:$L,'Day 3 Cleaned'!$AP:$AP,"-")</f>
        <v>7.08</v>
      </c>
      <c r="X15" s="20" t="n">
        <f aca="false">(S15+T15)-V15</f>
        <v>2.495</v>
      </c>
      <c r="Y15" s="18" t="n">
        <f aca="false">_xlfn.xlookup($A15,'Day 4 Cleaned'!$L:$L,'Day 4 Cleaned'!$AL:$AL,"-")</f>
        <v>7.055</v>
      </c>
      <c r="Z15" s="18" t="n">
        <f aca="false">_xlfn.xlookup($A15,'Day 4 Cleaned'!$L:$L,'Day 4 Cleaned'!$AP:$AP,"-")</f>
        <v>0</v>
      </c>
      <c r="AA15" s="20" t="n">
        <f aca="false">(V15+W15)-Y15</f>
        <v>8.61</v>
      </c>
      <c r="AB15" s="19" t="n">
        <f aca="false">AVERAGE(U15,X15,AA15)</f>
        <v>4.62333333333333</v>
      </c>
      <c r="AC15" s="19" t="n">
        <f aca="false">IF(AND($AB$97&gt;AB15, AB15&gt;$AB$96),AB15,"-")</f>
        <v>4.62333333333333</v>
      </c>
      <c r="AD15" s="18" t="n">
        <f aca="false">_xlfn.xlookup($A15,'Day 1 Cleaned'!$U:$U,'Day 1 Cleaned'!CM:CM,"-")</f>
        <v>0</v>
      </c>
      <c r="AE15" s="18" t="n">
        <f aca="false">_xlfn.xlookup($A15,'Day 2 Cleaned'!$M:$M,'Day 2 Cleaned'!$AV:$AV,"-")</f>
        <v>0</v>
      </c>
      <c r="AF15" s="18" t="n">
        <f aca="false">_xlfn.xlookup($A15,'Day 2 Cleaned'!$M:$M,'Day 2 Cleaned'!$AZ:$AZ,"-")</f>
        <v>0</v>
      </c>
      <c r="AG15" s="20" t="n">
        <f aca="false">AD15-AE15</f>
        <v>0</v>
      </c>
      <c r="AH15" s="18" t="n">
        <f aca="false">_xlfn.xlookup($A15,'Day 3 Cleaned'!$L:$L,'Day 3 Cleaned'!$AU:$AU,"-")</f>
        <v>0</v>
      </c>
      <c r="AI15" s="18" t="n">
        <f aca="false">_xlfn.xlookup($A15,'Day 3 Cleaned'!$L:$L,'Day 3 Cleaned'!$AY:$AY,"-")</f>
        <v>0</v>
      </c>
      <c r="AJ15" s="20" t="n">
        <f aca="false">(AE15+AF15)-AH15</f>
        <v>0</v>
      </c>
      <c r="AK15" s="18" t="n">
        <f aca="false">_xlfn.xlookup($A15,'Day 4 Cleaned'!$L:$L,'Day 4 Cleaned'!$AU:$AU,"-")</f>
        <v>0</v>
      </c>
      <c r="AL15" s="18" t="n">
        <f aca="false">_xlfn.xlookup($A15,'Day 4 Cleaned'!$L:$L,'Day 4 Cleaned'!$AY:$AY,"-")</f>
        <v>0</v>
      </c>
      <c r="AM15" s="20" t="n">
        <f aca="false">(AH15+AI15)-AK15</f>
        <v>0</v>
      </c>
      <c r="AN15" s="19" t="n">
        <f aca="false">AVERAGE(AG15,AJ15,AM15)</f>
        <v>0</v>
      </c>
      <c r="AO15" s="21" t="str">
        <f aca="false">IF(AND($AN$97&gt;AN15, AN15&gt;$AN$96),AN15,"-")</f>
        <v>-</v>
      </c>
      <c r="AP15" s="18" t="n">
        <f aca="false">_xlfn.xlookup($A15,'Day 1 Cleaned'!$U:$U,'Day 1 Cleaned'!CT:CT,"-")</f>
        <v>0</v>
      </c>
      <c r="AQ15" s="18" t="n">
        <f aca="false">_xlfn.xlookup($A15,'Day 1 Cleaned'!$U:$U,'Day 1 Cleaned'!DD:DD,"-")</f>
        <v>0</v>
      </c>
      <c r="AR15" s="18" t="n">
        <f aca="false">_xlfn.xlookup($A15,'Day 1 Cleaned'!$U:$U,'Day 1 Cleaned'!DN:DN,"-")</f>
        <v>0</v>
      </c>
      <c r="AS15" s="18" t="n">
        <f aca="false">_xlfn.xlookup($A15,'Day 1 Cleaned'!$U:$U,'Day 1 Cleaned'!DX:DX,"-")</f>
        <v>0</v>
      </c>
      <c r="AT15" s="18" t="n">
        <f aca="false">_xlfn.xlookup($A15,'Day 1 Cleaned'!$U:$U,'Day 1 Cleaned'!EH:EH,"-")</f>
        <v>0</v>
      </c>
      <c r="AU15" s="18" t="n">
        <f aca="false">_xlfn.xlookup($A15,'Day 1 Cleaned'!$U:$U,'Day 1 Cleaned'!ER:ER,"-")</f>
        <v>0</v>
      </c>
      <c r="AV15" s="18" t="n">
        <f aca="false">_xlfn.xlookup($A15,'Day 1 Cleaned'!$U:$U,'Day 1 Cleaned'!FA:FA,"-")</f>
        <v>0</v>
      </c>
      <c r="AW15" s="18" t="n">
        <f aca="false">_xlfn.xlookup($A15,'Day 1 Cleaned'!$U:$U,'Day 1 Cleaned'!FK:FK,"-")</f>
        <v>0</v>
      </c>
      <c r="AX15" s="18" t="n">
        <f aca="false">_xlfn.xlookup($A15,'Day 1 Cleaned'!$U:$U,'Day 1 Cleaned'!FT:FT,"-")*_xlfn.xlookup($A15,'Day 1 Cleaned'!$U:$U,'Day 1 Cleaned'!FU:FU,"-")</f>
        <v>0</v>
      </c>
      <c r="AY15" s="18" t="n">
        <f aca="false">_xlfn.xlookup($A15,'Day 1 Cleaned'!$U:$U,'Day 1 Cleaned'!FV:FV,"-")</f>
        <v>0</v>
      </c>
      <c r="AZ15" s="18" t="n">
        <f aca="false">_xlfn.xlookup($A15,'Day 1 Cleaned'!$U:$U,'Day 1 Cleaned'!GA:GA,"-")</f>
        <v>0</v>
      </c>
    </row>
    <row r="16" customFormat="false" ht="14.5" hidden="false" customHeight="false" outlineLevel="0" collapsed="false">
      <c r="A16" s="18" t="str">
        <f aca="false">PROPER('Day 1 Cleaned'!U14)</f>
        <v>Magambo Ezekiel </v>
      </c>
      <c r="B16" s="18" t="str">
        <f aca="false">_xlfn.xlookup($A16,'Day 1 Cleaned'!$U:$U,'Day 1 Cleaned'!Y:Y,"-")</f>
        <v>Bugesera</v>
      </c>
      <c r="C16" s="18" t="str">
        <f aca="false">_xlfn.xlookup($A16,'Day 1 Cleaned'!$U:$U,'Day 1 Cleaned'!AA:AA,"-")</f>
        <v>Ngenda</v>
      </c>
      <c r="D16" s="18" t="str">
        <f aca="false">_xlfn.xlookup($A16,'Day 1 Cleaned'!$U:$U,'Day 1 Cleaned'!AB:AB,"-")</f>
        <v>Bushonyi</v>
      </c>
      <c r="E16" s="18" t="str">
        <f aca="false">_xlfn.xlookup($A16,'Day 1 Cleaned'!$U:$U,'Day 1 Cleaned'!AI:AI,"-")</f>
        <v>Traditional 3 stone fire</v>
      </c>
      <c r="F16" s="18" t="str">
        <f aca="false">_xlfn.xlookup($A16,'Day 1 Cleaned'!$U:$U,'Day 1 Cleaned'!BL:BL,"-")</f>
        <v>Wood</v>
      </c>
      <c r="G16" s="18" t="str">
        <f aca="false">_xlfn.xlookup($A16,'Day 2 Cleaned'!$M:$M,'Day 2 Cleaned'!$U:$U,"-")</f>
        <v>Wood</v>
      </c>
      <c r="H16" s="18" t="str">
        <f aca="false">_xlfn.xlookup($A16,'Day 3 Cleaned'!$L:$L,'Day 3 Cleaned'!$T:$T,"-")</f>
        <v>Wood</v>
      </c>
      <c r="I16" s="18" t="str">
        <f aca="false">_xlfn.xlookup($A16,'Day 4 Cleaned'!$L:$L,'Day 4 Cleaned'!$T:$T,"-")</f>
        <v>Wood</v>
      </c>
      <c r="J16" s="18" t="n">
        <f aca="false" t="array" ref="J16:J16">AND(EXACT(F16:I16,F16))</f>
        <v>1</v>
      </c>
      <c r="K16" s="18" t="n">
        <f aca="false">_xlfn.xlookup($A16,'Day 2 Cleaned'!$M:$M,'Day 2 Cleaned'!$AI:$AI,"-")</f>
        <v>2</v>
      </c>
      <c r="L16" s="18" t="n">
        <f aca="false">_xlfn.xlookup($A16,'Day 2 Cleaned'!$M:$M,'Day 2 Cleaned'!$AJ:$AJ,"-")</f>
        <v>7</v>
      </c>
      <c r="M16" s="18" t="n">
        <f aca="false">_xlfn.xlookup($A16,'Day 3 Cleaned'!$L:$L,'Day 3 Cleaned'!$AH:$AH,"-")</f>
        <v>2</v>
      </c>
      <c r="N16" s="18" t="n">
        <f aca="false">_xlfn.xlookup($A16,'Day 3 Cleaned'!$L:$L,'Day 3 Cleaned'!$AI:$AI,"-")</f>
        <v>7</v>
      </c>
      <c r="O16" s="18" t="n">
        <f aca="false">_xlfn.xlookup($A16,'Day 4 Cleaned'!$L:$L,'Day 4 Cleaned'!$AH:$AH,"-")</f>
        <v>3</v>
      </c>
      <c r="P16" s="18" t="n">
        <f aca="false">_xlfn.xlookup($A16,'Day 4 Cleaned'!$L:$L,'Day 4 Cleaned'!$AI:$AI,"-")</f>
        <v>8</v>
      </c>
      <c r="Q16" s="19" t="n">
        <f aca="false">SUM(K16:P16)/3</f>
        <v>9.66666666666667</v>
      </c>
      <c r="R16" s="18" t="n">
        <f aca="false">_xlfn.xlookup($A16,'Day 1 Cleaned'!$U:$U,'Day 1 Cleaned'!$CC:$CC,"-")</f>
        <v>48.46</v>
      </c>
      <c r="S16" s="18" t="n">
        <f aca="false">_xlfn.xlookup($A16,'Day 2 Cleaned'!$M:$M,'Day 2 Cleaned'!$AM:$AM,"-")</f>
        <v>40</v>
      </c>
      <c r="T16" s="18" t="n">
        <f aca="false">_xlfn.xlookup($A16,'Day 2 Cleaned'!$M:$M,'Day 2 Cleaned'!$AQ:$AQ,"-")</f>
        <v>0</v>
      </c>
      <c r="U16" s="20" t="n">
        <f aca="false">R16-S16</f>
        <v>8.46</v>
      </c>
      <c r="V16" s="18" t="n">
        <f aca="false">_xlfn.xlookup($A16,'Day 3 Cleaned'!$L:$L,'Day 3 Cleaned'!$AL:$AL,"-")</f>
        <v>26</v>
      </c>
      <c r="W16" s="18" t="n">
        <f aca="false">_xlfn.xlookup($A16,'Day 3 Cleaned'!$L:$L,'Day 3 Cleaned'!$AP:$AP,"-")</f>
        <v>0</v>
      </c>
      <c r="X16" s="20" t="n">
        <f aca="false">(S16+T16)-V16</f>
        <v>14</v>
      </c>
      <c r="Y16" s="18" t="n">
        <f aca="false">_xlfn.xlookup($A16,'Day 4 Cleaned'!$L:$L,'Day 4 Cleaned'!$AL:$AL,"-")</f>
        <v>6.8</v>
      </c>
      <c r="Z16" s="18" t="n">
        <f aca="false">_xlfn.xlookup($A16,'Day 4 Cleaned'!$L:$L,'Day 4 Cleaned'!$AP:$AP,"-")</f>
        <v>0</v>
      </c>
      <c r="AA16" s="20" t="n">
        <f aca="false">(V16+W16)-Y16</f>
        <v>19.2</v>
      </c>
      <c r="AB16" s="19" t="n">
        <f aca="false">AVERAGE(U16,X16,AA16)</f>
        <v>13.8866666666667</v>
      </c>
      <c r="AC16" s="19" t="n">
        <f aca="false">IF(AND($AB$97&gt;AB16, AB16&gt;$AB$96),AB16,"-")</f>
        <v>13.8866666666667</v>
      </c>
      <c r="AD16" s="18" t="n">
        <f aca="false">_xlfn.xlookup($A16,'Day 1 Cleaned'!$U:$U,'Day 1 Cleaned'!CM:CM,"-")</f>
        <v>0</v>
      </c>
      <c r="AE16" s="18" t="n">
        <f aca="false">_xlfn.xlookup($A16,'Day 2 Cleaned'!$M:$M,'Day 2 Cleaned'!$AV:$AV,"-")</f>
        <v>0</v>
      </c>
      <c r="AF16" s="18" t="n">
        <f aca="false">_xlfn.xlookup($A16,'Day 2 Cleaned'!$M:$M,'Day 2 Cleaned'!$AZ:$AZ,"-")</f>
        <v>0</v>
      </c>
      <c r="AG16" s="20" t="n">
        <f aca="false">AD16-AE16</f>
        <v>0</v>
      </c>
      <c r="AH16" s="18" t="n">
        <f aca="false">_xlfn.xlookup($A16,'Day 3 Cleaned'!$L:$L,'Day 3 Cleaned'!$AU:$AU,"-")</f>
        <v>0</v>
      </c>
      <c r="AI16" s="18" t="n">
        <f aca="false">_xlfn.xlookup($A16,'Day 3 Cleaned'!$L:$L,'Day 3 Cleaned'!$AY:$AY,"-")</f>
        <v>0</v>
      </c>
      <c r="AJ16" s="20" t="n">
        <f aca="false">(AE16+AF16)-AH16</f>
        <v>0</v>
      </c>
      <c r="AK16" s="18" t="n">
        <f aca="false">_xlfn.xlookup($A16,'Day 4 Cleaned'!$L:$L,'Day 4 Cleaned'!$AU:$AU,"-")</f>
        <v>0</v>
      </c>
      <c r="AL16" s="18" t="n">
        <f aca="false">_xlfn.xlookup($A16,'Day 4 Cleaned'!$L:$L,'Day 4 Cleaned'!$AY:$AY,"-")</f>
        <v>0</v>
      </c>
      <c r="AM16" s="20" t="n">
        <f aca="false">(AH16+AI16)-AK16</f>
        <v>0</v>
      </c>
      <c r="AN16" s="19" t="n">
        <f aca="false">AVERAGE(AG16,AJ16,AM16)</f>
        <v>0</v>
      </c>
      <c r="AO16" s="21" t="str">
        <f aca="false">IF(AND($AN$97&gt;AN16, AN16&gt;$AN$96),AN16,"-")</f>
        <v>-</v>
      </c>
      <c r="AP16" s="18" t="n">
        <f aca="false">_xlfn.xlookup($A16,'Day 1 Cleaned'!$U:$U,'Day 1 Cleaned'!CT:CT,"-")</f>
        <v>0</v>
      </c>
      <c r="AQ16" s="18" t="n">
        <f aca="false">_xlfn.xlookup($A16,'Day 1 Cleaned'!$U:$U,'Day 1 Cleaned'!DD:DD,"-")</f>
        <v>0</v>
      </c>
      <c r="AR16" s="18" t="n">
        <f aca="false">_xlfn.xlookup($A16,'Day 1 Cleaned'!$U:$U,'Day 1 Cleaned'!DN:DN,"-")</f>
        <v>0</v>
      </c>
      <c r="AS16" s="18" t="n">
        <f aca="false">_xlfn.xlookup($A16,'Day 1 Cleaned'!$U:$U,'Day 1 Cleaned'!DX:DX,"-")</f>
        <v>0</v>
      </c>
      <c r="AT16" s="18" t="n">
        <f aca="false">_xlfn.xlookup($A16,'Day 1 Cleaned'!$U:$U,'Day 1 Cleaned'!EH:EH,"-")</f>
        <v>0</v>
      </c>
      <c r="AU16" s="18" t="n">
        <f aca="false">_xlfn.xlookup($A16,'Day 1 Cleaned'!$U:$U,'Day 1 Cleaned'!ER:ER,"-")</f>
        <v>0</v>
      </c>
      <c r="AV16" s="18" t="n">
        <f aca="false">_xlfn.xlookup($A16,'Day 1 Cleaned'!$U:$U,'Day 1 Cleaned'!FA:FA,"-")</f>
        <v>0</v>
      </c>
      <c r="AW16" s="18" t="n">
        <f aca="false">_xlfn.xlookup($A16,'Day 1 Cleaned'!$U:$U,'Day 1 Cleaned'!FK:FK,"-")</f>
        <v>0</v>
      </c>
      <c r="AX16" s="18" t="n">
        <f aca="false">_xlfn.xlookup($A16,'Day 1 Cleaned'!$U:$U,'Day 1 Cleaned'!FT:FT,"-")*_xlfn.xlookup($A16,'Day 1 Cleaned'!$U:$U,'Day 1 Cleaned'!FU:FU,"-")</f>
        <v>0</v>
      </c>
      <c r="AY16" s="18" t="n">
        <f aca="false">_xlfn.xlookup($A16,'Day 1 Cleaned'!$U:$U,'Day 1 Cleaned'!FV:FV,"-")</f>
        <v>0</v>
      </c>
      <c r="AZ16" s="18" t="n">
        <f aca="false">_xlfn.xlookup($A16,'Day 1 Cleaned'!$U:$U,'Day 1 Cleaned'!GA:GA,"-")</f>
        <v>0</v>
      </c>
    </row>
    <row r="17" customFormat="false" ht="14.5" hidden="false" customHeight="false" outlineLevel="0" collapsed="false">
      <c r="A17" s="18" t="str">
        <f aca="false">PROPER('Day 1 Cleaned'!U15)</f>
        <v>Magerageza Innocent </v>
      </c>
      <c r="B17" s="18" t="str">
        <f aca="false">_xlfn.xlookup($A17,'Day 1 Cleaned'!$U:$U,'Day 1 Cleaned'!Y:Y,"-")</f>
        <v>Bugesera</v>
      </c>
      <c r="C17" s="18" t="str">
        <f aca="false">_xlfn.xlookup($A17,'Day 1 Cleaned'!$U:$U,'Day 1 Cleaned'!AA:AA,"-")</f>
        <v>Rugando</v>
      </c>
      <c r="D17" s="18" t="str">
        <f aca="false">_xlfn.xlookup($A17,'Day 1 Cleaned'!$U:$U,'Day 1 Cleaned'!AB:AB,"-")</f>
        <v>Bushenyi</v>
      </c>
      <c r="E17" s="18" t="str">
        <f aca="false">_xlfn.xlookup($A17,'Day 1 Cleaned'!$U:$U,'Day 1 Cleaned'!AI:AI,"-")</f>
        <v>Traditional 3 stone fire</v>
      </c>
      <c r="F17" s="18" t="str">
        <f aca="false">_xlfn.xlookup($A17,'Day 1 Cleaned'!$U:$U,'Day 1 Cleaned'!BL:BL,"-")</f>
        <v>Wood</v>
      </c>
      <c r="G17" s="18" t="str">
        <f aca="false">_xlfn.xlookup($A17,'Day 2 Cleaned'!$M:$M,'Day 2 Cleaned'!$U:$U,"-")</f>
        <v>Wood</v>
      </c>
      <c r="H17" s="18" t="str">
        <f aca="false">_xlfn.xlookup($A17,'Day 3 Cleaned'!$L:$L,'Day 3 Cleaned'!$T:$T,"-")</f>
        <v>Wood</v>
      </c>
      <c r="I17" s="18" t="str">
        <f aca="false">_xlfn.xlookup($A17,'Day 4 Cleaned'!$L:$L,'Day 4 Cleaned'!$T:$T,"-")</f>
        <v>Wood</v>
      </c>
      <c r="J17" s="18" t="n">
        <f aca="false" t="array" ref="J17:J17">AND(EXACT(F17:I17,F17))</f>
        <v>1</v>
      </c>
      <c r="K17" s="18" t="n">
        <f aca="false">_xlfn.xlookup($A17,'Day 2 Cleaned'!$M:$M,'Day 2 Cleaned'!$AI:$AI,"-")</f>
        <v>3</v>
      </c>
      <c r="L17" s="18" t="n">
        <f aca="false">_xlfn.xlookup($A17,'Day 2 Cleaned'!$M:$M,'Day 2 Cleaned'!$AJ:$AJ,"-")</f>
        <v>3</v>
      </c>
      <c r="M17" s="18" t="n">
        <f aca="false">_xlfn.xlookup($A17,'Day 3 Cleaned'!$L:$L,'Day 3 Cleaned'!$AH:$AH,"-")</f>
        <v>2</v>
      </c>
      <c r="N17" s="18" t="n">
        <f aca="false">_xlfn.xlookup($A17,'Day 3 Cleaned'!$L:$L,'Day 3 Cleaned'!$AI:$AI,"-")</f>
        <v>2</v>
      </c>
      <c r="O17" s="18" t="n">
        <f aca="false">_xlfn.xlookup($A17,'Day 4 Cleaned'!$L:$L,'Day 4 Cleaned'!$AH:$AH,"-")</f>
        <v>2</v>
      </c>
      <c r="P17" s="18" t="n">
        <f aca="false">_xlfn.xlookup($A17,'Day 4 Cleaned'!$L:$L,'Day 4 Cleaned'!$AI:$AI,"-")</f>
        <v>2</v>
      </c>
      <c r="Q17" s="19" t="n">
        <f aca="false">SUM(K17:P17)/3</f>
        <v>4.66666666666667</v>
      </c>
      <c r="R17" s="18" t="n">
        <f aca="false">_xlfn.xlookup($A17,'Day 1 Cleaned'!$U:$U,'Day 1 Cleaned'!$CC:$CC,"-")</f>
        <v>38.7</v>
      </c>
      <c r="S17" s="18" t="n">
        <f aca="false">_xlfn.xlookup($A17,'Day 2 Cleaned'!$M:$M,'Day 2 Cleaned'!$AM:$AM,"-")</f>
        <v>10</v>
      </c>
      <c r="T17" s="18" t="n">
        <f aca="false">_xlfn.xlookup($A17,'Day 2 Cleaned'!$M:$M,'Day 2 Cleaned'!$AQ:$AQ,"-")</f>
        <v>0</v>
      </c>
      <c r="U17" s="20" t="n">
        <f aca="false">R17-S17</f>
        <v>28.7</v>
      </c>
      <c r="V17" s="18" t="n">
        <f aca="false">_xlfn.xlookup($A17,'Day 3 Cleaned'!$L:$L,'Day 3 Cleaned'!$AL:$AL,"-")</f>
        <v>6.3</v>
      </c>
      <c r="W17" s="18" t="n">
        <f aca="false">_xlfn.xlookup($A17,'Day 3 Cleaned'!$L:$L,'Day 3 Cleaned'!$AP:$AP,"-")</f>
        <v>0</v>
      </c>
      <c r="X17" s="20" t="n">
        <f aca="false">(S17+T17)-V17</f>
        <v>3.7</v>
      </c>
      <c r="Y17" s="18" t="n">
        <f aca="false">_xlfn.xlookup($A17,'Day 4 Cleaned'!$L:$L,'Day 4 Cleaned'!$AL:$AL,"-")</f>
        <v>3.8</v>
      </c>
      <c r="Z17" s="18" t="n">
        <f aca="false">_xlfn.xlookup($A17,'Day 4 Cleaned'!$L:$L,'Day 4 Cleaned'!$AP:$AP,"-")</f>
        <v>0</v>
      </c>
      <c r="AA17" s="20" t="n">
        <f aca="false">(V17+W17)-Y17</f>
        <v>2.5</v>
      </c>
      <c r="AB17" s="19" t="n">
        <f aca="false">AVERAGE(U17,X17,AA17)</f>
        <v>11.6333333333333</v>
      </c>
      <c r="AC17" s="19" t="n">
        <f aca="false">IF(AND($AB$97&gt;AB17, AB17&gt;$AB$96),AB17,"-")</f>
        <v>11.6333333333333</v>
      </c>
      <c r="AD17" s="18" t="n">
        <f aca="false">_xlfn.xlookup($A17,'Day 1 Cleaned'!$U:$U,'Day 1 Cleaned'!CM:CM,"-")</f>
        <v>0</v>
      </c>
      <c r="AE17" s="18" t="n">
        <f aca="false">_xlfn.xlookup($A17,'Day 2 Cleaned'!$M:$M,'Day 2 Cleaned'!$AV:$AV,"-")</f>
        <v>0</v>
      </c>
      <c r="AF17" s="18" t="n">
        <f aca="false">_xlfn.xlookup($A17,'Day 2 Cleaned'!$M:$M,'Day 2 Cleaned'!$AZ:$AZ,"-")</f>
        <v>0</v>
      </c>
      <c r="AG17" s="20" t="n">
        <f aca="false">AD17-AE17</f>
        <v>0</v>
      </c>
      <c r="AH17" s="18" t="n">
        <f aca="false">_xlfn.xlookup($A17,'Day 3 Cleaned'!$L:$L,'Day 3 Cleaned'!$AU:$AU,"-")</f>
        <v>0</v>
      </c>
      <c r="AI17" s="18" t="n">
        <f aca="false">_xlfn.xlookup($A17,'Day 3 Cleaned'!$L:$L,'Day 3 Cleaned'!$AY:$AY,"-")</f>
        <v>0</v>
      </c>
      <c r="AJ17" s="20" t="n">
        <f aca="false">(AE17+AF17)-AH17</f>
        <v>0</v>
      </c>
      <c r="AK17" s="18" t="n">
        <f aca="false">_xlfn.xlookup($A17,'Day 4 Cleaned'!$L:$L,'Day 4 Cleaned'!$AU:$AU,"-")</f>
        <v>0</v>
      </c>
      <c r="AL17" s="18" t="n">
        <f aca="false">_xlfn.xlookup($A17,'Day 4 Cleaned'!$L:$L,'Day 4 Cleaned'!$AY:$AY,"-")</f>
        <v>0</v>
      </c>
      <c r="AM17" s="20" t="n">
        <f aca="false">(AH17+AI17)-AK17</f>
        <v>0</v>
      </c>
      <c r="AN17" s="19" t="n">
        <f aca="false">AVERAGE(AG17,AJ17,AM17)</f>
        <v>0</v>
      </c>
      <c r="AO17" s="21" t="str">
        <f aca="false">IF(AND($AN$97&gt;AN17, AN17&gt;$AN$96),AN17,"-")</f>
        <v>-</v>
      </c>
      <c r="AP17" s="18" t="n">
        <f aca="false">_xlfn.xlookup($A17,'Day 1 Cleaned'!$U:$U,'Day 1 Cleaned'!CT:CT,"-")</f>
        <v>0</v>
      </c>
      <c r="AQ17" s="18" t="n">
        <f aca="false">_xlfn.xlookup($A17,'Day 1 Cleaned'!$U:$U,'Day 1 Cleaned'!DD:DD,"-")</f>
        <v>0</v>
      </c>
      <c r="AR17" s="18" t="n">
        <f aca="false">_xlfn.xlookup($A17,'Day 1 Cleaned'!$U:$U,'Day 1 Cleaned'!DN:DN,"-")</f>
        <v>0</v>
      </c>
      <c r="AS17" s="18" t="n">
        <f aca="false">_xlfn.xlookup($A17,'Day 1 Cleaned'!$U:$U,'Day 1 Cleaned'!DX:DX,"-")</f>
        <v>0</v>
      </c>
      <c r="AT17" s="18" t="n">
        <f aca="false">_xlfn.xlookup($A17,'Day 1 Cleaned'!$U:$U,'Day 1 Cleaned'!EH:EH,"-")</f>
        <v>0</v>
      </c>
      <c r="AU17" s="18" t="n">
        <f aca="false">_xlfn.xlookup($A17,'Day 1 Cleaned'!$U:$U,'Day 1 Cleaned'!ER:ER,"-")</f>
        <v>0</v>
      </c>
      <c r="AV17" s="18" t="n">
        <f aca="false">_xlfn.xlookup($A17,'Day 1 Cleaned'!$U:$U,'Day 1 Cleaned'!FA:FA,"-")</f>
        <v>0</v>
      </c>
      <c r="AW17" s="18" t="n">
        <f aca="false">_xlfn.xlookup($A17,'Day 1 Cleaned'!$U:$U,'Day 1 Cleaned'!FK:FK,"-")</f>
        <v>0</v>
      </c>
      <c r="AX17" s="18" t="n">
        <f aca="false">_xlfn.xlookup($A17,'Day 1 Cleaned'!$U:$U,'Day 1 Cleaned'!FT:FT,"-")*_xlfn.xlookup($A17,'Day 1 Cleaned'!$U:$U,'Day 1 Cleaned'!FU:FU,"-")</f>
        <v>0</v>
      </c>
      <c r="AY17" s="18" t="n">
        <f aca="false">_xlfn.xlookup($A17,'Day 1 Cleaned'!$U:$U,'Day 1 Cleaned'!FV:FV,"-")</f>
        <v>0</v>
      </c>
      <c r="AZ17" s="18" t="n">
        <f aca="false">_xlfn.xlookup($A17,'Day 1 Cleaned'!$U:$U,'Day 1 Cleaned'!GA:GA,"-")</f>
        <v>0</v>
      </c>
    </row>
    <row r="18" customFormat="false" ht="14.5" hidden="false" customHeight="false" outlineLevel="0" collapsed="false">
      <c r="A18" s="18" t="str">
        <f aca="false">PROPER('Day 1 Cleaned'!U16)</f>
        <v>Maniraguha Alphonsine</v>
      </c>
      <c r="B18" s="18" t="str">
        <f aca="false">_xlfn.xlookup($A18,'Day 1 Cleaned'!$U:$U,'Day 1 Cleaned'!Y:Y,"-")</f>
        <v>Bugesera</v>
      </c>
      <c r="C18" s="18" t="str">
        <f aca="false">_xlfn.xlookup($A18,'Day 1 Cleaned'!$U:$U,'Day 1 Cleaned'!AA:AA,"-")</f>
        <v>Murama</v>
      </c>
      <c r="D18" s="18" t="str">
        <f aca="false">_xlfn.xlookup($A18,'Day 1 Cleaned'!$U:$U,'Day 1 Cleaned'!AB:AB,"-")</f>
        <v>Bishenyi</v>
      </c>
      <c r="E18" s="18" t="str">
        <f aca="false">_xlfn.xlookup($A18,'Day 1 Cleaned'!$U:$U,'Day 1 Cleaned'!AI:AI,"-")</f>
        <v>Traditional 3 stone fire</v>
      </c>
      <c r="F18" s="18" t="str">
        <f aca="false">_xlfn.xlookup($A18,'Day 1 Cleaned'!$U:$U,'Day 1 Cleaned'!BL:BL,"-")</f>
        <v>Wood</v>
      </c>
      <c r="G18" s="18" t="str">
        <f aca="false">_xlfn.xlookup($A18,'Day 2 Cleaned'!$M:$M,'Day 2 Cleaned'!$U:$U,"-")</f>
        <v>Wood</v>
      </c>
      <c r="H18" s="18" t="str">
        <f aca="false">_xlfn.xlookup($A18,'Day 3 Cleaned'!$L:$L,'Day 3 Cleaned'!$T:$T,"-")</f>
        <v>Wood</v>
      </c>
      <c r="I18" s="18" t="str">
        <f aca="false">_xlfn.xlookup($A18,'Day 4 Cleaned'!$L:$L,'Day 4 Cleaned'!$T:$T,"-")</f>
        <v>Wood</v>
      </c>
      <c r="J18" s="18" t="n">
        <f aca="false" t="array" ref="J18:J18">AND(EXACT(F18:I18,F18))</f>
        <v>1</v>
      </c>
      <c r="K18" s="18" t="n">
        <f aca="false">_xlfn.xlookup($A18,'Day 2 Cleaned'!$M:$M,'Day 2 Cleaned'!$AI:$AI,"-")</f>
        <v>2</v>
      </c>
      <c r="L18" s="18" t="n">
        <f aca="false">_xlfn.xlookup($A18,'Day 2 Cleaned'!$M:$M,'Day 2 Cleaned'!$AJ:$AJ,"-")</f>
        <v>2</v>
      </c>
      <c r="M18" s="18" t="n">
        <f aca="false">_xlfn.xlookup($A18,'Day 3 Cleaned'!$L:$L,'Day 3 Cleaned'!$AH:$AH,"-")</f>
        <v>4</v>
      </c>
      <c r="N18" s="18" t="n">
        <f aca="false">_xlfn.xlookup($A18,'Day 3 Cleaned'!$L:$L,'Day 3 Cleaned'!$AI:$AI,"-")</f>
        <v>2</v>
      </c>
      <c r="O18" s="18" t="n">
        <f aca="false">_xlfn.xlookup($A18,'Day 4 Cleaned'!$L:$L,'Day 4 Cleaned'!$AH:$AH,"-")</f>
        <v>3</v>
      </c>
      <c r="P18" s="18" t="n">
        <f aca="false">_xlfn.xlookup($A18,'Day 4 Cleaned'!$L:$L,'Day 4 Cleaned'!$AI:$AI,"-")</f>
        <v>2</v>
      </c>
      <c r="Q18" s="19" t="n">
        <f aca="false">SUM(K18:P18)/3</f>
        <v>5</v>
      </c>
      <c r="R18" s="18" t="n">
        <f aca="false">_xlfn.xlookup($A18,'Day 1 Cleaned'!$U:$U,'Day 1 Cleaned'!$CC:$CC,"-")</f>
        <v>5.185</v>
      </c>
      <c r="S18" s="18" t="n">
        <f aca="false">_xlfn.xlookup($A18,'Day 2 Cleaned'!$M:$M,'Day 2 Cleaned'!$AM:$AM,"-")</f>
        <v>2.125</v>
      </c>
      <c r="T18" s="18" t="n">
        <f aca="false">_xlfn.xlookup($A18,'Day 2 Cleaned'!$M:$M,'Day 2 Cleaned'!$AQ:$AQ,"-")</f>
        <v>9.5</v>
      </c>
      <c r="U18" s="20" t="n">
        <f aca="false">R18-S18</f>
        <v>3.06</v>
      </c>
      <c r="V18" s="18" t="n">
        <f aca="false">_xlfn.xlookup($A18,'Day 3 Cleaned'!$L:$L,'Day 3 Cleaned'!$AL:$AL,"-")</f>
        <v>2.335</v>
      </c>
      <c r="W18" s="18" t="n">
        <f aca="false">_xlfn.xlookup($A18,'Day 3 Cleaned'!$L:$L,'Day 3 Cleaned'!$AP:$AP,"-")</f>
        <v>0</v>
      </c>
      <c r="X18" s="20" t="n">
        <f aca="false">(S18+T18)-V18</f>
        <v>9.29</v>
      </c>
      <c r="Y18" s="18" t="n">
        <f aca="false">_xlfn.xlookup($A18,'Day 4 Cleaned'!$L:$L,'Day 4 Cleaned'!$AL:$AL,"-")</f>
        <v>1.56</v>
      </c>
      <c r="Z18" s="18" t="n">
        <f aca="false">_xlfn.xlookup($A18,'Day 4 Cleaned'!$L:$L,'Day 4 Cleaned'!$AP:$AP,"-")</f>
        <v>1.885</v>
      </c>
      <c r="AA18" s="20" t="n">
        <f aca="false">(V18+W18)-Y18</f>
        <v>0.775</v>
      </c>
      <c r="AB18" s="19" t="n">
        <f aca="false">AVERAGE(U18,X18,AA18)</f>
        <v>4.375</v>
      </c>
      <c r="AC18" s="19" t="n">
        <f aca="false">IF(AND($AB$97&gt;AB18, AB18&gt;$AB$96),AB18,"-")</f>
        <v>4.375</v>
      </c>
      <c r="AD18" s="18" t="n">
        <f aca="false">_xlfn.xlookup($A18,'Day 1 Cleaned'!$U:$U,'Day 1 Cleaned'!CM:CM,"-")</f>
        <v>0</v>
      </c>
      <c r="AE18" s="18" t="n">
        <f aca="false">_xlfn.xlookup($A18,'Day 2 Cleaned'!$M:$M,'Day 2 Cleaned'!$AV:$AV,"-")</f>
        <v>0</v>
      </c>
      <c r="AF18" s="18" t="n">
        <f aca="false">_xlfn.xlookup($A18,'Day 2 Cleaned'!$M:$M,'Day 2 Cleaned'!$AZ:$AZ,"-")</f>
        <v>0</v>
      </c>
      <c r="AG18" s="20" t="n">
        <f aca="false">AD18-AE18</f>
        <v>0</v>
      </c>
      <c r="AH18" s="18" t="n">
        <f aca="false">_xlfn.xlookup($A18,'Day 3 Cleaned'!$L:$L,'Day 3 Cleaned'!$AU:$AU,"-")</f>
        <v>0</v>
      </c>
      <c r="AI18" s="18" t="n">
        <f aca="false">_xlfn.xlookup($A18,'Day 3 Cleaned'!$L:$L,'Day 3 Cleaned'!$AY:$AY,"-")</f>
        <v>0</v>
      </c>
      <c r="AJ18" s="20" t="n">
        <f aca="false">(AE18+AF18)-AH18</f>
        <v>0</v>
      </c>
      <c r="AK18" s="18" t="n">
        <f aca="false">_xlfn.xlookup($A18,'Day 4 Cleaned'!$L:$L,'Day 4 Cleaned'!$AU:$AU,"-")</f>
        <v>0</v>
      </c>
      <c r="AL18" s="18" t="n">
        <f aca="false">_xlfn.xlookup($A18,'Day 4 Cleaned'!$L:$L,'Day 4 Cleaned'!$AY:$AY,"-")</f>
        <v>0</v>
      </c>
      <c r="AM18" s="20" t="n">
        <f aca="false">(AH18+AI18)-AK18</f>
        <v>0</v>
      </c>
      <c r="AN18" s="19" t="n">
        <f aca="false">AVERAGE(AG18,AJ18,AM18)</f>
        <v>0</v>
      </c>
      <c r="AO18" s="21" t="str">
        <f aca="false">IF(AND($AN$97&gt;AN18, AN18&gt;$AN$96),AN18,"-")</f>
        <v>-</v>
      </c>
      <c r="AP18" s="18" t="n">
        <f aca="false">_xlfn.xlookup($A18,'Day 1 Cleaned'!$U:$U,'Day 1 Cleaned'!CT:CT,"-")</f>
        <v>0</v>
      </c>
      <c r="AQ18" s="18" t="n">
        <f aca="false">_xlfn.xlookup($A18,'Day 1 Cleaned'!$U:$U,'Day 1 Cleaned'!DD:DD,"-")</f>
        <v>0</v>
      </c>
      <c r="AR18" s="18" t="n">
        <f aca="false">_xlfn.xlookup($A18,'Day 1 Cleaned'!$U:$U,'Day 1 Cleaned'!DN:DN,"-")</f>
        <v>0</v>
      </c>
      <c r="AS18" s="18" t="n">
        <f aca="false">_xlfn.xlookup($A18,'Day 1 Cleaned'!$U:$U,'Day 1 Cleaned'!DX:DX,"-")</f>
        <v>0</v>
      </c>
      <c r="AT18" s="18" t="n">
        <f aca="false">_xlfn.xlookup($A18,'Day 1 Cleaned'!$U:$U,'Day 1 Cleaned'!EH:EH,"-")</f>
        <v>0</v>
      </c>
      <c r="AU18" s="18" t="n">
        <f aca="false">_xlfn.xlookup($A18,'Day 1 Cleaned'!$U:$U,'Day 1 Cleaned'!ER:ER,"-")</f>
        <v>0</v>
      </c>
      <c r="AV18" s="18" t="n">
        <f aca="false">_xlfn.xlookup($A18,'Day 1 Cleaned'!$U:$U,'Day 1 Cleaned'!FA:FA,"-")</f>
        <v>0</v>
      </c>
      <c r="AW18" s="18" t="n">
        <f aca="false">_xlfn.xlookup($A18,'Day 1 Cleaned'!$U:$U,'Day 1 Cleaned'!FK:FK,"-")</f>
        <v>0</v>
      </c>
      <c r="AX18" s="18" t="n">
        <f aca="false">_xlfn.xlookup($A18,'Day 1 Cleaned'!$U:$U,'Day 1 Cleaned'!FT:FT,"-")*_xlfn.xlookup($A18,'Day 1 Cleaned'!$U:$U,'Day 1 Cleaned'!FU:FU,"-")</f>
        <v>0</v>
      </c>
      <c r="AY18" s="18" t="n">
        <f aca="false">_xlfn.xlookup($A18,'Day 1 Cleaned'!$U:$U,'Day 1 Cleaned'!FV:FV,"-")</f>
        <v>0</v>
      </c>
      <c r="AZ18" s="18" t="n">
        <f aca="false">_xlfn.xlookup($A18,'Day 1 Cleaned'!$U:$U,'Day 1 Cleaned'!GA:GA,"-")</f>
        <v>0</v>
      </c>
    </row>
    <row r="19" customFormat="false" ht="14.5" hidden="false" customHeight="false" outlineLevel="0" collapsed="false">
      <c r="A19" s="18" t="str">
        <f aca="false">PROPER('Day 1 Cleaned'!U17)</f>
        <v>Mukakaruta Christine </v>
      </c>
      <c r="B19" s="18" t="str">
        <f aca="false">_xlfn.xlookup($A19,'Day 1 Cleaned'!$U:$U,'Day 1 Cleaned'!Y:Y,"-")</f>
        <v>Bugesera</v>
      </c>
      <c r="C19" s="18" t="str">
        <f aca="false">_xlfn.xlookup($A19,'Day 1 Cleaned'!$U:$U,'Day 1 Cleaned'!AA:AA,"-")</f>
        <v>Rutonde</v>
      </c>
      <c r="D19" s="18" t="str">
        <f aca="false">_xlfn.xlookup($A19,'Day 1 Cleaned'!$U:$U,'Day 1 Cleaned'!AB:AB,"-")</f>
        <v>Akajuri</v>
      </c>
      <c r="E19" s="18" t="str">
        <f aca="false">_xlfn.xlookup($A19,'Day 1 Cleaned'!$U:$U,'Day 1 Cleaned'!AI:AI,"-")</f>
        <v>Improved wood stove</v>
      </c>
      <c r="F19" s="18" t="str">
        <f aca="false">_xlfn.xlookup($A19,'Day 1 Cleaned'!$U:$U,'Day 1 Cleaned'!BL:BL,"-")</f>
        <v>Wood</v>
      </c>
      <c r="G19" s="18" t="str">
        <f aca="false">_xlfn.xlookup($A19,'Day 2 Cleaned'!$M:$M,'Day 2 Cleaned'!$U:$U,"-")</f>
        <v>Wood</v>
      </c>
      <c r="H19" s="18" t="str">
        <f aca="false">_xlfn.xlookup($A19,'Day 3 Cleaned'!$L:$L,'Day 3 Cleaned'!$T:$T,"-")</f>
        <v>Wood</v>
      </c>
      <c r="I19" s="18" t="str">
        <f aca="false">_xlfn.xlookup($A19,'Day 4 Cleaned'!$L:$L,'Day 4 Cleaned'!$T:$T,"-")</f>
        <v>Wood</v>
      </c>
      <c r="J19" s="18" t="n">
        <f aca="false" t="array" ref="J19:J19">AND(EXACT(F19:I19,F19))</f>
        <v>1</v>
      </c>
      <c r="K19" s="18" t="n">
        <f aca="false">_xlfn.xlookup($A19,'Day 2 Cleaned'!$M:$M,'Day 2 Cleaned'!$AI:$AI,"-")</f>
        <v>2</v>
      </c>
      <c r="L19" s="18" t="n">
        <f aca="false">_xlfn.xlookup($A19,'Day 2 Cleaned'!$M:$M,'Day 2 Cleaned'!$AJ:$AJ,"-")</f>
        <v>5</v>
      </c>
      <c r="M19" s="18" t="n">
        <f aca="false">_xlfn.xlookup($A19,'Day 3 Cleaned'!$L:$L,'Day 3 Cleaned'!$AH:$AH,"-")</f>
        <v>2</v>
      </c>
      <c r="N19" s="18" t="n">
        <f aca="false">_xlfn.xlookup($A19,'Day 3 Cleaned'!$L:$L,'Day 3 Cleaned'!$AI:$AI,"-")</f>
        <v>5</v>
      </c>
      <c r="O19" s="18" t="n">
        <f aca="false">_xlfn.xlookup($A19,'Day 4 Cleaned'!$L:$L,'Day 4 Cleaned'!$AH:$AH,"-")</f>
        <v>2</v>
      </c>
      <c r="P19" s="18" t="n">
        <f aca="false">_xlfn.xlookup($A19,'Day 4 Cleaned'!$L:$L,'Day 4 Cleaned'!$AI:$AI,"-")</f>
        <v>5</v>
      </c>
      <c r="Q19" s="19" t="n">
        <f aca="false">SUM(K19:P19)/3</f>
        <v>7</v>
      </c>
      <c r="R19" s="18" t="n">
        <f aca="false">_xlfn.xlookup($A19,'Day 1 Cleaned'!$U:$U,'Day 1 Cleaned'!$CC:$CC,"-")</f>
        <v>66.19</v>
      </c>
      <c r="S19" s="18" t="n">
        <f aca="false">_xlfn.xlookup($A19,'Day 2 Cleaned'!$M:$M,'Day 2 Cleaned'!$AM:$AM,"-")</f>
        <v>49.94</v>
      </c>
      <c r="T19" s="18" t="n">
        <f aca="false">_xlfn.xlookup($A19,'Day 2 Cleaned'!$M:$M,'Day 2 Cleaned'!$AQ:$AQ,"-")</f>
        <v>0</v>
      </c>
      <c r="U19" s="20" t="n">
        <f aca="false">R19-S19</f>
        <v>16.25</v>
      </c>
      <c r="V19" s="18" t="n">
        <f aca="false">_xlfn.xlookup($A19,'Day 3 Cleaned'!$L:$L,'Day 3 Cleaned'!$AL:$AL,"-")</f>
        <v>34.76</v>
      </c>
      <c r="W19" s="18" t="n">
        <f aca="false">_xlfn.xlookup($A19,'Day 3 Cleaned'!$L:$L,'Day 3 Cleaned'!$AP:$AP,"-")</f>
        <v>0</v>
      </c>
      <c r="X19" s="20" t="n">
        <f aca="false">(S19+T19)-V19</f>
        <v>15.18</v>
      </c>
      <c r="Y19" s="18" t="n">
        <f aca="false">_xlfn.xlookup($A19,'Day 4 Cleaned'!$L:$L,'Day 4 Cleaned'!$AL:$AL,"-")</f>
        <v>18.545</v>
      </c>
      <c r="Z19" s="18" t="n">
        <f aca="false">_xlfn.xlookup($A19,'Day 4 Cleaned'!$L:$L,'Day 4 Cleaned'!$AP:$AP,"-")</f>
        <v>0</v>
      </c>
      <c r="AA19" s="20" t="n">
        <f aca="false">(V19+W19)-Y19</f>
        <v>16.215</v>
      </c>
      <c r="AB19" s="19" t="n">
        <f aca="false">AVERAGE(U19,X19,AA19)</f>
        <v>15.8816666666667</v>
      </c>
      <c r="AC19" s="19" t="n">
        <f aca="false">IF(AND($AB$97&gt;AB19, AB19&gt;$AB$96),AB19,"-")</f>
        <v>15.8816666666667</v>
      </c>
      <c r="AD19" s="18" t="n">
        <f aca="false">_xlfn.xlookup($A19,'Day 1 Cleaned'!$U:$U,'Day 1 Cleaned'!CM:CM,"-")</f>
        <v>0</v>
      </c>
      <c r="AE19" s="18" t="n">
        <f aca="false">_xlfn.xlookup($A19,'Day 2 Cleaned'!$M:$M,'Day 2 Cleaned'!$AV:$AV,"-")</f>
        <v>0</v>
      </c>
      <c r="AF19" s="18" t="n">
        <f aca="false">_xlfn.xlookup($A19,'Day 2 Cleaned'!$M:$M,'Day 2 Cleaned'!$AZ:$AZ,"-")</f>
        <v>0</v>
      </c>
      <c r="AG19" s="20" t="n">
        <f aca="false">AD19-AE19</f>
        <v>0</v>
      </c>
      <c r="AH19" s="18" t="n">
        <f aca="false">_xlfn.xlookup($A19,'Day 3 Cleaned'!$L:$L,'Day 3 Cleaned'!$AU:$AU,"-")</f>
        <v>0</v>
      </c>
      <c r="AI19" s="18" t="n">
        <f aca="false">_xlfn.xlookup($A19,'Day 3 Cleaned'!$L:$L,'Day 3 Cleaned'!$AY:$AY,"-")</f>
        <v>0</v>
      </c>
      <c r="AJ19" s="20" t="n">
        <f aca="false">(AE19+AF19)-AH19</f>
        <v>0</v>
      </c>
      <c r="AK19" s="18" t="n">
        <f aca="false">_xlfn.xlookup($A19,'Day 4 Cleaned'!$L:$L,'Day 4 Cleaned'!$AU:$AU,"-")</f>
        <v>0</v>
      </c>
      <c r="AL19" s="18" t="n">
        <f aca="false">_xlfn.xlookup($A19,'Day 4 Cleaned'!$L:$L,'Day 4 Cleaned'!$AY:$AY,"-")</f>
        <v>0</v>
      </c>
      <c r="AM19" s="20" t="n">
        <f aca="false">(AH19+AI19)-AK19</f>
        <v>0</v>
      </c>
      <c r="AN19" s="19" t="n">
        <f aca="false">AVERAGE(AG19,AJ19,AM19)</f>
        <v>0</v>
      </c>
      <c r="AO19" s="21" t="str">
        <f aca="false">IF(AND($AN$97&gt;AN19, AN19&gt;$AN$96),AN19,"-")</f>
        <v>-</v>
      </c>
      <c r="AP19" s="18" t="n">
        <f aca="false">_xlfn.xlookup($A19,'Day 1 Cleaned'!$U:$U,'Day 1 Cleaned'!CT:CT,"-")</f>
        <v>0</v>
      </c>
      <c r="AQ19" s="18" t="n">
        <f aca="false">_xlfn.xlookup($A19,'Day 1 Cleaned'!$U:$U,'Day 1 Cleaned'!DD:DD,"-")</f>
        <v>0</v>
      </c>
      <c r="AR19" s="18" t="n">
        <f aca="false">_xlfn.xlookup($A19,'Day 1 Cleaned'!$U:$U,'Day 1 Cleaned'!DN:DN,"-")</f>
        <v>0</v>
      </c>
      <c r="AS19" s="18" t="n">
        <f aca="false">_xlfn.xlookup($A19,'Day 1 Cleaned'!$U:$U,'Day 1 Cleaned'!DX:DX,"-")</f>
        <v>0</v>
      </c>
      <c r="AT19" s="18" t="n">
        <f aca="false">_xlfn.xlookup($A19,'Day 1 Cleaned'!$U:$U,'Day 1 Cleaned'!EH:EH,"-")</f>
        <v>0</v>
      </c>
      <c r="AU19" s="18" t="n">
        <f aca="false">_xlfn.xlookup($A19,'Day 1 Cleaned'!$U:$U,'Day 1 Cleaned'!ER:ER,"-")</f>
        <v>0</v>
      </c>
      <c r="AV19" s="18" t="n">
        <f aca="false">_xlfn.xlookup($A19,'Day 1 Cleaned'!$U:$U,'Day 1 Cleaned'!FA:FA,"-")</f>
        <v>0</v>
      </c>
      <c r="AW19" s="18" t="n">
        <f aca="false">_xlfn.xlookup($A19,'Day 1 Cleaned'!$U:$U,'Day 1 Cleaned'!FK:FK,"-")</f>
        <v>0</v>
      </c>
      <c r="AX19" s="18" t="n">
        <f aca="false">_xlfn.xlookup($A19,'Day 1 Cleaned'!$U:$U,'Day 1 Cleaned'!FT:FT,"-")*_xlfn.xlookup($A19,'Day 1 Cleaned'!$U:$U,'Day 1 Cleaned'!FU:FU,"-")</f>
        <v>0</v>
      </c>
      <c r="AY19" s="18" t="n">
        <f aca="false">_xlfn.xlookup($A19,'Day 1 Cleaned'!$U:$U,'Day 1 Cleaned'!FV:FV,"-")</f>
        <v>0</v>
      </c>
      <c r="AZ19" s="18" t="n">
        <f aca="false">_xlfn.xlookup($A19,'Day 1 Cleaned'!$U:$U,'Day 1 Cleaned'!GA:GA,"-")</f>
        <v>0</v>
      </c>
    </row>
    <row r="20" customFormat="false" ht="14.5" hidden="false" customHeight="false" outlineLevel="0" collapsed="false">
      <c r="A20" s="18" t="str">
        <f aca="false">PROPER('Day 1 Cleaned'!U18)</f>
        <v>Mukarukundo</v>
      </c>
      <c r="B20" s="18" t="str">
        <f aca="false">_xlfn.xlookup($A20,'Day 1 Cleaned'!$U:$U,'Day 1 Cleaned'!Y:Y,"-")</f>
        <v>Bugesera</v>
      </c>
      <c r="C20" s="18" t="str">
        <f aca="false">_xlfn.xlookup($A20,'Day 1 Cleaned'!$U:$U,'Day 1 Cleaned'!AA:AA,"-")</f>
        <v>Rugando</v>
      </c>
      <c r="D20" s="18" t="str">
        <f aca="false">_xlfn.xlookup($A20,'Day 1 Cleaned'!$U:$U,'Day 1 Cleaned'!AB:AB,"-")</f>
        <v>Gako</v>
      </c>
      <c r="E20" s="18" t="str">
        <f aca="false">_xlfn.xlookup($A20,'Day 1 Cleaned'!$U:$U,'Day 1 Cleaned'!AI:AI,"-")</f>
        <v>Improved wood stove</v>
      </c>
      <c r="F20" s="18" t="str">
        <f aca="false">_xlfn.xlookup($A20,'Day 1 Cleaned'!$U:$U,'Day 1 Cleaned'!BL:BL,"-")</f>
        <v>Wood</v>
      </c>
      <c r="G20" s="18" t="str">
        <f aca="false">_xlfn.xlookup($A20,'Day 2 Cleaned'!$M:$M,'Day 2 Cleaned'!$U:$U,"-")</f>
        <v>Wood</v>
      </c>
      <c r="H20" s="18" t="str">
        <f aca="false">_xlfn.xlookup($A20,'Day 3 Cleaned'!$L:$L,'Day 3 Cleaned'!$T:$T,"-")</f>
        <v>Wood</v>
      </c>
      <c r="I20" s="18" t="str">
        <f aca="false">_xlfn.xlookup($A20,'Day 4 Cleaned'!$L:$L,'Day 4 Cleaned'!$T:$T,"-")</f>
        <v>Wood</v>
      </c>
      <c r="J20" s="18" t="n">
        <f aca="false" t="array" ref="J20:J20">AND(EXACT(F20:I20,F20))</f>
        <v>1</v>
      </c>
      <c r="K20" s="18" t="n">
        <f aca="false">_xlfn.xlookup($A20,'Day 2 Cleaned'!$M:$M,'Day 2 Cleaned'!$AI:$AI,"-")</f>
        <v>2</v>
      </c>
      <c r="L20" s="18" t="n">
        <f aca="false">_xlfn.xlookup($A20,'Day 2 Cleaned'!$M:$M,'Day 2 Cleaned'!$AJ:$AJ,"-")</f>
        <v>5</v>
      </c>
      <c r="M20" s="18" t="n">
        <f aca="false">_xlfn.xlookup($A20,'Day 3 Cleaned'!$L:$L,'Day 3 Cleaned'!$AH:$AH,"-")</f>
        <v>2</v>
      </c>
      <c r="N20" s="18" t="n">
        <f aca="false">_xlfn.xlookup($A20,'Day 3 Cleaned'!$L:$L,'Day 3 Cleaned'!$AI:$AI,"-")</f>
        <v>6</v>
      </c>
      <c r="O20" s="18" t="n">
        <f aca="false">_xlfn.xlookup($A20,'Day 4 Cleaned'!$L:$L,'Day 4 Cleaned'!$AH:$AH,"-")</f>
        <v>2</v>
      </c>
      <c r="P20" s="18" t="n">
        <f aca="false">_xlfn.xlookup($A20,'Day 4 Cleaned'!$L:$L,'Day 4 Cleaned'!$AI:$AI,"-")</f>
        <v>6</v>
      </c>
      <c r="Q20" s="19" t="n">
        <f aca="false">SUM(K20:P20)/3</f>
        <v>7.66666666666667</v>
      </c>
      <c r="R20" s="18" t="n">
        <f aca="false">_xlfn.xlookup($A20,'Day 1 Cleaned'!$U:$U,'Day 1 Cleaned'!$CC:$CC,"-")</f>
        <v>18.25</v>
      </c>
      <c r="S20" s="18" t="n">
        <f aca="false">_xlfn.xlookup($A20,'Day 2 Cleaned'!$M:$M,'Day 2 Cleaned'!$AM:$AM,"-")</f>
        <v>12.81</v>
      </c>
      <c r="T20" s="18" t="n">
        <f aca="false">_xlfn.xlookup($A20,'Day 2 Cleaned'!$M:$M,'Day 2 Cleaned'!$AQ:$AQ,"-")</f>
        <v>0</v>
      </c>
      <c r="U20" s="20" t="n">
        <f aca="false">R20-S20</f>
        <v>5.44</v>
      </c>
      <c r="V20" s="18" t="n">
        <f aca="false">_xlfn.xlookup($A20,'Day 3 Cleaned'!$L:$L,'Day 3 Cleaned'!$AL:$AL,"-")</f>
        <v>5.7</v>
      </c>
      <c r="W20" s="18" t="n">
        <f aca="false">_xlfn.xlookup($A20,'Day 3 Cleaned'!$L:$L,'Day 3 Cleaned'!$AP:$AP,"-")</f>
        <v>0</v>
      </c>
      <c r="X20" s="20" t="n">
        <f aca="false">(S20+T20)-V20</f>
        <v>7.11</v>
      </c>
      <c r="Y20" s="18" t="n">
        <f aca="false">_xlfn.xlookup($A20,'Day 4 Cleaned'!$L:$L,'Day 4 Cleaned'!$AL:$AL,"-")</f>
        <v>3.23</v>
      </c>
      <c r="Z20" s="18" t="n">
        <f aca="false">_xlfn.xlookup($A20,'Day 4 Cleaned'!$L:$L,'Day 4 Cleaned'!$AP:$AP,"-")</f>
        <v>0</v>
      </c>
      <c r="AA20" s="20" t="n">
        <f aca="false">(V20+W20)-Y20</f>
        <v>2.47</v>
      </c>
      <c r="AB20" s="19" t="n">
        <f aca="false">AVERAGE(U20,X20,AA20)</f>
        <v>5.00666666666667</v>
      </c>
      <c r="AC20" s="19" t="n">
        <f aca="false">IF(AND($AB$97&gt;AB20, AB20&gt;$AB$96),AB20,"-")</f>
        <v>5.00666666666667</v>
      </c>
      <c r="AD20" s="18" t="n">
        <f aca="false">_xlfn.xlookup($A20,'Day 1 Cleaned'!$U:$U,'Day 1 Cleaned'!CM:CM,"-")</f>
        <v>0</v>
      </c>
      <c r="AE20" s="18" t="n">
        <f aca="false">_xlfn.xlookup($A20,'Day 2 Cleaned'!$M:$M,'Day 2 Cleaned'!$AV:$AV,"-")</f>
        <v>0</v>
      </c>
      <c r="AF20" s="18" t="n">
        <f aca="false">_xlfn.xlookup($A20,'Day 2 Cleaned'!$M:$M,'Day 2 Cleaned'!$AZ:$AZ,"-")</f>
        <v>0</v>
      </c>
      <c r="AG20" s="20" t="n">
        <f aca="false">AD20-AE20</f>
        <v>0</v>
      </c>
      <c r="AH20" s="18" t="n">
        <f aca="false">_xlfn.xlookup($A20,'Day 3 Cleaned'!$L:$L,'Day 3 Cleaned'!$AU:$AU,"-")</f>
        <v>0</v>
      </c>
      <c r="AI20" s="18" t="n">
        <f aca="false">_xlfn.xlookup($A20,'Day 3 Cleaned'!$L:$L,'Day 3 Cleaned'!$AY:$AY,"-")</f>
        <v>0</v>
      </c>
      <c r="AJ20" s="20" t="n">
        <f aca="false">(AE20+AF20)-AH20</f>
        <v>0</v>
      </c>
      <c r="AK20" s="18" t="n">
        <f aca="false">_xlfn.xlookup($A20,'Day 4 Cleaned'!$L:$L,'Day 4 Cleaned'!$AU:$AU,"-")</f>
        <v>0</v>
      </c>
      <c r="AL20" s="18" t="n">
        <f aca="false">_xlfn.xlookup($A20,'Day 4 Cleaned'!$L:$L,'Day 4 Cleaned'!$AY:$AY,"-")</f>
        <v>0</v>
      </c>
      <c r="AM20" s="20" t="n">
        <f aca="false">(AH20+AI20)-AK20</f>
        <v>0</v>
      </c>
      <c r="AN20" s="19" t="n">
        <f aca="false">AVERAGE(AG20,AJ20,AM20)</f>
        <v>0</v>
      </c>
      <c r="AO20" s="21" t="str">
        <f aca="false">IF(AND($AN$97&gt;AN20, AN20&gt;$AN$96),AN20,"-")</f>
        <v>-</v>
      </c>
      <c r="AP20" s="18" t="n">
        <f aca="false">_xlfn.xlookup($A20,'Day 1 Cleaned'!$U:$U,'Day 1 Cleaned'!CT:CT,"-")</f>
        <v>0</v>
      </c>
      <c r="AQ20" s="18" t="n">
        <f aca="false">_xlfn.xlookup($A20,'Day 1 Cleaned'!$U:$U,'Day 1 Cleaned'!DD:DD,"-")</f>
        <v>0</v>
      </c>
      <c r="AR20" s="18" t="n">
        <f aca="false">_xlfn.xlookup($A20,'Day 1 Cleaned'!$U:$U,'Day 1 Cleaned'!DN:DN,"-")</f>
        <v>0</v>
      </c>
      <c r="AS20" s="18" t="n">
        <f aca="false">_xlfn.xlookup($A20,'Day 1 Cleaned'!$U:$U,'Day 1 Cleaned'!DX:DX,"-")</f>
        <v>0</v>
      </c>
      <c r="AT20" s="18" t="n">
        <f aca="false">_xlfn.xlookup($A20,'Day 1 Cleaned'!$U:$U,'Day 1 Cleaned'!EH:EH,"-")</f>
        <v>0</v>
      </c>
      <c r="AU20" s="18" t="n">
        <f aca="false">_xlfn.xlookup($A20,'Day 1 Cleaned'!$U:$U,'Day 1 Cleaned'!ER:ER,"-")</f>
        <v>0</v>
      </c>
      <c r="AV20" s="18" t="n">
        <f aca="false">_xlfn.xlookup($A20,'Day 1 Cleaned'!$U:$U,'Day 1 Cleaned'!FA:FA,"-")</f>
        <v>0</v>
      </c>
      <c r="AW20" s="18" t="n">
        <f aca="false">_xlfn.xlookup($A20,'Day 1 Cleaned'!$U:$U,'Day 1 Cleaned'!FK:FK,"-")</f>
        <v>0</v>
      </c>
      <c r="AX20" s="18" t="n">
        <f aca="false">_xlfn.xlookup($A20,'Day 1 Cleaned'!$U:$U,'Day 1 Cleaned'!FT:FT,"-")*_xlfn.xlookup($A20,'Day 1 Cleaned'!$U:$U,'Day 1 Cleaned'!FU:FU,"-")</f>
        <v>0</v>
      </c>
      <c r="AY20" s="18" t="n">
        <f aca="false">_xlfn.xlookup($A20,'Day 1 Cleaned'!$U:$U,'Day 1 Cleaned'!FV:FV,"-")</f>
        <v>0</v>
      </c>
      <c r="AZ20" s="18" t="n">
        <f aca="false">_xlfn.xlookup($A20,'Day 1 Cleaned'!$U:$U,'Day 1 Cleaned'!GA:GA,"-")</f>
        <v>0</v>
      </c>
    </row>
    <row r="21" customFormat="false" ht="14.5" hidden="false" customHeight="false" outlineLevel="0" collapsed="false">
      <c r="A21" s="18" t="str">
        <f aca="false">PROPER('Day 1 Cleaned'!U19)</f>
        <v>Munyaneza Celestin</v>
      </c>
      <c r="B21" s="18" t="str">
        <f aca="false">_xlfn.xlookup($A21,'Day 1 Cleaned'!$U:$U,'Day 1 Cleaned'!Y:Y,"-")</f>
        <v>Bugesera</v>
      </c>
      <c r="C21" s="18" t="str">
        <f aca="false">_xlfn.xlookup($A21,'Day 1 Cleaned'!$U:$U,'Day 1 Cleaned'!AA:AA,"-")</f>
        <v>Rugando</v>
      </c>
      <c r="D21" s="18" t="str">
        <f aca="false">_xlfn.xlookup($A21,'Day 1 Cleaned'!$U:$U,'Day 1 Cleaned'!AB:AB,"-")</f>
        <v>Bushenyi</v>
      </c>
      <c r="E21" s="18" t="str">
        <f aca="false">_xlfn.xlookup($A21,'Day 1 Cleaned'!$U:$U,'Day 1 Cleaned'!AI:AI,"-")</f>
        <v>Traditional 3 stone fire</v>
      </c>
      <c r="F21" s="18" t="str">
        <f aca="false">_xlfn.xlookup($A21,'Day 1 Cleaned'!$U:$U,'Day 1 Cleaned'!BL:BL,"-")</f>
        <v>Wood</v>
      </c>
      <c r="G21" s="18" t="str">
        <f aca="false">_xlfn.xlookup($A21,'Day 2 Cleaned'!$M:$M,'Day 2 Cleaned'!$U:$U,"-")</f>
        <v>Wood</v>
      </c>
      <c r="H21" s="18" t="str">
        <f aca="false">_xlfn.xlookup($A21,'Day 3 Cleaned'!$L:$L,'Day 3 Cleaned'!$T:$T,"-")</f>
        <v>Wood</v>
      </c>
      <c r="I21" s="18" t="str">
        <f aca="false">_xlfn.xlookup($A21,'Day 4 Cleaned'!$L:$L,'Day 4 Cleaned'!$T:$T,"-")</f>
        <v>Wood</v>
      </c>
      <c r="J21" s="18" t="n">
        <f aca="false" t="array" ref="J21:J21">AND(EXACT(F21:I21,F21))</f>
        <v>1</v>
      </c>
      <c r="K21" s="18" t="n">
        <f aca="false">_xlfn.xlookup($A21,'Day 2 Cleaned'!$M:$M,'Day 2 Cleaned'!$AI:$AI,"-")</f>
        <v>2</v>
      </c>
      <c r="L21" s="18" t="n">
        <f aca="false">_xlfn.xlookup($A21,'Day 2 Cleaned'!$M:$M,'Day 2 Cleaned'!$AJ:$AJ,"-")</f>
        <v>4</v>
      </c>
      <c r="M21" s="18" t="n">
        <f aca="false">_xlfn.xlookup($A21,'Day 3 Cleaned'!$L:$L,'Day 3 Cleaned'!$AH:$AH,"-")</f>
        <v>2</v>
      </c>
      <c r="N21" s="18" t="n">
        <f aca="false">_xlfn.xlookup($A21,'Day 3 Cleaned'!$L:$L,'Day 3 Cleaned'!$AI:$AI,"-")</f>
        <v>4</v>
      </c>
      <c r="O21" s="18" t="n">
        <f aca="false">_xlfn.xlookup($A21,'Day 4 Cleaned'!$L:$L,'Day 4 Cleaned'!$AH:$AH,"-")</f>
        <v>3</v>
      </c>
      <c r="P21" s="18" t="n">
        <f aca="false">_xlfn.xlookup($A21,'Day 4 Cleaned'!$L:$L,'Day 4 Cleaned'!$AI:$AI,"-")</f>
        <v>4</v>
      </c>
      <c r="Q21" s="19" t="n">
        <f aca="false">SUM(K21:P21)/3</f>
        <v>6.33333333333333</v>
      </c>
      <c r="R21" s="18" t="n">
        <f aca="false">_xlfn.xlookup($A21,'Day 1 Cleaned'!$U:$U,'Day 1 Cleaned'!$CC:$CC,"-")</f>
        <v>98.29</v>
      </c>
      <c r="S21" s="18" t="n">
        <f aca="false">_xlfn.xlookup($A21,'Day 2 Cleaned'!$M:$M,'Day 2 Cleaned'!$AM:$AM,"-")</f>
        <v>73.355</v>
      </c>
      <c r="T21" s="18" t="n">
        <f aca="false">_xlfn.xlookup($A21,'Day 2 Cleaned'!$M:$M,'Day 2 Cleaned'!$AQ:$AQ,"-")</f>
        <v>0</v>
      </c>
      <c r="U21" s="20" t="n">
        <f aca="false">R21-S21</f>
        <v>24.935</v>
      </c>
      <c r="V21" s="18" t="n">
        <f aca="false">_xlfn.xlookup($A21,'Day 3 Cleaned'!$L:$L,'Day 3 Cleaned'!$AL:$AL,"-")</f>
        <v>48.5</v>
      </c>
      <c r="W21" s="18" t="n">
        <f aca="false">_xlfn.xlookup($A21,'Day 3 Cleaned'!$L:$L,'Day 3 Cleaned'!$AP:$AP,"-")</f>
        <v>0</v>
      </c>
      <c r="X21" s="20" t="n">
        <f aca="false">(S21+T21)-V21</f>
        <v>24.855</v>
      </c>
      <c r="Y21" s="18" t="n">
        <f aca="false">_xlfn.xlookup($A21,'Day 4 Cleaned'!$L:$L,'Day 4 Cleaned'!$AL:$AL,"-")</f>
        <v>30.88</v>
      </c>
      <c r="Z21" s="18" t="n">
        <f aca="false">_xlfn.xlookup($A21,'Day 4 Cleaned'!$L:$L,'Day 4 Cleaned'!$AP:$AP,"-")</f>
        <v>0</v>
      </c>
      <c r="AA21" s="20" t="n">
        <f aca="false">(V21+W21)-Y21</f>
        <v>17.62</v>
      </c>
      <c r="AB21" s="19" t="n">
        <f aca="false">AVERAGE(U21,X21,AA21)</f>
        <v>22.47</v>
      </c>
      <c r="AC21" s="19" t="n">
        <f aca="false">IF(AND($AB$97&gt;AB21, AB21&gt;$AB$96),AB21,"-")</f>
        <v>22.47</v>
      </c>
      <c r="AD21" s="18" t="n">
        <f aca="false">_xlfn.xlookup($A21,'Day 1 Cleaned'!$U:$U,'Day 1 Cleaned'!CM:CM,"-")</f>
        <v>0</v>
      </c>
      <c r="AE21" s="18" t="n">
        <f aca="false">_xlfn.xlookup($A21,'Day 2 Cleaned'!$M:$M,'Day 2 Cleaned'!$AV:$AV,"-")</f>
        <v>0</v>
      </c>
      <c r="AF21" s="18" t="n">
        <f aca="false">_xlfn.xlookup($A21,'Day 2 Cleaned'!$M:$M,'Day 2 Cleaned'!$AZ:$AZ,"-")</f>
        <v>0</v>
      </c>
      <c r="AG21" s="20" t="n">
        <f aca="false">AD21-AE21</f>
        <v>0</v>
      </c>
      <c r="AH21" s="18" t="n">
        <f aca="false">_xlfn.xlookup($A21,'Day 3 Cleaned'!$L:$L,'Day 3 Cleaned'!$AU:$AU,"-")</f>
        <v>0</v>
      </c>
      <c r="AI21" s="18" t="n">
        <f aca="false">_xlfn.xlookup($A21,'Day 3 Cleaned'!$L:$L,'Day 3 Cleaned'!$AY:$AY,"-")</f>
        <v>0</v>
      </c>
      <c r="AJ21" s="20" t="n">
        <f aca="false">(AE21+AF21)-AH21</f>
        <v>0</v>
      </c>
      <c r="AK21" s="18" t="n">
        <f aca="false">_xlfn.xlookup($A21,'Day 4 Cleaned'!$L:$L,'Day 4 Cleaned'!$AU:$AU,"-")</f>
        <v>0</v>
      </c>
      <c r="AL21" s="18" t="n">
        <f aca="false">_xlfn.xlookup($A21,'Day 4 Cleaned'!$L:$L,'Day 4 Cleaned'!$AY:$AY,"-")</f>
        <v>0</v>
      </c>
      <c r="AM21" s="20" t="n">
        <f aca="false">(AH21+AI21)-AK21</f>
        <v>0</v>
      </c>
      <c r="AN21" s="19" t="n">
        <f aca="false">AVERAGE(AG21,AJ21,AM21)</f>
        <v>0</v>
      </c>
      <c r="AO21" s="21" t="str">
        <f aca="false">IF(AND($AN$97&gt;AN21, AN21&gt;$AN$96),AN21,"-")</f>
        <v>-</v>
      </c>
      <c r="AP21" s="18" t="n">
        <f aca="false">_xlfn.xlookup($A21,'Day 1 Cleaned'!$U:$U,'Day 1 Cleaned'!CT:CT,"-")</f>
        <v>0</v>
      </c>
      <c r="AQ21" s="18" t="n">
        <f aca="false">_xlfn.xlookup($A21,'Day 1 Cleaned'!$U:$U,'Day 1 Cleaned'!DD:DD,"-")</f>
        <v>0</v>
      </c>
      <c r="AR21" s="18" t="n">
        <f aca="false">_xlfn.xlookup($A21,'Day 1 Cleaned'!$U:$U,'Day 1 Cleaned'!DN:DN,"-")</f>
        <v>0</v>
      </c>
      <c r="AS21" s="18" t="n">
        <f aca="false">_xlfn.xlookup($A21,'Day 1 Cleaned'!$U:$U,'Day 1 Cleaned'!DX:DX,"-")</f>
        <v>0</v>
      </c>
      <c r="AT21" s="18" t="n">
        <f aca="false">_xlfn.xlookup($A21,'Day 1 Cleaned'!$U:$U,'Day 1 Cleaned'!EH:EH,"-")</f>
        <v>0</v>
      </c>
      <c r="AU21" s="18" t="n">
        <f aca="false">_xlfn.xlookup($A21,'Day 1 Cleaned'!$U:$U,'Day 1 Cleaned'!ER:ER,"-")</f>
        <v>0</v>
      </c>
      <c r="AV21" s="18" t="n">
        <f aca="false">_xlfn.xlookup($A21,'Day 1 Cleaned'!$U:$U,'Day 1 Cleaned'!FA:FA,"-")</f>
        <v>0</v>
      </c>
      <c r="AW21" s="18" t="n">
        <f aca="false">_xlfn.xlookup($A21,'Day 1 Cleaned'!$U:$U,'Day 1 Cleaned'!FK:FK,"-")</f>
        <v>0</v>
      </c>
      <c r="AX21" s="18" t="n">
        <f aca="false">_xlfn.xlookup($A21,'Day 1 Cleaned'!$U:$U,'Day 1 Cleaned'!FT:FT,"-")*_xlfn.xlookup($A21,'Day 1 Cleaned'!$U:$U,'Day 1 Cleaned'!FU:FU,"-")</f>
        <v>0</v>
      </c>
      <c r="AY21" s="18" t="n">
        <f aca="false">_xlfn.xlookup($A21,'Day 1 Cleaned'!$U:$U,'Day 1 Cleaned'!FV:FV,"-")</f>
        <v>0</v>
      </c>
      <c r="AZ21" s="18" t="n">
        <f aca="false">_xlfn.xlookup($A21,'Day 1 Cleaned'!$U:$U,'Day 1 Cleaned'!GA:GA,"-")</f>
        <v>0</v>
      </c>
    </row>
    <row r="22" customFormat="false" ht="14.5" hidden="false" customHeight="false" outlineLevel="0" collapsed="false">
      <c r="A22" s="18" t="str">
        <f aca="false">PROPER('Day 1 Cleaned'!U20)</f>
        <v>Munyaneza Nasoni </v>
      </c>
      <c r="B22" s="18" t="str">
        <f aca="false">_xlfn.xlookup($A22,'Day 1 Cleaned'!$U:$U,'Day 1 Cleaned'!Y:Y,"-")</f>
        <v>Bugesera</v>
      </c>
      <c r="C22" s="18" t="str">
        <f aca="false">_xlfn.xlookup($A22,'Day 1 Cleaned'!$U:$U,'Day 1 Cleaned'!AA:AA,"-")</f>
        <v>Rutonde</v>
      </c>
      <c r="D22" s="18" t="str">
        <f aca="false">_xlfn.xlookup($A22,'Day 1 Cleaned'!$U:$U,'Day 1 Cleaned'!AB:AB,"-")</f>
        <v>Akajuri</v>
      </c>
      <c r="E22" s="18" t="str">
        <f aca="false">_xlfn.xlookup($A22,'Day 1 Cleaned'!$U:$U,'Day 1 Cleaned'!AI:AI,"-")</f>
        <v>Traditional 3 stone fire</v>
      </c>
      <c r="F22" s="18" t="str">
        <f aca="false">_xlfn.xlookup($A22,'Day 1 Cleaned'!$U:$U,'Day 1 Cleaned'!BL:BL,"-")</f>
        <v>Wood</v>
      </c>
      <c r="G22" s="18" t="str">
        <f aca="false">_xlfn.xlookup($A22,'Day 2 Cleaned'!$M:$M,'Day 2 Cleaned'!$U:$U,"-")</f>
        <v>Wood</v>
      </c>
      <c r="H22" s="18" t="str">
        <f aca="false">_xlfn.xlookup($A22,'Day 3 Cleaned'!$L:$L,'Day 3 Cleaned'!$T:$T,"-")</f>
        <v>Wood</v>
      </c>
      <c r="I22" s="18" t="str">
        <f aca="false">_xlfn.xlookup($A22,'Day 4 Cleaned'!$L:$L,'Day 4 Cleaned'!$T:$T,"-")</f>
        <v>Wood</v>
      </c>
      <c r="J22" s="18" t="n">
        <f aca="false" t="array" ref="J22:J22">AND(EXACT(F22:I22,F22))</f>
        <v>1</v>
      </c>
      <c r="K22" s="18" t="n">
        <f aca="false">_xlfn.xlookup($A22,'Day 2 Cleaned'!$M:$M,'Day 2 Cleaned'!$AI:$AI,"-")</f>
        <v>2</v>
      </c>
      <c r="L22" s="18" t="n">
        <f aca="false">_xlfn.xlookup($A22,'Day 2 Cleaned'!$M:$M,'Day 2 Cleaned'!$AJ:$AJ,"-")</f>
        <v>7</v>
      </c>
      <c r="M22" s="18" t="n">
        <f aca="false">_xlfn.xlookup($A22,'Day 3 Cleaned'!$L:$L,'Day 3 Cleaned'!$AH:$AH,"-")</f>
        <v>2</v>
      </c>
      <c r="N22" s="18" t="n">
        <f aca="false">_xlfn.xlookup($A22,'Day 3 Cleaned'!$L:$L,'Day 3 Cleaned'!$AI:$AI,"-")</f>
        <v>7</v>
      </c>
      <c r="O22" s="18" t="n">
        <f aca="false">_xlfn.xlookup($A22,'Day 4 Cleaned'!$L:$L,'Day 4 Cleaned'!$AH:$AH,"-")</f>
        <v>2</v>
      </c>
      <c r="P22" s="18" t="n">
        <f aca="false">_xlfn.xlookup($A22,'Day 4 Cleaned'!$L:$L,'Day 4 Cleaned'!$AI:$AI,"-")</f>
        <v>7</v>
      </c>
      <c r="Q22" s="19" t="n">
        <f aca="false">SUM(K22:P22)/3</f>
        <v>9</v>
      </c>
      <c r="R22" s="18" t="n">
        <f aca="false">_xlfn.xlookup($A22,'Day 1 Cleaned'!$U:$U,'Day 1 Cleaned'!$CC:$CC,"-")</f>
        <v>25.42</v>
      </c>
      <c r="S22" s="18" t="n">
        <f aca="false">_xlfn.xlookup($A22,'Day 2 Cleaned'!$M:$M,'Day 2 Cleaned'!$AM:$AM,"-")</f>
        <v>20.885</v>
      </c>
      <c r="T22" s="18" t="n">
        <f aca="false">_xlfn.xlookup($A22,'Day 2 Cleaned'!$M:$M,'Day 2 Cleaned'!$AQ:$AQ,"-")</f>
        <v>0</v>
      </c>
      <c r="U22" s="20" t="n">
        <f aca="false">R22-S22</f>
        <v>4.535</v>
      </c>
      <c r="V22" s="18" t="n">
        <f aca="false">_xlfn.xlookup($A22,'Day 3 Cleaned'!$L:$L,'Day 3 Cleaned'!$AL:$AL,"-")</f>
        <v>13.78</v>
      </c>
      <c r="W22" s="18" t="n">
        <f aca="false">_xlfn.xlookup($A22,'Day 3 Cleaned'!$L:$L,'Day 3 Cleaned'!$AP:$AP,"-")</f>
        <v>9.475</v>
      </c>
      <c r="X22" s="20" t="n">
        <f aca="false">(S22+T22)-V22</f>
        <v>7.105</v>
      </c>
      <c r="Y22" s="18" t="n">
        <f aca="false">_xlfn.xlookup($A22,'Day 4 Cleaned'!$L:$L,'Day 4 Cleaned'!$AL:$AL,"-")</f>
        <v>14.035</v>
      </c>
      <c r="Z22" s="18" t="n">
        <f aca="false">_xlfn.xlookup($A22,'Day 4 Cleaned'!$L:$L,'Day 4 Cleaned'!$AP:$AP,"-")</f>
        <v>0</v>
      </c>
      <c r="AA22" s="20" t="n">
        <f aca="false">(V22+W22)-Y22</f>
        <v>9.22</v>
      </c>
      <c r="AB22" s="19" t="n">
        <f aca="false">AVERAGE(U22,X22,AA22)</f>
        <v>6.95333333333333</v>
      </c>
      <c r="AC22" s="19" t="n">
        <f aca="false">IF(AND($AB$97&gt;AB22, AB22&gt;$AB$96),AB22,"-")</f>
        <v>6.95333333333333</v>
      </c>
      <c r="AD22" s="18" t="n">
        <f aca="false">_xlfn.xlookup($A22,'Day 1 Cleaned'!$U:$U,'Day 1 Cleaned'!CM:CM,"-")</f>
        <v>0</v>
      </c>
      <c r="AE22" s="18" t="n">
        <f aca="false">_xlfn.xlookup($A22,'Day 2 Cleaned'!$M:$M,'Day 2 Cleaned'!$AV:$AV,"-")</f>
        <v>0</v>
      </c>
      <c r="AF22" s="18" t="n">
        <f aca="false">_xlfn.xlookup($A22,'Day 2 Cleaned'!$M:$M,'Day 2 Cleaned'!$AZ:$AZ,"-")</f>
        <v>0</v>
      </c>
      <c r="AG22" s="20" t="n">
        <f aca="false">AD22-AE22</f>
        <v>0</v>
      </c>
      <c r="AH22" s="18" t="n">
        <f aca="false">_xlfn.xlookup($A22,'Day 3 Cleaned'!$L:$L,'Day 3 Cleaned'!$AU:$AU,"-")</f>
        <v>0</v>
      </c>
      <c r="AI22" s="18" t="n">
        <f aca="false">_xlfn.xlookup($A22,'Day 3 Cleaned'!$L:$L,'Day 3 Cleaned'!$AY:$AY,"-")</f>
        <v>0</v>
      </c>
      <c r="AJ22" s="20" t="n">
        <f aca="false">(AE22+AF22)-AH22</f>
        <v>0</v>
      </c>
      <c r="AK22" s="18" t="n">
        <f aca="false">_xlfn.xlookup($A22,'Day 4 Cleaned'!$L:$L,'Day 4 Cleaned'!$AU:$AU,"-")</f>
        <v>0</v>
      </c>
      <c r="AL22" s="18" t="n">
        <f aca="false">_xlfn.xlookup($A22,'Day 4 Cleaned'!$L:$L,'Day 4 Cleaned'!$AY:$AY,"-")</f>
        <v>0</v>
      </c>
      <c r="AM22" s="20" t="n">
        <f aca="false">(AH22+AI22)-AK22</f>
        <v>0</v>
      </c>
      <c r="AN22" s="19" t="n">
        <f aca="false">AVERAGE(AG22,AJ22,AM22)</f>
        <v>0</v>
      </c>
      <c r="AO22" s="21" t="str">
        <f aca="false">IF(AND($AN$97&gt;AN22, AN22&gt;$AN$96),AN22,"-")</f>
        <v>-</v>
      </c>
      <c r="AP22" s="18" t="n">
        <f aca="false">_xlfn.xlookup($A22,'Day 1 Cleaned'!$U:$U,'Day 1 Cleaned'!CT:CT,"-")</f>
        <v>0</v>
      </c>
      <c r="AQ22" s="18" t="n">
        <f aca="false">_xlfn.xlookup($A22,'Day 1 Cleaned'!$U:$U,'Day 1 Cleaned'!DD:DD,"-")</f>
        <v>0</v>
      </c>
      <c r="AR22" s="18" t="n">
        <f aca="false">_xlfn.xlookup($A22,'Day 1 Cleaned'!$U:$U,'Day 1 Cleaned'!DN:DN,"-")</f>
        <v>0</v>
      </c>
      <c r="AS22" s="18" t="n">
        <f aca="false">_xlfn.xlookup($A22,'Day 1 Cleaned'!$U:$U,'Day 1 Cleaned'!DX:DX,"-")</f>
        <v>0</v>
      </c>
      <c r="AT22" s="18" t="n">
        <f aca="false">_xlfn.xlookup($A22,'Day 1 Cleaned'!$U:$U,'Day 1 Cleaned'!EH:EH,"-")</f>
        <v>0</v>
      </c>
      <c r="AU22" s="18" t="n">
        <f aca="false">_xlfn.xlookup($A22,'Day 1 Cleaned'!$U:$U,'Day 1 Cleaned'!ER:ER,"-")</f>
        <v>0</v>
      </c>
      <c r="AV22" s="18" t="n">
        <f aca="false">_xlfn.xlookup($A22,'Day 1 Cleaned'!$U:$U,'Day 1 Cleaned'!FA:FA,"-")</f>
        <v>0</v>
      </c>
      <c r="AW22" s="18" t="n">
        <f aca="false">_xlfn.xlookup($A22,'Day 1 Cleaned'!$U:$U,'Day 1 Cleaned'!FK:FK,"-")</f>
        <v>0</v>
      </c>
      <c r="AX22" s="18" t="n">
        <f aca="false">_xlfn.xlookup($A22,'Day 1 Cleaned'!$U:$U,'Day 1 Cleaned'!FT:FT,"-")*_xlfn.xlookup($A22,'Day 1 Cleaned'!$U:$U,'Day 1 Cleaned'!FU:FU,"-")</f>
        <v>0</v>
      </c>
      <c r="AY22" s="18" t="n">
        <f aca="false">_xlfn.xlookup($A22,'Day 1 Cleaned'!$U:$U,'Day 1 Cleaned'!FV:FV,"-")</f>
        <v>0</v>
      </c>
      <c r="AZ22" s="18" t="n">
        <f aca="false">_xlfn.xlookup($A22,'Day 1 Cleaned'!$U:$U,'Day 1 Cleaned'!GA:GA,"-")</f>
        <v>0</v>
      </c>
    </row>
    <row r="23" customFormat="false" ht="14.5" hidden="false" customHeight="false" outlineLevel="0" collapsed="false">
      <c r="A23" s="18" t="str">
        <f aca="false">PROPER('Day 1 Cleaned'!U21)</f>
        <v>Museruka Athanasi</v>
      </c>
      <c r="B23" s="18" t="str">
        <f aca="false">_xlfn.xlookup($A23,'Day 1 Cleaned'!$U:$U,'Day 1 Cleaned'!Y:Y,"-")</f>
        <v>Bugesera</v>
      </c>
      <c r="C23" s="18" t="str">
        <f aca="false">_xlfn.xlookup($A23,'Day 1 Cleaned'!$U:$U,'Day 1 Cleaned'!AA:AA,"-")</f>
        <v>Kagomasi</v>
      </c>
      <c r="D23" s="18" t="str">
        <f aca="false">_xlfn.xlookup($A23,'Day 1 Cleaned'!$U:$U,'Day 1 Cleaned'!AB:AB,"-")</f>
        <v>Kagomasi</v>
      </c>
      <c r="E23" s="18" t="str">
        <f aca="false">_xlfn.xlookup($A23,'Day 1 Cleaned'!$U:$U,'Day 1 Cleaned'!AI:AI,"-")</f>
        <v>Improved wood stove</v>
      </c>
      <c r="F23" s="18" t="str">
        <f aca="false">_xlfn.xlookup($A23,'Day 1 Cleaned'!$U:$U,'Day 1 Cleaned'!BL:BL,"-")</f>
        <v>Wood</v>
      </c>
      <c r="G23" s="18" t="str">
        <f aca="false">_xlfn.xlookup($A23,'Day 2 Cleaned'!$M:$M,'Day 2 Cleaned'!$U:$U,"-")</f>
        <v>Wood</v>
      </c>
      <c r="H23" s="18" t="str">
        <f aca="false">_xlfn.xlookup($A23,'Day 3 Cleaned'!$L:$L,'Day 3 Cleaned'!$T:$T,"-")</f>
        <v>Wood</v>
      </c>
      <c r="I23" s="18" t="str">
        <f aca="false">_xlfn.xlookup($A23,'Day 4 Cleaned'!$L:$L,'Day 4 Cleaned'!$T:$T,"-")</f>
        <v>Wood</v>
      </c>
      <c r="J23" s="18" t="n">
        <f aca="false" t="array" ref="J23:J23">AND(EXACT(F23:I23,F23))</f>
        <v>1</v>
      </c>
      <c r="K23" s="18" t="n">
        <f aca="false">_xlfn.xlookup($A23,'Day 2 Cleaned'!$M:$M,'Day 2 Cleaned'!$AI:$AI,"-")</f>
        <v>3</v>
      </c>
      <c r="L23" s="18" t="n">
        <f aca="false">_xlfn.xlookup($A23,'Day 2 Cleaned'!$M:$M,'Day 2 Cleaned'!$AJ:$AJ,"-")</f>
        <v>7</v>
      </c>
      <c r="M23" s="18" t="n">
        <f aca="false">_xlfn.xlookup($A23,'Day 3 Cleaned'!$L:$L,'Day 3 Cleaned'!$AH:$AH,"-")</f>
        <v>3</v>
      </c>
      <c r="N23" s="18" t="n">
        <f aca="false">_xlfn.xlookup($A23,'Day 3 Cleaned'!$L:$L,'Day 3 Cleaned'!$AI:$AI,"-")</f>
        <v>6</v>
      </c>
      <c r="O23" s="18" t="n">
        <f aca="false">_xlfn.xlookup($A23,'Day 4 Cleaned'!$L:$L,'Day 4 Cleaned'!$AH:$AH,"-")</f>
        <v>3</v>
      </c>
      <c r="P23" s="18" t="n">
        <f aca="false">_xlfn.xlookup($A23,'Day 4 Cleaned'!$L:$L,'Day 4 Cleaned'!$AI:$AI,"-")</f>
        <v>5</v>
      </c>
      <c r="Q23" s="19" t="n">
        <f aca="false">SUM(K23:P23)/3</f>
        <v>9</v>
      </c>
      <c r="R23" s="18" t="n">
        <f aca="false">_xlfn.xlookup($A23,'Day 1 Cleaned'!$U:$U,'Day 1 Cleaned'!$CC:$CC,"-")</f>
        <v>12.618</v>
      </c>
      <c r="S23" s="18" t="n">
        <f aca="false">_xlfn.xlookup($A23,'Day 2 Cleaned'!$M:$M,'Day 2 Cleaned'!$AM:$AM,"-")</f>
        <v>4.645</v>
      </c>
      <c r="T23" s="18" t="n">
        <f aca="false">_xlfn.xlookup($A23,'Day 2 Cleaned'!$M:$M,'Day 2 Cleaned'!$AQ:$AQ,"-")</f>
        <v>19.97</v>
      </c>
      <c r="U23" s="20" t="n">
        <f aca="false">R23-S23</f>
        <v>7.973</v>
      </c>
      <c r="V23" s="18" t="n">
        <f aca="false">_xlfn.xlookup($A23,'Day 3 Cleaned'!$L:$L,'Day 3 Cleaned'!$AL:$AL,"-")</f>
        <v>17.375</v>
      </c>
      <c r="W23" s="18" t="n">
        <f aca="false">_xlfn.xlookup($A23,'Day 3 Cleaned'!$L:$L,'Day 3 Cleaned'!$AP:$AP,"-")</f>
        <v>6.9</v>
      </c>
      <c r="X23" s="20" t="n">
        <f aca="false">(S23+T23)-V23</f>
        <v>7.24</v>
      </c>
      <c r="Y23" s="18" t="n">
        <f aca="false">_xlfn.xlookup($A23,'Day 4 Cleaned'!$L:$L,'Day 4 Cleaned'!$AL:$AL,"-")</f>
        <v>14.21</v>
      </c>
      <c r="Z23" s="18" t="n">
        <f aca="false">_xlfn.xlookup($A23,'Day 4 Cleaned'!$L:$L,'Day 4 Cleaned'!$AP:$AP,"-")</f>
        <v>0</v>
      </c>
      <c r="AA23" s="20" t="n">
        <f aca="false">(V23+W23)-Y23</f>
        <v>10.065</v>
      </c>
      <c r="AB23" s="19" t="n">
        <f aca="false">AVERAGE(U23,X23,AA23)</f>
        <v>8.426</v>
      </c>
      <c r="AC23" s="19" t="n">
        <f aca="false">IF(AND($AB$97&gt;AB23, AB23&gt;$AB$96),AB23,"-")</f>
        <v>8.426</v>
      </c>
      <c r="AD23" s="18" t="n">
        <f aca="false">_xlfn.xlookup($A23,'Day 1 Cleaned'!$U:$U,'Day 1 Cleaned'!CM:CM,"-")</f>
        <v>0</v>
      </c>
      <c r="AE23" s="18" t="n">
        <f aca="false">_xlfn.xlookup($A23,'Day 2 Cleaned'!$M:$M,'Day 2 Cleaned'!$AV:$AV,"-")</f>
        <v>0</v>
      </c>
      <c r="AF23" s="18" t="n">
        <f aca="false">_xlfn.xlookup($A23,'Day 2 Cleaned'!$M:$M,'Day 2 Cleaned'!$AZ:$AZ,"-")</f>
        <v>0</v>
      </c>
      <c r="AG23" s="20" t="n">
        <f aca="false">AD23-AE23</f>
        <v>0</v>
      </c>
      <c r="AH23" s="18" t="n">
        <f aca="false">_xlfn.xlookup($A23,'Day 3 Cleaned'!$L:$L,'Day 3 Cleaned'!$AU:$AU,"-")</f>
        <v>0</v>
      </c>
      <c r="AI23" s="18" t="n">
        <f aca="false">_xlfn.xlookup($A23,'Day 3 Cleaned'!$L:$L,'Day 3 Cleaned'!$AY:$AY,"-")</f>
        <v>0</v>
      </c>
      <c r="AJ23" s="20" t="n">
        <f aca="false">(AE23+AF23)-AH23</f>
        <v>0</v>
      </c>
      <c r="AK23" s="18" t="n">
        <f aca="false">_xlfn.xlookup($A23,'Day 4 Cleaned'!$L:$L,'Day 4 Cleaned'!$AU:$AU,"-")</f>
        <v>0</v>
      </c>
      <c r="AL23" s="18" t="n">
        <f aca="false">_xlfn.xlookup($A23,'Day 4 Cleaned'!$L:$L,'Day 4 Cleaned'!$AY:$AY,"-")</f>
        <v>0</v>
      </c>
      <c r="AM23" s="20" t="n">
        <f aca="false">(AH23+AI23)-AK23</f>
        <v>0</v>
      </c>
      <c r="AN23" s="19" t="n">
        <f aca="false">AVERAGE(AG23,AJ23,AM23)</f>
        <v>0</v>
      </c>
      <c r="AO23" s="21" t="str">
        <f aca="false">IF(AND($AN$97&gt;AN23, AN23&gt;$AN$96),AN23,"-")</f>
        <v>-</v>
      </c>
      <c r="AP23" s="18" t="n">
        <f aca="false">_xlfn.xlookup($A23,'Day 1 Cleaned'!$U:$U,'Day 1 Cleaned'!CT:CT,"-")</f>
        <v>0</v>
      </c>
      <c r="AQ23" s="18" t="n">
        <f aca="false">_xlfn.xlookup($A23,'Day 1 Cleaned'!$U:$U,'Day 1 Cleaned'!DD:DD,"-")</f>
        <v>0</v>
      </c>
      <c r="AR23" s="18" t="n">
        <f aca="false">_xlfn.xlookup($A23,'Day 1 Cleaned'!$U:$U,'Day 1 Cleaned'!DN:DN,"-")</f>
        <v>0</v>
      </c>
      <c r="AS23" s="18" t="n">
        <f aca="false">_xlfn.xlookup($A23,'Day 1 Cleaned'!$U:$U,'Day 1 Cleaned'!DX:DX,"-")</f>
        <v>0</v>
      </c>
      <c r="AT23" s="18" t="n">
        <f aca="false">_xlfn.xlookup($A23,'Day 1 Cleaned'!$U:$U,'Day 1 Cleaned'!EH:EH,"-")</f>
        <v>0</v>
      </c>
      <c r="AU23" s="18" t="n">
        <f aca="false">_xlfn.xlookup($A23,'Day 1 Cleaned'!$U:$U,'Day 1 Cleaned'!ER:ER,"-")</f>
        <v>0</v>
      </c>
      <c r="AV23" s="18" t="n">
        <f aca="false">_xlfn.xlookup($A23,'Day 1 Cleaned'!$U:$U,'Day 1 Cleaned'!FA:FA,"-")</f>
        <v>0</v>
      </c>
      <c r="AW23" s="18" t="n">
        <f aca="false">_xlfn.xlookup($A23,'Day 1 Cleaned'!$U:$U,'Day 1 Cleaned'!FK:FK,"-")</f>
        <v>0</v>
      </c>
      <c r="AX23" s="18" t="n">
        <f aca="false">_xlfn.xlookup($A23,'Day 1 Cleaned'!$U:$U,'Day 1 Cleaned'!FT:FT,"-")*_xlfn.xlookup($A23,'Day 1 Cleaned'!$U:$U,'Day 1 Cleaned'!FU:FU,"-")</f>
        <v>0</v>
      </c>
      <c r="AY23" s="18" t="n">
        <f aca="false">_xlfn.xlookup($A23,'Day 1 Cleaned'!$U:$U,'Day 1 Cleaned'!FV:FV,"-")</f>
        <v>0</v>
      </c>
      <c r="AZ23" s="18" t="n">
        <f aca="false">_xlfn.xlookup($A23,'Day 1 Cleaned'!$U:$U,'Day 1 Cleaned'!GA:GA,"-")</f>
        <v>0</v>
      </c>
    </row>
    <row r="24" customFormat="false" ht="14.5" hidden="false" customHeight="false" outlineLevel="0" collapsed="false">
      <c r="A24" s="18" t="str">
        <f aca="false">PROPER('Day 1 Cleaned'!U22)</f>
        <v>Mushana Innocent </v>
      </c>
      <c r="B24" s="18" t="str">
        <f aca="false">_xlfn.xlookup($A24,'Day 1 Cleaned'!$U:$U,'Day 1 Cleaned'!Y:Y,"-")</f>
        <v>Bugesera</v>
      </c>
      <c r="C24" s="18" t="str">
        <f aca="false">_xlfn.xlookup($A24,'Day 1 Cleaned'!$U:$U,'Day 1 Cleaned'!AA:AA,"-")</f>
        <v>Rutonde</v>
      </c>
      <c r="D24" s="18" t="str">
        <f aca="false">_xlfn.xlookup($A24,'Day 1 Cleaned'!$U:$U,'Day 1 Cleaned'!AB:AB,"-")</f>
        <v>Akajuri</v>
      </c>
      <c r="E24" s="18" t="str">
        <f aca="false">_xlfn.xlookup($A24,'Day 1 Cleaned'!$U:$U,'Day 1 Cleaned'!AI:AI,"-")</f>
        <v>Traditional 3 stone fire</v>
      </c>
      <c r="F24" s="18" t="str">
        <f aca="false">_xlfn.xlookup($A24,'Day 1 Cleaned'!$U:$U,'Day 1 Cleaned'!BL:BL,"-")</f>
        <v>Wood</v>
      </c>
      <c r="G24" s="18" t="str">
        <f aca="false">_xlfn.xlookup($A24,'Day 2 Cleaned'!$M:$M,'Day 2 Cleaned'!$U:$U,"-")</f>
        <v>Wood</v>
      </c>
      <c r="H24" s="18" t="str">
        <f aca="false">_xlfn.xlookup($A24,'Day 3 Cleaned'!$L:$L,'Day 3 Cleaned'!$T:$T,"-")</f>
        <v>Wood</v>
      </c>
      <c r="I24" s="18" t="str">
        <f aca="false">_xlfn.xlookup($A24,'Day 4 Cleaned'!$L:$L,'Day 4 Cleaned'!$T:$T,"-")</f>
        <v>Wood</v>
      </c>
      <c r="J24" s="18" t="n">
        <f aca="false" t="array" ref="J24:J24">AND(EXACT(F24:I24,F24))</f>
        <v>1</v>
      </c>
      <c r="K24" s="18" t="n">
        <f aca="false">_xlfn.xlookup($A24,'Day 2 Cleaned'!$M:$M,'Day 2 Cleaned'!$AI:$AI,"-")</f>
        <v>2</v>
      </c>
      <c r="L24" s="18" t="n">
        <f aca="false">_xlfn.xlookup($A24,'Day 2 Cleaned'!$M:$M,'Day 2 Cleaned'!$AJ:$AJ,"-")</f>
        <v>2</v>
      </c>
      <c r="M24" s="18" t="n">
        <f aca="false">_xlfn.xlookup($A24,'Day 3 Cleaned'!$L:$L,'Day 3 Cleaned'!$AH:$AH,"-")</f>
        <v>2</v>
      </c>
      <c r="N24" s="18" t="n">
        <f aca="false">_xlfn.xlookup($A24,'Day 3 Cleaned'!$L:$L,'Day 3 Cleaned'!$AI:$AI,"-")</f>
        <v>2</v>
      </c>
      <c r="O24" s="18" t="n">
        <f aca="false">_xlfn.xlookup($A24,'Day 4 Cleaned'!$L:$L,'Day 4 Cleaned'!$AH:$AH,"-")</f>
        <v>2</v>
      </c>
      <c r="P24" s="18" t="n">
        <f aca="false">_xlfn.xlookup($A24,'Day 4 Cleaned'!$L:$L,'Day 4 Cleaned'!$AI:$AI,"-")</f>
        <v>2</v>
      </c>
      <c r="Q24" s="19" t="n">
        <f aca="false">SUM(K24:P24)/3</f>
        <v>4</v>
      </c>
      <c r="R24" s="18" t="n">
        <f aca="false">_xlfn.xlookup($A24,'Day 1 Cleaned'!$U:$U,'Day 1 Cleaned'!$CC:$CC,"-")</f>
        <v>37.215</v>
      </c>
      <c r="S24" s="18" t="n">
        <f aca="false">_xlfn.xlookup($A24,'Day 2 Cleaned'!$M:$M,'Day 2 Cleaned'!$AM:$AM,"-")</f>
        <v>30.21</v>
      </c>
      <c r="T24" s="18" t="n">
        <f aca="false">_xlfn.xlookup($A24,'Day 2 Cleaned'!$M:$M,'Day 2 Cleaned'!$AQ:$AQ,"-")</f>
        <v>29.77</v>
      </c>
      <c r="U24" s="20" t="n">
        <f aca="false">R24-S24</f>
        <v>7.005</v>
      </c>
      <c r="V24" s="18" t="n">
        <f aca="false">_xlfn.xlookup($A24,'Day 3 Cleaned'!$L:$L,'Day 3 Cleaned'!$AL:$AL,"-")</f>
        <v>52.14</v>
      </c>
      <c r="W24" s="18" t="n">
        <f aca="false">_xlfn.xlookup($A24,'Day 3 Cleaned'!$L:$L,'Day 3 Cleaned'!$AP:$AP,"-")</f>
        <v>0</v>
      </c>
      <c r="X24" s="20" t="n">
        <f aca="false">(S24+T24)-V24</f>
        <v>7.84</v>
      </c>
      <c r="Y24" s="18" t="n">
        <f aca="false">_xlfn.xlookup($A24,'Day 4 Cleaned'!$L:$L,'Day 4 Cleaned'!$AL:$AL,"-")</f>
        <v>44.475</v>
      </c>
      <c r="Z24" s="18" t="n">
        <f aca="false">_xlfn.xlookup($A24,'Day 4 Cleaned'!$L:$L,'Day 4 Cleaned'!$AP:$AP,"-")</f>
        <v>0</v>
      </c>
      <c r="AA24" s="20" t="n">
        <f aca="false">(V24+W24)-Y24</f>
        <v>7.665</v>
      </c>
      <c r="AB24" s="19" t="n">
        <f aca="false">AVERAGE(U24,X24,AA24)</f>
        <v>7.50333333333334</v>
      </c>
      <c r="AC24" s="19" t="n">
        <f aca="false">IF(AND($AB$97&gt;AB24, AB24&gt;$AB$96),AB24,"-")</f>
        <v>7.50333333333334</v>
      </c>
      <c r="AD24" s="18" t="n">
        <f aca="false">_xlfn.xlookup($A24,'Day 1 Cleaned'!$U:$U,'Day 1 Cleaned'!CM:CM,"-")</f>
        <v>0</v>
      </c>
      <c r="AE24" s="18" t="n">
        <f aca="false">_xlfn.xlookup($A24,'Day 2 Cleaned'!$M:$M,'Day 2 Cleaned'!$AV:$AV,"-")</f>
        <v>0</v>
      </c>
      <c r="AF24" s="18" t="n">
        <f aca="false">_xlfn.xlookup($A24,'Day 2 Cleaned'!$M:$M,'Day 2 Cleaned'!$AZ:$AZ,"-")</f>
        <v>0</v>
      </c>
      <c r="AG24" s="20" t="n">
        <f aca="false">AD24-AE24</f>
        <v>0</v>
      </c>
      <c r="AH24" s="18" t="n">
        <f aca="false">_xlfn.xlookup($A24,'Day 3 Cleaned'!$L:$L,'Day 3 Cleaned'!$AU:$AU,"-")</f>
        <v>0</v>
      </c>
      <c r="AI24" s="18" t="n">
        <f aca="false">_xlfn.xlookup($A24,'Day 3 Cleaned'!$L:$L,'Day 3 Cleaned'!$AY:$AY,"-")</f>
        <v>0</v>
      </c>
      <c r="AJ24" s="20" t="n">
        <f aca="false">(AE24+AF24)-AH24</f>
        <v>0</v>
      </c>
      <c r="AK24" s="18" t="n">
        <f aca="false">_xlfn.xlookup($A24,'Day 4 Cleaned'!$L:$L,'Day 4 Cleaned'!$AU:$AU,"-")</f>
        <v>0</v>
      </c>
      <c r="AL24" s="18" t="n">
        <f aca="false">_xlfn.xlookup($A24,'Day 4 Cleaned'!$L:$L,'Day 4 Cleaned'!$AY:$AY,"-")</f>
        <v>0</v>
      </c>
      <c r="AM24" s="20" t="n">
        <f aca="false">(AH24+AI24)-AK24</f>
        <v>0</v>
      </c>
      <c r="AN24" s="19" t="n">
        <f aca="false">AVERAGE(AG24,AJ24,AM24)</f>
        <v>0</v>
      </c>
      <c r="AO24" s="21" t="str">
        <f aca="false">IF(AND($AN$97&gt;AN24, AN24&gt;$AN$96),AN24,"-")</f>
        <v>-</v>
      </c>
      <c r="AP24" s="18" t="n">
        <f aca="false">_xlfn.xlookup($A24,'Day 1 Cleaned'!$U:$U,'Day 1 Cleaned'!CT:CT,"-")</f>
        <v>0</v>
      </c>
      <c r="AQ24" s="18" t="n">
        <f aca="false">_xlfn.xlookup($A24,'Day 1 Cleaned'!$U:$U,'Day 1 Cleaned'!DD:DD,"-")</f>
        <v>0</v>
      </c>
      <c r="AR24" s="18" t="n">
        <f aca="false">_xlfn.xlookup($A24,'Day 1 Cleaned'!$U:$U,'Day 1 Cleaned'!DN:DN,"-")</f>
        <v>0</v>
      </c>
      <c r="AS24" s="18" t="n">
        <f aca="false">_xlfn.xlookup($A24,'Day 1 Cleaned'!$U:$U,'Day 1 Cleaned'!DX:DX,"-")</f>
        <v>0</v>
      </c>
      <c r="AT24" s="18" t="n">
        <f aca="false">_xlfn.xlookup($A24,'Day 1 Cleaned'!$U:$U,'Day 1 Cleaned'!EH:EH,"-")</f>
        <v>0</v>
      </c>
      <c r="AU24" s="18" t="n">
        <f aca="false">_xlfn.xlookup($A24,'Day 1 Cleaned'!$U:$U,'Day 1 Cleaned'!ER:ER,"-")</f>
        <v>0</v>
      </c>
      <c r="AV24" s="18" t="n">
        <f aca="false">_xlfn.xlookup($A24,'Day 1 Cleaned'!$U:$U,'Day 1 Cleaned'!FA:FA,"-")</f>
        <v>0</v>
      </c>
      <c r="AW24" s="18" t="n">
        <f aca="false">_xlfn.xlookup($A24,'Day 1 Cleaned'!$U:$U,'Day 1 Cleaned'!FK:FK,"-")</f>
        <v>0</v>
      </c>
      <c r="AX24" s="18" t="n">
        <f aca="false">_xlfn.xlookup($A24,'Day 1 Cleaned'!$U:$U,'Day 1 Cleaned'!FT:FT,"-")*_xlfn.xlookup($A24,'Day 1 Cleaned'!$U:$U,'Day 1 Cleaned'!FU:FU,"-")</f>
        <v>0</v>
      </c>
      <c r="AY24" s="18" t="n">
        <f aca="false">_xlfn.xlookup($A24,'Day 1 Cleaned'!$U:$U,'Day 1 Cleaned'!FV:FV,"-")</f>
        <v>0</v>
      </c>
      <c r="AZ24" s="18" t="n">
        <f aca="false">_xlfn.xlookup($A24,'Day 1 Cleaned'!$U:$U,'Day 1 Cleaned'!GA:GA,"-")</f>
        <v>0</v>
      </c>
    </row>
    <row r="25" customFormat="false" ht="14.5" hidden="false" customHeight="false" outlineLevel="0" collapsed="false">
      <c r="A25" s="18" t="str">
        <f aca="false">PROPER('Day 1 Cleaned'!U23)</f>
        <v>Mutwarasibo Jean Bosco </v>
      </c>
      <c r="B25" s="18" t="str">
        <f aca="false">_xlfn.xlookup($A25,'Day 1 Cleaned'!$U:$U,'Day 1 Cleaned'!Y:Y,"-")</f>
        <v>Bugesera</v>
      </c>
      <c r="C25" s="18" t="str">
        <f aca="false">_xlfn.xlookup($A25,'Day 1 Cleaned'!$U:$U,'Day 1 Cleaned'!AA:AA,"-")</f>
        <v>Rutonde</v>
      </c>
      <c r="D25" s="18" t="str">
        <f aca="false">_xlfn.xlookup($A25,'Day 1 Cleaned'!$U:$U,'Day 1 Cleaned'!AB:AB,"-")</f>
        <v>Akajuri</v>
      </c>
      <c r="E25" s="18" t="str">
        <f aca="false">_xlfn.xlookup($A25,'Day 1 Cleaned'!$U:$U,'Day 1 Cleaned'!AI:AI,"-")</f>
        <v>Traditional 3 stone fire</v>
      </c>
      <c r="F25" s="18" t="str">
        <f aca="false">_xlfn.xlookup($A25,'Day 1 Cleaned'!$U:$U,'Day 1 Cleaned'!BL:BL,"-")</f>
        <v>Wood</v>
      </c>
      <c r="G25" s="18" t="str">
        <f aca="false">_xlfn.xlookup($A25,'Day 2 Cleaned'!$M:$M,'Day 2 Cleaned'!$U:$U,"-")</f>
        <v>Wood</v>
      </c>
      <c r="H25" s="18" t="str">
        <f aca="false">_xlfn.xlookup($A25,'Day 3 Cleaned'!$L:$L,'Day 3 Cleaned'!$T:$T,"-")</f>
        <v>Wood</v>
      </c>
      <c r="I25" s="18" t="str">
        <f aca="false">_xlfn.xlookup($A25,'Day 4 Cleaned'!$L:$L,'Day 4 Cleaned'!$T:$T,"-")</f>
        <v>Wood</v>
      </c>
      <c r="J25" s="18" t="n">
        <f aca="false" t="array" ref="J25:J25">AND(EXACT(F25:I25,F25))</f>
        <v>1</v>
      </c>
      <c r="K25" s="18" t="n">
        <f aca="false">_xlfn.xlookup($A25,'Day 2 Cleaned'!$M:$M,'Day 2 Cleaned'!$AI:$AI,"-")</f>
        <v>2</v>
      </c>
      <c r="L25" s="18" t="n">
        <f aca="false">_xlfn.xlookup($A25,'Day 2 Cleaned'!$M:$M,'Day 2 Cleaned'!$AJ:$AJ,"-")</f>
        <v>9</v>
      </c>
      <c r="M25" s="18" t="n">
        <f aca="false">_xlfn.xlookup($A25,'Day 3 Cleaned'!$L:$L,'Day 3 Cleaned'!$AH:$AH,"-")</f>
        <v>2</v>
      </c>
      <c r="N25" s="18" t="n">
        <f aca="false">_xlfn.xlookup($A25,'Day 3 Cleaned'!$L:$L,'Day 3 Cleaned'!$AI:$AI,"-")</f>
        <v>9</v>
      </c>
      <c r="O25" s="18" t="n">
        <f aca="false">_xlfn.xlookup($A25,'Day 4 Cleaned'!$L:$L,'Day 4 Cleaned'!$AH:$AH,"-")</f>
        <v>2</v>
      </c>
      <c r="P25" s="18" t="n">
        <f aca="false">_xlfn.xlookup($A25,'Day 4 Cleaned'!$L:$L,'Day 4 Cleaned'!$AI:$AI,"-")</f>
        <v>9</v>
      </c>
      <c r="Q25" s="19" t="n">
        <f aca="false">SUM(K25:P25)/3</f>
        <v>11</v>
      </c>
      <c r="R25" s="18" t="n">
        <f aca="false">_xlfn.xlookup($A25,'Day 1 Cleaned'!$U:$U,'Day 1 Cleaned'!$CC:$CC,"-")</f>
        <v>45.64</v>
      </c>
      <c r="S25" s="18" t="n">
        <f aca="false">_xlfn.xlookup($A25,'Day 2 Cleaned'!$M:$M,'Day 2 Cleaned'!$AM:$AM,"-")</f>
        <v>30.535</v>
      </c>
      <c r="T25" s="18" t="n">
        <f aca="false">_xlfn.xlookup($A25,'Day 2 Cleaned'!$M:$M,'Day 2 Cleaned'!$AQ:$AQ,"-")</f>
        <v>0</v>
      </c>
      <c r="U25" s="20" t="n">
        <f aca="false">R25-S25</f>
        <v>15.105</v>
      </c>
      <c r="V25" s="18" t="n">
        <f aca="false">_xlfn.xlookup($A25,'Day 3 Cleaned'!$L:$L,'Day 3 Cleaned'!$AL:$AL,"-")</f>
        <v>20.77</v>
      </c>
      <c r="W25" s="18" t="n">
        <f aca="false">_xlfn.xlookup($A25,'Day 3 Cleaned'!$L:$L,'Day 3 Cleaned'!$AP:$AP,"-")</f>
        <v>0</v>
      </c>
      <c r="X25" s="20" t="n">
        <f aca="false">(S25+T25)-V25</f>
        <v>9.765</v>
      </c>
      <c r="Y25" s="18" t="n">
        <f aca="false">_xlfn.xlookup($A25,'Day 4 Cleaned'!$L:$L,'Day 4 Cleaned'!$AL:$AL,"-")</f>
        <v>16.25</v>
      </c>
      <c r="Z25" s="18" t="n">
        <f aca="false">_xlfn.xlookup($A25,'Day 4 Cleaned'!$L:$L,'Day 4 Cleaned'!$AP:$AP,"-")</f>
        <v>0</v>
      </c>
      <c r="AA25" s="20" t="n">
        <f aca="false">(V25+W25)-Y25</f>
        <v>4.52</v>
      </c>
      <c r="AB25" s="19" t="n">
        <f aca="false">AVERAGE(U25,X25,AA25)</f>
        <v>9.79666666666667</v>
      </c>
      <c r="AC25" s="19" t="n">
        <f aca="false">IF(AND($AB$97&gt;AB25, AB25&gt;$AB$96),AB25,"-")</f>
        <v>9.79666666666667</v>
      </c>
      <c r="AD25" s="18" t="n">
        <f aca="false">_xlfn.xlookup($A25,'Day 1 Cleaned'!$U:$U,'Day 1 Cleaned'!CM:CM,"-")</f>
        <v>0</v>
      </c>
      <c r="AE25" s="18" t="n">
        <f aca="false">_xlfn.xlookup($A25,'Day 2 Cleaned'!$M:$M,'Day 2 Cleaned'!$AV:$AV,"-")</f>
        <v>0</v>
      </c>
      <c r="AF25" s="18" t="n">
        <f aca="false">_xlfn.xlookup($A25,'Day 2 Cleaned'!$M:$M,'Day 2 Cleaned'!$AZ:$AZ,"-")</f>
        <v>0</v>
      </c>
      <c r="AG25" s="20" t="n">
        <f aca="false">AD25-AE25</f>
        <v>0</v>
      </c>
      <c r="AH25" s="18" t="n">
        <f aca="false">_xlfn.xlookup($A25,'Day 3 Cleaned'!$L:$L,'Day 3 Cleaned'!$AU:$AU,"-")</f>
        <v>0</v>
      </c>
      <c r="AI25" s="18" t="n">
        <f aca="false">_xlfn.xlookup($A25,'Day 3 Cleaned'!$L:$L,'Day 3 Cleaned'!$AY:$AY,"-")</f>
        <v>0</v>
      </c>
      <c r="AJ25" s="20" t="n">
        <f aca="false">(AE25+AF25)-AH25</f>
        <v>0</v>
      </c>
      <c r="AK25" s="18" t="n">
        <f aca="false">_xlfn.xlookup($A25,'Day 4 Cleaned'!$L:$L,'Day 4 Cleaned'!$AU:$AU,"-")</f>
        <v>0</v>
      </c>
      <c r="AL25" s="18" t="n">
        <f aca="false">_xlfn.xlookup($A25,'Day 4 Cleaned'!$L:$L,'Day 4 Cleaned'!$AY:$AY,"-")</f>
        <v>0</v>
      </c>
      <c r="AM25" s="20" t="n">
        <f aca="false">(AH25+AI25)-AK25</f>
        <v>0</v>
      </c>
      <c r="AN25" s="19" t="n">
        <f aca="false">AVERAGE(AG25,AJ25,AM25)</f>
        <v>0</v>
      </c>
      <c r="AO25" s="21" t="str">
        <f aca="false">IF(AND($AN$97&gt;AN25, AN25&gt;$AN$96),AN25,"-")</f>
        <v>-</v>
      </c>
      <c r="AP25" s="18" t="n">
        <f aca="false">_xlfn.xlookup($A25,'Day 1 Cleaned'!$U:$U,'Day 1 Cleaned'!CT:CT,"-")</f>
        <v>0</v>
      </c>
      <c r="AQ25" s="18" t="n">
        <f aca="false">_xlfn.xlookup($A25,'Day 1 Cleaned'!$U:$U,'Day 1 Cleaned'!DD:DD,"-")</f>
        <v>0</v>
      </c>
      <c r="AR25" s="18" t="n">
        <f aca="false">_xlfn.xlookup($A25,'Day 1 Cleaned'!$U:$U,'Day 1 Cleaned'!DN:DN,"-")</f>
        <v>0</v>
      </c>
      <c r="AS25" s="18" t="n">
        <f aca="false">_xlfn.xlookup($A25,'Day 1 Cleaned'!$U:$U,'Day 1 Cleaned'!DX:DX,"-")</f>
        <v>0</v>
      </c>
      <c r="AT25" s="18" t="n">
        <f aca="false">_xlfn.xlookup($A25,'Day 1 Cleaned'!$U:$U,'Day 1 Cleaned'!EH:EH,"-")</f>
        <v>0</v>
      </c>
      <c r="AU25" s="18" t="n">
        <f aca="false">_xlfn.xlookup($A25,'Day 1 Cleaned'!$U:$U,'Day 1 Cleaned'!ER:ER,"-")</f>
        <v>0</v>
      </c>
      <c r="AV25" s="18" t="n">
        <f aca="false">_xlfn.xlookup($A25,'Day 1 Cleaned'!$U:$U,'Day 1 Cleaned'!FA:FA,"-")</f>
        <v>0</v>
      </c>
      <c r="AW25" s="18" t="n">
        <f aca="false">_xlfn.xlookup($A25,'Day 1 Cleaned'!$U:$U,'Day 1 Cleaned'!FK:FK,"-")</f>
        <v>0</v>
      </c>
      <c r="AX25" s="18" t="n">
        <f aca="false">_xlfn.xlookup($A25,'Day 1 Cleaned'!$U:$U,'Day 1 Cleaned'!FT:FT,"-")*_xlfn.xlookup($A25,'Day 1 Cleaned'!$U:$U,'Day 1 Cleaned'!FU:FU,"-")</f>
        <v>0</v>
      </c>
      <c r="AY25" s="18" t="n">
        <f aca="false">_xlfn.xlookup($A25,'Day 1 Cleaned'!$U:$U,'Day 1 Cleaned'!FV:FV,"-")</f>
        <v>0</v>
      </c>
      <c r="AZ25" s="18" t="n">
        <f aca="false">_xlfn.xlookup($A25,'Day 1 Cleaned'!$U:$U,'Day 1 Cleaned'!GA:GA,"-")</f>
        <v>0</v>
      </c>
    </row>
    <row r="26" customFormat="false" ht="14.5" hidden="false" customHeight="false" outlineLevel="0" collapsed="false">
      <c r="A26" s="18" t="str">
        <f aca="false">PROPER('Day 1 Cleaned'!U24)</f>
        <v>Ndaheranywa Reveriane</v>
      </c>
      <c r="B26" s="18" t="str">
        <f aca="false">_xlfn.xlookup($A26,'Day 1 Cleaned'!$U:$U,'Day 1 Cleaned'!Y:Y,"-")</f>
        <v>Bugesera</v>
      </c>
      <c r="C26" s="18" t="str">
        <f aca="false">_xlfn.xlookup($A26,'Day 1 Cleaned'!$U:$U,'Day 1 Cleaned'!AA:AA,"-")</f>
        <v>Murama</v>
      </c>
      <c r="D26" s="18" t="str">
        <f aca="false">_xlfn.xlookup($A26,'Day 1 Cleaned'!$U:$U,'Day 1 Cleaned'!AB:AB,"-")</f>
        <v>Bishenyi</v>
      </c>
      <c r="E26" s="18" t="str">
        <f aca="false">_xlfn.xlookup($A26,'Day 1 Cleaned'!$U:$U,'Day 1 Cleaned'!AI:AI,"-")</f>
        <v>Traditional 3 stone fire</v>
      </c>
      <c r="F26" s="18" t="str">
        <f aca="false">_xlfn.xlookup($A26,'Day 1 Cleaned'!$U:$U,'Day 1 Cleaned'!BL:BL,"-")</f>
        <v>Wood</v>
      </c>
      <c r="G26" s="18" t="str">
        <f aca="false">_xlfn.xlookup($A26,'Day 2 Cleaned'!$M:$M,'Day 2 Cleaned'!$U:$U,"-")</f>
        <v>Wood</v>
      </c>
      <c r="H26" s="18" t="str">
        <f aca="false">_xlfn.xlookup($A26,'Day 3 Cleaned'!$L:$L,'Day 3 Cleaned'!$T:$T,"-")</f>
        <v>Wood</v>
      </c>
      <c r="I26" s="18" t="str">
        <f aca="false">_xlfn.xlookup($A26,'Day 4 Cleaned'!$L:$L,'Day 4 Cleaned'!$T:$T,"-")</f>
        <v>Wood</v>
      </c>
      <c r="J26" s="18" t="n">
        <f aca="false" t="array" ref="J26:J26">AND(EXACT(F26:I26,F26))</f>
        <v>1</v>
      </c>
      <c r="K26" s="18" t="n">
        <f aca="false">_xlfn.xlookup($A26,'Day 2 Cleaned'!$M:$M,'Day 2 Cleaned'!$AI:$AI,"-")</f>
        <v>1</v>
      </c>
      <c r="L26" s="18" t="n">
        <f aca="false">_xlfn.xlookup($A26,'Day 2 Cleaned'!$M:$M,'Day 2 Cleaned'!$AJ:$AJ,"-")</f>
        <v>2</v>
      </c>
      <c r="M26" s="18" t="n">
        <f aca="false">_xlfn.xlookup($A26,'Day 3 Cleaned'!$L:$L,'Day 3 Cleaned'!$AH:$AH,"-")</f>
        <v>1</v>
      </c>
      <c r="N26" s="18" t="n">
        <f aca="false">_xlfn.xlookup($A26,'Day 3 Cleaned'!$L:$L,'Day 3 Cleaned'!$AI:$AI,"-")</f>
        <v>2</v>
      </c>
      <c r="O26" s="18" t="n">
        <f aca="false">_xlfn.xlookup($A26,'Day 4 Cleaned'!$L:$L,'Day 4 Cleaned'!$AH:$AH,"-")</f>
        <v>1</v>
      </c>
      <c r="P26" s="18" t="n">
        <f aca="false">_xlfn.xlookup($A26,'Day 4 Cleaned'!$L:$L,'Day 4 Cleaned'!$AI:$AI,"-")</f>
        <v>2</v>
      </c>
      <c r="Q26" s="19" t="n">
        <f aca="false">SUM(K26:P26)/3</f>
        <v>3</v>
      </c>
      <c r="R26" s="18" t="n">
        <f aca="false">_xlfn.xlookup($A26,'Day 1 Cleaned'!$U:$U,'Day 1 Cleaned'!$CC:$CC,"-")</f>
        <v>15.1</v>
      </c>
      <c r="S26" s="18" t="n">
        <f aca="false">_xlfn.xlookup($A26,'Day 2 Cleaned'!$M:$M,'Day 2 Cleaned'!$AM:$AM,"-")</f>
        <v>5.915</v>
      </c>
      <c r="T26" s="18" t="n">
        <f aca="false">_xlfn.xlookup($A26,'Day 2 Cleaned'!$M:$M,'Day 2 Cleaned'!$AQ:$AQ,"-")</f>
        <v>8.335</v>
      </c>
      <c r="U26" s="20" t="n">
        <f aca="false">R26-S26</f>
        <v>9.185</v>
      </c>
      <c r="V26" s="18" t="n">
        <f aca="false">_xlfn.xlookup($A26,'Day 3 Cleaned'!$L:$L,'Day 3 Cleaned'!$AL:$AL,"-")</f>
        <v>10.22</v>
      </c>
      <c r="W26" s="18" t="n">
        <f aca="false">_xlfn.xlookup($A26,'Day 3 Cleaned'!$L:$L,'Day 3 Cleaned'!$AP:$AP,"-")</f>
        <v>2.6</v>
      </c>
      <c r="X26" s="20" t="n">
        <f aca="false">(S26+T26)-V26</f>
        <v>4.03</v>
      </c>
      <c r="Y26" s="18" t="n">
        <f aca="false">_xlfn.xlookup($A26,'Day 4 Cleaned'!$L:$L,'Day 4 Cleaned'!$AL:$AL,"-")</f>
        <v>5.465</v>
      </c>
      <c r="Z26" s="18" t="n">
        <f aca="false">_xlfn.xlookup($A26,'Day 4 Cleaned'!$L:$L,'Day 4 Cleaned'!$AP:$AP,"-")</f>
        <v>0</v>
      </c>
      <c r="AA26" s="20" t="n">
        <f aca="false">(V26+W26)-Y26</f>
        <v>7.355</v>
      </c>
      <c r="AB26" s="19" t="n">
        <f aca="false">AVERAGE(U26,X26,AA26)</f>
        <v>6.85666666666667</v>
      </c>
      <c r="AC26" s="19" t="n">
        <f aca="false">IF(AND($AB$97&gt;AB26, AB26&gt;$AB$96),AB26,"-")</f>
        <v>6.85666666666667</v>
      </c>
      <c r="AD26" s="18" t="n">
        <f aca="false">_xlfn.xlookup($A26,'Day 1 Cleaned'!$U:$U,'Day 1 Cleaned'!CM:CM,"-")</f>
        <v>0</v>
      </c>
      <c r="AE26" s="18" t="n">
        <f aca="false">_xlfn.xlookup($A26,'Day 2 Cleaned'!$M:$M,'Day 2 Cleaned'!$AV:$AV,"-")</f>
        <v>0</v>
      </c>
      <c r="AF26" s="18" t="n">
        <f aca="false">_xlfn.xlookup($A26,'Day 2 Cleaned'!$M:$M,'Day 2 Cleaned'!$AZ:$AZ,"-")</f>
        <v>0</v>
      </c>
      <c r="AG26" s="20" t="n">
        <f aca="false">AD26-AE26</f>
        <v>0</v>
      </c>
      <c r="AH26" s="18" t="n">
        <f aca="false">_xlfn.xlookup($A26,'Day 3 Cleaned'!$L:$L,'Day 3 Cleaned'!$AU:$AU,"-")</f>
        <v>0</v>
      </c>
      <c r="AI26" s="18" t="n">
        <f aca="false">_xlfn.xlookup($A26,'Day 3 Cleaned'!$L:$L,'Day 3 Cleaned'!$AY:$AY,"-")</f>
        <v>0</v>
      </c>
      <c r="AJ26" s="20" t="n">
        <f aca="false">(AE26+AF26)-AH26</f>
        <v>0</v>
      </c>
      <c r="AK26" s="18" t="n">
        <f aca="false">_xlfn.xlookup($A26,'Day 4 Cleaned'!$L:$L,'Day 4 Cleaned'!$AU:$AU,"-")</f>
        <v>0</v>
      </c>
      <c r="AL26" s="18" t="n">
        <f aca="false">_xlfn.xlookup($A26,'Day 4 Cleaned'!$L:$L,'Day 4 Cleaned'!$AY:$AY,"-")</f>
        <v>0</v>
      </c>
      <c r="AM26" s="20" t="n">
        <f aca="false">(AH26+AI26)-AK26</f>
        <v>0</v>
      </c>
      <c r="AN26" s="19" t="n">
        <f aca="false">AVERAGE(AG26,AJ26,AM26)</f>
        <v>0</v>
      </c>
      <c r="AO26" s="21" t="str">
        <f aca="false">IF(AND($AN$97&gt;AN26, AN26&gt;$AN$96),AN26,"-")</f>
        <v>-</v>
      </c>
      <c r="AP26" s="18" t="n">
        <f aca="false">_xlfn.xlookup($A26,'Day 1 Cleaned'!$U:$U,'Day 1 Cleaned'!CT:CT,"-")</f>
        <v>0</v>
      </c>
      <c r="AQ26" s="18" t="n">
        <f aca="false">_xlfn.xlookup($A26,'Day 1 Cleaned'!$U:$U,'Day 1 Cleaned'!DD:DD,"-")</f>
        <v>0</v>
      </c>
      <c r="AR26" s="18" t="n">
        <f aca="false">_xlfn.xlookup($A26,'Day 1 Cleaned'!$U:$U,'Day 1 Cleaned'!DN:DN,"-")</f>
        <v>0</v>
      </c>
      <c r="AS26" s="18" t="n">
        <f aca="false">_xlfn.xlookup($A26,'Day 1 Cleaned'!$U:$U,'Day 1 Cleaned'!DX:DX,"-")</f>
        <v>0</v>
      </c>
      <c r="AT26" s="18" t="n">
        <f aca="false">_xlfn.xlookup($A26,'Day 1 Cleaned'!$U:$U,'Day 1 Cleaned'!EH:EH,"-")</f>
        <v>0</v>
      </c>
      <c r="AU26" s="18" t="n">
        <f aca="false">_xlfn.xlookup($A26,'Day 1 Cleaned'!$U:$U,'Day 1 Cleaned'!ER:ER,"-")</f>
        <v>0</v>
      </c>
      <c r="AV26" s="18" t="n">
        <f aca="false">_xlfn.xlookup($A26,'Day 1 Cleaned'!$U:$U,'Day 1 Cleaned'!FA:FA,"-")</f>
        <v>0</v>
      </c>
      <c r="AW26" s="18" t="n">
        <f aca="false">_xlfn.xlookup($A26,'Day 1 Cleaned'!$U:$U,'Day 1 Cleaned'!FK:FK,"-")</f>
        <v>0</v>
      </c>
      <c r="AX26" s="18" t="n">
        <f aca="false">_xlfn.xlookup($A26,'Day 1 Cleaned'!$U:$U,'Day 1 Cleaned'!FT:FT,"-")*_xlfn.xlookup($A26,'Day 1 Cleaned'!$U:$U,'Day 1 Cleaned'!FU:FU,"-")</f>
        <v>0</v>
      </c>
      <c r="AY26" s="18" t="n">
        <f aca="false">_xlfn.xlookup($A26,'Day 1 Cleaned'!$U:$U,'Day 1 Cleaned'!FV:FV,"-")</f>
        <v>0</v>
      </c>
      <c r="AZ26" s="18" t="n">
        <f aca="false">_xlfn.xlookup($A26,'Day 1 Cleaned'!$U:$U,'Day 1 Cleaned'!GA:GA,"-")</f>
        <v>0</v>
      </c>
    </row>
    <row r="27" customFormat="false" ht="14.5" hidden="false" customHeight="false" outlineLevel="0" collapsed="false">
      <c r="A27" s="18" t="str">
        <f aca="false">PROPER('Day 1 Cleaned'!U25)</f>
        <v>Ndeshyo Adiyeli </v>
      </c>
      <c r="B27" s="18" t="str">
        <f aca="false">_xlfn.xlookup($A27,'Day 1 Cleaned'!$U:$U,'Day 1 Cleaned'!Y:Y,"-")</f>
        <v>Bugesera</v>
      </c>
      <c r="C27" s="18" t="str">
        <f aca="false">_xlfn.xlookup($A27,'Day 1 Cleaned'!$U:$U,'Day 1 Cleaned'!AA:AA,"-")</f>
        <v>Rutonde</v>
      </c>
      <c r="D27" s="18" t="str">
        <f aca="false">_xlfn.xlookup($A27,'Day 1 Cleaned'!$U:$U,'Day 1 Cleaned'!AB:AB,"-")</f>
        <v>Akajuri</v>
      </c>
      <c r="E27" s="18" t="str">
        <f aca="false">_xlfn.xlookup($A27,'Day 1 Cleaned'!$U:$U,'Day 1 Cleaned'!AI:AI,"-")</f>
        <v>Traditional 3 stone fire</v>
      </c>
      <c r="F27" s="18" t="str">
        <f aca="false">_xlfn.xlookup($A27,'Day 1 Cleaned'!$U:$U,'Day 1 Cleaned'!BL:BL,"-")</f>
        <v>Wood</v>
      </c>
      <c r="G27" s="18" t="str">
        <f aca="false">_xlfn.xlookup($A27,'Day 2 Cleaned'!$M:$M,'Day 2 Cleaned'!$U:$U,"-")</f>
        <v>Wood</v>
      </c>
      <c r="H27" s="18" t="str">
        <f aca="false">_xlfn.xlookup($A27,'Day 3 Cleaned'!$L:$L,'Day 3 Cleaned'!$T:$T,"-")</f>
        <v>Wood</v>
      </c>
      <c r="I27" s="18" t="str">
        <f aca="false">_xlfn.xlookup($A27,'Day 4 Cleaned'!$L:$L,'Day 4 Cleaned'!$T:$T,"-")</f>
        <v>Wood</v>
      </c>
      <c r="J27" s="18" t="n">
        <f aca="false" t="array" ref="J27:J27">AND(EXACT(F27:I27,F27))</f>
        <v>1</v>
      </c>
      <c r="K27" s="18" t="n">
        <f aca="false">_xlfn.xlookup($A27,'Day 2 Cleaned'!$M:$M,'Day 2 Cleaned'!$AI:$AI,"-")</f>
        <v>2</v>
      </c>
      <c r="L27" s="18" t="n">
        <f aca="false">_xlfn.xlookup($A27,'Day 2 Cleaned'!$M:$M,'Day 2 Cleaned'!$AJ:$AJ,"-")</f>
        <v>7</v>
      </c>
      <c r="M27" s="18" t="n">
        <f aca="false">_xlfn.xlookup($A27,'Day 3 Cleaned'!$L:$L,'Day 3 Cleaned'!$AH:$AH,"-")</f>
        <v>2</v>
      </c>
      <c r="N27" s="18" t="n">
        <f aca="false">_xlfn.xlookup($A27,'Day 3 Cleaned'!$L:$L,'Day 3 Cleaned'!$AI:$AI,"-")</f>
        <v>7</v>
      </c>
      <c r="O27" s="18" t="n">
        <f aca="false">_xlfn.xlookup($A27,'Day 4 Cleaned'!$L:$L,'Day 4 Cleaned'!$AH:$AH,"-")</f>
        <v>2</v>
      </c>
      <c r="P27" s="18" t="n">
        <f aca="false">_xlfn.xlookup($A27,'Day 4 Cleaned'!$L:$L,'Day 4 Cleaned'!$AI:$AI,"-")</f>
        <v>7</v>
      </c>
      <c r="Q27" s="19" t="n">
        <f aca="false">SUM(K27:P27)/3</f>
        <v>9</v>
      </c>
      <c r="R27" s="18" t="n">
        <f aca="false">_xlfn.xlookup($A27,'Day 1 Cleaned'!$U:$U,'Day 1 Cleaned'!$CC:$CC,"-")</f>
        <v>38.075</v>
      </c>
      <c r="S27" s="18" t="n">
        <f aca="false">_xlfn.xlookup($A27,'Day 2 Cleaned'!$M:$M,'Day 2 Cleaned'!$AM:$AM,"-")</f>
        <v>31.75</v>
      </c>
      <c r="T27" s="18" t="n">
        <f aca="false">_xlfn.xlookup($A27,'Day 2 Cleaned'!$M:$M,'Day 2 Cleaned'!$AQ:$AQ,"-")</f>
        <v>0</v>
      </c>
      <c r="U27" s="20" t="n">
        <f aca="false">R27-S27</f>
        <v>6.325</v>
      </c>
      <c r="V27" s="18" t="n">
        <f aca="false">_xlfn.xlookup($A27,'Day 3 Cleaned'!$L:$L,'Day 3 Cleaned'!$AL:$AL,"-")</f>
        <v>26.3</v>
      </c>
      <c r="W27" s="18" t="n">
        <f aca="false">_xlfn.xlookup($A27,'Day 3 Cleaned'!$L:$L,'Day 3 Cleaned'!$AP:$AP,"-")</f>
        <v>0</v>
      </c>
      <c r="X27" s="20" t="n">
        <f aca="false">(S27+T27)-V27</f>
        <v>5.45</v>
      </c>
      <c r="Y27" s="18" t="n">
        <f aca="false">_xlfn.xlookup($A27,'Day 4 Cleaned'!$L:$L,'Day 4 Cleaned'!$AL:$AL,"-")</f>
        <v>15.605</v>
      </c>
      <c r="Z27" s="18" t="n">
        <f aca="false">_xlfn.xlookup($A27,'Day 4 Cleaned'!$L:$L,'Day 4 Cleaned'!$AP:$AP,"-")</f>
        <v>0</v>
      </c>
      <c r="AA27" s="20" t="n">
        <f aca="false">(V27+W27)-Y27</f>
        <v>10.695</v>
      </c>
      <c r="AB27" s="19" t="n">
        <f aca="false">AVERAGE(U27,X27,AA27)</f>
        <v>7.49</v>
      </c>
      <c r="AC27" s="19" t="n">
        <f aca="false">IF(AND($AB$97&gt;AB27, AB27&gt;$AB$96),AB27,"-")</f>
        <v>7.49</v>
      </c>
      <c r="AD27" s="18" t="n">
        <f aca="false">_xlfn.xlookup($A27,'Day 1 Cleaned'!$U:$U,'Day 1 Cleaned'!CM:CM,"-")</f>
        <v>0</v>
      </c>
      <c r="AE27" s="18" t="n">
        <f aca="false">_xlfn.xlookup($A27,'Day 2 Cleaned'!$M:$M,'Day 2 Cleaned'!$AV:$AV,"-")</f>
        <v>0</v>
      </c>
      <c r="AF27" s="18" t="n">
        <f aca="false">_xlfn.xlookup($A27,'Day 2 Cleaned'!$M:$M,'Day 2 Cleaned'!$AZ:$AZ,"-")</f>
        <v>0</v>
      </c>
      <c r="AG27" s="20" t="n">
        <f aca="false">AD27-AE27</f>
        <v>0</v>
      </c>
      <c r="AH27" s="18" t="n">
        <f aca="false">_xlfn.xlookup($A27,'Day 3 Cleaned'!$L:$L,'Day 3 Cleaned'!$AU:$AU,"-")</f>
        <v>0</v>
      </c>
      <c r="AI27" s="18" t="n">
        <f aca="false">_xlfn.xlookup($A27,'Day 3 Cleaned'!$L:$L,'Day 3 Cleaned'!$AY:$AY,"-")</f>
        <v>0</v>
      </c>
      <c r="AJ27" s="20" t="n">
        <f aca="false">(AE27+AF27)-AH27</f>
        <v>0</v>
      </c>
      <c r="AK27" s="18" t="n">
        <f aca="false">_xlfn.xlookup($A27,'Day 4 Cleaned'!$L:$L,'Day 4 Cleaned'!$AU:$AU,"-")</f>
        <v>0</v>
      </c>
      <c r="AL27" s="18" t="n">
        <f aca="false">_xlfn.xlookup($A27,'Day 4 Cleaned'!$L:$L,'Day 4 Cleaned'!$AY:$AY,"-")</f>
        <v>0</v>
      </c>
      <c r="AM27" s="20" t="n">
        <f aca="false">(AH27+AI27)-AK27</f>
        <v>0</v>
      </c>
      <c r="AN27" s="19" t="n">
        <f aca="false">AVERAGE(AG27,AJ27,AM27)</f>
        <v>0</v>
      </c>
      <c r="AO27" s="21" t="str">
        <f aca="false">IF(AND($AN$97&gt;AN27, AN27&gt;$AN$96),AN27,"-")</f>
        <v>-</v>
      </c>
      <c r="AP27" s="18" t="n">
        <f aca="false">_xlfn.xlookup($A27,'Day 1 Cleaned'!$U:$U,'Day 1 Cleaned'!CT:CT,"-")</f>
        <v>0</v>
      </c>
      <c r="AQ27" s="18" t="n">
        <f aca="false">_xlfn.xlookup($A27,'Day 1 Cleaned'!$U:$U,'Day 1 Cleaned'!DD:DD,"-")</f>
        <v>0</v>
      </c>
      <c r="AR27" s="18" t="n">
        <f aca="false">_xlfn.xlookup($A27,'Day 1 Cleaned'!$U:$U,'Day 1 Cleaned'!DN:DN,"-")</f>
        <v>0</v>
      </c>
      <c r="AS27" s="18" t="n">
        <f aca="false">_xlfn.xlookup($A27,'Day 1 Cleaned'!$U:$U,'Day 1 Cleaned'!DX:DX,"-")</f>
        <v>0</v>
      </c>
      <c r="AT27" s="18" t="n">
        <f aca="false">_xlfn.xlookup($A27,'Day 1 Cleaned'!$U:$U,'Day 1 Cleaned'!EH:EH,"-")</f>
        <v>0</v>
      </c>
      <c r="AU27" s="18" t="n">
        <f aca="false">_xlfn.xlookup($A27,'Day 1 Cleaned'!$U:$U,'Day 1 Cleaned'!ER:ER,"-")</f>
        <v>0</v>
      </c>
      <c r="AV27" s="18" t="n">
        <f aca="false">_xlfn.xlookup($A27,'Day 1 Cleaned'!$U:$U,'Day 1 Cleaned'!FA:FA,"-")</f>
        <v>0</v>
      </c>
      <c r="AW27" s="18" t="n">
        <f aca="false">_xlfn.xlookup($A27,'Day 1 Cleaned'!$U:$U,'Day 1 Cleaned'!FK:FK,"-")</f>
        <v>0</v>
      </c>
      <c r="AX27" s="18" t="n">
        <f aca="false">_xlfn.xlookup($A27,'Day 1 Cleaned'!$U:$U,'Day 1 Cleaned'!FT:FT,"-")*_xlfn.xlookup($A27,'Day 1 Cleaned'!$U:$U,'Day 1 Cleaned'!FU:FU,"-")</f>
        <v>0</v>
      </c>
      <c r="AY27" s="18" t="n">
        <f aca="false">_xlfn.xlookup($A27,'Day 1 Cleaned'!$U:$U,'Day 1 Cleaned'!FV:FV,"-")</f>
        <v>0</v>
      </c>
      <c r="AZ27" s="18" t="n">
        <f aca="false">_xlfn.xlookup($A27,'Day 1 Cleaned'!$U:$U,'Day 1 Cleaned'!GA:GA,"-")</f>
        <v>0</v>
      </c>
    </row>
    <row r="28" customFormat="false" ht="14.5" hidden="false" customHeight="false" outlineLevel="0" collapsed="false">
      <c r="A28" s="18" t="str">
        <f aca="false">PROPER('Day 1 Cleaned'!U26)</f>
        <v>Ndihokubwayo Naphtalie</v>
      </c>
      <c r="B28" s="18" t="str">
        <f aca="false">_xlfn.xlookup($A28,'Day 1 Cleaned'!$U:$U,'Day 1 Cleaned'!Y:Y,"-")</f>
        <v>Bugesera</v>
      </c>
      <c r="C28" s="18" t="str">
        <f aca="false">_xlfn.xlookup($A28,'Day 1 Cleaned'!$U:$U,'Day 1 Cleaned'!AA:AA,"-")</f>
        <v>Kagomasi</v>
      </c>
      <c r="D28" s="18" t="str">
        <f aca="false">_xlfn.xlookup($A28,'Day 1 Cleaned'!$U:$U,'Day 1 Cleaned'!AB:AB,"-")</f>
        <v>Kagomasi</v>
      </c>
      <c r="E28" s="18" t="str">
        <f aca="false">_xlfn.xlookup($A28,'Day 1 Cleaned'!$U:$U,'Day 1 Cleaned'!AI:AI,"-")</f>
        <v>Traditional 3 stone fire</v>
      </c>
      <c r="F28" s="18" t="str">
        <f aca="false">_xlfn.xlookup($A28,'Day 1 Cleaned'!$U:$U,'Day 1 Cleaned'!BL:BL,"-")</f>
        <v>Wood</v>
      </c>
      <c r="G28" s="18" t="str">
        <f aca="false">_xlfn.xlookup($A28,'Day 2 Cleaned'!$M:$M,'Day 2 Cleaned'!$U:$U,"-")</f>
        <v>Wood</v>
      </c>
      <c r="H28" s="18" t="str">
        <f aca="false">_xlfn.xlookup($A28,'Day 3 Cleaned'!$L:$L,'Day 3 Cleaned'!$T:$T,"-")</f>
        <v>Wood</v>
      </c>
      <c r="I28" s="18" t="str">
        <f aca="false">_xlfn.xlookup($A28,'Day 4 Cleaned'!$L:$L,'Day 4 Cleaned'!$T:$T,"-")</f>
        <v>Wood</v>
      </c>
      <c r="J28" s="18" t="n">
        <f aca="false" t="array" ref="J28:J28">AND(EXACT(F28:I28,F28))</f>
        <v>1</v>
      </c>
      <c r="K28" s="18" t="n">
        <f aca="false">_xlfn.xlookup($A28,'Day 2 Cleaned'!$M:$M,'Day 2 Cleaned'!$AI:$AI,"-")</f>
        <v>3</v>
      </c>
      <c r="L28" s="18" t="n">
        <f aca="false">_xlfn.xlookup($A28,'Day 2 Cleaned'!$M:$M,'Day 2 Cleaned'!$AJ:$AJ,"-")</f>
        <v>6</v>
      </c>
      <c r="M28" s="18" t="n">
        <f aca="false">_xlfn.xlookup($A28,'Day 3 Cleaned'!$L:$L,'Day 3 Cleaned'!$AH:$AH,"-")</f>
        <v>3</v>
      </c>
      <c r="N28" s="18" t="n">
        <f aca="false">_xlfn.xlookup($A28,'Day 3 Cleaned'!$L:$L,'Day 3 Cleaned'!$AI:$AI,"-")</f>
        <v>6</v>
      </c>
      <c r="O28" s="18" t="n">
        <f aca="false">_xlfn.xlookup($A28,'Day 4 Cleaned'!$L:$L,'Day 4 Cleaned'!$AH:$AH,"-")</f>
        <v>3</v>
      </c>
      <c r="P28" s="18" t="n">
        <f aca="false">_xlfn.xlookup($A28,'Day 4 Cleaned'!$L:$L,'Day 4 Cleaned'!$AI:$AI,"-")</f>
        <v>6</v>
      </c>
      <c r="Q28" s="19" t="n">
        <f aca="false">SUM(K28:P28)/3</f>
        <v>9</v>
      </c>
      <c r="R28" s="18" t="n">
        <f aca="false">_xlfn.xlookup($A28,'Day 1 Cleaned'!$U:$U,'Day 1 Cleaned'!$CC:$CC,"-")</f>
        <v>18.47</v>
      </c>
      <c r="S28" s="18" t="n">
        <f aca="false">_xlfn.xlookup($A28,'Day 2 Cleaned'!$M:$M,'Day 2 Cleaned'!$AM:$AM,"-")</f>
        <v>3.69</v>
      </c>
      <c r="T28" s="18" t="n">
        <f aca="false">_xlfn.xlookup($A28,'Day 2 Cleaned'!$M:$M,'Day 2 Cleaned'!$AQ:$AQ,"-")</f>
        <v>8.57</v>
      </c>
      <c r="U28" s="20" t="n">
        <f aca="false">R28-S28</f>
        <v>14.78</v>
      </c>
      <c r="V28" s="18" t="n">
        <f aca="false">_xlfn.xlookup($A28,'Day 3 Cleaned'!$L:$L,'Day 3 Cleaned'!$AL:$AL,"-")</f>
        <v>4.815</v>
      </c>
      <c r="W28" s="18" t="n">
        <f aca="false">_xlfn.xlookup($A28,'Day 3 Cleaned'!$L:$L,'Day 3 Cleaned'!$AP:$AP,"-")</f>
        <v>7.245</v>
      </c>
      <c r="X28" s="20" t="n">
        <f aca="false">(S28+T28)-V28</f>
        <v>7.445</v>
      </c>
      <c r="Y28" s="18" t="n">
        <f aca="false">_xlfn.xlookup($A28,'Day 4 Cleaned'!$L:$L,'Day 4 Cleaned'!$AL:$AL,"-")</f>
        <v>4.94</v>
      </c>
      <c r="Z28" s="18" t="n">
        <f aca="false">_xlfn.xlookup($A28,'Day 4 Cleaned'!$L:$L,'Day 4 Cleaned'!$AP:$AP,"-")</f>
        <v>0</v>
      </c>
      <c r="AA28" s="20" t="n">
        <f aca="false">(V28+W28)-Y28</f>
        <v>7.12</v>
      </c>
      <c r="AB28" s="19" t="n">
        <f aca="false">AVERAGE(U28,X28,AA28)</f>
        <v>9.78166666666667</v>
      </c>
      <c r="AC28" s="19" t="n">
        <f aca="false">IF(AND($AB$97&gt;AB28, AB28&gt;$AB$96),AB28,"-")</f>
        <v>9.78166666666667</v>
      </c>
      <c r="AD28" s="18" t="n">
        <f aca="false">_xlfn.xlookup($A28,'Day 1 Cleaned'!$U:$U,'Day 1 Cleaned'!CM:CM,"-")</f>
        <v>0</v>
      </c>
      <c r="AE28" s="18" t="n">
        <f aca="false">_xlfn.xlookup($A28,'Day 2 Cleaned'!$M:$M,'Day 2 Cleaned'!$AV:$AV,"-")</f>
        <v>0</v>
      </c>
      <c r="AF28" s="18" t="n">
        <f aca="false">_xlfn.xlookup($A28,'Day 2 Cleaned'!$M:$M,'Day 2 Cleaned'!$AZ:$AZ,"-")</f>
        <v>0</v>
      </c>
      <c r="AG28" s="20" t="n">
        <f aca="false">AD28-AE28</f>
        <v>0</v>
      </c>
      <c r="AH28" s="18" t="n">
        <f aca="false">_xlfn.xlookup($A28,'Day 3 Cleaned'!$L:$L,'Day 3 Cleaned'!$AU:$AU,"-")</f>
        <v>0</v>
      </c>
      <c r="AI28" s="18" t="n">
        <f aca="false">_xlfn.xlookup($A28,'Day 3 Cleaned'!$L:$L,'Day 3 Cleaned'!$AY:$AY,"-")</f>
        <v>0</v>
      </c>
      <c r="AJ28" s="20" t="n">
        <f aca="false">(AE28+AF28)-AH28</f>
        <v>0</v>
      </c>
      <c r="AK28" s="18" t="n">
        <f aca="false">_xlfn.xlookup($A28,'Day 4 Cleaned'!$L:$L,'Day 4 Cleaned'!$AU:$AU,"-")</f>
        <v>0</v>
      </c>
      <c r="AL28" s="18" t="n">
        <f aca="false">_xlfn.xlookup($A28,'Day 4 Cleaned'!$L:$L,'Day 4 Cleaned'!$AY:$AY,"-")</f>
        <v>0</v>
      </c>
      <c r="AM28" s="20" t="n">
        <f aca="false">(AH28+AI28)-AK28</f>
        <v>0</v>
      </c>
      <c r="AN28" s="19" t="n">
        <f aca="false">AVERAGE(AG28,AJ28,AM28)</f>
        <v>0</v>
      </c>
      <c r="AO28" s="21" t="str">
        <f aca="false">IF(AND($AN$97&gt;AN28, AN28&gt;$AN$96),AN28,"-")</f>
        <v>-</v>
      </c>
      <c r="AP28" s="18" t="n">
        <f aca="false">_xlfn.xlookup($A28,'Day 1 Cleaned'!$U:$U,'Day 1 Cleaned'!CT:CT,"-")</f>
        <v>0</v>
      </c>
      <c r="AQ28" s="18" t="n">
        <f aca="false">_xlfn.xlookup($A28,'Day 1 Cleaned'!$U:$U,'Day 1 Cleaned'!DD:DD,"-")</f>
        <v>0</v>
      </c>
      <c r="AR28" s="18" t="n">
        <f aca="false">_xlfn.xlookup($A28,'Day 1 Cleaned'!$U:$U,'Day 1 Cleaned'!DN:DN,"-")</f>
        <v>0</v>
      </c>
      <c r="AS28" s="18" t="n">
        <f aca="false">_xlfn.xlookup($A28,'Day 1 Cleaned'!$U:$U,'Day 1 Cleaned'!DX:DX,"-")</f>
        <v>0</v>
      </c>
      <c r="AT28" s="18" t="n">
        <f aca="false">_xlfn.xlookup($A28,'Day 1 Cleaned'!$U:$U,'Day 1 Cleaned'!EH:EH,"-")</f>
        <v>0</v>
      </c>
      <c r="AU28" s="18" t="n">
        <f aca="false">_xlfn.xlookup($A28,'Day 1 Cleaned'!$U:$U,'Day 1 Cleaned'!ER:ER,"-")</f>
        <v>0</v>
      </c>
      <c r="AV28" s="18" t="n">
        <f aca="false">_xlfn.xlookup($A28,'Day 1 Cleaned'!$U:$U,'Day 1 Cleaned'!FA:FA,"-")</f>
        <v>0</v>
      </c>
      <c r="AW28" s="18" t="n">
        <f aca="false">_xlfn.xlookup($A28,'Day 1 Cleaned'!$U:$U,'Day 1 Cleaned'!FK:FK,"-")</f>
        <v>0</v>
      </c>
      <c r="AX28" s="18" t="n">
        <f aca="false">_xlfn.xlookup($A28,'Day 1 Cleaned'!$U:$U,'Day 1 Cleaned'!FT:FT,"-")*_xlfn.xlookup($A28,'Day 1 Cleaned'!$U:$U,'Day 1 Cleaned'!FU:FU,"-")</f>
        <v>0</v>
      </c>
      <c r="AY28" s="18" t="n">
        <f aca="false">_xlfn.xlookup($A28,'Day 1 Cleaned'!$U:$U,'Day 1 Cleaned'!FV:FV,"-")</f>
        <v>0</v>
      </c>
      <c r="AZ28" s="18" t="n">
        <f aca="false">_xlfn.xlookup($A28,'Day 1 Cleaned'!$U:$U,'Day 1 Cleaned'!GA:GA,"-")</f>
        <v>0</v>
      </c>
    </row>
    <row r="29" customFormat="false" ht="14.5" hidden="false" customHeight="false" outlineLevel="0" collapsed="false">
      <c r="A29" s="22" t="str">
        <f aca="false">PROPER('Day 1 Cleaned'!U27)</f>
        <v>Nikombabona Claudine</v>
      </c>
      <c r="B29" s="22" t="str">
        <f aca="false">_xlfn.xlookup($A29,'Day 1 Cleaned'!$U:$U,'Day 1 Cleaned'!Y:Y,"-")</f>
        <v>Bugesera</v>
      </c>
      <c r="C29" s="22" t="str">
        <f aca="false">_xlfn.xlookup($A29,'Day 1 Cleaned'!$U:$U,'Day 1 Cleaned'!AA:AA,"-")</f>
        <v>Rugando</v>
      </c>
      <c r="D29" s="22" t="str">
        <f aca="false">_xlfn.xlookup($A29,'Day 1 Cleaned'!$U:$U,'Day 1 Cleaned'!AB:AB,"-")</f>
        <v>Gako</v>
      </c>
      <c r="E29" s="22" t="str">
        <f aca="false">_xlfn.xlookup($A29,'Day 1 Cleaned'!$U:$U,'Day 1 Cleaned'!AI:AI,"-")</f>
        <v>Traditional 3 stone fire Improved wood stove</v>
      </c>
      <c r="F29" s="22" t="str">
        <f aca="false">_xlfn.xlookup($A29,'Day 1 Cleaned'!$U:$U,'Day 1 Cleaned'!BL:BL,"-")</f>
        <v>Wood</v>
      </c>
      <c r="G29" s="22" t="str">
        <f aca="false">_xlfn.xlookup($A29,'Day 2 Cleaned'!$M:$M,'Day 2 Cleaned'!$U:$U,"-")</f>
        <v>Wood</v>
      </c>
      <c r="H29" s="22" t="str">
        <f aca="false">_xlfn.xlookup($A29,'Day 3 Cleaned'!$L:$L,'Day 3 Cleaned'!$T:$T,"-")</f>
        <v>Wood</v>
      </c>
      <c r="I29" s="22" t="str">
        <f aca="false">_xlfn.xlookup($A29,'Day 4 Cleaned'!$L:$L,'Day 4 Cleaned'!$T:$T,"-")</f>
        <v>Wood</v>
      </c>
      <c r="J29" s="22" t="n">
        <f aca="false" t="array" ref="J29:J29">AND(EXACT(F29:I29,F29))</f>
        <v>1</v>
      </c>
      <c r="K29" s="22" t="n">
        <f aca="false">_xlfn.xlookup($A29,'Day 2 Cleaned'!$M:$M,'Day 2 Cleaned'!$AI:$AI,"-")</f>
        <v>1</v>
      </c>
      <c r="L29" s="22" t="n">
        <f aca="false">_xlfn.xlookup($A29,'Day 2 Cleaned'!$M:$M,'Day 2 Cleaned'!$AJ:$AJ,"-")</f>
        <v>5</v>
      </c>
      <c r="M29" s="22" t="n">
        <f aca="false">_xlfn.xlookup($A29,'Day 3 Cleaned'!$L:$L,'Day 3 Cleaned'!$AH:$AH,"-")</f>
        <v>2</v>
      </c>
      <c r="N29" s="22" t="n">
        <f aca="false">_xlfn.xlookup($A29,'Day 3 Cleaned'!$L:$L,'Day 3 Cleaned'!$AI:$AI,"-")</f>
        <v>8</v>
      </c>
      <c r="O29" s="22" t="n">
        <f aca="false">_xlfn.xlookup($A29,'Day 4 Cleaned'!$L:$L,'Day 4 Cleaned'!$AH:$AH,"-")</f>
        <v>1</v>
      </c>
      <c r="P29" s="22" t="n">
        <f aca="false">_xlfn.xlookup($A29,'Day 4 Cleaned'!$L:$L,'Day 4 Cleaned'!$AI:$AI,"-")</f>
        <v>7</v>
      </c>
      <c r="Q29" s="23" t="n">
        <f aca="false">SUM(K29:P29)/3</f>
        <v>8</v>
      </c>
      <c r="R29" s="22" t="n">
        <f aca="false">_xlfn.xlookup($A29,'Day 1 Cleaned'!$U:$U,'Day 1 Cleaned'!$CC:$CC,"-")</f>
        <v>3.445</v>
      </c>
      <c r="S29" s="22" t="n">
        <f aca="false">_xlfn.xlookup($A29,'Day 2 Cleaned'!$M:$M,'Day 2 Cleaned'!$AM:$AM,"-")</f>
        <v>1.92</v>
      </c>
      <c r="T29" s="22" t="n">
        <f aca="false">_xlfn.xlookup($A29,'Day 2 Cleaned'!$M:$M,'Day 2 Cleaned'!$AQ:$AQ,"-")</f>
        <v>7.41</v>
      </c>
      <c r="U29" s="22" t="n">
        <f aca="false">R29-S29</f>
        <v>1.525</v>
      </c>
      <c r="V29" s="22" t="n">
        <f aca="false">_xlfn.xlookup($A29,'Day 3 Cleaned'!$L:$L,'Day 3 Cleaned'!$AL:$AL,"-")</f>
        <v>9.54</v>
      </c>
      <c r="W29" s="22" t="n">
        <f aca="false">_xlfn.xlookup($A29,'Day 3 Cleaned'!$L:$L,'Day 3 Cleaned'!$AP:$AP,"-")</f>
        <v>0</v>
      </c>
      <c r="X29" s="22" t="n">
        <f aca="false">(S29+T29)-V29</f>
        <v>-0.209999999999999</v>
      </c>
      <c r="Y29" s="22" t="n">
        <f aca="false">_xlfn.xlookup($A29,'Day 4 Cleaned'!$L:$L,'Day 4 Cleaned'!$AL:$AL,"-")</f>
        <v>6.81</v>
      </c>
      <c r="Z29" s="22" t="n">
        <f aca="false">_xlfn.xlookup($A29,'Day 4 Cleaned'!$L:$L,'Day 4 Cleaned'!$AP:$AP,"-")</f>
        <v>0</v>
      </c>
      <c r="AA29" s="22" t="n">
        <f aca="false">(V29+W29)-Y29</f>
        <v>2.73</v>
      </c>
      <c r="AB29" s="23" t="n">
        <f aca="false">AVERAGE(U29,X29,AA29)</f>
        <v>1.34833333333333</v>
      </c>
      <c r="AC29" s="23" t="n">
        <f aca="false">IF(AND($AB$97&gt;AB29, AB29&gt;$AB$96),AB29,"-")</f>
        <v>1.34833333333333</v>
      </c>
      <c r="AD29" s="18" t="n">
        <f aca="false">_xlfn.xlookup($A29,'Day 1 Cleaned'!$U:$U,'Day 1 Cleaned'!CM:CM,"-")</f>
        <v>0</v>
      </c>
      <c r="AE29" s="18" t="n">
        <f aca="false">_xlfn.xlookup($A29,'Day 2 Cleaned'!$M:$M,'Day 2 Cleaned'!$AV:$AV,"-")</f>
        <v>0</v>
      </c>
      <c r="AF29" s="18" t="n">
        <f aca="false">_xlfn.xlookup($A29,'Day 2 Cleaned'!$M:$M,'Day 2 Cleaned'!$AZ:$AZ,"-")</f>
        <v>0</v>
      </c>
      <c r="AG29" s="20" t="n">
        <f aca="false">AD29-AE29</f>
        <v>0</v>
      </c>
      <c r="AH29" s="18" t="n">
        <f aca="false">_xlfn.xlookup($A29,'Day 3 Cleaned'!$L:$L,'Day 3 Cleaned'!$AU:$AU,"-")</f>
        <v>0</v>
      </c>
      <c r="AI29" s="18" t="n">
        <f aca="false">_xlfn.xlookup($A29,'Day 3 Cleaned'!$L:$L,'Day 3 Cleaned'!$AY:$AY,"-")</f>
        <v>0</v>
      </c>
      <c r="AJ29" s="20" t="n">
        <f aca="false">(AE29+AF29)-AH29</f>
        <v>0</v>
      </c>
      <c r="AK29" s="18" t="n">
        <f aca="false">_xlfn.xlookup($A29,'Day 4 Cleaned'!$L:$L,'Day 4 Cleaned'!$AU:$AU,"-")</f>
        <v>0</v>
      </c>
      <c r="AL29" s="18" t="n">
        <f aca="false">_xlfn.xlookup($A29,'Day 4 Cleaned'!$L:$L,'Day 4 Cleaned'!$AY:$AY,"-")</f>
        <v>0</v>
      </c>
      <c r="AM29" s="20" t="n">
        <f aca="false">(AH29+AI29)-AK29</f>
        <v>0</v>
      </c>
      <c r="AN29" s="19" t="n">
        <f aca="false">AVERAGE(AG29,AJ29,AM29)</f>
        <v>0</v>
      </c>
      <c r="AO29" s="21" t="str">
        <f aca="false">IF(AND($AN$97&gt;AN29, AN29&gt;$AN$96),AN29,"-")</f>
        <v>-</v>
      </c>
      <c r="AP29" s="18" t="n">
        <f aca="false">_xlfn.xlookup($A29,'Day 1 Cleaned'!$U:$U,'Day 1 Cleaned'!CT:CT,"-")</f>
        <v>0</v>
      </c>
      <c r="AQ29" s="18" t="n">
        <f aca="false">_xlfn.xlookup($A29,'Day 1 Cleaned'!$U:$U,'Day 1 Cleaned'!DD:DD,"-")</f>
        <v>0</v>
      </c>
      <c r="AR29" s="18" t="n">
        <f aca="false">_xlfn.xlookup($A29,'Day 1 Cleaned'!$U:$U,'Day 1 Cleaned'!DN:DN,"-")</f>
        <v>0</v>
      </c>
      <c r="AS29" s="18" t="n">
        <f aca="false">_xlfn.xlookup($A29,'Day 1 Cleaned'!$U:$U,'Day 1 Cleaned'!DX:DX,"-")</f>
        <v>0</v>
      </c>
      <c r="AT29" s="18" t="n">
        <f aca="false">_xlfn.xlookup($A29,'Day 1 Cleaned'!$U:$U,'Day 1 Cleaned'!EH:EH,"-")</f>
        <v>0</v>
      </c>
      <c r="AU29" s="18" t="n">
        <f aca="false">_xlfn.xlookup($A29,'Day 1 Cleaned'!$U:$U,'Day 1 Cleaned'!ER:ER,"-")</f>
        <v>0</v>
      </c>
      <c r="AV29" s="18" t="n">
        <f aca="false">_xlfn.xlookup($A29,'Day 1 Cleaned'!$U:$U,'Day 1 Cleaned'!FA:FA,"-")</f>
        <v>0</v>
      </c>
      <c r="AW29" s="18" t="n">
        <f aca="false">_xlfn.xlookup($A29,'Day 1 Cleaned'!$U:$U,'Day 1 Cleaned'!FK:FK,"-")</f>
        <v>0</v>
      </c>
      <c r="AX29" s="18" t="n">
        <f aca="false">_xlfn.xlookup($A29,'Day 1 Cleaned'!$U:$U,'Day 1 Cleaned'!FT:FT,"-")*_xlfn.xlookup($A29,'Day 1 Cleaned'!$U:$U,'Day 1 Cleaned'!FU:FU,"-")</f>
        <v>0</v>
      </c>
      <c r="AY29" s="18" t="n">
        <f aca="false">_xlfn.xlookup($A29,'Day 1 Cleaned'!$U:$U,'Day 1 Cleaned'!FV:FV,"-")</f>
        <v>0</v>
      </c>
      <c r="AZ29" s="18" t="n">
        <f aca="false">_xlfn.xlookup($A29,'Day 1 Cleaned'!$U:$U,'Day 1 Cleaned'!GA:GA,"-")</f>
        <v>0</v>
      </c>
    </row>
    <row r="30" customFormat="false" ht="14.5" hidden="false" customHeight="false" outlineLevel="0" collapsed="false">
      <c r="A30" s="22" t="str">
        <f aca="false">PROPER('Day 1 Cleaned'!U28)</f>
        <v>Niyomukiza Razal</v>
      </c>
      <c r="B30" s="22" t="str">
        <f aca="false">_xlfn.xlookup($A30,'Day 1 Cleaned'!$U:$U,'Day 1 Cleaned'!Y:Y,"-")</f>
        <v>Bugesera</v>
      </c>
      <c r="C30" s="22" t="str">
        <f aca="false">_xlfn.xlookup($A30,'Day 1 Cleaned'!$U:$U,'Day 1 Cleaned'!AA:AA,"-")</f>
        <v>Murama</v>
      </c>
      <c r="D30" s="22" t="str">
        <f aca="false">_xlfn.xlookup($A30,'Day 1 Cleaned'!$U:$U,'Day 1 Cleaned'!AB:AB,"-")</f>
        <v>Bishenyi</v>
      </c>
      <c r="E30" s="22" t="str">
        <f aca="false">_xlfn.xlookup($A30,'Day 1 Cleaned'!$U:$U,'Day 1 Cleaned'!AI:AI,"-")</f>
        <v>Traditional 3 stone fire</v>
      </c>
      <c r="F30" s="22" t="str">
        <f aca="false">_xlfn.xlookup($A30,'Day 1 Cleaned'!$U:$U,'Day 1 Cleaned'!BL:BL,"-")</f>
        <v>Wood</v>
      </c>
      <c r="G30" s="22" t="str">
        <f aca="false">_xlfn.xlookup($A30,'Day 2 Cleaned'!$M:$M,'Day 2 Cleaned'!$U:$U,"-")</f>
        <v>Wood</v>
      </c>
      <c r="H30" s="22" t="str">
        <f aca="false">_xlfn.xlookup($A30,'Day 3 Cleaned'!$L:$L,'Day 3 Cleaned'!$T:$T,"-")</f>
        <v>Wood</v>
      </c>
      <c r="I30" s="22" t="str">
        <f aca="false">_xlfn.xlookup($A30,'Day 4 Cleaned'!$L:$L,'Day 4 Cleaned'!$T:$T,"-")</f>
        <v>Wood</v>
      </c>
      <c r="J30" s="22" t="n">
        <f aca="false" t="array" ref="J30:J30">AND(EXACT(F30:I30,F30))</f>
        <v>1</v>
      </c>
      <c r="K30" s="22" t="n">
        <f aca="false">_xlfn.xlookup($A30,'Day 2 Cleaned'!$M:$M,'Day 2 Cleaned'!$AI:$AI,"-")</f>
        <v>2</v>
      </c>
      <c r="L30" s="22" t="n">
        <f aca="false">_xlfn.xlookup($A30,'Day 2 Cleaned'!$M:$M,'Day 2 Cleaned'!$AJ:$AJ,"-")</f>
        <v>7</v>
      </c>
      <c r="M30" s="22" t="n">
        <f aca="false">_xlfn.xlookup($A30,'Day 3 Cleaned'!$L:$L,'Day 3 Cleaned'!$AH:$AH,"-")</f>
        <v>2</v>
      </c>
      <c r="N30" s="22" t="n">
        <f aca="false">_xlfn.xlookup($A30,'Day 3 Cleaned'!$L:$L,'Day 3 Cleaned'!$AI:$AI,"-")</f>
        <v>7</v>
      </c>
      <c r="O30" s="22" t="n">
        <f aca="false">_xlfn.xlookup($A30,'Day 4 Cleaned'!$L:$L,'Day 4 Cleaned'!$AH:$AH,"-")</f>
        <v>2</v>
      </c>
      <c r="P30" s="22" t="n">
        <f aca="false">_xlfn.xlookup($A30,'Day 4 Cleaned'!$L:$L,'Day 4 Cleaned'!$AI:$AI,"-")</f>
        <v>7</v>
      </c>
      <c r="Q30" s="23" t="n">
        <f aca="false">SUM(K30:P30)/3</f>
        <v>9</v>
      </c>
      <c r="R30" s="22" t="n">
        <f aca="false">_xlfn.xlookup($A30,'Day 1 Cleaned'!$U:$U,'Day 1 Cleaned'!$CC:$CC,"-")</f>
        <v>3</v>
      </c>
      <c r="S30" s="22" t="n">
        <f aca="false">_xlfn.xlookup($A30,'Day 2 Cleaned'!$M:$M,'Day 2 Cleaned'!$AM:$AM,"-")</f>
        <v>16.26</v>
      </c>
      <c r="T30" s="22" t="n">
        <f aca="false">_xlfn.xlookup($A30,'Day 2 Cleaned'!$M:$M,'Day 2 Cleaned'!$AQ:$AQ,"-")</f>
        <v>4.12</v>
      </c>
      <c r="U30" s="22" t="n">
        <f aca="false">R30-S30</f>
        <v>-13.26</v>
      </c>
      <c r="V30" s="22" t="n">
        <f aca="false">_xlfn.xlookup($A30,'Day 3 Cleaned'!$L:$L,'Day 3 Cleaned'!$AL:$AL,"-")</f>
        <v>13.55</v>
      </c>
      <c r="W30" s="22" t="n">
        <f aca="false">_xlfn.xlookup($A30,'Day 3 Cleaned'!$L:$L,'Day 3 Cleaned'!$AP:$AP,"-")</f>
        <v>3.785</v>
      </c>
      <c r="X30" s="22" t="n">
        <f aca="false">(S30+T30)-V30</f>
        <v>6.83</v>
      </c>
      <c r="Y30" s="22" t="n">
        <f aca="false">_xlfn.xlookup($A30,'Day 4 Cleaned'!$L:$L,'Day 4 Cleaned'!$AL:$AL,"-")</f>
        <v>8.655</v>
      </c>
      <c r="Z30" s="22" t="n">
        <f aca="false">_xlfn.xlookup($A30,'Day 4 Cleaned'!$L:$L,'Day 4 Cleaned'!$AP:$AP,"-")</f>
        <v>10.7</v>
      </c>
      <c r="AA30" s="22" t="n">
        <f aca="false">(V30+W30)-Y30</f>
        <v>8.68</v>
      </c>
      <c r="AB30" s="23" t="n">
        <f aca="false">AVERAGE(U30,X30,AA30)</f>
        <v>0.750000000000001</v>
      </c>
      <c r="AC30" s="23" t="n">
        <f aca="false">IF(AND($AB$97&gt;AB30, AB30&gt;$AB$96),AB30,"-")</f>
        <v>0.750000000000001</v>
      </c>
      <c r="AD30" s="18" t="n">
        <f aca="false">_xlfn.xlookup($A30,'Day 1 Cleaned'!$U:$U,'Day 1 Cleaned'!CM:CM,"-")</f>
        <v>0</v>
      </c>
      <c r="AE30" s="18" t="n">
        <f aca="false">_xlfn.xlookup($A30,'Day 2 Cleaned'!$M:$M,'Day 2 Cleaned'!$AV:$AV,"-")</f>
        <v>0</v>
      </c>
      <c r="AF30" s="18" t="n">
        <f aca="false">_xlfn.xlookup($A30,'Day 2 Cleaned'!$M:$M,'Day 2 Cleaned'!$AZ:$AZ,"-")</f>
        <v>0</v>
      </c>
      <c r="AG30" s="20" t="n">
        <f aca="false">AD30-AE30</f>
        <v>0</v>
      </c>
      <c r="AH30" s="18" t="n">
        <f aca="false">_xlfn.xlookup($A30,'Day 3 Cleaned'!$L:$L,'Day 3 Cleaned'!$AU:$AU,"-")</f>
        <v>0</v>
      </c>
      <c r="AI30" s="18" t="n">
        <f aca="false">_xlfn.xlookup($A30,'Day 3 Cleaned'!$L:$L,'Day 3 Cleaned'!$AY:$AY,"-")</f>
        <v>0</v>
      </c>
      <c r="AJ30" s="20" t="n">
        <f aca="false">(AE30+AF30)-AH30</f>
        <v>0</v>
      </c>
      <c r="AK30" s="18" t="n">
        <f aca="false">_xlfn.xlookup($A30,'Day 4 Cleaned'!$L:$L,'Day 4 Cleaned'!$AU:$AU,"-")</f>
        <v>0</v>
      </c>
      <c r="AL30" s="18" t="n">
        <f aca="false">_xlfn.xlookup($A30,'Day 4 Cleaned'!$L:$L,'Day 4 Cleaned'!$AY:$AY,"-")</f>
        <v>0</v>
      </c>
      <c r="AM30" s="20" t="n">
        <f aca="false">(AH30+AI30)-AK30</f>
        <v>0</v>
      </c>
      <c r="AN30" s="19" t="n">
        <f aca="false">AVERAGE(AG30,AJ30,AM30)</f>
        <v>0</v>
      </c>
      <c r="AO30" s="21" t="str">
        <f aca="false">IF(AND($AN$97&gt;AN30, AN30&gt;$AN$96),AN30,"-")</f>
        <v>-</v>
      </c>
      <c r="AP30" s="18" t="n">
        <f aca="false">_xlfn.xlookup($A30,'Day 1 Cleaned'!$U:$U,'Day 1 Cleaned'!CT:CT,"-")</f>
        <v>0</v>
      </c>
      <c r="AQ30" s="18" t="n">
        <f aca="false">_xlfn.xlookup($A30,'Day 1 Cleaned'!$U:$U,'Day 1 Cleaned'!DD:DD,"-")</f>
        <v>0</v>
      </c>
      <c r="AR30" s="18" t="n">
        <f aca="false">_xlfn.xlookup($A30,'Day 1 Cleaned'!$U:$U,'Day 1 Cleaned'!DN:DN,"-")</f>
        <v>0</v>
      </c>
      <c r="AS30" s="18" t="n">
        <f aca="false">_xlfn.xlookup($A30,'Day 1 Cleaned'!$U:$U,'Day 1 Cleaned'!DX:DX,"-")</f>
        <v>0</v>
      </c>
      <c r="AT30" s="18" t="n">
        <f aca="false">_xlfn.xlookup($A30,'Day 1 Cleaned'!$U:$U,'Day 1 Cleaned'!EH:EH,"-")</f>
        <v>0</v>
      </c>
      <c r="AU30" s="18" t="n">
        <f aca="false">_xlfn.xlookup($A30,'Day 1 Cleaned'!$U:$U,'Day 1 Cleaned'!ER:ER,"-")</f>
        <v>0</v>
      </c>
      <c r="AV30" s="18" t="n">
        <f aca="false">_xlfn.xlookup($A30,'Day 1 Cleaned'!$U:$U,'Day 1 Cleaned'!FA:FA,"-")</f>
        <v>0</v>
      </c>
      <c r="AW30" s="18" t="n">
        <f aca="false">_xlfn.xlookup($A30,'Day 1 Cleaned'!$U:$U,'Day 1 Cleaned'!FK:FK,"-")</f>
        <v>0</v>
      </c>
      <c r="AX30" s="18" t="n">
        <f aca="false">_xlfn.xlookup($A30,'Day 1 Cleaned'!$U:$U,'Day 1 Cleaned'!FT:FT,"-")*_xlfn.xlookup($A30,'Day 1 Cleaned'!$U:$U,'Day 1 Cleaned'!FU:FU,"-")</f>
        <v>0</v>
      </c>
      <c r="AY30" s="18" t="n">
        <f aca="false">_xlfn.xlookup($A30,'Day 1 Cleaned'!$U:$U,'Day 1 Cleaned'!FV:FV,"-")</f>
        <v>0</v>
      </c>
      <c r="AZ30" s="18" t="n">
        <f aca="false">_xlfn.xlookup($A30,'Day 1 Cleaned'!$U:$U,'Day 1 Cleaned'!GA:GA,"-")</f>
        <v>0</v>
      </c>
    </row>
    <row r="31" customFormat="false" ht="14.5" hidden="false" customHeight="false" outlineLevel="0" collapsed="false">
      <c r="A31" s="18" t="str">
        <f aca="false">PROPER('Day 1 Cleaned'!U29)</f>
        <v>Nkuranga Frecerick</v>
      </c>
      <c r="B31" s="18" t="str">
        <f aca="false">_xlfn.xlookup($A31,'Day 1 Cleaned'!$U:$U,'Day 1 Cleaned'!Y:Y,"-")</f>
        <v>Bugesera</v>
      </c>
      <c r="C31" s="18" t="str">
        <f aca="false">_xlfn.xlookup($A31,'Day 1 Cleaned'!$U:$U,'Day 1 Cleaned'!AA:AA,"-")</f>
        <v>Rugando</v>
      </c>
      <c r="D31" s="18" t="str">
        <f aca="false">_xlfn.xlookup($A31,'Day 1 Cleaned'!$U:$U,'Day 1 Cleaned'!AB:AB,"-")</f>
        <v>Bushenyi</v>
      </c>
      <c r="E31" s="18" t="str">
        <f aca="false">_xlfn.xlookup($A31,'Day 1 Cleaned'!$U:$U,'Day 1 Cleaned'!AI:AI,"-")</f>
        <v>Traditional 3 stone fire</v>
      </c>
      <c r="F31" s="18" t="str">
        <f aca="false">_xlfn.xlookup($A31,'Day 1 Cleaned'!$U:$U,'Day 1 Cleaned'!BL:BL,"-")</f>
        <v>Wood</v>
      </c>
      <c r="G31" s="18" t="str">
        <f aca="false">_xlfn.xlookup($A31,'Day 2 Cleaned'!$M:$M,'Day 2 Cleaned'!$U:$U,"-")</f>
        <v>Wood</v>
      </c>
      <c r="H31" s="18" t="str">
        <f aca="false">_xlfn.xlookup($A31,'Day 3 Cleaned'!$L:$L,'Day 3 Cleaned'!$T:$T,"-")</f>
        <v>Wood</v>
      </c>
      <c r="I31" s="18" t="str">
        <f aca="false">_xlfn.xlookup($A31,'Day 4 Cleaned'!$L:$L,'Day 4 Cleaned'!$T:$T,"-")</f>
        <v>Wood</v>
      </c>
      <c r="J31" s="18" t="n">
        <f aca="false" t="array" ref="J31:J31">AND(EXACT(F31:I31,F31))</f>
        <v>1</v>
      </c>
      <c r="K31" s="18" t="n">
        <f aca="false">_xlfn.xlookup($A31,'Day 2 Cleaned'!$M:$M,'Day 2 Cleaned'!$AI:$AI,"-")</f>
        <v>3</v>
      </c>
      <c r="L31" s="18" t="n">
        <f aca="false">_xlfn.xlookup($A31,'Day 2 Cleaned'!$M:$M,'Day 2 Cleaned'!$AJ:$AJ,"-")</f>
        <v>3</v>
      </c>
      <c r="M31" s="18" t="n">
        <f aca="false">_xlfn.xlookup($A31,'Day 3 Cleaned'!$L:$L,'Day 3 Cleaned'!$AH:$AH,"-")</f>
        <v>2</v>
      </c>
      <c r="N31" s="18" t="n">
        <f aca="false">_xlfn.xlookup($A31,'Day 3 Cleaned'!$L:$L,'Day 3 Cleaned'!$AI:$AI,"-")</f>
        <v>3</v>
      </c>
      <c r="O31" s="18" t="n">
        <f aca="false">_xlfn.xlookup($A31,'Day 4 Cleaned'!$L:$L,'Day 4 Cleaned'!$AH:$AH,"-")</f>
        <v>3</v>
      </c>
      <c r="P31" s="18" t="n">
        <f aca="false">_xlfn.xlookup($A31,'Day 4 Cleaned'!$L:$L,'Day 4 Cleaned'!$AI:$AI,"-")</f>
        <v>3</v>
      </c>
      <c r="Q31" s="19" t="n">
        <f aca="false">SUM(K31:P31)/3</f>
        <v>5.66666666666667</v>
      </c>
      <c r="R31" s="18" t="n">
        <f aca="false">_xlfn.xlookup($A31,'Day 1 Cleaned'!$U:$U,'Day 1 Cleaned'!$CC:$CC,"-")</f>
        <v>82.33</v>
      </c>
      <c r="S31" s="18" t="n">
        <f aca="false">_xlfn.xlookup($A31,'Day 2 Cleaned'!$M:$M,'Day 2 Cleaned'!$AM:$AM,"-")</f>
        <v>62.04</v>
      </c>
      <c r="T31" s="18" t="n">
        <f aca="false">_xlfn.xlookup($A31,'Day 2 Cleaned'!$M:$M,'Day 2 Cleaned'!$AQ:$AQ,"-")</f>
        <v>0</v>
      </c>
      <c r="U31" s="20" t="n">
        <f aca="false">R31-S31</f>
        <v>20.29</v>
      </c>
      <c r="V31" s="18" t="n">
        <f aca="false">_xlfn.xlookup($A31,'Day 3 Cleaned'!$L:$L,'Day 3 Cleaned'!$AL:$AL,"-")</f>
        <v>51.18</v>
      </c>
      <c r="W31" s="18" t="n">
        <f aca="false">_xlfn.xlookup($A31,'Day 3 Cleaned'!$L:$L,'Day 3 Cleaned'!$AP:$AP,"-")</f>
        <v>0</v>
      </c>
      <c r="X31" s="20" t="n">
        <f aca="false">(S31+T31)-V31</f>
        <v>10.86</v>
      </c>
      <c r="Y31" s="18" t="n">
        <f aca="false">_xlfn.xlookup($A31,'Day 4 Cleaned'!$L:$L,'Day 4 Cleaned'!$AL:$AL,"-")</f>
        <v>32.04</v>
      </c>
      <c r="Z31" s="18" t="n">
        <f aca="false">_xlfn.xlookup($A31,'Day 4 Cleaned'!$L:$L,'Day 4 Cleaned'!$AP:$AP,"-")</f>
        <v>0</v>
      </c>
      <c r="AA31" s="20" t="n">
        <f aca="false">(V31+W31)-Y31</f>
        <v>19.14</v>
      </c>
      <c r="AB31" s="19" t="n">
        <f aca="false">AVERAGE(U31,X31,AA31)</f>
        <v>16.7633333333333</v>
      </c>
      <c r="AC31" s="19" t="n">
        <f aca="false">IF(AND($AB$97&gt;AB31, AB31&gt;$AB$96),AB31,"-")</f>
        <v>16.7633333333333</v>
      </c>
      <c r="AD31" s="18" t="n">
        <f aca="false">_xlfn.xlookup($A31,'Day 1 Cleaned'!$U:$U,'Day 1 Cleaned'!CM:CM,"-")</f>
        <v>0</v>
      </c>
      <c r="AE31" s="18" t="n">
        <f aca="false">_xlfn.xlookup($A31,'Day 2 Cleaned'!$M:$M,'Day 2 Cleaned'!$AV:$AV,"-")</f>
        <v>0</v>
      </c>
      <c r="AF31" s="18" t="n">
        <f aca="false">_xlfn.xlookup($A31,'Day 2 Cleaned'!$M:$M,'Day 2 Cleaned'!$AZ:$AZ,"-")</f>
        <v>0</v>
      </c>
      <c r="AG31" s="20" t="n">
        <f aca="false">AD31-AE31</f>
        <v>0</v>
      </c>
      <c r="AH31" s="18" t="n">
        <f aca="false">_xlfn.xlookup($A31,'Day 3 Cleaned'!$L:$L,'Day 3 Cleaned'!$AU:$AU,"-")</f>
        <v>0</v>
      </c>
      <c r="AI31" s="18" t="n">
        <f aca="false">_xlfn.xlookup($A31,'Day 3 Cleaned'!$L:$L,'Day 3 Cleaned'!$AY:$AY,"-")</f>
        <v>0</v>
      </c>
      <c r="AJ31" s="20" t="n">
        <f aca="false">(AE31+AF31)-AH31</f>
        <v>0</v>
      </c>
      <c r="AK31" s="18" t="n">
        <f aca="false">_xlfn.xlookup($A31,'Day 4 Cleaned'!$L:$L,'Day 4 Cleaned'!$AU:$AU,"-")</f>
        <v>0</v>
      </c>
      <c r="AL31" s="18" t="n">
        <f aca="false">_xlfn.xlookup($A31,'Day 4 Cleaned'!$L:$L,'Day 4 Cleaned'!$AY:$AY,"-")</f>
        <v>0</v>
      </c>
      <c r="AM31" s="20" t="n">
        <f aca="false">(AH31+AI31)-AK31</f>
        <v>0</v>
      </c>
      <c r="AN31" s="19" t="n">
        <f aca="false">AVERAGE(AG31,AJ31,AM31)</f>
        <v>0</v>
      </c>
      <c r="AO31" s="21" t="str">
        <f aca="false">IF(AND($AN$97&gt;AN31, AN31&gt;$AN$96),AN31,"-")</f>
        <v>-</v>
      </c>
      <c r="AP31" s="18" t="n">
        <f aca="false">_xlfn.xlookup($A31,'Day 1 Cleaned'!$U:$U,'Day 1 Cleaned'!CT:CT,"-")</f>
        <v>0</v>
      </c>
      <c r="AQ31" s="18" t="n">
        <f aca="false">_xlfn.xlookup($A31,'Day 1 Cleaned'!$U:$U,'Day 1 Cleaned'!DD:DD,"-")</f>
        <v>0</v>
      </c>
      <c r="AR31" s="18" t="n">
        <f aca="false">_xlfn.xlookup($A31,'Day 1 Cleaned'!$U:$U,'Day 1 Cleaned'!DN:DN,"-")</f>
        <v>0</v>
      </c>
      <c r="AS31" s="18" t="n">
        <f aca="false">_xlfn.xlookup($A31,'Day 1 Cleaned'!$U:$U,'Day 1 Cleaned'!DX:DX,"-")</f>
        <v>0</v>
      </c>
      <c r="AT31" s="18" t="n">
        <f aca="false">_xlfn.xlookup($A31,'Day 1 Cleaned'!$U:$U,'Day 1 Cleaned'!EH:EH,"-")</f>
        <v>0</v>
      </c>
      <c r="AU31" s="18" t="n">
        <f aca="false">_xlfn.xlookup($A31,'Day 1 Cleaned'!$U:$U,'Day 1 Cleaned'!ER:ER,"-")</f>
        <v>0</v>
      </c>
      <c r="AV31" s="18" t="n">
        <f aca="false">_xlfn.xlookup($A31,'Day 1 Cleaned'!$U:$U,'Day 1 Cleaned'!FA:FA,"-")</f>
        <v>0</v>
      </c>
      <c r="AW31" s="18" t="n">
        <f aca="false">_xlfn.xlookup($A31,'Day 1 Cleaned'!$U:$U,'Day 1 Cleaned'!FK:FK,"-")</f>
        <v>0</v>
      </c>
      <c r="AX31" s="18" t="n">
        <f aca="false">_xlfn.xlookup($A31,'Day 1 Cleaned'!$U:$U,'Day 1 Cleaned'!FT:FT,"-")*_xlfn.xlookup($A31,'Day 1 Cleaned'!$U:$U,'Day 1 Cleaned'!FU:FU,"-")</f>
        <v>0</v>
      </c>
      <c r="AY31" s="18" t="n">
        <f aca="false">_xlfn.xlookup($A31,'Day 1 Cleaned'!$U:$U,'Day 1 Cleaned'!FV:FV,"-")</f>
        <v>0</v>
      </c>
      <c r="AZ31" s="18" t="n">
        <f aca="false">_xlfn.xlookup($A31,'Day 1 Cleaned'!$U:$U,'Day 1 Cleaned'!GA:GA,"-")</f>
        <v>0</v>
      </c>
    </row>
    <row r="32" customFormat="false" ht="14.5" hidden="false" customHeight="false" outlineLevel="0" collapsed="false">
      <c r="A32" s="18" t="str">
        <f aca="false">PROPER('Day 1 Cleaned'!U30)</f>
        <v>Nkurikiyimana Emmanuel </v>
      </c>
      <c r="B32" s="18" t="str">
        <f aca="false">_xlfn.xlookup($A32,'Day 1 Cleaned'!$U:$U,'Day 1 Cleaned'!Y:Y,"-")</f>
        <v>Bugesera</v>
      </c>
      <c r="C32" s="18" t="str">
        <f aca="false">_xlfn.xlookup($A32,'Day 1 Cleaned'!$U:$U,'Day 1 Cleaned'!AA:AA,"-")</f>
        <v>Ngenda</v>
      </c>
      <c r="D32" s="18" t="str">
        <f aca="false">_xlfn.xlookup($A32,'Day 1 Cleaned'!$U:$U,'Day 1 Cleaned'!AB:AB,"-")</f>
        <v>Bushonyi</v>
      </c>
      <c r="E32" s="18" t="str">
        <f aca="false">_xlfn.xlookup($A32,'Day 1 Cleaned'!$U:$U,'Day 1 Cleaned'!AI:AI,"-")</f>
        <v>Improved wood stove</v>
      </c>
      <c r="F32" s="18" t="str">
        <f aca="false">_xlfn.xlookup($A32,'Day 1 Cleaned'!$U:$U,'Day 1 Cleaned'!BL:BL,"-")</f>
        <v>Wood</v>
      </c>
      <c r="G32" s="18" t="str">
        <f aca="false">_xlfn.xlookup($A32,'Day 2 Cleaned'!$M:$M,'Day 2 Cleaned'!$U:$U,"-")</f>
        <v>Wood</v>
      </c>
      <c r="H32" s="18" t="str">
        <f aca="false">_xlfn.xlookup($A32,'Day 3 Cleaned'!$L:$L,'Day 3 Cleaned'!$T:$T,"-")</f>
        <v>Wood</v>
      </c>
      <c r="I32" s="18" t="str">
        <f aca="false">_xlfn.xlookup($A32,'Day 4 Cleaned'!$L:$L,'Day 4 Cleaned'!$T:$T,"-")</f>
        <v>Wood</v>
      </c>
      <c r="J32" s="18" t="n">
        <f aca="false" t="array" ref="J32:J32">AND(EXACT(F32:I32,F32))</f>
        <v>1</v>
      </c>
      <c r="K32" s="18" t="n">
        <f aca="false">_xlfn.xlookup($A32,'Day 2 Cleaned'!$M:$M,'Day 2 Cleaned'!$AI:$AI,"-")</f>
        <v>3</v>
      </c>
      <c r="L32" s="18" t="n">
        <f aca="false">_xlfn.xlookup($A32,'Day 2 Cleaned'!$M:$M,'Day 2 Cleaned'!$AJ:$AJ,"-")</f>
        <v>6</v>
      </c>
      <c r="M32" s="18" t="n">
        <f aca="false">_xlfn.xlookup($A32,'Day 3 Cleaned'!$L:$L,'Day 3 Cleaned'!$AH:$AH,"-")</f>
        <v>3</v>
      </c>
      <c r="N32" s="18" t="n">
        <f aca="false">_xlfn.xlookup($A32,'Day 3 Cleaned'!$L:$L,'Day 3 Cleaned'!$AI:$AI,"-")</f>
        <v>6</v>
      </c>
      <c r="O32" s="18" t="n">
        <f aca="false">_xlfn.xlookup($A32,'Day 4 Cleaned'!$L:$L,'Day 4 Cleaned'!$AH:$AH,"-")</f>
        <v>3</v>
      </c>
      <c r="P32" s="18" t="n">
        <f aca="false">_xlfn.xlookup($A32,'Day 4 Cleaned'!$L:$L,'Day 4 Cleaned'!$AI:$AI,"-")</f>
        <v>6</v>
      </c>
      <c r="Q32" s="19" t="n">
        <f aca="false">SUM(K32:P32)/3</f>
        <v>9</v>
      </c>
      <c r="R32" s="18" t="n">
        <f aca="false">_xlfn.xlookup($A32,'Day 1 Cleaned'!$U:$U,'Day 1 Cleaned'!$CC:$CC,"-")</f>
        <v>102.3</v>
      </c>
      <c r="S32" s="18" t="n">
        <f aca="false">_xlfn.xlookup($A32,'Day 2 Cleaned'!$M:$M,'Day 2 Cleaned'!$AM:$AM,"-")</f>
        <v>84.8</v>
      </c>
      <c r="T32" s="18" t="n">
        <f aca="false">_xlfn.xlookup($A32,'Day 2 Cleaned'!$M:$M,'Day 2 Cleaned'!$AQ:$AQ,"-")</f>
        <v>12</v>
      </c>
      <c r="U32" s="20" t="n">
        <f aca="false">R32-S32</f>
        <v>17.5</v>
      </c>
      <c r="V32" s="18" t="n">
        <f aca="false">_xlfn.xlookup($A32,'Day 3 Cleaned'!$L:$L,'Day 3 Cleaned'!$AL:$AL,"-")</f>
        <v>48.7</v>
      </c>
      <c r="W32" s="18" t="n">
        <f aca="false">_xlfn.xlookup($A32,'Day 3 Cleaned'!$L:$L,'Day 3 Cleaned'!$AP:$AP,"-")</f>
        <v>68.8</v>
      </c>
      <c r="X32" s="20" t="n">
        <f aca="false">(S32+T32)-V32</f>
        <v>48.1</v>
      </c>
      <c r="Y32" s="18" t="n">
        <f aca="false">_xlfn.xlookup($A32,'Day 4 Cleaned'!$L:$L,'Day 4 Cleaned'!$AL:$AL,"-")</f>
        <v>56.8</v>
      </c>
      <c r="Z32" s="18" t="n">
        <f aca="false">_xlfn.xlookup($A32,'Day 4 Cleaned'!$L:$L,'Day 4 Cleaned'!$AP:$AP,"-")</f>
        <v>0</v>
      </c>
      <c r="AA32" s="20" t="n">
        <f aca="false">(V32+W32)-Y32</f>
        <v>60.7</v>
      </c>
      <c r="AB32" s="19" t="n">
        <f aca="false">AVERAGE(U32,X32,AA32)</f>
        <v>42.1</v>
      </c>
      <c r="AC32" s="19" t="str">
        <f aca="false">IF(AND($AB$97&gt;AB32, AB32&gt;$AB$96),AB32,"-")</f>
        <v>-</v>
      </c>
      <c r="AD32" s="18" t="n">
        <f aca="false">_xlfn.xlookup($A32,'Day 1 Cleaned'!$U:$U,'Day 1 Cleaned'!CM:CM,"-")</f>
        <v>0</v>
      </c>
      <c r="AE32" s="18" t="n">
        <f aca="false">_xlfn.xlookup($A32,'Day 2 Cleaned'!$M:$M,'Day 2 Cleaned'!$AV:$AV,"-")</f>
        <v>0</v>
      </c>
      <c r="AF32" s="18" t="n">
        <f aca="false">_xlfn.xlookup($A32,'Day 2 Cleaned'!$M:$M,'Day 2 Cleaned'!$AZ:$AZ,"-")</f>
        <v>0</v>
      </c>
      <c r="AG32" s="20" t="n">
        <f aca="false">AD32-AE32</f>
        <v>0</v>
      </c>
      <c r="AH32" s="18" t="n">
        <f aca="false">_xlfn.xlookup($A32,'Day 3 Cleaned'!$L:$L,'Day 3 Cleaned'!$AU:$AU,"-")</f>
        <v>0</v>
      </c>
      <c r="AI32" s="18" t="n">
        <f aca="false">_xlfn.xlookup($A32,'Day 3 Cleaned'!$L:$L,'Day 3 Cleaned'!$AY:$AY,"-")</f>
        <v>0</v>
      </c>
      <c r="AJ32" s="20" t="n">
        <f aca="false">(AE32+AF32)-AH32</f>
        <v>0</v>
      </c>
      <c r="AK32" s="18" t="n">
        <f aca="false">_xlfn.xlookup($A32,'Day 4 Cleaned'!$L:$L,'Day 4 Cleaned'!$AU:$AU,"-")</f>
        <v>0</v>
      </c>
      <c r="AL32" s="18" t="n">
        <f aca="false">_xlfn.xlookup($A32,'Day 4 Cleaned'!$L:$L,'Day 4 Cleaned'!$AY:$AY,"-")</f>
        <v>0</v>
      </c>
      <c r="AM32" s="20" t="n">
        <f aca="false">(AH32+AI32)-AK32</f>
        <v>0</v>
      </c>
      <c r="AN32" s="19" t="n">
        <f aca="false">AVERAGE(AG32,AJ32,AM32)</f>
        <v>0</v>
      </c>
      <c r="AO32" s="21" t="str">
        <f aca="false">IF(AND($AN$97&gt;AN32, AN32&gt;$AN$96),AN32,"-")</f>
        <v>-</v>
      </c>
      <c r="AP32" s="18" t="n">
        <f aca="false">_xlfn.xlookup($A32,'Day 1 Cleaned'!$U:$U,'Day 1 Cleaned'!CT:CT,"-")</f>
        <v>0</v>
      </c>
      <c r="AQ32" s="18" t="n">
        <f aca="false">_xlfn.xlookup($A32,'Day 1 Cleaned'!$U:$U,'Day 1 Cleaned'!DD:DD,"-")</f>
        <v>0</v>
      </c>
      <c r="AR32" s="18" t="n">
        <f aca="false">_xlfn.xlookup($A32,'Day 1 Cleaned'!$U:$U,'Day 1 Cleaned'!DN:DN,"-")</f>
        <v>0</v>
      </c>
      <c r="AS32" s="18" t="n">
        <f aca="false">_xlfn.xlookup($A32,'Day 1 Cleaned'!$U:$U,'Day 1 Cleaned'!DX:DX,"-")</f>
        <v>0</v>
      </c>
      <c r="AT32" s="18" t="n">
        <f aca="false">_xlfn.xlookup($A32,'Day 1 Cleaned'!$U:$U,'Day 1 Cleaned'!EH:EH,"-")</f>
        <v>0</v>
      </c>
      <c r="AU32" s="18" t="n">
        <f aca="false">_xlfn.xlookup($A32,'Day 1 Cleaned'!$U:$U,'Day 1 Cleaned'!ER:ER,"-")</f>
        <v>0</v>
      </c>
      <c r="AV32" s="18" t="n">
        <f aca="false">_xlfn.xlookup($A32,'Day 1 Cleaned'!$U:$U,'Day 1 Cleaned'!FA:FA,"-")</f>
        <v>0</v>
      </c>
      <c r="AW32" s="18" t="n">
        <f aca="false">_xlfn.xlookup($A32,'Day 1 Cleaned'!$U:$U,'Day 1 Cleaned'!FK:FK,"-")</f>
        <v>0</v>
      </c>
      <c r="AX32" s="18" t="n">
        <f aca="false">_xlfn.xlookup($A32,'Day 1 Cleaned'!$U:$U,'Day 1 Cleaned'!FT:FT,"-")*_xlfn.xlookup($A32,'Day 1 Cleaned'!$U:$U,'Day 1 Cleaned'!FU:FU,"-")</f>
        <v>0</v>
      </c>
      <c r="AY32" s="18" t="n">
        <f aca="false">_xlfn.xlookup($A32,'Day 1 Cleaned'!$U:$U,'Day 1 Cleaned'!FV:FV,"-")</f>
        <v>0</v>
      </c>
      <c r="AZ32" s="18" t="n">
        <f aca="false">_xlfn.xlookup($A32,'Day 1 Cleaned'!$U:$U,'Day 1 Cleaned'!GA:GA,"-")</f>
        <v>0</v>
      </c>
    </row>
    <row r="33" customFormat="false" ht="14.5" hidden="false" customHeight="false" outlineLevel="0" collapsed="false">
      <c r="A33" s="18" t="str">
        <f aca="false">PROPER('Day 1 Cleaned'!U31)</f>
        <v>Nsabimana Epimaque </v>
      </c>
      <c r="B33" s="18" t="str">
        <f aca="false">_xlfn.xlookup($A33,'Day 1 Cleaned'!$U:$U,'Day 1 Cleaned'!Y:Y,"-")</f>
        <v>Bugesera</v>
      </c>
      <c r="C33" s="18" t="str">
        <f aca="false">_xlfn.xlookup($A33,'Day 1 Cleaned'!$U:$U,'Day 1 Cleaned'!AA:AA,"-")</f>
        <v>Kindama</v>
      </c>
      <c r="D33" s="18" t="str">
        <f aca="false">_xlfn.xlookup($A33,'Day 1 Cleaned'!$U:$U,'Day 1 Cleaned'!AB:AB,"-")</f>
        <v>Gatare</v>
      </c>
      <c r="E33" s="18" t="str">
        <f aca="false">_xlfn.xlookup($A33,'Day 1 Cleaned'!$U:$U,'Day 1 Cleaned'!AI:AI,"-")</f>
        <v>Improved wood stove</v>
      </c>
      <c r="F33" s="18" t="str">
        <f aca="false">_xlfn.xlookup($A33,'Day 1 Cleaned'!$U:$U,'Day 1 Cleaned'!BL:BL,"-")</f>
        <v>Wood</v>
      </c>
      <c r="G33" s="18" t="str">
        <f aca="false">_xlfn.xlookup($A33,'Day 2 Cleaned'!$M:$M,'Day 2 Cleaned'!$U:$U,"-")</f>
        <v>Wood</v>
      </c>
      <c r="H33" s="18" t="str">
        <f aca="false">_xlfn.xlookup($A33,'Day 3 Cleaned'!$L:$L,'Day 3 Cleaned'!$T:$T,"-")</f>
        <v>Wood</v>
      </c>
      <c r="I33" s="18" t="str">
        <f aca="false">_xlfn.xlookup($A33,'Day 4 Cleaned'!$L:$L,'Day 4 Cleaned'!$T:$T,"-")</f>
        <v>Wood</v>
      </c>
      <c r="J33" s="18" t="n">
        <f aca="false" t="array" ref="J33:J33">AND(EXACT(F33:I33,F33))</f>
        <v>1</v>
      </c>
      <c r="K33" s="18" t="n">
        <f aca="false">_xlfn.xlookup($A33,'Day 2 Cleaned'!$M:$M,'Day 2 Cleaned'!$AI:$AI,"-")</f>
        <v>3</v>
      </c>
      <c r="L33" s="18" t="n">
        <f aca="false">_xlfn.xlookup($A33,'Day 2 Cleaned'!$M:$M,'Day 2 Cleaned'!$AJ:$AJ,"-")</f>
        <v>6</v>
      </c>
      <c r="M33" s="18" t="n">
        <f aca="false">_xlfn.xlookup($A33,'Day 3 Cleaned'!$L:$L,'Day 3 Cleaned'!$AH:$AH,"-")</f>
        <v>2</v>
      </c>
      <c r="N33" s="18" t="n">
        <f aca="false">_xlfn.xlookup($A33,'Day 3 Cleaned'!$L:$L,'Day 3 Cleaned'!$AI:$AI,"-")</f>
        <v>6</v>
      </c>
      <c r="O33" s="18" t="n">
        <f aca="false">_xlfn.xlookup($A33,'Day 4 Cleaned'!$L:$L,'Day 4 Cleaned'!$AH:$AH,"-")</f>
        <v>2</v>
      </c>
      <c r="P33" s="18" t="n">
        <f aca="false">_xlfn.xlookup($A33,'Day 4 Cleaned'!$L:$L,'Day 4 Cleaned'!$AI:$AI,"-")</f>
        <v>6</v>
      </c>
      <c r="Q33" s="19" t="n">
        <f aca="false">SUM(K33:P33)/3</f>
        <v>8.33333333333333</v>
      </c>
      <c r="R33" s="18" t="n">
        <f aca="false">_xlfn.xlookup($A33,'Day 1 Cleaned'!$U:$U,'Day 1 Cleaned'!$CC:$CC,"-")</f>
        <v>38.37</v>
      </c>
      <c r="S33" s="18" t="n">
        <f aca="false">_xlfn.xlookup($A33,'Day 2 Cleaned'!$M:$M,'Day 2 Cleaned'!$AM:$AM,"-")</f>
        <v>24.84</v>
      </c>
      <c r="T33" s="18" t="n">
        <f aca="false">_xlfn.xlookup($A33,'Day 2 Cleaned'!$M:$M,'Day 2 Cleaned'!$AQ:$AQ,"-")</f>
        <v>0</v>
      </c>
      <c r="U33" s="20" t="n">
        <f aca="false">R33-S33</f>
        <v>13.53</v>
      </c>
      <c r="V33" s="18" t="n">
        <f aca="false">_xlfn.xlookup($A33,'Day 3 Cleaned'!$L:$L,'Day 3 Cleaned'!$AL:$AL,"-")</f>
        <v>15</v>
      </c>
      <c r="W33" s="18" t="n">
        <f aca="false">_xlfn.xlookup($A33,'Day 3 Cleaned'!$L:$L,'Day 3 Cleaned'!$AP:$AP,"-")</f>
        <v>0</v>
      </c>
      <c r="X33" s="20" t="n">
        <f aca="false">(S33+T33)-V33</f>
        <v>9.84</v>
      </c>
      <c r="Y33" s="18" t="n">
        <f aca="false">_xlfn.xlookup($A33,'Day 4 Cleaned'!$L:$L,'Day 4 Cleaned'!$AL:$AL,"-")</f>
        <v>10.5</v>
      </c>
      <c r="Z33" s="18" t="n">
        <f aca="false">_xlfn.xlookup($A33,'Day 4 Cleaned'!$L:$L,'Day 4 Cleaned'!$AP:$AP,"-")</f>
        <v>0</v>
      </c>
      <c r="AA33" s="20" t="n">
        <f aca="false">(V33+W33)-Y33</f>
        <v>4.5</v>
      </c>
      <c r="AB33" s="19" t="n">
        <f aca="false">AVERAGE(U33,X33,AA33)</f>
        <v>9.29</v>
      </c>
      <c r="AC33" s="19" t="n">
        <f aca="false">IF(AND($AB$97&gt;AB33, AB33&gt;$AB$96),AB33,"-")</f>
        <v>9.29</v>
      </c>
      <c r="AD33" s="18" t="n">
        <f aca="false">_xlfn.xlookup($A33,'Day 1 Cleaned'!$U:$U,'Day 1 Cleaned'!CM:CM,"-")</f>
        <v>0</v>
      </c>
      <c r="AE33" s="18" t="n">
        <f aca="false">_xlfn.xlookup($A33,'Day 2 Cleaned'!$M:$M,'Day 2 Cleaned'!$AV:$AV,"-")</f>
        <v>0</v>
      </c>
      <c r="AF33" s="18" t="n">
        <f aca="false">_xlfn.xlookup($A33,'Day 2 Cleaned'!$M:$M,'Day 2 Cleaned'!$AZ:$AZ,"-")</f>
        <v>0</v>
      </c>
      <c r="AG33" s="20" t="n">
        <f aca="false">AD33-AE33</f>
        <v>0</v>
      </c>
      <c r="AH33" s="18" t="n">
        <f aca="false">_xlfn.xlookup($A33,'Day 3 Cleaned'!$L:$L,'Day 3 Cleaned'!$AU:$AU,"-")</f>
        <v>0</v>
      </c>
      <c r="AI33" s="18" t="n">
        <f aca="false">_xlfn.xlookup($A33,'Day 3 Cleaned'!$L:$L,'Day 3 Cleaned'!$AY:$AY,"-")</f>
        <v>0</v>
      </c>
      <c r="AJ33" s="20" t="n">
        <f aca="false">(AE33+AF33)-AH33</f>
        <v>0</v>
      </c>
      <c r="AK33" s="18" t="n">
        <f aca="false">_xlfn.xlookup($A33,'Day 4 Cleaned'!$L:$L,'Day 4 Cleaned'!$AU:$AU,"-")</f>
        <v>0</v>
      </c>
      <c r="AL33" s="18" t="n">
        <f aca="false">_xlfn.xlookup($A33,'Day 4 Cleaned'!$L:$L,'Day 4 Cleaned'!$AY:$AY,"-")</f>
        <v>0</v>
      </c>
      <c r="AM33" s="20" t="n">
        <f aca="false">(AH33+AI33)-AK33</f>
        <v>0</v>
      </c>
      <c r="AN33" s="19" t="n">
        <f aca="false">AVERAGE(AG33,AJ33,AM33)</f>
        <v>0</v>
      </c>
      <c r="AO33" s="21" t="str">
        <f aca="false">IF(AND($AN$97&gt;AN33, AN33&gt;$AN$96),AN33,"-")</f>
        <v>-</v>
      </c>
      <c r="AP33" s="18" t="n">
        <f aca="false">_xlfn.xlookup($A33,'Day 1 Cleaned'!$U:$U,'Day 1 Cleaned'!CT:CT,"-")</f>
        <v>0</v>
      </c>
      <c r="AQ33" s="18" t="n">
        <f aca="false">_xlfn.xlookup($A33,'Day 1 Cleaned'!$U:$U,'Day 1 Cleaned'!DD:DD,"-")</f>
        <v>0</v>
      </c>
      <c r="AR33" s="18" t="n">
        <f aca="false">_xlfn.xlookup($A33,'Day 1 Cleaned'!$U:$U,'Day 1 Cleaned'!DN:DN,"-")</f>
        <v>0</v>
      </c>
      <c r="AS33" s="18" t="n">
        <f aca="false">_xlfn.xlookup($A33,'Day 1 Cleaned'!$U:$U,'Day 1 Cleaned'!DX:DX,"-")</f>
        <v>0</v>
      </c>
      <c r="AT33" s="18" t="n">
        <f aca="false">_xlfn.xlookup($A33,'Day 1 Cleaned'!$U:$U,'Day 1 Cleaned'!EH:EH,"-")</f>
        <v>0</v>
      </c>
      <c r="AU33" s="18" t="n">
        <f aca="false">_xlfn.xlookup($A33,'Day 1 Cleaned'!$U:$U,'Day 1 Cleaned'!ER:ER,"-")</f>
        <v>0</v>
      </c>
      <c r="AV33" s="18" t="n">
        <f aca="false">_xlfn.xlookup($A33,'Day 1 Cleaned'!$U:$U,'Day 1 Cleaned'!FA:FA,"-")</f>
        <v>0</v>
      </c>
      <c r="AW33" s="18" t="n">
        <f aca="false">_xlfn.xlookup($A33,'Day 1 Cleaned'!$U:$U,'Day 1 Cleaned'!FK:FK,"-")</f>
        <v>0</v>
      </c>
      <c r="AX33" s="18" t="n">
        <f aca="false">_xlfn.xlookup($A33,'Day 1 Cleaned'!$U:$U,'Day 1 Cleaned'!FT:FT,"-")*_xlfn.xlookup($A33,'Day 1 Cleaned'!$U:$U,'Day 1 Cleaned'!FU:FU,"-")</f>
        <v>0</v>
      </c>
      <c r="AY33" s="18" t="n">
        <f aca="false">_xlfn.xlookup($A33,'Day 1 Cleaned'!$U:$U,'Day 1 Cleaned'!FV:FV,"-")</f>
        <v>0</v>
      </c>
      <c r="AZ33" s="18" t="n">
        <f aca="false">_xlfn.xlookup($A33,'Day 1 Cleaned'!$U:$U,'Day 1 Cleaned'!GA:GA,"-")</f>
        <v>0</v>
      </c>
    </row>
    <row r="34" customFormat="false" ht="14.5" hidden="false" customHeight="false" outlineLevel="0" collapsed="false">
      <c r="A34" s="18" t="str">
        <f aca="false">PROPER('Day 1 Cleaned'!U32)</f>
        <v>Nsengimana </v>
      </c>
      <c r="B34" s="18" t="str">
        <f aca="false">_xlfn.xlookup($A34,'Day 1 Cleaned'!$U:$U,'Day 1 Cleaned'!Y:Y,"-")</f>
        <v>Bugesera</v>
      </c>
      <c r="C34" s="18" t="str">
        <f aca="false">_xlfn.xlookup($A34,'Day 1 Cleaned'!$U:$U,'Day 1 Cleaned'!AA:AA,"-")</f>
        <v>Ngenda</v>
      </c>
      <c r="D34" s="18" t="str">
        <f aca="false">_xlfn.xlookup($A34,'Day 1 Cleaned'!$U:$U,'Day 1 Cleaned'!AB:AB,"-")</f>
        <v>Bushonyi</v>
      </c>
      <c r="E34" s="18" t="str">
        <f aca="false">_xlfn.xlookup($A34,'Day 1 Cleaned'!$U:$U,'Day 1 Cleaned'!AI:AI,"-")</f>
        <v>Improved wood stove</v>
      </c>
      <c r="F34" s="18" t="str">
        <f aca="false">_xlfn.xlookup($A34,'Day 1 Cleaned'!$U:$U,'Day 1 Cleaned'!BL:BL,"-")</f>
        <v>Wood</v>
      </c>
      <c r="G34" s="18" t="str">
        <f aca="false">_xlfn.xlookup($A34,'Day 2 Cleaned'!$M:$M,'Day 2 Cleaned'!$U:$U,"-")</f>
        <v>Wood</v>
      </c>
      <c r="H34" s="18" t="str">
        <f aca="false">_xlfn.xlookup($A34,'Day 3 Cleaned'!$L:$L,'Day 3 Cleaned'!$T:$T,"-")</f>
        <v>Wood</v>
      </c>
      <c r="I34" s="18" t="str">
        <f aca="false">_xlfn.xlookup($A34,'Day 4 Cleaned'!$L:$L,'Day 4 Cleaned'!$T:$T,"-")</f>
        <v>Wood</v>
      </c>
      <c r="J34" s="18" t="n">
        <f aca="false" t="array" ref="J34:J34">AND(EXACT(F34:I34,F34))</f>
        <v>1</v>
      </c>
      <c r="K34" s="18" t="n">
        <f aca="false">_xlfn.xlookup($A34,'Day 2 Cleaned'!$M:$M,'Day 2 Cleaned'!$AI:$AI,"-")</f>
        <v>3</v>
      </c>
      <c r="L34" s="18" t="n">
        <f aca="false">_xlfn.xlookup($A34,'Day 2 Cleaned'!$M:$M,'Day 2 Cleaned'!$AJ:$AJ,"-")</f>
        <v>9</v>
      </c>
      <c r="M34" s="18" t="n">
        <f aca="false">_xlfn.xlookup($A34,'Day 3 Cleaned'!$L:$L,'Day 3 Cleaned'!$AH:$AH,"-")</f>
        <v>3</v>
      </c>
      <c r="N34" s="18" t="n">
        <f aca="false">_xlfn.xlookup($A34,'Day 3 Cleaned'!$L:$L,'Day 3 Cleaned'!$AI:$AI,"-")</f>
        <v>9</v>
      </c>
      <c r="O34" s="18" t="n">
        <f aca="false">_xlfn.xlookup($A34,'Day 4 Cleaned'!$L:$L,'Day 4 Cleaned'!$AH:$AH,"-")</f>
        <v>3</v>
      </c>
      <c r="P34" s="18" t="n">
        <f aca="false">_xlfn.xlookup($A34,'Day 4 Cleaned'!$L:$L,'Day 4 Cleaned'!$AI:$AI,"-")</f>
        <v>9</v>
      </c>
      <c r="Q34" s="19" t="n">
        <f aca="false">SUM(K34:P34)/3</f>
        <v>12</v>
      </c>
      <c r="R34" s="18" t="n">
        <f aca="false">_xlfn.xlookup($A34,'Day 1 Cleaned'!$U:$U,'Day 1 Cleaned'!$CC:$CC,"-")</f>
        <v>122</v>
      </c>
      <c r="S34" s="18" t="n">
        <f aca="false">_xlfn.xlookup($A34,'Day 2 Cleaned'!$M:$M,'Day 2 Cleaned'!$AM:$AM,"-")</f>
        <v>82.4</v>
      </c>
      <c r="T34" s="18" t="n">
        <f aca="false">_xlfn.xlookup($A34,'Day 2 Cleaned'!$M:$M,'Day 2 Cleaned'!$AQ:$AQ,"-")</f>
        <v>0</v>
      </c>
      <c r="U34" s="20" t="n">
        <f aca="false">R34-S34</f>
        <v>39.6</v>
      </c>
      <c r="V34" s="18" t="n">
        <f aca="false">_xlfn.xlookup($A34,'Day 3 Cleaned'!$L:$L,'Day 3 Cleaned'!$AL:$AL,"-")</f>
        <v>53</v>
      </c>
      <c r="W34" s="18" t="n">
        <f aca="false">_xlfn.xlookup($A34,'Day 3 Cleaned'!$L:$L,'Day 3 Cleaned'!$AP:$AP,"-")</f>
        <v>0</v>
      </c>
      <c r="X34" s="20" t="n">
        <f aca="false">(S34+T34)-V34</f>
        <v>29.4</v>
      </c>
      <c r="Y34" s="18" t="n">
        <f aca="false">_xlfn.xlookup($A34,'Day 4 Cleaned'!$L:$L,'Day 4 Cleaned'!$AL:$AL,"-")</f>
        <v>38</v>
      </c>
      <c r="Z34" s="18" t="n">
        <f aca="false">_xlfn.xlookup($A34,'Day 4 Cleaned'!$L:$L,'Day 4 Cleaned'!$AP:$AP,"-")</f>
        <v>0</v>
      </c>
      <c r="AA34" s="20" t="n">
        <f aca="false">(V34+W34)-Y34</f>
        <v>15</v>
      </c>
      <c r="AB34" s="19" t="n">
        <f aca="false">AVERAGE(U34,X34,AA34)</f>
        <v>28</v>
      </c>
      <c r="AC34" s="19" t="str">
        <f aca="false">IF(AND($AB$97&gt;AB34, AB34&gt;$AB$96),AB34,"-")</f>
        <v>-</v>
      </c>
      <c r="AD34" s="18" t="n">
        <f aca="false">_xlfn.xlookup($A34,'Day 1 Cleaned'!$U:$U,'Day 1 Cleaned'!CM:CM,"-")</f>
        <v>0</v>
      </c>
      <c r="AE34" s="18" t="n">
        <f aca="false">_xlfn.xlookup($A34,'Day 2 Cleaned'!$M:$M,'Day 2 Cleaned'!$AV:$AV,"-")</f>
        <v>0</v>
      </c>
      <c r="AF34" s="18" t="n">
        <f aca="false">_xlfn.xlookup($A34,'Day 2 Cleaned'!$M:$M,'Day 2 Cleaned'!$AZ:$AZ,"-")</f>
        <v>0</v>
      </c>
      <c r="AG34" s="20" t="n">
        <f aca="false">AD34-AE34</f>
        <v>0</v>
      </c>
      <c r="AH34" s="18" t="n">
        <f aca="false">_xlfn.xlookup($A34,'Day 3 Cleaned'!$L:$L,'Day 3 Cleaned'!$AU:$AU,"-")</f>
        <v>0</v>
      </c>
      <c r="AI34" s="18" t="n">
        <f aca="false">_xlfn.xlookup($A34,'Day 3 Cleaned'!$L:$L,'Day 3 Cleaned'!$AY:$AY,"-")</f>
        <v>0</v>
      </c>
      <c r="AJ34" s="20" t="n">
        <f aca="false">(AE34+AF34)-AH34</f>
        <v>0</v>
      </c>
      <c r="AK34" s="18" t="n">
        <f aca="false">_xlfn.xlookup($A34,'Day 4 Cleaned'!$L:$L,'Day 4 Cleaned'!$AU:$AU,"-")</f>
        <v>0</v>
      </c>
      <c r="AL34" s="18" t="n">
        <f aca="false">_xlfn.xlookup($A34,'Day 4 Cleaned'!$L:$L,'Day 4 Cleaned'!$AY:$AY,"-")</f>
        <v>0</v>
      </c>
      <c r="AM34" s="20" t="n">
        <f aca="false">(AH34+AI34)-AK34</f>
        <v>0</v>
      </c>
      <c r="AN34" s="19" t="n">
        <f aca="false">AVERAGE(AG34,AJ34,AM34)</f>
        <v>0</v>
      </c>
      <c r="AO34" s="21" t="str">
        <f aca="false">IF(AND($AN$97&gt;AN34, AN34&gt;$AN$96),AN34,"-")</f>
        <v>-</v>
      </c>
      <c r="AP34" s="18" t="n">
        <f aca="false">_xlfn.xlookup($A34,'Day 1 Cleaned'!$U:$U,'Day 1 Cleaned'!CT:CT,"-")</f>
        <v>0</v>
      </c>
      <c r="AQ34" s="18" t="n">
        <f aca="false">_xlfn.xlookup($A34,'Day 1 Cleaned'!$U:$U,'Day 1 Cleaned'!DD:DD,"-")</f>
        <v>0</v>
      </c>
      <c r="AR34" s="18" t="n">
        <f aca="false">_xlfn.xlookup($A34,'Day 1 Cleaned'!$U:$U,'Day 1 Cleaned'!DN:DN,"-")</f>
        <v>0</v>
      </c>
      <c r="AS34" s="18" t="n">
        <f aca="false">_xlfn.xlookup($A34,'Day 1 Cleaned'!$U:$U,'Day 1 Cleaned'!DX:DX,"-")</f>
        <v>0</v>
      </c>
      <c r="AT34" s="18" t="n">
        <f aca="false">_xlfn.xlookup($A34,'Day 1 Cleaned'!$U:$U,'Day 1 Cleaned'!EH:EH,"-")</f>
        <v>0</v>
      </c>
      <c r="AU34" s="18" t="n">
        <f aca="false">_xlfn.xlookup($A34,'Day 1 Cleaned'!$U:$U,'Day 1 Cleaned'!ER:ER,"-")</f>
        <v>0</v>
      </c>
      <c r="AV34" s="18" t="n">
        <f aca="false">_xlfn.xlookup($A34,'Day 1 Cleaned'!$U:$U,'Day 1 Cleaned'!FA:FA,"-")</f>
        <v>0</v>
      </c>
      <c r="AW34" s="18" t="n">
        <f aca="false">_xlfn.xlookup($A34,'Day 1 Cleaned'!$U:$U,'Day 1 Cleaned'!FK:FK,"-")</f>
        <v>0</v>
      </c>
      <c r="AX34" s="18" t="n">
        <f aca="false">_xlfn.xlookup($A34,'Day 1 Cleaned'!$U:$U,'Day 1 Cleaned'!FT:FT,"-")*_xlfn.xlookup($A34,'Day 1 Cleaned'!$U:$U,'Day 1 Cleaned'!FU:FU,"-")</f>
        <v>0</v>
      </c>
      <c r="AY34" s="18" t="n">
        <f aca="false">_xlfn.xlookup($A34,'Day 1 Cleaned'!$U:$U,'Day 1 Cleaned'!FV:FV,"-")</f>
        <v>0</v>
      </c>
      <c r="AZ34" s="18" t="n">
        <f aca="false">_xlfn.xlookup($A34,'Day 1 Cleaned'!$U:$U,'Day 1 Cleaned'!GA:GA,"-")</f>
        <v>0</v>
      </c>
    </row>
    <row r="35" customFormat="false" ht="14.5" hidden="false" customHeight="false" outlineLevel="0" collapsed="false">
      <c r="A35" s="18" t="str">
        <f aca="false">PROPER('Day 1 Cleaned'!U33)</f>
        <v>Ntihemuka Silas</v>
      </c>
      <c r="B35" s="18" t="str">
        <f aca="false">_xlfn.xlookup($A35,'Day 1 Cleaned'!$U:$U,'Day 1 Cleaned'!Y:Y,"-")</f>
        <v>Bugesera</v>
      </c>
      <c r="C35" s="18" t="str">
        <f aca="false">_xlfn.xlookup($A35,'Day 1 Cleaned'!$U:$U,'Day 1 Cleaned'!AA:AA,"-")</f>
        <v>Murama</v>
      </c>
      <c r="D35" s="18" t="str">
        <f aca="false">_xlfn.xlookup($A35,'Day 1 Cleaned'!$U:$U,'Day 1 Cleaned'!AB:AB,"-")</f>
        <v>Bishenyi</v>
      </c>
      <c r="E35" s="18" t="str">
        <f aca="false">_xlfn.xlookup($A35,'Day 1 Cleaned'!$U:$U,'Day 1 Cleaned'!AI:AI,"-")</f>
        <v>Traditional 3 stone fire</v>
      </c>
      <c r="F35" s="18" t="str">
        <f aca="false">_xlfn.xlookup($A35,'Day 1 Cleaned'!$U:$U,'Day 1 Cleaned'!BL:BL,"-")</f>
        <v>Wood</v>
      </c>
      <c r="G35" s="18" t="str">
        <f aca="false">_xlfn.xlookup($A35,'Day 2 Cleaned'!$M:$M,'Day 2 Cleaned'!$U:$U,"-")</f>
        <v>Wood</v>
      </c>
      <c r="H35" s="18" t="str">
        <f aca="false">_xlfn.xlookup($A35,'Day 3 Cleaned'!$L:$L,'Day 3 Cleaned'!$T:$T,"-")</f>
        <v>Wood</v>
      </c>
      <c r="I35" s="18" t="str">
        <f aca="false">_xlfn.xlookup($A35,'Day 4 Cleaned'!$L:$L,'Day 4 Cleaned'!$T:$T,"-")</f>
        <v>Wood</v>
      </c>
      <c r="J35" s="18" t="n">
        <f aca="false" t="array" ref="J35:J35">AND(EXACT(F35:I35,F35))</f>
        <v>1</v>
      </c>
      <c r="K35" s="18" t="n">
        <f aca="false">_xlfn.xlookup($A35,'Day 2 Cleaned'!$M:$M,'Day 2 Cleaned'!$AI:$AI,"-")</f>
        <v>2</v>
      </c>
      <c r="L35" s="18" t="n">
        <f aca="false">_xlfn.xlookup($A35,'Day 2 Cleaned'!$M:$M,'Day 2 Cleaned'!$AJ:$AJ,"-")</f>
        <v>5</v>
      </c>
      <c r="M35" s="18" t="n">
        <f aca="false">_xlfn.xlookup($A35,'Day 3 Cleaned'!$L:$L,'Day 3 Cleaned'!$AH:$AH,"-")</f>
        <v>2</v>
      </c>
      <c r="N35" s="18" t="n">
        <f aca="false">_xlfn.xlookup($A35,'Day 3 Cleaned'!$L:$L,'Day 3 Cleaned'!$AI:$AI,"-")</f>
        <v>6</v>
      </c>
      <c r="O35" s="18" t="n">
        <f aca="false">_xlfn.xlookup($A35,'Day 4 Cleaned'!$L:$L,'Day 4 Cleaned'!$AH:$AH,"-")</f>
        <v>2</v>
      </c>
      <c r="P35" s="18" t="n">
        <f aca="false">_xlfn.xlookup($A35,'Day 4 Cleaned'!$L:$L,'Day 4 Cleaned'!$AI:$AI,"-")</f>
        <v>6</v>
      </c>
      <c r="Q35" s="19" t="n">
        <f aca="false">SUM(K35:P35)/3</f>
        <v>7.66666666666667</v>
      </c>
      <c r="R35" s="18" t="n">
        <f aca="false">_xlfn.xlookup($A35,'Day 1 Cleaned'!$U:$U,'Day 1 Cleaned'!$CC:$CC,"-")</f>
        <v>15.3</v>
      </c>
      <c r="S35" s="18" t="n">
        <f aca="false">_xlfn.xlookup($A35,'Day 2 Cleaned'!$M:$M,'Day 2 Cleaned'!$AM:$AM,"-")</f>
        <v>10.57</v>
      </c>
      <c r="T35" s="18" t="n">
        <f aca="false">_xlfn.xlookup($A35,'Day 2 Cleaned'!$M:$M,'Day 2 Cleaned'!$AQ:$AQ,"-")</f>
        <v>0</v>
      </c>
      <c r="U35" s="20" t="n">
        <f aca="false">R35-S35</f>
        <v>4.73</v>
      </c>
      <c r="V35" s="18" t="n">
        <f aca="false">_xlfn.xlookup($A35,'Day 3 Cleaned'!$L:$L,'Day 3 Cleaned'!$AL:$AL,"-")</f>
        <v>6</v>
      </c>
      <c r="W35" s="18" t="n">
        <f aca="false">_xlfn.xlookup($A35,'Day 3 Cleaned'!$L:$L,'Day 3 Cleaned'!$AP:$AP,"-")</f>
        <v>3.355</v>
      </c>
      <c r="X35" s="20" t="n">
        <f aca="false">(S35+T35)-V35</f>
        <v>4.57</v>
      </c>
      <c r="Y35" s="18" t="n">
        <f aca="false">_xlfn.xlookup($A35,'Day 4 Cleaned'!$L:$L,'Day 4 Cleaned'!$AL:$AL,"-")</f>
        <v>1.19</v>
      </c>
      <c r="Z35" s="18" t="n">
        <f aca="false">_xlfn.xlookup($A35,'Day 4 Cleaned'!$L:$L,'Day 4 Cleaned'!$AP:$AP,"-")</f>
        <v>2.26</v>
      </c>
      <c r="AA35" s="20" t="n">
        <f aca="false">(V35+W35)-Y35</f>
        <v>8.165</v>
      </c>
      <c r="AB35" s="19" t="n">
        <f aca="false">AVERAGE(U35,X35,AA35)</f>
        <v>5.82166666666667</v>
      </c>
      <c r="AC35" s="19" t="n">
        <f aca="false">IF(AND($AB$97&gt;AB35, AB35&gt;$AB$96),AB35,"-")</f>
        <v>5.82166666666667</v>
      </c>
      <c r="AD35" s="18" t="n">
        <f aca="false">_xlfn.xlookup($A35,'Day 1 Cleaned'!$U:$U,'Day 1 Cleaned'!CM:CM,"-")</f>
        <v>0</v>
      </c>
      <c r="AE35" s="18" t="n">
        <f aca="false">_xlfn.xlookup($A35,'Day 2 Cleaned'!$M:$M,'Day 2 Cleaned'!$AV:$AV,"-")</f>
        <v>0</v>
      </c>
      <c r="AF35" s="18" t="n">
        <f aca="false">_xlfn.xlookup($A35,'Day 2 Cleaned'!$M:$M,'Day 2 Cleaned'!$AZ:$AZ,"-")</f>
        <v>0</v>
      </c>
      <c r="AG35" s="20" t="n">
        <f aca="false">AD35-AE35</f>
        <v>0</v>
      </c>
      <c r="AH35" s="18" t="n">
        <f aca="false">_xlfn.xlookup($A35,'Day 3 Cleaned'!$L:$L,'Day 3 Cleaned'!$AU:$AU,"-")</f>
        <v>0</v>
      </c>
      <c r="AI35" s="18" t="n">
        <f aca="false">_xlfn.xlookup($A35,'Day 3 Cleaned'!$L:$L,'Day 3 Cleaned'!$AY:$AY,"-")</f>
        <v>0</v>
      </c>
      <c r="AJ35" s="20" t="n">
        <f aca="false">(AE35+AF35)-AH35</f>
        <v>0</v>
      </c>
      <c r="AK35" s="18" t="n">
        <f aca="false">_xlfn.xlookup($A35,'Day 4 Cleaned'!$L:$L,'Day 4 Cleaned'!$AU:$AU,"-")</f>
        <v>0</v>
      </c>
      <c r="AL35" s="18" t="n">
        <f aca="false">_xlfn.xlookup($A35,'Day 4 Cleaned'!$L:$L,'Day 4 Cleaned'!$AY:$AY,"-")</f>
        <v>0</v>
      </c>
      <c r="AM35" s="20" t="n">
        <f aca="false">(AH35+AI35)-AK35</f>
        <v>0</v>
      </c>
      <c r="AN35" s="19" t="n">
        <f aca="false">AVERAGE(AG35,AJ35,AM35)</f>
        <v>0</v>
      </c>
      <c r="AO35" s="21" t="str">
        <f aca="false">IF(AND($AN$97&gt;AN35, AN35&gt;$AN$96),AN35,"-")</f>
        <v>-</v>
      </c>
      <c r="AP35" s="18" t="n">
        <f aca="false">_xlfn.xlookup($A35,'Day 1 Cleaned'!$U:$U,'Day 1 Cleaned'!CT:CT,"-")</f>
        <v>0</v>
      </c>
      <c r="AQ35" s="18" t="n">
        <f aca="false">_xlfn.xlookup($A35,'Day 1 Cleaned'!$U:$U,'Day 1 Cleaned'!DD:DD,"-")</f>
        <v>0</v>
      </c>
      <c r="AR35" s="18" t="n">
        <f aca="false">_xlfn.xlookup($A35,'Day 1 Cleaned'!$U:$U,'Day 1 Cleaned'!DN:DN,"-")</f>
        <v>0</v>
      </c>
      <c r="AS35" s="18" t="n">
        <f aca="false">_xlfn.xlookup($A35,'Day 1 Cleaned'!$U:$U,'Day 1 Cleaned'!DX:DX,"-")</f>
        <v>0</v>
      </c>
      <c r="AT35" s="18" t="n">
        <f aca="false">_xlfn.xlookup($A35,'Day 1 Cleaned'!$U:$U,'Day 1 Cleaned'!EH:EH,"-")</f>
        <v>0</v>
      </c>
      <c r="AU35" s="18" t="n">
        <f aca="false">_xlfn.xlookup($A35,'Day 1 Cleaned'!$U:$U,'Day 1 Cleaned'!ER:ER,"-")</f>
        <v>0</v>
      </c>
      <c r="AV35" s="18" t="n">
        <f aca="false">_xlfn.xlookup($A35,'Day 1 Cleaned'!$U:$U,'Day 1 Cleaned'!FA:FA,"-")</f>
        <v>0</v>
      </c>
      <c r="AW35" s="18" t="n">
        <f aca="false">_xlfn.xlookup($A35,'Day 1 Cleaned'!$U:$U,'Day 1 Cleaned'!FK:FK,"-")</f>
        <v>0</v>
      </c>
      <c r="AX35" s="18" t="n">
        <f aca="false">_xlfn.xlookup($A35,'Day 1 Cleaned'!$U:$U,'Day 1 Cleaned'!FT:FT,"-")*_xlfn.xlookup($A35,'Day 1 Cleaned'!$U:$U,'Day 1 Cleaned'!FU:FU,"-")</f>
        <v>0</v>
      </c>
      <c r="AY35" s="18" t="n">
        <f aca="false">_xlfn.xlookup($A35,'Day 1 Cleaned'!$U:$U,'Day 1 Cleaned'!FV:FV,"-")</f>
        <v>0</v>
      </c>
      <c r="AZ35" s="18" t="n">
        <f aca="false">_xlfn.xlookup($A35,'Day 1 Cleaned'!$U:$U,'Day 1 Cleaned'!GA:GA,"-")</f>
        <v>0</v>
      </c>
    </row>
    <row r="36" customFormat="false" ht="14.5" hidden="false" customHeight="false" outlineLevel="0" collapsed="false">
      <c r="A36" s="18" t="str">
        <f aca="false">PROPER('Day 1 Cleaned'!U34)</f>
        <v>Ntirenganya Philemon</v>
      </c>
      <c r="B36" s="18" t="str">
        <f aca="false">_xlfn.xlookup($A36,'Day 1 Cleaned'!$U:$U,'Day 1 Cleaned'!Y:Y,"-")</f>
        <v>Bugesera</v>
      </c>
      <c r="C36" s="18" t="str">
        <f aca="false">_xlfn.xlookup($A36,'Day 1 Cleaned'!$U:$U,'Day 1 Cleaned'!AA:AA,"-")</f>
        <v>Kagomasi</v>
      </c>
      <c r="D36" s="18" t="str">
        <f aca="false">_xlfn.xlookup($A36,'Day 1 Cleaned'!$U:$U,'Day 1 Cleaned'!AB:AB,"-")</f>
        <v>Kagomasi</v>
      </c>
      <c r="E36" s="18" t="str">
        <f aca="false">_xlfn.xlookup($A36,'Day 1 Cleaned'!$U:$U,'Day 1 Cleaned'!AI:AI,"-")</f>
        <v>Improved wood stove</v>
      </c>
      <c r="F36" s="18" t="str">
        <f aca="false">_xlfn.xlookup($A36,'Day 1 Cleaned'!$U:$U,'Day 1 Cleaned'!BL:BL,"-")</f>
        <v>Wood</v>
      </c>
      <c r="G36" s="18" t="str">
        <f aca="false">_xlfn.xlookup($A36,'Day 2 Cleaned'!$M:$M,'Day 2 Cleaned'!$U:$U,"-")</f>
        <v>Wood</v>
      </c>
      <c r="H36" s="18" t="str">
        <f aca="false">_xlfn.xlookup($A36,'Day 3 Cleaned'!$L:$L,'Day 3 Cleaned'!$T:$T,"-")</f>
        <v>Wood</v>
      </c>
      <c r="I36" s="18" t="str">
        <f aca="false">_xlfn.xlookup($A36,'Day 4 Cleaned'!$L:$L,'Day 4 Cleaned'!$T:$T,"-")</f>
        <v>Wood</v>
      </c>
      <c r="J36" s="18" t="n">
        <f aca="false" t="array" ref="J36:J36">AND(EXACT(F36:I36,F36))</f>
        <v>1</v>
      </c>
      <c r="K36" s="18" t="n">
        <f aca="false">_xlfn.xlookup($A36,'Day 2 Cleaned'!$M:$M,'Day 2 Cleaned'!$AI:$AI,"-")</f>
        <v>3</v>
      </c>
      <c r="L36" s="18" t="n">
        <f aca="false">_xlfn.xlookup($A36,'Day 2 Cleaned'!$M:$M,'Day 2 Cleaned'!$AJ:$AJ,"-")</f>
        <v>7</v>
      </c>
      <c r="M36" s="18" t="n">
        <f aca="false">_xlfn.xlookup($A36,'Day 3 Cleaned'!$L:$L,'Day 3 Cleaned'!$AH:$AH,"-")</f>
        <v>1</v>
      </c>
      <c r="N36" s="18" t="n">
        <f aca="false">_xlfn.xlookup($A36,'Day 3 Cleaned'!$L:$L,'Day 3 Cleaned'!$AI:$AI,"-")</f>
        <v>2</v>
      </c>
      <c r="O36" s="18" t="n">
        <f aca="false">_xlfn.xlookup($A36,'Day 4 Cleaned'!$L:$L,'Day 4 Cleaned'!$AH:$AH,"-")</f>
        <v>3</v>
      </c>
      <c r="P36" s="18" t="n">
        <f aca="false">_xlfn.xlookup($A36,'Day 4 Cleaned'!$L:$L,'Day 4 Cleaned'!$AI:$AI,"-")</f>
        <v>3</v>
      </c>
      <c r="Q36" s="19" t="n">
        <f aca="false">SUM(K36:P36)/3</f>
        <v>6.33333333333333</v>
      </c>
      <c r="R36" s="18" t="n">
        <f aca="false">_xlfn.xlookup($A36,'Day 1 Cleaned'!$U:$U,'Day 1 Cleaned'!$CC:$CC,"-")</f>
        <v>16.82</v>
      </c>
      <c r="S36" s="18" t="n">
        <f aca="false">_xlfn.xlookup($A36,'Day 2 Cleaned'!$M:$M,'Day 2 Cleaned'!$AM:$AM,"-")</f>
        <v>8.72</v>
      </c>
      <c r="T36" s="18" t="n">
        <f aca="false">_xlfn.xlookup($A36,'Day 2 Cleaned'!$M:$M,'Day 2 Cleaned'!$AQ:$AQ,"-")</f>
        <v>0</v>
      </c>
      <c r="U36" s="20" t="n">
        <f aca="false">R36-S36</f>
        <v>8.1</v>
      </c>
      <c r="V36" s="18" t="n">
        <f aca="false">_xlfn.xlookup($A36,'Day 3 Cleaned'!$L:$L,'Day 3 Cleaned'!$AL:$AL,"-")</f>
        <v>6.295</v>
      </c>
      <c r="W36" s="18" t="n">
        <f aca="false">_xlfn.xlookup($A36,'Day 3 Cleaned'!$L:$L,'Day 3 Cleaned'!$AP:$AP,"-")</f>
        <v>11.96</v>
      </c>
      <c r="X36" s="20" t="n">
        <f aca="false">(S36+T36)-V36</f>
        <v>2.425</v>
      </c>
      <c r="Y36" s="18" t="n">
        <f aca="false">_xlfn.xlookup($A36,'Day 4 Cleaned'!$L:$L,'Day 4 Cleaned'!$AL:$AL,"-")</f>
        <v>8</v>
      </c>
      <c r="Z36" s="18" t="n">
        <f aca="false">_xlfn.xlookup($A36,'Day 4 Cleaned'!$L:$L,'Day 4 Cleaned'!$AP:$AP,"-")</f>
        <v>0</v>
      </c>
      <c r="AA36" s="20" t="n">
        <f aca="false">(V36+W36)-Y36</f>
        <v>10.255</v>
      </c>
      <c r="AB36" s="19" t="n">
        <f aca="false">AVERAGE(U36,X36,AA36)</f>
        <v>6.92666666666667</v>
      </c>
      <c r="AC36" s="19" t="n">
        <f aca="false">IF(AND($AB$97&gt;AB36, AB36&gt;$AB$96),AB36,"-")</f>
        <v>6.92666666666667</v>
      </c>
      <c r="AD36" s="18" t="n">
        <f aca="false">_xlfn.xlookup($A36,'Day 1 Cleaned'!$U:$U,'Day 1 Cleaned'!CM:CM,"-")</f>
        <v>0</v>
      </c>
      <c r="AE36" s="18" t="n">
        <f aca="false">_xlfn.xlookup($A36,'Day 2 Cleaned'!$M:$M,'Day 2 Cleaned'!$AV:$AV,"-")</f>
        <v>0</v>
      </c>
      <c r="AF36" s="18" t="n">
        <f aca="false">_xlfn.xlookup($A36,'Day 2 Cleaned'!$M:$M,'Day 2 Cleaned'!$AZ:$AZ,"-")</f>
        <v>0</v>
      </c>
      <c r="AG36" s="20" t="n">
        <f aca="false">AD36-AE36</f>
        <v>0</v>
      </c>
      <c r="AH36" s="18" t="n">
        <f aca="false">_xlfn.xlookup($A36,'Day 3 Cleaned'!$L:$L,'Day 3 Cleaned'!$AU:$AU,"-")</f>
        <v>0</v>
      </c>
      <c r="AI36" s="18" t="n">
        <f aca="false">_xlfn.xlookup($A36,'Day 3 Cleaned'!$L:$L,'Day 3 Cleaned'!$AY:$AY,"-")</f>
        <v>0</v>
      </c>
      <c r="AJ36" s="20" t="n">
        <f aca="false">(AE36+AF36)-AH36</f>
        <v>0</v>
      </c>
      <c r="AK36" s="18" t="n">
        <f aca="false">_xlfn.xlookup($A36,'Day 4 Cleaned'!$L:$L,'Day 4 Cleaned'!$AU:$AU,"-")</f>
        <v>0</v>
      </c>
      <c r="AL36" s="18" t="n">
        <f aca="false">_xlfn.xlookup($A36,'Day 4 Cleaned'!$L:$L,'Day 4 Cleaned'!$AY:$AY,"-")</f>
        <v>0</v>
      </c>
      <c r="AM36" s="20" t="n">
        <f aca="false">(AH36+AI36)-AK36</f>
        <v>0</v>
      </c>
      <c r="AN36" s="19" t="n">
        <f aca="false">AVERAGE(AG36,AJ36,AM36)</f>
        <v>0</v>
      </c>
      <c r="AO36" s="21" t="str">
        <f aca="false">IF(AND($AN$97&gt;AN36, AN36&gt;$AN$96),AN36,"-")</f>
        <v>-</v>
      </c>
      <c r="AP36" s="18" t="n">
        <f aca="false">_xlfn.xlookup($A36,'Day 1 Cleaned'!$U:$U,'Day 1 Cleaned'!CT:CT,"-")</f>
        <v>0</v>
      </c>
      <c r="AQ36" s="18" t="n">
        <f aca="false">_xlfn.xlookup($A36,'Day 1 Cleaned'!$U:$U,'Day 1 Cleaned'!DD:DD,"-")</f>
        <v>0</v>
      </c>
      <c r="AR36" s="18" t="n">
        <f aca="false">_xlfn.xlookup($A36,'Day 1 Cleaned'!$U:$U,'Day 1 Cleaned'!DN:DN,"-")</f>
        <v>0</v>
      </c>
      <c r="AS36" s="18" t="n">
        <f aca="false">_xlfn.xlookup($A36,'Day 1 Cleaned'!$U:$U,'Day 1 Cleaned'!DX:DX,"-")</f>
        <v>0</v>
      </c>
      <c r="AT36" s="18" t="n">
        <f aca="false">_xlfn.xlookup($A36,'Day 1 Cleaned'!$U:$U,'Day 1 Cleaned'!EH:EH,"-")</f>
        <v>0</v>
      </c>
      <c r="AU36" s="18" t="n">
        <f aca="false">_xlfn.xlookup($A36,'Day 1 Cleaned'!$U:$U,'Day 1 Cleaned'!ER:ER,"-")</f>
        <v>0</v>
      </c>
      <c r="AV36" s="18" t="n">
        <f aca="false">_xlfn.xlookup($A36,'Day 1 Cleaned'!$U:$U,'Day 1 Cleaned'!FA:FA,"-")</f>
        <v>0</v>
      </c>
      <c r="AW36" s="18" t="n">
        <f aca="false">_xlfn.xlookup($A36,'Day 1 Cleaned'!$U:$U,'Day 1 Cleaned'!FK:FK,"-")</f>
        <v>0</v>
      </c>
      <c r="AX36" s="18" t="n">
        <f aca="false">_xlfn.xlookup($A36,'Day 1 Cleaned'!$U:$U,'Day 1 Cleaned'!FT:FT,"-")*_xlfn.xlookup($A36,'Day 1 Cleaned'!$U:$U,'Day 1 Cleaned'!FU:FU,"-")</f>
        <v>0</v>
      </c>
      <c r="AY36" s="18" t="n">
        <f aca="false">_xlfn.xlookup($A36,'Day 1 Cleaned'!$U:$U,'Day 1 Cleaned'!FV:FV,"-")</f>
        <v>0</v>
      </c>
      <c r="AZ36" s="18" t="n">
        <f aca="false">_xlfn.xlookup($A36,'Day 1 Cleaned'!$U:$U,'Day 1 Cleaned'!GA:GA,"-")</f>
        <v>0</v>
      </c>
    </row>
    <row r="37" customFormat="false" ht="14.5" hidden="false" customHeight="false" outlineLevel="0" collapsed="false">
      <c r="A37" s="18" t="str">
        <f aca="false">PROPER('Day 1 Cleaned'!U35)</f>
        <v>Nyirahategekimana Isabelle</v>
      </c>
      <c r="B37" s="18" t="str">
        <f aca="false">_xlfn.xlookup($A37,'Day 1 Cleaned'!$U:$U,'Day 1 Cleaned'!Y:Y,"-")</f>
        <v>Bugesera</v>
      </c>
      <c r="C37" s="18" t="str">
        <f aca="false">_xlfn.xlookup($A37,'Day 1 Cleaned'!$U:$U,'Day 1 Cleaned'!AA:AA,"-")</f>
        <v>Rugando</v>
      </c>
      <c r="D37" s="18" t="str">
        <f aca="false">_xlfn.xlookup($A37,'Day 1 Cleaned'!$U:$U,'Day 1 Cleaned'!AB:AB,"-")</f>
        <v>Bushenyi</v>
      </c>
      <c r="E37" s="18" t="str">
        <f aca="false">_xlfn.xlookup($A37,'Day 1 Cleaned'!$U:$U,'Day 1 Cleaned'!AI:AI,"-")</f>
        <v>Traditional 3 stone fire</v>
      </c>
      <c r="F37" s="18" t="str">
        <f aca="false">_xlfn.xlookup($A37,'Day 1 Cleaned'!$U:$U,'Day 1 Cleaned'!BL:BL,"-")</f>
        <v>Wood</v>
      </c>
      <c r="G37" s="18" t="str">
        <f aca="false">_xlfn.xlookup($A37,'Day 2 Cleaned'!$M:$M,'Day 2 Cleaned'!$U:$U,"-")</f>
        <v>Wood</v>
      </c>
      <c r="H37" s="18" t="str">
        <f aca="false">_xlfn.xlookup($A37,'Day 3 Cleaned'!$L:$L,'Day 3 Cleaned'!$T:$T,"-")</f>
        <v>Wood</v>
      </c>
      <c r="I37" s="18" t="str">
        <f aca="false">_xlfn.xlookup($A37,'Day 4 Cleaned'!$L:$L,'Day 4 Cleaned'!$T:$T,"-")</f>
        <v>Wood</v>
      </c>
      <c r="J37" s="18" t="n">
        <f aca="false" t="array" ref="J37:J37">AND(EXACT(F37:I37,F37))</f>
        <v>1</v>
      </c>
      <c r="K37" s="18" t="n">
        <f aca="false">_xlfn.xlookup($A37,'Day 2 Cleaned'!$M:$M,'Day 2 Cleaned'!$AI:$AI,"-")</f>
        <v>2</v>
      </c>
      <c r="L37" s="18" t="n">
        <f aca="false">_xlfn.xlookup($A37,'Day 2 Cleaned'!$M:$M,'Day 2 Cleaned'!$AJ:$AJ,"-")</f>
        <v>6</v>
      </c>
      <c r="M37" s="18" t="n">
        <f aca="false">_xlfn.xlookup($A37,'Day 3 Cleaned'!$L:$L,'Day 3 Cleaned'!$AH:$AH,"-")</f>
        <v>2</v>
      </c>
      <c r="N37" s="18" t="n">
        <f aca="false">_xlfn.xlookup($A37,'Day 3 Cleaned'!$L:$L,'Day 3 Cleaned'!$AI:$AI,"-")</f>
        <v>6</v>
      </c>
      <c r="O37" s="18" t="n">
        <f aca="false">_xlfn.xlookup($A37,'Day 4 Cleaned'!$L:$L,'Day 4 Cleaned'!$AH:$AH,"-")</f>
        <v>2</v>
      </c>
      <c r="P37" s="18" t="n">
        <f aca="false">_xlfn.xlookup($A37,'Day 4 Cleaned'!$L:$L,'Day 4 Cleaned'!$AI:$AI,"-")</f>
        <v>6</v>
      </c>
      <c r="Q37" s="19" t="n">
        <f aca="false">SUM(K37:P37)/3</f>
        <v>8</v>
      </c>
      <c r="R37" s="18" t="n">
        <f aca="false">_xlfn.xlookup($A37,'Day 1 Cleaned'!$U:$U,'Day 1 Cleaned'!$CC:$CC,"-")</f>
        <v>40.63</v>
      </c>
      <c r="S37" s="18" t="n">
        <f aca="false">_xlfn.xlookup($A37,'Day 2 Cleaned'!$M:$M,'Day 2 Cleaned'!$AM:$AM,"-")</f>
        <v>21.2</v>
      </c>
      <c r="T37" s="18" t="n">
        <f aca="false">_xlfn.xlookup($A37,'Day 2 Cleaned'!$M:$M,'Day 2 Cleaned'!$AQ:$AQ,"-")</f>
        <v>36.2</v>
      </c>
      <c r="U37" s="20" t="n">
        <f aca="false">R37-S37</f>
        <v>19.43</v>
      </c>
      <c r="V37" s="18" t="n">
        <f aca="false">_xlfn.xlookup($A37,'Day 3 Cleaned'!$L:$L,'Day 3 Cleaned'!$AL:$AL,"-")</f>
        <v>36.92</v>
      </c>
      <c r="W37" s="18" t="n">
        <f aca="false">_xlfn.xlookup($A37,'Day 3 Cleaned'!$L:$L,'Day 3 Cleaned'!$AP:$AP,"-")</f>
        <v>0</v>
      </c>
      <c r="X37" s="20" t="n">
        <f aca="false">(S37+T37)-V37</f>
        <v>20.48</v>
      </c>
      <c r="Y37" s="18" t="n">
        <f aca="false">_xlfn.xlookup($A37,'Day 4 Cleaned'!$L:$L,'Day 4 Cleaned'!$AL:$AL,"-")</f>
        <v>15.8</v>
      </c>
      <c r="Z37" s="18" t="n">
        <f aca="false">_xlfn.xlookup($A37,'Day 4 Cleaned'!$L:$L,'Day 4 Cleaned'!$AP:$AP,"-")</f>
        <v>20.39</v>
      </c>
      <c r="AA37" s="20" t="n">
        <f aca="false">(V37+W37)-Y37</f>
        <v>21.12</v>
      </c>
      <c r="AB37" s="19" t="n">
        <f aca="false">AVERAGE(U37,X37,AA37)</f>
        <v>20.3433333333333</v>
      </c>
      <c r="AC37" s="19" t="n">
        <f aca="false">IF(AND($AB$97&gt;AB37, AB37&gt;$AB$96),AB37,"-")</f>
        <v>20.3433333333333</v>
      </c>
      <c r="AD37" s="18" t="n">
        <f aca="false">_xlfn.xlookup($A37,'Day 1 Cleaned'!$U:$U,'Day 1 Cleaned'!CM:CM,"-")</f>
        <v>0</v>
      </c>
      <c r="AE37" s="18" t="n">
        <f aca="false">_xlfn.xlookup($A37,'Day 2 Cleaned'!$M:$M,'Day 2 Cleaned'!$AV:$AV,"-")</f>
        <v>0</v>
      </c>
      <c r="AF37" s="18" t="n">
        <f aca="false">_xlfn.xlookup($A37,'Day 2 Cleaned'!$M:$M,'Day 2 Cleaned'!$AZ:$AZ,"-")</f>
        <v>0</v>
      </c>
      <c r="AG37" s="20" t="n">
        <f aca="false">AD37-AE37</f>
        <v>0</v>
      </c>
      <c r="AH37" s="18" t="n">
        <f aca="false">_xlfn.xlookup($A37,'Day 3 Cleaned'!$L:$L,'Day 3 Cleaned'!$AU:$AU,"-")</f>
        <v>0</v>
      </c>
      <c r="AI37" s="18" t="n">
        <f aca="false">_xlfn.xlookup($A37,'Day 3 Cleaned'!$L:$L,'Day 3 Cleaned'!$AY:$AY,"-")</f>
        <v>0</v>
      </c>
      <c r="AJ37" s="20" t="n">
        <f aca="false">(AE37+AF37)-AH37</f>
        <v>0</v>
      </c>
      <c r="AK37" s="18" t="n">
        <f aca="false">_xlfn.xlookup($A37,'Day 4 Cleaned'!$L:$L,'Day 4 Cleaned'!$AU:$AU,"-")</f>
        <v>0</v>
      </c>
      <c r="AL37" s="18" t="n">
        <f aca="false">_xlfn.xlookup($A37,'Day 4 Cleaned'!$L:$L,'Day 4 Cleaned'!$AY:$AY,"-")</f>
        <v>0</v>
      </c>
      <c r="AM37" s="20" t="n">
        <f aca="false">(AH37+AI37)-AK37</f>
        <v>0</v>
      </c>
      <c r="AN37" s="19" t="n">
        <f aca="false">AVERAGE(AG37,AJ37,AM37)</f>
        <v>0</v>
      </c>
      <c r="AO37" s="21" t="str">
        <f aca="false">IF(AND($AN$97&gt;AN37, AN37&gt;$AN$96),AN37,"-")</f>
        <v>-</v>
      </c>
      <c r="AP37" s="18" t="n">
        <f aca="false">_xlfn.xlookup($A37,'Day 1 Cleaned'!$U:$U,'Day 1 Cleaned'!CT:CT,"-")</f>
        <v>0</v>
      </c>
      <c r="AQ37" s="18" t="n">
        <f aca="false">_xlfn.xlookup($A37,'Day 1 Cleaned'!$U:$U,'Day 1 Cleaned'!DD:DD,"-")</f>
        <v>0</v>
      </c>
      <c r="AR37" s="18" t="n">
        <f aca="false">_xlfn.xlookup($A37,'Day 1 Cleaned'!$U:$U,'Day 1 Cleaned'!DN:DN,"-")</f>
        <v>0</v>
      </c>
      <c r="AS37" s="18" t="n">
        <f aca="false">_xlfn.xlookup($A37,'Day 1 Cleaned'!$U:$U,'Day 1 Cleaned'!DX:DX,"-")</f>
        <v>0</v>
      </c>
      <c r="AT37" s="18" t="n">
        <f aca="false">_xlfn.xlookup($A37,'Day 1 Cleaned'!$U:$U,'Day 1 Cleaned'!EH:EH,"-")</f>
        <v>0</v>
      </c>
      <c r="AU37" s="18" t="n">
        <f aca="false">_xlfn.xlookup($A37,'Day 1 Cleaned'!$U:$U,'Day 1 Cleaned'!ER:ER,"-")</f>
        <v>0</v>
      </c>
      <c r="AV37" s="18" t="n">
        <f aca="false">_xlfn.xlookup($A37,'Day 1 Cleaned'!$U:$U,'Day 1 Cleaned'!FA:FA,"-")</f>
        <v>0</v>
      </c>
      <c r="AW37" s="18" t="n">
        <f aca="false">_xlfn.xlookup($A37,'Day 1 Cleaned'!$U:$U,'Day 1 Cleaned'!FK:FK,"-")</f>
        <v>0</v>
      </c>
      <c r="AX37" s="18" t="n">
        <f aca="false">_xlfn.xlookup($A37,'Day 1 Cleaned'!$U:$U,'Day 1 Cleaned'!FT:FT,"-")*_xlfn.xlookup($A37,'Day 1 Cleaned'!$U:$U,'Day 1 Cleaned'!FU:FU,"-")</f>
        <v>0</v>
      </c>
      <c r="AY37" s="18" t="n">
        <f aca="false">_xlfn.xlookup($A37,'Day 1 Cleaned'!$U:$U,'Day 1 Cleaned'!FV:FV,"-")</f>
        <v>0</v>
      </c>
      <c r="AZ37" s="18" t="n">
        <f aca="false">_xlfn.xlookup($A37,'Day 1 Cleaned'!$U:$U,'Day 1 Cleaned'!GA:GA,"-")</f>
        <v>0</v>
      </c>
    </row>
    <row r="38" customFormat="false" ht="14.5" hidden="false" customHeight="false" outlineLevel="0" collapsed="false">
      <c r="A38" s="18" t="str">
        <f aca="false">PROPER('Day 1 Cleaned'!U36)</f>
        <v>Nyirandorimana Esperance</v>
      </c>
      <c r="B38" s="18" t="str">
        <f aca="false">_xlfn.xlookup($A38,'Day 1 Cleaned'!$U:$U,'Day 1 Cleaned'!Y:Y,"-")</f>
        <v>Bugesera</v>
      </c>
      <c r="C38" s="18" t="str">
        <f aca="false">_xlfn.xlookup($A38,'Day 1 Cleaned'!$U:$U,'Day 1 Cleaned'!AA:AA,"-")</f>
        <v>Rugando</v>
      </c>
      <c r="D38" s="18" t="str">
        <f aca="false">_xlfn.xlookup($A38,'Day 1 Cleaned'!$U:$U,'Day 1 Cleaned'!AB:AB,"-")</f>
        <v>Gako</v>
      </c>
      <c r="E38" s="18" t="str">
        <f aca="false">_xlfn.xlookup($A38,'Day 1 Cleaned'!$U:$U,'Day 1 Cleaned'!AI:AI,"-")</f>
        <v>Improved wood stove</v>
      </c>
      <c r="F38" s="18" t="str">
        <f aca="false">_xlfn.xlookup($A38,'Day 1 Cleaned'!$U:$U,'Day 1 Cleaned'!BL:BL,"-")</f>
        <v>Wood</v>
      </c>
      <c r="G38" s="18" t="str">
        <f aca="false">_xlfn.xlookup($A38,'Day 2 Cleaned'!$M:$M,'Day 2 Cleaned'!$U:$U,"-")</f>
        <v>Wood</v>
      </c>
      <c r="H38" s="18" t="str">
        <f aca="false">_xlfn.xlookup($A38,'Day 3 Cleaned'!$L:$L,'Day 3 Cleaned'!$T:$T,"-")</f>
        <v>Wood</v>
      </c>
      <c r="I38" s="18" t="str">
        <f aca="false">_xlfn.xlookup($A38,'Day 4 Cleaned'!$L:$L,'Day 4 Cleaned'!$T:$T,"-")</f>
        <v>Wood</v>
      </c>
      <c r="J38" s="18" t="n">
        <f aca="false" t="array" ref="J38:J38">AND(EXACT(F38:I38,F38))</f>
        <v>1</v>
      </c>
      <c r="K38" s="18" t="n">
        <f aca="false">_xlfn.xlookup($A38,'Day 2 Cleaned'!$M:$M,'Day 2 Cleaned'!$AI:$AI,"-")</f>
        <v>2</v>
      </c>
      <c r="L38" s="18" t="n">
        <f aca="false">_xlfn.xlookup($A38,'Day 2 Cleaned'!$M:$M,'Day 2 Cleaned'!$AJ:$AJ,"-")</f>
        <v>4</v>
      </c>
      <c r="M38" s="18" t="n">
        <f aca="false">_xlfn.xlookup($A38,'Day 3 Cleaned'!$L:$L,'Day 3 Cleaned'!$AH:$AH,"-")</f>
        <v>2</v>
      </c>
      <c r="N38" s="18" t="n">
        <f aca="false">_xlfn.xlookup($A38,'Day 3 Cleaned'!$L:$L,'Day 3 Cleaned'!$AI:$AI,"-")</f>
        <v>4</v>
      </c>
      <c r="O38" s="18" t="n">
        <f aca="false">_xlfn.xlookup($A38,'Day 4 Cleaned'!$L:$L,'Day 4 Cleaned'!$AH:$AH,"-")</f>
        <v>2</v>
      </c>
      <c r="P38" s="18" t="n">
        <f aca="false">_xlfn.xlookup($A38,'Day 4 Cleaned'!$L:$L,'Day 4 Cleaned'!$AI:$AI,"-")</f>
        <v>4</v>
      </c>
      <c r="Q38" s="19" t="n">
        <f aca="false">SUM(K38:P38)/3</f>
        <v>6</v>
      </c>
      <c r="R38" s="18" t="n">
        <f aca="false">_xlfn.xlookup($A38,'Day 1 Cleaned'!$U:$U,'Day 1 Cleaned'!$CC:$CC,"-")</f>
        <v>26.79</v>
      </c>
      <c r="S38" s="18" t="n">
        <f aca="false">_xlfn.xlookup($A38,'Day 2 Cleaned'!$M:$M,'Day 2 Cleaned'!$AM:$AM,"-")</f>
        <v>18.58</v>
      </c>
      <c r="T38" s="18" t="n">
        <f aca="false">_xlfn.xlookup($A38,'Day 2 Cleaned'!$M:$M,'Day 2 Cleaned'!$AQ:$AQ,"-")</f>
        <v>0</v>
      </c>
      <c r="U38" s="20" t="n">
        <f aca="false">R38-S38</f>
        <v>8.21</v>
      </c>
      <c r="V38" s="18" t="n">
        <f aca="false">_xlfn.xlookup($A38,'Day 3 Cleaned'!$L:$L,'Day 3 Cleaned'!$AL:$AL,"-")</f>
        <v>14.23</v>
      </c>
      <c r="W38" s="18" t="n">
        <f aca="false">_xlfn.xlookup($A38,'Day 3 Cleaned'!$L:$L,'Day 3 Cleaned'!$AP:$AP,"-")</f>
        <v>0</v>
      </c>
      <c r="X38" s="20" t="n">
        <f aca="false">(S38+T38)-V38</f>
        <v>4.35</v>
      </c>
      <c r="Y38" s="18" t="n">
        <f aca="false">_xlfn.xlookup($A38,'Day 4 Cleaned'!$L:$L,'Day 4 Cleaned'!$AL:$AL,"-")</f>
        <v>5.345</v>
      </c>
      <c r="Z38" s="18" t="n">
        <f aca="false">_xlfn.xlookup($A38,'Day 4 Cleaned'!$L:$L,'Day 4 Cleaned'!$AP:$AP,"-")</f>
        <v>0</v>
      </c>
      <c r="AA38" s="20" t="n">
        <f aca="false">(V38+W38)-Y38</f>
        <v>8.885</v>
      </c>
      <c r="AB38" s="19" t="n">
        <f aca="false">AVERAGE(U38,X38,AA38)</f>
        <v>7.14833333333333</v>
      </c>
      <c r="AC38" s="19" t="n">
        <f aca="false">IF(AND($AB$97&gt;AB38, AB38&gt;$AB$96),AB38,"-")</f>
        <v>7.14833333333333</v>
      </c>
      <c r="AD38" s="18" t="n">
        <f aca="false">_xlfn.xlookup($A38,'Day 1 Cleaned'!$U:$U,'Day 1 Cleaned'!CM:CM,"-")</f>
        <v>0</v>
      </c>
      <c r="AE38" s="18" t="n">
        <f aca="false">_xlfn.xlookup($A38,'Day 2 Cleaned'!$M:$M,'Day 2 Cleaned'!$AV:$AV,"-")</f>
        <v>0</v>
      </c>
      <c r="AF38" s="18" t="n">
        <f aca="false">_xlfn.xlookup($A38,'Day 2 Cleaned'!$M:$M,'Day 2 Cleaned'!$AZ:$AZ,"-")</f>
        <v>0</v>
      </c>
      <c r="AG38" s="20" t="n">
        <f aca="false">AD38-AE38</f>
        <v>0</v>
      </c>
      <c r="AH38" s="18" t="n">
        <f aca="false">_xlfn.xlookup($A38,'Day 3 Cleaned'!$L:$L,'Day 3 Cleaned'!$AU:$AU,"-")</f>
        <v>0</v>
      </c>
      <c r="AI38" s="18" t="n">
        <f aca="false">_xlfn.xlookup($A38,'Day 3 Cleaned'!$L:$L,'Day 3 Cleaned'!$AY:$AY,"-")</f>
        <v>0</v>
      </c>
      <c r="AJ38" s="20" t="n">
        <f aca="false">(AE38+AF38)-AH38</f>
        <v>0</v>
      </c>
      <c r="AK38" s="18" t="n">
        <f aca="false">_xlfn.xlookup($A38,'Day 4 Cleaned'!$L:$L,'Day 4 Cleaned'!$AU:$AU,"-")</f>
        <v>0</v>
      </c>
      <c r="AL38" s="18" t="n">
        <f aca="false">_xlfn.xlookup($A38,'Day 4 Cleaned'!$L:$L,'Day 4 Cleaned'!$AY:$AY,"-")</f>
        <v>0</v>
      </c>
      <c r="AM38" s="20" t="n">
        <f aca="false">(AH38+AI38)-AK38</f>
        <v>0</v>
      </c>
      <c r="AN38" s="19" t="n">
        <f aca="false">AVERAGE(AG38,AJ38,AM38)</f>
        <v>0</v>
      </c>
      <c r="AO38" s="21" t="str">
        <f aca="false">IF(AND($AN$97&gt;AN38, AN38&gt;$AN$96),AN38,"-")</f>
        <v>-</v>
      </c>
      <c r="AP38" s="18" t="n">
        <f aca="false">_xlfn.xlookup($A38,'Day 1 Cleaned'!$U:$U,'Day 1 Cleaned'!CT:CT,"-")</f>
        <v>0</v>
      </c>
      <c r="AQ38" s="18" t="n">
        <f aca="false">_xlfn.xlookup($A38,'Day 1 Cleaned'!$U:$U,'Day 1 Cleaned'!DD:DD,"-")</f>
        <v>0</v>
      </c>
      <c r="AR38" s="18" t="n">
        <f aca="false">_xlfn.xlookup($A38,'Day 1 Cleaned'!$U:$U,'Day 1 Cleaned'!DN:DN,"-")</f>
        <v>0</v>
      </c>
      <c r="AS38" s="18" t="n">
        <f aca="false">_xlfn.xlookup($A38,'Day 1 Cleaned'!$U:$U,'Day 1 Cleaned'!DX:DX,"-")</f>
        <v>0</v>
      </c>
      <c r="AT38" s="18" t="n">
        <f aca="false">_xlfn.xlookup($A38,'Day 1 Cleaned'!$U:$U,'Day 1 Cleaned'!EH:EH,"-")</f>
        <v>0</v>
      </c>
      <c r="AU38" s="18" t="n">
        <f aca="false">_xlfn.xlookup($A38,'Day 1 Cleaned'!$U:$U,'Day 1 Cleaned'!ER:ER,"-")</f>
        <v>0</v>
      </c>
      <c r="AV38" s="18" t="n">
        <f aca="false">_xlfn.xlookup($A38,'Day 1 Cleaned'!$U:$U,'Day 1 Cleaned'!FA:FA,"-")</f>
        <v>0</v>
      </c>
      <c r="AW38" s="18" t="n">
        <f aca="false">_xlfn.xlookup($A38,'Day 1 Cleaned'!$U:$U,'Day 1 Cleaned'!FK:FK,"-")</f>
        <v>0</v>
      </c>
      <c r="AX38" s="18" t="n">
        <f aca="false">_xlfn.xlookup($A38,'Day 1 Cleaned'!$U:$U,'Day 1 Cleaned'!FT:FT,"-")*_xlfn.xlookup($A38,'Day 1 Cleaned'!$U:$U,'Day 1 Cleaned'!FU:FU,"-")</f>
        <v>0</v>
      </c>
      <c r="AY38" s="18" t="n">
        <f aca="false">_xlfn.xlookup($A38,'Day 1 Cleaned'!$U:$U,'Day 1 Cleaned'!FV:FV,"-")</f>
        <v>0</v>
      </c>
      <c r="AZ38" s="18" t="n">
        <f aca="false">_xlfn.xlookup($A38,'Day 1 Cleaned'!$U:$U,'Day 1 Cleaned'!GA:GA,"-")</f>
        <v>0</v>
      </c>
    </row>
    <row r="39" customFormat="false" ht="14.5" hidden="false" customHeight="false" outlineLevel="0" collapsed="false">
      <c r="A39" s="22" t="str">
        <f aca="false">PROPER('Day 1 Cleaned'!U37)</f>
        <v>Nyiranjangwe Tatiana</v>
      </c>
      <c r="B39" s="22" t="str">
        <f aca="false">_xlfn.xlookup($A39,'Day 1 Cleaned'!$U:$U,'Day 1 Cleaned'!Y:Y,"-")</f>
        <v>Bugesera</v>
      </c>
      <c r="C39" s="22" t="str">
        <f aca="false">_xlfn.xlookup($A39,'Day 1 Cleaned'!$U:$U,'Day 1 Cleaned'!AA:AA,"-")</f>
        <v>Ngenda</v>
      </c>
      <c r="D39" s="22" t="str">
        <f aca="false">_xlfn.xlookup($A39,'Day 1 Cleaned'!$U:$U,'Day 1 Cleaned'!AB:AB,"-")</f>
        <v>Bushonyi</v>
      </c>
      <c r="E39" s="22" t="str">
        <f aca="false">_xlfn.xlookup($A39,'Day 1 Cleaned'!$U:$U,'Day 1 Cleaned'!AI:AI,"-")</f>
        <v>Traditional 3 stone fire</v>
      </c>
      <c r="F39" s="22" t="str">
        <f aca="false">_xlfn.xlookup($A39,'Day 1 Cleaned'!$U:$U,'Day 1 Cleaned'!BL:BL,"-")</f>
        <v>Wood</v>
      </c>
      <c r="G39" s="22" t="str">
        <f aca="false">_xlfn.xlookup($A39,'Day 2 Cleaned'!$M:$M,'Day 2 Cleaned'!$U:$U,"-")</f>
        <v>Wood</v>
      </c>
      <c r="H39" s="22" t="str">
        <f aca="false">_xlfn.xlookup($A39,'Day 3 Cleaned'!$L:$L,'Day 3 Cleaned'!$T:$T,"-")</f>
        <v>Wood</v>
      </c>
      <c r="I39" s="22" t="str">
        <f aca="false">_xlfn.xlookup($A39,'Day 4 Cleaned'!$L:$L,'Day 4 Cleaned'!$T:$T,"-")</f>
        <v>Wood</v>
      </c>
      <c r="J39" s="22" t="n">
        <f aca="false" t="array" ref="J39:J39">AND(EXACT(F39:I39,F39))</f>
        <v>1</v>
      </c>
      <c r="K39" s="22" t="n">
        <f aca="false">_xlfn.xlookup($A39,'Day 2 Cleaned'!$M:$M,'Day 2 Cleaned'!$AI:$AI,"-")</f>
        <v>2</v>
      </c>
      <c r="L39" s="22" t="n">
        <f aca="false">_xlfn.xlookup($A39,'Day 2 Cleaned'!$M:$M,'Day 2 Cleaned'!$AJ:$AJ,"-")</f>
        <v>2</v>
      </c>
      <c r="M39" s="22" t="n">
        <f aca="false">_xlfn.xlookup($A39,'Day 3 Cleaned'!$L:$L,'Day 3 Cleaned'!$AH:$AH,"-")</f>
        <v>2</v>
      </c>
      <c r="N39" s="22" t="n">
        <f aca="false">_xlfn.xlookup($A39,'Day 3 Cleaned'!$L:$L,'Day 3 Cleaned'!$AI:$AI,"-")</f>
        <v>2</v>
      </c>
      <c r="O39" s="22" t="n">
        <f aca="false">_xlfn.xlookup($A39,'Day 4 Cleaned'!$L:$L,'Day 4 Cleaned'!$AH:$AH,"-")</f>
        <v>2</v>
      </c>
      <c r="P39" s="22" t="n">
        <f aca="false">_xlfn.xlookup($A39,'Day 4 Cleaned'!$L:$L,'Day 4 Cleaned'!$AI:$AI,"-")</f>
        <v>2</v>
      </c>
      <c r="Q39" s="23" t="n">
        <f aca="false">SUM(K39:P39)/3</f>
        <v>4</v>
      </c>
      <c r="R39" s="22" t="n">
        <f aca="false">_xlfn.xlookup($A39,'Day 1 Cleaned'!$U:$U,'Day 1 Cleaned'!$CC:$CC,"-")</f>
        <v>58.48</v>
      </c>
      <c r="S39" s="22" t="n">
        <f aca="false">_xlfn.xlookup($A39,'Day 2 Cleaned'!$M:$M,'Day 2 Cleaned'!$AM:$AM,"-")</f>
        <v>37</v>
      </c>
      <c r="T39" s="22" t="n">
        <f aca="false">_xlfn.xlookup($A39,'Day 2 Cleaned'!$M:$M,'Day 2 Cleaned'!$AQ:$AQ,"-")</f>
        <v>0</v>
      </c>
      <c r="U39" s="22" t="n">
        <f aca="false">R39-S39</f>
        <v>21.48</v>
      </c>
      <c r="V39" s="22" t="n">
        <f aca="false">_xlfn.xlookup($A39,'Day 3 Cleaned'!$L:$L,'Day 3 Cleaned'!$AL:$AL,"-")</f>
        <v>38.3</v>
      </c>
      <c r="W39" s="22" t="n">
        <f aca="false">_xlfn.xlookup($A39,'Day 3 Cleaned'!$L:$L,'Day 3 Cleaned'!$AP:$AP,"-")</f>
        <v>0</v>
      </c>
      <c r="X39" s="22" t="n">
        <f aca="false">(S39+T39)-V39</f>
        <v>-1.3</v>
      </c>
      <c r="Y39" s="22" t="n">
        <f aca="false">_xlfn.xlookup($A39,'Day 4 Cleaned'!$L:$L,'Day 4 Cleaned'!$AL:$AL,"-")</f>
        <v>17.8</v>
      </c>
      <c r="Z39" s="22" t="n">
        <f aca="false">_xlfn.xlookup($A39,'Day 4 Cleaned'!$L:$L,'Day 4 Cleaned'!$AP:$AP,"-")</f>
        <v>0</v>
      </c>
      <c r="AA39" s="22" t="n">
        <f aca="false">(V39+W39)-Y39</f>
        <v>20.5</v>
      </c>
      <c r="AB39" s="23" t="n">
        <f aca="false">AVERAGE(U39,X39,AA39)</f>
        <v>13.56</v>
      </c>
      <c r="AC39" s="23" t="n">
        <f aca="false">IF(AND($AB$97&gt;AB39, AB39&gt;$AB$96),AB39,"-")</f>
        <v>13.56</v>
      </c>
      <c r="AD39" s="18" t="n">
        <f aca="false">_xlfn.xlookup($A39,'Day 1 Cleaned'!$U:$U,'Day 1 Cleaned'!CM:CM,"-")</f>
        <v>0</v>
      </c>
      <c r="AE39" s="18" t="n">
        <f aca="false">_xlfn.xlookup($A39,'Day 2 Cleaned'!$M:$M,'Day 2 Cleaned'!$AV:$AV,"-")</f>
        <v>0</v>
      </c>
      <c r="AF39" s="18" t="n">
        <f aca="false">_xlfn.xlookup($A39,'Day 2 Cleaned'!$M:$M,'Day 2 Cleaned'!$AZ:$AZ,"-")</f>
        <v>0</v>
      </c>
      <c r="AG39" s="20" t="n">
        <f aca="false">AD39-AE39</f>
        <v>0</v>
      </c>
      <c r="AH39" s="18" t="n">
        <f aca="false">_xlfn.xlookup($A39,'Day 3 Cleaned'!$L:$L,'Day 3 Cleaned'!$AU:$AU,"-")</f>
        <v>0</v>
      </c>
      <c r="AI39" s="18" t="n">
        <f aca="false">_xlfn.xlookup($A39,'Day 3 Cleaned'!$L:$L,'Day 3 Cleaned'!$AY:$AY,"-")</f>
        <v>0</v>
      </c>
      <c r="AJ39" s="20" t="n">
        <f aca="false">(AE39+AF39)-AH39</f>
        <v>0</v>
      </c>
      <c r="AK39" s="18" t="n">
        <f aca="false">_xlfn.xlookup($A39,'Day 4 Cleaned'!$L:$L,'Day 4 Cleaned'!$AU:$AU,"-")</f>
        <v>0</v>
      </c>
      <c r="AL39" s="18" t="n">
        <f aca="false">_xlfn.xlookup($A39,'Day 4 Cleaned'!$L:$L,'Day 4 Cleaned'!$AY:$AY,"-")</f>
        <v>0</v>
      </c>
      <c r="AM39" s="20" t="n">
        <f aca="false">(AH39+AI39)-AK39</f>
        <v>0</v>
      </c>
      <c r="AN39" s="19" t="n">
        <f aca="false">AVERAGE(AG39,AJ39,AM39)</f>
        <v>0</v>
      </c>
      <c r="AO39" s="21" t="str">
        <f aca="false">IF(AND($AN$97&gt;AN39, AN39&gt;$AN$96),AN39,"-")</f>
        <v>-</v>
      </c>
      <c r="AP39" s="18" t="n">
        <f aca="false">_xlfn.xlookup($A39,'Day 1 Cleaned'!$U:$U,'Day 1 Cleaned'!CT:CT,"-")</f>
        <v>0</v>
      </c>
      <c r="AQ39" s="18" t="n">
        <f aca="false">_xlfn.xlookup($A39,'Day 1 Cleaned'!$U:$U,'Day 1 Cleaned'!DD:DD,"-")</f>
        <v>0</v>
      </c>
      <c r="AR39" s="18" t="n">
        <f aca="false">_xlfn.xlookup($A39,'Day 1 Cleaned'!$U:$U,'Day 1 Cleaned'!DN:DN,"-")</f>
        <v>0</v>
      </c>
      <c r="AS39" s="18" t="n">
        <f aca="false">_xlfn.xlookup($A39,'Day 1 Cleaned'!$U:$U,'Day 1 Cleaned'!DX:DX,"-")</f>
        <v>0</v>
      </c>
      <c r="AT39" s="18" t="n">
        <f aca="false">_xlfn.xlookup($A39,'Day 1 Cleaned'!$U:$U,'Day 1 Cleaned'!EH:EH,"-")</f>
        <v>0</v>
      </c>
      <c r="AU39" s="18" t="n">
        <f aca="false">_xlfn.xlookup($A39,'Day 1 Cleaned'!$U:$U,'Day 1 Cleaned'!ER:ER,"-")</f>
        <v>0</v>
      </c>
      <c r="AV39" s="18" t="n">
        <f aca="false">_xlfn.xlookup($A39,'Day 1 Cleaned'!$U:$U,'Day 1 Cleaned'!FA:FA,"-")</f>
        <v>0</v>
      </c>
      <c r="AW39" s="18" t="n">
        <f aca="false">_xlfn.xlookup($A39,'Day 1 Cleaned'!$U:$U,'Day 1 Cleaned'!FK:FK,"-")</f>
        <v>0</v>
      </c>
      <c r="AX39" s="18" t="n">
        <f aca="false">_xlfn.xlookup($A39,'Day 1 Cleaned'!$U:$U,'Day 1 Cleaned'!FT:FT,"-")*_xlfn.xlookup($A39,'Day 1 Cleaned'!$U:$U,'Day 1 Cleaned'!FU:FU,"-")</f>
        <v>0</v>
      </c>
      <c r="AY39" s="18" t="n">
        <f aca="false">_xlfn.xlookup($A39,'Day 1 Cleaned'!$U:$U,'Day 1 Cleaned'!FV:FV,"-")</f>
        <v>0</v>
      </c>
      <c r="AZ39" s="18" t="n">
        <f aca="false">_xlfn.xlookup($A39,'Day 1 Cleaned'!$U:$U,'Day 1 Cleaned'!GA:GA,"-")</f>
        <v>0</v>
      </c>
    </row>
    <row r="40" customFormat="false" ht="14.5" hidden="false" customHeight="false" outlineLevel="0" collapsed="false">
      <c r="A40" s="18" t="str">
        <f aca="false">PROPER('Day 1 Cleaned'!U38)</f>
        <v>Nzayisenga Gerard</v>
      </c>
      <c r="B40" s="18" t="str">
        <f aca="false">_xlfn.xlookup($A40,'Day 1 Cleaned'!$U:$U,'Day 1 Cleaned'!Y:Y,"-")</f>
        <v>Bugesera</v>
      </c>
      <c r="C40" s="18" t="str">
        <f aca="false">_xlfn.xlookup($A40,'Day 1 Cleaned'!$U:$U,'Day 1 Cleaned'!AA:AA,"-")</f>
        <v>Rutonde</v>
      </c>
      <c r="D40" s="18" t="str">
        <f aca="false">_xlfn.xlookup($A40,'Day 1 Cleaned'!$U:$U,'Day 1 Cleaned'!AB:AB,"-")</f>
        <v>Akajuri</v>
      </c>
      <c r="E40" s="18" t="str">
        <f aca="false">_xlfn.xlookup($A40,'Day 1 Cleaned'!$U:$U,'Day 1 Cleaned'!AI:AI,"-")</f>
        <v>Traditional 3 stone fire</v>
      </c>
      <c r="F40" s="18" t="str">
        <f aca="false">_xlfn.xlookup($A40,'Day 1 Cleaned'!$U:$U,'Day 1 Cleaned'!BL:BL,"-")</f>
        <v>Wood</v>
      </c>
      <c r="G40" s="18" t="str">
        <f aca="false">_xlfn.xlookup($A40,'Day 2 Cleaned'!$M:$M,'Day 2 Cleaned'!$U:$U,"-")</f>
        <v>Wood</v>
      </c>
      <c r="H40" s="18" t="str">
        <f aca="false">_xlfn.xlookup($A40,'Day 3 Cleaned'!$L:$L,'Day 3 Cleaned'!$T:$T,"-")</f>
        <v>Wood</v>
      </c>
      <c r="I40" s="18" t="str">
        <f aca="false">_xlfn.xlookup($A40,'Day 4 Cleaned'!$L:$L,'Day 4 Cleaned'!$T:$T,"-")</f>
        <v>Wood</v>
      </c>
      <c r="J40" s="18" t="n">
        <f aca="false" t="array" ref="J40:J40">AND(EXACT(F40:I40,F40))</f>
        <v>1</v>
      </c>
      <c r="K40" s="18" t="n">
        <f aca="false">_xlfn.xlookup($A40,'Day 2 Cleaned'!$M:$M,'Day 2 Cleaned'!$AI:$AI,"-")</f>
        <v>2</v>
      </c>
      <c r="L40" s="18" t="n">
        <f aca="false">_xlfn.xlookup($A40,'Day 2 Cleaned'!$M:$M,'Day 2 Cleaned'!$AJ:$AJ,"-")</f>
        <v>5</v>
      </c>
      <c r="M40" s="18" t="n">
        <f aca="false">_xlfn.xlookup($A40,'Day 3 Cleaned'!$L:$L,'Day 3 Cleaned'!$AH:$AH,"-")</f>
        <v>2</v>
      </c>
      <c r="N40" s="18" t="n">
        <f aca="false">_xlfn.xlookup($A40,'Day 3 Cleaned'!$L:$L,'Day 3 Cleaned'!$AI:$AI,"-")</f>
        <v>5</v>
      </c>
      <c r="O40" s="18" t="n">
        <f aca="false">_xlfn.xlookup($A40,'Day 4 Cleaned'!$L:$L,'Day 4 Cleaned'!$AH:$AH,"-")</f>
        <v>2</v>
      </c>
      <c r="P40" s="18" t="n">
        <f aca="false">_xlfn.xlookup($A40,'Day 4 Cleaned'!$L:$L,'Day 4 Cleaned'!$AI:$AI,"-")</f>
        <v>5</v>
      </c>
      <c r="Q40" s="19" t="n">
        <f aca="false">SUM(K40:P40)/3</f>
        <v>7</v>
      </c>
      <c r="R40" s="18" t="n">
        <f aca="false">_xlfn.xlookup($A40,'Day 1 Cleaned'!$U:$U,'Day 1 Cleaned'!$CC:$CC,"-")</f>
        <v>74.11</v>
      </c>
      <c r="S40" s="18" t="n">
        <f aca="false">_xlfn.xlookup($A40,'Day 2 Cleaned'!$M:$M,'Day 2 Cleaned'!$AM:$AM,"-")</f>
        <v>64.625</v>
      </c>
      <c r="T40" s="18" t="n">
        <f aca="false">_xlfn.xlookup($A40,'Day 2 Cleaned'!$M:$M,'Day 2 Cleaned'!$AQ:$AQ,"-")</f>
        <v>0</v>
      </c>
      <c r="U40" s="20" t="n">
        <f aca="false">R40-S40</f>
        <v>9.485</v>
      </c>
      <c r="V40" s="18" t="n">
        <f aca="false">_xlfn.xlookup($A40,'Day 3 Cleaned'!$L:$L,'Day 3 Cleaned'!$AL:$AL,"-")</f>
        <v>58.095</v>
      </c>
      <c r="W40" s="18" t="n">
        <f aca="false">_xlfn.xlookup($A40,'Day 3 Cleaned'!$L:$L,'Day 3 Cleaned'!$AP:$AP,"-")</f>
        <v>0</v>
      </c>
      <c r="X40" s="20" t="n">
        <f aca="false">(S40+T40)-V40</f>
        <v>6.53</v>
      </c>
      <c r="Y40" s="18" t="n">
        <f aca="false">_xlfn.xlookup($A40,'Day 4 Cleaned'!$L:$L,'Day 4 Cleaned'!$AL:$AL,"-")</f>
        <v>52.55</v>
      </c>
      <c r="Z40" s="18" t="n">
        <f aca="false">_xlfn.xlookup($A40,'Day 4 Cleaned'!$L:$L,'Day 4 Cleaned'!$AP:$AP,"-")</f>
        <v>0</v>
      </c>
      <c r="AA40" s="20" t="n">
        <f aca="false">(V40+W40)-Y40</f>
        <v>5.545</v>
      </c>
      <c r="AB40" s="19" t="n">
        <f aca="false">AVERAGE(U40,X40,AA40)</f>
        <v>7.18666666666667</v>
      </c>
      <c r="AC40" s="19" t="n">
        <f aca="false">IF(AND($AB$97&gt;AB40, AB40&gt;$AB$96),AB40,"-")</f>
        <v>7.18666666666667</v>
      </c>
      <c r="AD40" s="18" t="n">
        <f aca="false">_xlfn.xlookup($A40,'Day 1 Cleaned'!$U:$U,'Day 1 Cleaned'!CM:CM,"-")</f>
        <v>0</v>
      </c>
      <c r="AE40" s="18" t="n">
        <f aca="false">_xlfn.xlookup($A40,'Day 2 Cleaned'!$M:$M,'Day 2 Cleaned'!$AV:$AV,"-")</f>
        <v>0</v>
      </c>
      <c r="AF40" s="18" t="n">
        <f aca="false">_xlfn.xlookup($A40,'Day 2 Cleaned'!$M:$M,'Day 2 Cleaned'!$AZ:$AZ,"-")</f>
        <v>0</v>
      </c>
      <c r="AG40" s="20" t="n">
        <f aca="false">AD40-AE40</f>
        <v>0</v>
      </c>
      <c r="AH40" s="18" t="n">
        <f aca="false">_xlfn.xlookup($A40,'Day 3 Cleaned'!$L:$L,'Day 3 Cleaned'!$AU:$AU,"-")</f>
        <v>0</v>
      </c>
      <c r="AI40" s="18" t="n">
        <f aca="false">_xlfn.xlookup($A40,'Day 3 Cleaned'!$L:$L,'Day 3 Cleaned'!$AY:$AY,"-")</f>
        <v>0</v>
      </c>
      <c r="AJ40" s="20" t="n">
        <f aca="false">(AE40+AF40)-AH40</f>
        <v>0</v>
      </c>
      <c r="AK40" s="18" t="n">
        <f aca="false">_xlfn.xlookup($A40,'Day 4 Cleaned'!$L:$L,'Day 4 Cleaned'!$AU:$AU,"-")</f>
        <v>0</v>
      </c>
      <c r="AL40" s="18" t="n">
        <f aca="false">_xlfn.xlookup($A40,'Day 4 Cleaned'!$L:$L,'Day 4 Cleaned'!$AY:$AY,"-")</f>
        <v>0</v>
      </c>
      <c r="AM40" s="20" t="n">
        <f aca="false">(AH40+AI40)-AK40</f>
        <v>0</v>
      </c>
      <c r="AN40" s="19" t="n">
        <f aca="false">AVERAGE(AG40,AJ40,AM40)</f>
        <v>0</v>
      </c>
      <c r="AO40" s="21" t="str">
        <f aca="false">IF(AND($AN$97&gt;AN40, AN40&gt;$AN$96),AN40,"-")</f>
        <v>-</v>
      </c>
      <c r="AP40" s="18" t="n">
        <f aca="false">_xlfn.xlookup($A40,'Day 1 Cleaned'!$U:$U,'Day 1 Cleaned'!CT:CT,"-")</f>
        <v>0</v>
      </c>
      <c r="AQ40" s="18" t="n">
        <f aca="false">_xlfn.xlookup($A40,'Day 1 Cleaned'!$U:$U,'Day 1 Cleaned'!DD:DD,"-")</f>
        <v>0</v>
      </c>
      <c r="AR40" s="18" t="n">
        <f aca="false">_xlfn.xlookup($A40,'Day 1 Cleaned'!$U:$U,'Day 1 Cleaned'!DN:DN,"-")</f>
        <v>0</v>
      </c>
      <c r="AS40" s="18" t="n">
        <f aca="false">_xlfn.xlookup($A40,'Day 1 Cleaned'!$U:$U,'Day 1 Cleaned'!DX:DX,"-")</f>
        <v>0</v>
      </c>
      <c r="AT40" s="18" t="n">
        <f aca="false">_xlfn.xlookup($A40,'Day 1 Cleaned'!$U:$U,'Day 1 Cleaned'!EH:EH,"-")</f>
        <v>0</v>
      </c>
      <c r="AU40" s="18" t="n">
        <f aca="false">_xlfn.xlookup($A40,'Day 1 Cleaned'!$U:$U,'Day 1 Cleaned'!ER:ER,"-")</f>
        <v>0</v>
      </c>
      <c r="AV40" s="18" t="n">
        <f aca="false">_xlfn.xlookup($A40,'Day 1 Cleaned'!$U:$U,'Day 1 Cleaned'!FA:FA,"-")</f>
        <v>0</v>
      </c>
      <c r="AW40" s="18" t="n">
        <f aca="false">_xlfn.xlookup($A40,'Day 1 Cleaned'!$U:$U,'Day 1 Cleaned'!FK:FK,"-")</f>
        <v>0</v>
      </c>
      <c r="AX40" s="18" t="n">
        <f aca="false">_xlfn.xlookup($A40,'Day 1 Cleaned'!$U:$U,'Day 1 Cleaned'!FT:FT,"-")*_xlfn.xlookup($A40,'Day 1 Cleaned'!$U:$U,'Day 1 Cleaned'!FU:FU,"-")</f>
        <v>0</v>
      </c>
      <c r="AY40" s="18" t="n">
        <f aca="false">_xlfn.xlookup($A40,'Day 1 Cleaned'!$U:$U,'Day 1 Cleaned'!FV:FV,"-")</f>
        <v>0</v>
      </c>
      <c r="AZ40" s="18" t="n">
        <f aca="false">_xlfn.xlookup($A40,'Day 1 Cleaned'!$U:$U,'Day 1 Cleaned'!GA:GA,"-")</f>
        <v>0</v>
      </c>
    </row>
    <row r="41" customFormat="false" ht="14.5" hidden="false" customHeight="false" outlineLevel="0" collapsed="false">
      <c r="A41" s="18" t="str">
        <f aca="false">PROPER('Day 1 Cleaned'!U39)</f>
        <v>Ruharamanzi Ezechias </v>
      </c>
      <c r="B41" s="18" t="str">
        <f aca="false">_xlfn.xlookup($A41,'Day 1 Cleaned'!$U:$U,'Day 1 Cleaned'!Y:Y,"-")</f>
        <v>Bugesera</v>
      </c>
      <c r="C41" s="18" t="str">
        <f aca="false">_xlfn.xlookup($A41,'Day 1 Cleaned'!$U:$U,'Day 1 Cleaned'!AA:AA,"-")</f>
        <v>Kindama</v>
      </c>
      <c r="D41" s="18" t="str">
        <f aca="false">_xlfn.xlookup($A41,'Day 1 Cleaned'!$U:$U,'Day 1 Cleaned'!AB:AB,"-")</f>
        <v>Gatare</v>
      </c>
      <c r="E41" s="18" t="str">
        <f aca="false">_xlfn.xlookup($A41,'Day 1 Cleaned'!$U:$U,'Day 1 Cleaned'!AI:AI,"-")</f>
        <v>Improved wood stove</v>
      </c>
      <c r="F41" s="18" t="str">
        <f aca="false">_xlfn.xlookup($A41,'Day 1 Cleaned'!$U:$U,'Day 1 Cleaned'!BL:BL,"-")</f>
        <v>Wood</v>
      </c>
      <c r="G41" s="18" t="str">
        <f aca="false">_xlfn.xlookup($A41,'Day 2 Cleaned'!$M:$M,'Day 2 Cleaned'!$U:$U,"-")</f>
        <v>Wood</v>
      </c>
      <c r="H41" s="18" t="str">
        <f aca="false">_xlfn.xlookup($A41,'Day 3 Cleaned'!$L:$L,'Day 3 Cleaned'!$T:$T,"-")</f>
        <v>Wood</v>
      </c>
      <c r="I41" s="18" t="str">
        <f aca="false">_xlfn.xlookup($A41,'Day 4 Cleaned'!$L:$L,'Day 4 Cleaned'!$T:$T,"-")</f>
        <v>Wood</v>
      </c>
      <c r="J41" s="18" t="n">
        <f aca="false" t="array" ref="J41:J41">AND(EXACT(F41:I41,F41))</f>
        <v>1</v>
      </c>
      <c r="K41" s="18" t="n">
        <f aca="false">_xlfn.xlookup($A41,'Day 2 Cleaned'!$M:$M,'Day 2 Cleaned'!$AI:$AI,"-")</f>
        <v>1</v>
      </c>
      <c r="L41" s="18" t="n">
        <f aca="false">_xlfn.xlookup($A41,'Day 2 Cleaned'!$M:$M,'Day 2 Cleaned'!$AJ:$AJ,"-")</f>
        <v>8</v>
      </c>
      <c r="M41" s="18" t="n">
        <f aca="false">_xlfn.xlookup($A41,'Day 3 Cleaned'!$L:$L,'Day 3 Cleaned'!$AH:$AH,"-")</f>
        <v>3</v>
      </c>
      <c r="N41" s="18" t="n">
        <f aca="false">_xlfn.xlookup($A41,'Day 3 Cleaned'!$L:$L,'Day 3 Cleaned'!$AI:$AI,"-")</f>
        <v>8</v>
      </c>
      <c r="O41" s="18" t="n">
        <f aca="false">_xlfn.xlookup($A41,'Day 4 Cleaned'!$L:$L,'Day 4 Cleaned'!$AH:$AH,"-")</f>
        <v>3</v>
      </c>
      <c r="P41" s="18" t="n">
        <f aca="false">_xlfn.xlookup($A41,'Day 4 Cleaned'!$L:$L,'Day 4 Cleaned'!$AI:$AI,"-")</f>
        <v>8</v>
      </c>
      <c r="Q41" s="19" t="n">
        <f aca="false">SUM(K41:P41)/3</f>
        <v>10.3333333333333</v>
      </c>
      <c r="R41" s="18" t="n">
        <f aca="false">_xlfn.xlookup($A41,'Day 1 Cleaned'!$U:$U,'Day 1 Cleaned'!$CC:$CC,"-")</f>
        <v>40.4</v>
      </c>
      <c r="S41" s="18" t="n">
        <f aca="false">_xlfn.xlookup($A41,'Day 2 Cleaned'!$M:$M,'Day 2 Cleaned'!$AM:$AM,"-")</f>
        <v>28.56</v>
      </c>
      <c r="T41" s="18" t="n">
        <f aca="false">_xlfn.xlookup($A41,'Day 2 Cleaned'!$M:$M,'Day 2 Cleaned'!$AQ:$AQ,"-")</f>
        <v>0</v>
      </c>
      <c r="U41" s="20" t="n">
        <f aca="false">R41-S41</f>
        <v>11.84</v>
      </c>
      <c r="V41" s="18" t="n">
        <f aca="false">_xlfn.xlookup($A41,'Day 3 Cleaned'!$L:$L,'Day 3 Cleaned'!$AL:$AL,"-")</f>
        <v>15.42</v>
      </c>
      <c r="W41" s="18" t="n">
        <f aca="false">_xlfn.xlookup($A41,'Day 3 Cleaned'!$L:$L,'Day 3 Cleaned'!$AP:$AP,"-")</f>
        <v>9.82</v>
      </c>
      <c r="X41" s="20" t="n">
        <f aca="false">(S41+T41)-V41</f>
        <v>13.14</v>
      </c>
      <c r="Y41" s="18" t="n">
        <f aca="false">_xlfn.xlookup($A41,'Day 4 Cleaned'!$L:$L,'Day 4 Cleaned'!$AL:$AL,"-")</f>
        <v>5.8</v>
      </c>
      <c r="Z41" s="18" t="n">
        <f aca="false">_xlfn.xlookup($A41,'Day 4 Cleaned'!$L:$L,'Day 4 Cleaned'!$AP:$AP,"-")</f>
        <v>0</v>
      </c>
      <c r="AA41" s="20" t="n">
        <f aca="false">(V41+W41)-Y41</f>
        <v>19.44</v>
      </c>
      <c r="AB41" s="19" t="n">
        <f aca="false">AVERAGE(U41,X41,AA41)</f>
        <v>14.8066666666667</v>
      </c>
      <c r="AC41" s="19" t="n">
        <f aca="false">IF(AND($AB$97&gt;AB41, AB41&gt;$AB$96),AB41,"-")</f>
        <v>14.8066666666667</v>
      </c>
      <c r="AD41" s="18" t="n">
        <f aca="false">_xlfn.xlookup($A41,'Day 1 Cleaned'!$U:$U,'Day 1 Cleaned'!CM:CM,"-")</f>
        <v>0</v>
      </c>
      <c r="AE41" s="18" t="n">
        <f aca="false">_xlfn.xlookup($A41,'Day 2 Cleaned'!$M:$M,'Day 2 Cleaned'!$AV:$AV,"-")</f>
        <v>0</v>
      </c>
      <c r="AF41" s="18" t="n">
        <f aca="false">_xlfn.xlookup($A41,'Day 2 Cleaned'!$M:$M,'Day 2 Cleaned'!$AZ:$AZ,"-")</f>
        <v>0</v>
      </c>
      <c r="AG41" s="20" t="n">
        <f aca="false">AD41-AE41</f>
        <v>0</v>
      </c>
      <c r="AH41" s="18" t="n">
        <f aca="false">_xlfn.xlookup($A41,'Day 3 Cleaned'!$L:$L,'Day 3 Cleaned'!$AU:$AU,"-")</f>
        <v>0</v>
      </c>
      <c r="AI41" s="18" t="n">
        <f aca="false">_xlfn.xlookup($A41,'Day 3 Cleaned'!$L:$L,'Day 3 Cleaned'!$AY:$AY,"-")</f>
        <v>0</v>
      </c>
      <c r="AJ41" s="20" t="n">
        <f aca="false">(AE41+AF41)-AH41</f>
        <v>0</v>
      </c>
      <c r="AK41" s="18" t="n">
        <f aca="false">_xlfn.xlookup($A41,'Day 4 Cleaned'!$L:$L,'Day 4 Cleaned'!$AU:$AU,"-")</f>
        <v>0</v>
      </c>
      <c r="AL41" s="18" t="n">
        <f aca="false">_xlfn.xlookup($A41,'Day 4 Cleaned'!$L:$L,'Day 4 Cleaned'!$AY:$AY,"-")</f>
        <v>0</v>
      </c>
      <c r="AM41" s="20" t="n">
        <f aca="false">(AH41+AI41)-AK41</f>
        <v>0</v>
      </c>
      <c r="AN41" s="19" t="n">
        <f aca="false">AVERAGE(AG41,AJ41,AM41)</f>
        <v>0</v>
      </c>
      <c r="AO41" s="21" t="str">
        <f aca="false">IF(AND($AN$97&gt;AN41, AN41&gt;$AN$96),AN41,"-")</f>
        <v>-</v>
      </c>
      <c r="AP41" s="18" t="n">
        <f aca="false">_xlfn.xlookup($A41,'Day 1 Cleaned'!$U:$U,'Day 1 Cleaned'!CT:CT,"-")</f>
        <v>0</v>
      </c>
      <c r="AQ41" s="18" t="n">
        <f aca="false">_xlfn.xlookup($A41,'Day 1 Cleaned'!$U:$U,'Day 1 Cleaned'!DD:DD,"-")</f>
        <v>0</v>
      </c>
      <c r="AR41" s="18" t="n">
        <f aca="false">_xlfn.xlookup($A41,'Day 1 Cleaned'!$U:$U,'Day 1 Cleaned'!DN:DN,"-")</f>
        <v>0</v>
      </c>
      <c r="AS41" s="18" t="n">
        <f aca="false">_xlfn.xlookup($A41,'Day 1 Cleaned'!$U:$U,'Day 1 Cleaned'!DX:DX,"-")</f>
        <v>0</v>
      </c>
      <c r="AT41" s="18" t="n">
        <f aca="false">_xlfn.xlookup($A41,'Day 1 Cleaned'!$U:$U,'Day 1 Cleaned'!EH:EH,"-")</f>
        <v>0</v>
      </c>
      <c r="AU41" s="18" t="n">
        <f aca="false">_xlfn.xlookup($A41,'Day 1 Cleaned'!$U:$U,'Day 1 Cleaned'!ER:ER,"-")</f>
        <v>0</v>
      </c>
      <c r="AV41" s="18" t="n">
        <f aca="false">_xlfn.xlookup($A41,'Day 1 Cleaned'!$U:$U,'Day 1 Cleaned'!FA:FA,"-")</f>
        <v>0</v>
      </c>
      <c r="AW41" s="18" t="n">
        <f aca="false">_xlfn.xlookup($A41,'Day 1 Cleaned'!$U:$U,'Day 1 Cleaned'!FK:FK,"-")</f>
        <v>0</v>
      </c>
      <c r="AX41" s="18" t="n">
        <f aca="false">_xlfn.xlookup($A41,'Day 1 Cleaned'!$U:$U,'Day 1 Cleaned'!FT:FT,"-")*_xlfn.xlookup($A41,'Day 1 Cleaned'!$U:$U,'Day 1 Cleaned'!FU:FU,"-")</f>
        <v>0</v>
      </c>
      <c r="AY41" s="18" t="n">
        <f aca="false">_xlfn.xlookup($A41,'Day 1 Cleaned'!$U:$U,'Day 1 Cleaned'!FV:FV,"-")</f>
        <v>0</v>
      </c>
      <c r="AZ41" s="18" t="n">
        <f aca="false">_xlfn.xlookup($A41,'Day 1 Cleaned'!$U:$U,'Day 1 Cleaned'!GA:GA,"-")</f>
        <v>0</v>
      </c>
    </row>
    <row r="42" customFormat="false" ht="14.5" hidden="false" customHeight="false" outlineLevel="0" collapsed="false">
      <c r="A42" s="18" t="str">
        <f aca="false">PROPER('Day 1 Cleaned'!U40)</f>
        <v>Rwambuka Felicien </v>
      </c>
      <c r="B42" s="18" t="str">
        <f aca="false">_xlfn.xlookup($A42,'Day 1 Cleaned'!$U:$U,'Day 1 Cleaned'!Y:Y,"-")</f>
        <v>Bugesera</v>
      </c>
      <c r="C42" s="18" t="str">
        <f aca="false">_xlfn.xlookup($A42,'Day 1 Cleaned'!$U:$U,'Day 1 Cleaned'!AA:AA,"-")</f>
        <v>Kindama</v>
      </c>
      <c r="D42" s="18" t="str">
        <f aca="false">_xlfn.xlookup($A42,'Day 1 Cleaned'!$U:$U,'Day 1 Cleaned'!AB:AB,"-")</f>
        <v>Gatare</v>
      </c>
      <c r="E42" s="18" t="str">
        <f aca="false">_xlfn.xlookup($A42,'Day 1 Cleaned'!$U:$U,'Day 1 Cleaned'!AI:AI,"-")</f>
        <v>Improved wood stove</v>
      </c>
      <c r="F42" s="18" t="str">
        <f aca="false">_xlfn.xlookup($A42,'Day 1 Cleaned'!$U:$U,'Day 1 Cleaned'!BL:BL,"-")</f>
        <v>Wood</v>
      </c>
      <c r="G42" s="18" t="str">
        <f aca="false">_xlfn.xlookup($A42,'Day 2 Cleaned'!$M:$M,'Day 2 Cleaned'!$U:$U,"-")</f>
        <v>Wood</v>
      </c>
      <c r="H42" s="18" t="str">
        <f aca="false">_xlfn.xlookup($A42,'Day 3 Cleaned'!$L:$L,'Day 3 Cleaned'!$T:$T,"-")</f>
        <v>Wood</v>
      </c>
      <c r="I42" s="18" t="str">
        <f aca="false">_xlfn.xlookup($A42,'Day 4 Cleaned'!$L:$L,'Day 4 Cleaned'!$T:$T,"-")</f>
        <v>Wood</v>
      </c>
      <c r="J42" s="18" t="n">
        <f aca="false" t="array" ref="J42:J42">AND(EXACT(F42:I42,F42))</f>
        <v>1</v>
      </c>
      <c r="K42" s="18" t="n">
        <f aca="false">_xlfn.xlookup($A42,'Day 2 Cleaned'!$M:$M,'Day 2 Cleaned'!$AI:$AI,"-")</f>
        <v>2</v>
      </c>
      <c r="L42" s="18" t="n">
        <f aca="false">_xlfn.xlookup($A42,'Day 2 Cleaned'!$M:$M,'Day 2 Cleaned'!$AJ:$AJ,"-")</f>
        <v>6</v>
      </c>
      <c r="M42" s="18" t="n">
        <f aca="false">_xlfn.xlookup($A42,'Day 3 Cleaned'!$L:$L,'Day 3 Cleaned'!$AH:$AH,"-")</f>
        <v>2</v>
      </c>
      <c r="N42" s="18" t="n">
        <f aca="false">_xlfn.xlookup($A42,'Day 3 Cleaned'!$L:$L,'Day 3 Cleaned'!$AI:$AI,"-")</f>
        <v>6</v>
      </c>
      <c r="O42" s="18" t="n">
        <f aca="false">_xlfn.xlookup($A42,'Day 4 Cleaned'!$L:$L,'Day 4 Cleaned'!$AH:$AH,"-")</f>
        <v>3</v>
      </c>
      <c r="P42" s="18" t="n">
        <f aca="false">_xlfn.xlookup($A42,'Day 4 Cleaned'!$L:$L,'Day 4 Cleaned'!$AI:$AI,"-")</f>
        <v>6</v>
      </c>
      <c r="Q42" s="19" t="n">
        <f aca="false">SUM(K42:P42)/3</f>
        <v>8.33333333333333</v>
      </c>
      <c r="R42" s="18" t="n">
        <f aca="false">_xlfn.xlookup($A42,'Day 1 Cleaned'!$U:$U,'Day 1 Cleaned'!$CC:$CC,"-")</f>
        <v>43.5</v>
      </c>
      <c r="S42" s="18" t="n">
        <f aca="false">_xlfn.xlookup($A42,'Day 2 Cleaned'!$M:$M,'Day 2 Cleaned'!$AM:$AM,"-")</f>
        <v>35.8</v>
      </c>
      <c r="T42" s="18" t="n">
        <f aca="false">_xlfn.xlookup($A42,'Day 2 Cleaned'!$M:$M,'Day 2 Cleaned'!$AQ:$AQ,"-")</f>
        <v>2.8</v>
      </c>
      <c r="U42" s="20" t="n">
        <f aca="false">R42-S42</f>
        <v>7.7</v>
      </c>
      <c r="V42" s="18" t="n">
        <f aca="false">_xlfn.xlookup($A42,'Day 3 Cleaned'!$L:$L,'Day 3 Cleaned'!$AL:$AL,"-")</f>
        <v>25.45</v>
      </c>
      <c r="W42" s="18" t="n">
        <f aca="false">_xlfn.xlookup($A42,'Day 3 Cleaned'!$L:$L,'Day 3 Cleaned'!$AP:$AP,"-")</f>
        <v>0</v>
      </c>
      <c r="X42" s="20" t="n">
        <f aca="false">(S42+T42)-V42</f>
        <v>13.15</v>
      </c>
      <c r="Y42" s="18" t="n">
        <f aca="false">_xlfn.xlookup($A42,'Day 4 Cleaned'!$L:$L,'Day 4 Cleaned'!$AL:$AL,"-")</f>
        <v>16.54</v>
      </c>
      <c r="Z42" s="18" t="n">
        <f aca="false">_xlfn.xlookup($A42,'Day 4 Cleaned'!$L:$L,'Day 4 Cleaned'!$AP:$AP,"-")</f>
        <v>0</v>
      </c>
      <c r="AA42" s="20" t="n">
        <f aca="false">(V42+W42)-Y42</f>
        <v>8.91</v>
      </c>
      <c r="AB42" s="19" t="n">
        <f aca="false">AVERAGE(U42,X42,AA42)</f>
        <v>9.92</v>
      </c>
      <c r="AC42" s="19" t="n">
        <f aca="false">IF(AND($AB$97&gt;AB42, AB42&gt;$AB$96),AB42,"-")</f>
        <v>9.92</v>
      </c>
      <c r="AD42" s="18" t="n">
        <f aca="false">_xlfn.xlookup($A42,'Day 1 Cleaned'!$U:$U,'Day 1 Cleaned'!CM:CM,"-")</f>
        <v>0</v>
      </c>
      <c r="AE42" s="18" t="n">
        <f aca="false">_xlfn.xlookup($A42,'Day 2 Cleaned'!$M:$M,'Day 2 Cleaned'!$AV:$AV,"-")</f>
        <v>0</v>
      </c>
      <c r="AF42" s="18" t="n">
        <f aca="false">_xlfn.xlookup($A42,'Day 2 Cleaned'!$M:$M,'Day 2 Cleaned'!$AZ:$AZ,"-")</f>
        <v>0</v>
      </c>
      <c r="AG42" s="20" t="n">
        <f aca="false">AD42-AE42</f>
        <v>0</v>
      </c>
      <c r="AH42" s="18" t="n">
        <f aca="false">_xlfn.xlookup($A42,'Day 3 Cleaned'!$L:$L,'Day 3 Cleaned'!$AU:$AU,"-")</f>
        <v>0</v>
      </c>
      <c r="AI42" s="18" t="n">
        <f aca="false">_xlfn.xlookup($A42,'Day 3 Cleaned'!$L:$L,'Day 3 Cleaned'!$AY:$AY,"-")</f>
        <v>0</v>
      </c>
      <c r="AJ42" s="20" t="n">
        <f aca="false">(AE42+AF42)-AH42</f>
        <v>0</v>
      </c>
      <c r="AK42" s="18" t="n">
        <f aca="false">_xlfn.xlookup($A42,'Day 4 Cleaned'!$L:$L,'Day 4 Cleaned'!$AU:$AU,"-")</f>
        <v>0</v>
      </c>
      <c r="AL42" s="18" t="n">
        <f aca="false">_xlfn.xlookup($A42,'Day 4 Cleaned'!$L:$L,'Day 4 Cleaned'!$AY:$AY,"-")</f>
        <v>0</v>
      </c>
      <c r="AM42" s="20" t="n">
        <f aca="false">(AH42+AI42)-AK42</f>
        <v>0</v>
      </c>
      <c r="AN42" s="19" t="n">
        <f aca="false">AVERAGE(AG42,AJ42,AM42)</f>
        <v>0</v>
      </c>
      <c r="AO42" s="21" t="str">
        <f aca="false">IF(AND($AN$97&gt;AN42, AN42&gt;$AN$96),AN42,"-")</f>
        <v>-</v>
      </c>
      <c r="AP42" s="18" t="n">
        <f aca="false">_xlfn.xlookup($A42,'Day 1 Cleaned'!$U:$U,'Day 1 Cleaned'!CT:CT,"-")</f>
        <v>0</v>
      </c>
      <c r="AQ42" s="18" t="n">
        <f aca="false">_xlfn.xlookup($A42,'Day 1 Cleaned'!$U:$U,'Day 1 Cleaned'!DD:DD,"-")</f>
        <v>0</v>
      </c>
      <c r="AR42" s="18" t="n">
        <f aca="false">_xlfn.xlookup($A42,'Day 1 Cleaned'!$U:$U,'Day 1 Cleaned'!DN:DN,"-")</f>
        <v>0</v>
      </c>
      <c r="AS42" s="18" t="n">
        <f aca="false">_xlfn.xlookup($A42,'Day 1 Cleaned'!$U:$U,'Day 1 Cleaned'!DX:DX,"-")</f>
        <v>0</v>
      </c>
      <c r="AT42" s="18" t="n">
        <f aca="false">_xlfn.xlookup($A42,'Day 1 Cleaned'!$U:$U,'Day 1 Cleaned'!EH:EH,"-")</f>
        <v>0</v>
      </c>
      <c r="AU42" s="18" t="n">
        <f aca="false">_xlfn.xlookup($A42,'Day 1 Cleaned'!$U:$U,'Day 1 Cleaned'!ER:ER,"-")</f>
        <v>0</v>
      </c>
      <c r="AV42" s="18" t="n">
        <f aca="false">_xlfn.xlookup($A42,'Day 1 Cleaned'!$U:$U,'Day 1 Cleaned'!FA:FA,"-")</f>
        <v>0</v>
      </c>
      <c r="AW42" s="18" t="n">
        <f aca="false">_xlfn.xlookup($A42,'Day 1 Cleaned'!$U:$U,'Day 1 Cleaned'!FK:FK,"-")</f>
        <v>0</v>
      </c>
      <c r="AX42" s="18" t="n">
        <f aca="false">_xlfn.xlookup($A42,'Day 1 Cleaned'!$U:$U,'Day 1 Cleaned'!FT:FT,"-")*_xlfn.xlookup($A42,'Day 1 Cleaned'!$U:$U,'Day 1 Cleaned'!FU:FU,"-")</f>
        <v>0</v>
      </c>
      <c r="AY42" s="18" t="n">
        <f aca="false">_xlfn.xlookup($A42,'Day 1 Cleaned'!$U:$U,'Day 1 Cleaned'!FV:FV,"-")</f>
        <v>0</v>
      </c>
      <c r="AZ42" s="18" t="n">
        <f aca="false">_xlfn.xlookup($A42,'Day 1 Cleaned'!$U:$U,'Day 1 Cleaned'!GA:GA,"-")</f>
        <v>0</v>
      </c>
    </row>
    <row r="43" customFormat="false" ht="14.5" hidden="false" customHeight="false" outlineLevel="0" collapsed="false">
      <c r="A43" s="18" t="str">
        <f aca="false">PROPER('Day 1 Cleaned'!U41)</f>
        <v>Sibobugingo Celestin</v>
      </c>
      <c r="B43" s="18" t="str">
        <f aca="false">_xlfn.xlookup($A43,'Day 1 Cleaned'!$U:$U,'Day 1 Cleaned'!Y:Y,"-")</f>
        <v>Bugesera</v>
      </c>
      <c r="C43" s="18" t="str">
        <f aca="false">_xlfn.xlookup($A43,'Day 1 Cleaned'!$U:$U,'Day 1 Cleaned'!AA:AA,"-")</f>
        <v>Rugando</v>
      </c>
      <c r="D43" s="18" t="str">
        <f aca="false">_xlfn.xlookup($A43,'Day 1 Cleaned'!$U:$U,'Day 1 Cleaned'!AB:AB,"-")</f>
        <v>Bushenyi</v>
      </c>
      <c r="E43" s="18" t="str">
        <f aca="false">_xlfn.xlookup($A43,'Day 1 Cleaned'!$U:$U,'Day 1 Cleaned'!AI:AI,"-")</f>
        <v>Traditional 3 stone fire</v>
      </c>
      <c r="F43" s="18" t="str">
        <f aca="false">_xlfn.xlookup($A43,'Day 1 Cleaned'!$U:$U,'Day 1 Cleaned'!BL:BL,"-")</f>
        <v>Wood</v>
      </c>
      <c r="G43" s="18" t="str">
        <f aca="false">_xlfn.xlookup($A43,'Day 2 Cleaned'!$M:$M,'Day 2 Cleaned'!$U:$U,"-")</f>
        <v>Wood</v>
      </c>
      <c r="H43" s="18" t="str">
        <f aca="false">_xlfn.xlookup($A43,'Day 3 Cleaned'!$L:$L,'Day 3 Cleaned'!$T:$T,"-")</f>
        <v>Wood</v>
      </c>
      <c r="I43" s="18" t="str">
        <f aca="false">_xlfn.xlookup($A43,'Day 4 Cleaned'!$L:$L,'Day 4 Cleaned'!$T:$T,"-")</f>
        <v>Wood</v>
      </c>
      <c r="J43" s="18" t="n">
        <f aca="false" t="array" ref="J43:J43">AND(EXACT(F43:I43,F43))</f>
        <v>1</v>
      </c>
      <c r="K43" s="18" t="n">
        <f aca="false">_xlfn.xlookup($A43,'Day 2 Cleaned'!$M:$M,'Day 2 Cleaned'!$AI:$AI,"-")</f>
        <v>2</v>
      </c>
      <c r="L43" s="18" t="n">
        <f aca="false">_xlfn.xlookup($A43,'Day 2 Cleaned'!$M:$M,'Day 2 Cleaned'!$AJ:$AJ,"-")</f>
        <v>3</v>
      </c>
      <c r="M43" s="18" t="n">
        <f aca="false">_xlfn.xlookup($A43,'Day 3 Cleaned'!$L:$L,'Day 3 Cleaned'!$AH:$AH,"-")</f>
        <v>3</v>
      </c>
      <c r="N43" s="18" t="n">
        <f aca="false">_xlfn.xlookup($A43,'Day 3 Cleaned'!$L:$L,'Day 3 Cleaned'!$AI:$AI,"-")</f>
        <v>3</v>
      </c>
      <c r="O43" s="18" t="n">
        <f aca="false">_xlfn.xlookup($A43,'Day 4 Cleaned'!$L:$L,'Day 4 Cleaned'!$AH:$AH,"-")</f>
        <v>2</v>
      </c>
      <c r="P43" s="18" t="n">
        <f aca="false">_xlfn.xlookup($A43,'Day 4 Cleaned'!$L:$L,'Day 4 Cleaned'!$AI:$AI,"-")</f>
        <v>3</v>
      </c>
      <c r="Q43" s="19" t="n">
        <f aca="false">SUM(K43:P43)/3</f>
        <v>5.33333333333333</v>
      </c>
      <c r="R43" s="18" t="n">
        <f aca="false">_xlfn.xlookup($A43,'Day 1 Cleaned'!$U:$U,'Day 1 Cleaned'!$CC:$CC,"-")</f>
        <v>60.22</v>
      </c>
      <c r="S43" s="18" t="n">
        <f aca="false">_xlfn.xlookup($A43,'Day 2 Cleaned'!$M:$M,'Day 2 Cleaned'!$AM:$AM,"-")</f>
        <v>43.63</v>
      </c>
      <c r="T43" s="18" t="n">
        <f aca="false">_xlfn.xlookup($A43,'Day 2 Cleaned'!$M:$M,'Day 2 Cleaned'!$AQ:$AQ,"-")</f>
        <v>0</v>
      </c>
      <c r="U43" s="20" t="n">
        <f aca="false">R43-S43</f>
        <v>16.59</v>
      </c>
      <c r="V43" s="18" t="n">
        <f aca="false">_xlfn.xlookup($A43,'Day 3 Cleaned'!$L:$L,'Day 3 Cleaned'!$AL:$AL,"-")</f>
        <v>27.93</v>
      </c>
      <c r="W43" s="18" t="n">
        <f aca="false">_xlfn.xlookup($A43,'Day 3 Cleaned'!$L:$L,'Day 3 Cleaned'!$AP:$AP,"-")</f>
        <v>0</v>
      </c>
      <c r="X43" s="20" t="n">
        <f aca="false">(S43+T43)-V43</f>
        <v>15.7</v>
      </c>
      <c r="Y43" s="18" t="n">
        <f aca="false">_xlfn.xlookup($A43,'Day 4 Cleaned'!$L:$L,'Day 4 Cleaned'!$AL:$AL,"-")</f>
        <v>15.05</v>
      </c>
      <c r="Z43" s="18" t="n">
        <f aca="false">_xlfn.xlookup($A43,'Day 4 Cleaned'!$L:$L,'Day 4 Cleaned'!$AP:$AP,"-")</f>
        <v>23.12</v>
      </c>
      <c r="AA43" s="20" t="n">
        <f aca="false">(V43+W43)-Y43</f>
        <v>12.88</v>
      </c>
      <c r="AB43" s="19" t="n">
        <f aca="false">AVERAGE(U43,X43,AA43)</f>
        <v>15.0566666666667</v>
      </c>
      <c r="AC43" s="19" t="n">
        <f aca="false">IF(AND($AB$97&gt;AB43, AB43&gt;$AB$96),AB43,"-")</f>
        <v>15.0566666666667</v>
      </c>
      <c r="AD43" s="18" t="n">
        <f aca="false">_xlfn.xlookup($A43,'Day 1 Cleaned'!$U:$U,'Day 1 Cleaned'!CM:CM,"-")</f>
        <v>0</v>
      </c>
      <c r="AE43" s="18" t="n">
        <f aca="false">_xlfn.xlookup($A43,'Day 2 Cleaned'!$M:$M,'Day 2 Cleaned'!$AV:$AV,"-")</f>
        <v>0</v>
      </c>
      <c r="AF43" s="18" t="n">
        <f aca="false">_xlfn.xlookup($A43,'Day 2 Cleaned'!$M:$M,'Day 2 Cleaned'!$AZ:$AZ,"-")</f>
        <v>0</v>
      </c>
      <c r="AG43" s="20" t="n">
        <f aca="false">AD43-AE43</f>
        <v>0</v>
      </c>
      <c r="AH43" s="18" t="n">
        <f aca="false">_xlfn.xlookup($A43,'Day 3 Cleaned'!$L:$L,'Day 3 Cleaned'!$AU:$AU,"-")</f>
        <v>0</v>
      </c>
      <c r="AI43" s="18" t="n">
        <f aca="false">_xlfn.xlookup($A43,'Day 3 Cleaned'!$L:$L,'Day 3 Cleaned'!$AY:$AY,"-")</f>
        <v>0</v>
      </c>
      <c r="AJ43" s="20" t="n">
        <f aca="false">(AE43+AF43)-AH43</f>
        <v>0</v>
      </c>
      <c r="AK43" s="18" t="n">
        <f aca="false">_xlfn.xlookup($A43,'Day 4 Cleaned'!$L:$L,'Day 4 Cleaned'!$AU:$AU,"-")</f>
        <v>0</v>
      </c>
      <c r="AL43" s="18" t="n">
        <f aca="false">_xlfn.xlookup($A43,'Day 4 Cleaned'!$L:$L,'Day 4 Cleaned'!$AY:$AY,"-")</f>
        <v>0</v>
      </c>
      <c r="AM43" s="20" t="n">
        <f aca="false">(AH43+AI43)-AK43</f>
        <v>0</v>
      </c>
      <c r="AN43" s="19" t="n">
        <f aca="false">AVERAGE(AG43,AJ43,AM43)</f>
        <v>0</v>
      </c>
      <c r="AO43" s="21" t="str">
        <f aca="false">IF(AND($AN$97&gt;AN43, AN43&gt;$AN$96),AN43,"-")</f>
        <v>-</v>
      </c>
      <c r="AP43" s="18" t="n">
        <f aca="false">_xlfn.xlookup($A43,'Day 1 Cleaned'!$U:$U,'Day 1 Cleaned'!CT:CT,"-")</f>
        <v>0</v>
      </c>
      <c r="AQ43" s="18" t="n">
        <f aca="false">_xlfn.xlookup($A43,'Day 1 Cleaned'!$U:$U,'Day 1 Cleaned'!DD:DD,"-")</f>
        <v>0</v>
      </c>
      <c r="AR43" s="18" t="n">
        <f aca="false">_xlfn.xlookup($A43,'Day 1 Cleaned'!$U:$U,'Day 1 Cleaned'!DN:DN,"-")</f>
        <v>0</v>
      </c>
      <c r="AS43" s="18" t="n">
        <f aca="false">_xlfn.xlookup($A43,'Day 1 Cleaned'!$U:$U,'Day 1 Cleaned'!DX:DX,"-")</f>
        <v>0</v>
      </c>
      <c r="AT43" s="18" t="n">
        <f aca="false">_xlfn.xlookup($A43,'Day 1 Cleaned'!$U:$U,'Day 1 Cleaned'!EH:EH,"-")</f>
        <v>0</v>
      </c>
      <c r="AU43" s="18" t="n">
        <f aca="false">_xlfn.xlookup($A43,'Day 1 Cleaned'!$U:$U,'Day 1 Cleaned'!ER:ER,"-")</f>
        <v>0</v>
      </c>
      <c r="AV43" s="18" t="n">
        <f aca="false">_xlfn.xlookup($A43,'Day 1 Cleaned'!$U:$U,'Day 1 Cleaned'!FA:FA,"-")</f>
        <v>0</v>
      </c>
      <c r="AW43" s="18" t="n">
        <f aca="false">_xlfn.xlookup($A43,'Day 1 Cleaned'!$U:$U,'Day 1 Cleaned'!FK:FK,"-")</f>
        <v>0</v>
      </c>
      <c r="AX43" s="18" t="n">
        <f aca="false">_xlfn.xlookup($A43,'Day 1 Cleaned'!$U:$U,'Day 1 Cleaned'!FT:FT,"-")*_xlfn.xlookup($A43,'Day 1 Cleaned'!$U:$U,'Day 1 Cleaned'!FU:FU,"-")</f>
        <v>0</v>
      </c>
      <c r="AY43" s="18" t="n">
        <f aca="false">_xlfn.xlookup($A43,'Day 1 Cleaned'!$U:$U,'Day 1 Cleaned'!FV:FV,"-")</f>
        <v>0</v>
      </c>
      <c r="AZ43" s="18" t="n">
        <f aca="false">_xlfn.xlookup($A43,'Day 1 Cleaned'!$U:$U,'Day 1 Cleaned'!GA:GA,"-")</f>
        <v>0</v>
      </c>
    </row>
    <row r="44" customFormat="false" ht="14.5" hidden="false" customHeight="false" outlineLevel="0" collapsed="false">
      <c r="A44" s="18" t="str">
        <f aca="false">PROPER('Day 1 Cleaned'!U42)</f>
        <v>Tuyisenge Ester</v>
      </c>
      <c r="B44" s="18" t="str">
        <f aca="false">_xlfn.xlookup($A44,'Day 1 Cleaned'!$U:$U,'Day 1 Cleaned'!Y:Y,"-")</f>
        <v>Bugesera</v>
      </c>
      <c r="C44" s="18" t="str">
        <f aca="false">_xlfn.xlookup($A44,'Day 1 Cleaned'!$U:$U,'Day 1 Cleaned'!AA:AA,"-")</f>
        <v>Rugando</v>
      </c>
      <c r="D44" s="18" t="str">
        <f aca="false">_xlfn.xlookup($A44,'Day 1 Cleaned'!$U:$U,'Day 1 Cleaned'!AB:AB,"-")</f>
        <v>Gako</v>
      </c>
      <c r="E44" s="18" t="str">
        <f aca="false">_xlfn.xlookup($A44,'Day 1 Cleaned'!$U:$U,'Day 1 Cleaned'!AI:AI,"-")</f>
        <v>Traditional 3 stone fire</v>
      </c>
      <c r="F44" s="18" t="str">
        <f aca="false">_xlfn.xlookup($A44,'Day 1 Cleaned'!$U:$U,'Day 1 Cleaned'!BL:BL,"-")</f>
        <v>Wood</v>
      </c>
      <c r="G44" s="18" t="str">
        <f aca="false">_xlfn.xlookup($A44,'Day 2 Cleaned'!$M:$M,'Day 2 Cleaned'!$U:$U,"-")</f>
        <v>Wood</v>
      </c>
      <c r="H44" s="18" t="str">
        <f aca="false">_xlfn.xlookup($A44,'Day 3 Cleaned'!$L:$L,'Day 3 Cleaned'!$T:$T,"-")</f>
        <v>Wood</v>
      </c>
      <c r="I44" s="18" t="str">
        <f aca="false">_xlfn.xlookup($A44,'Day 4 Cleaned'!$L:$L,'Day 4 Cleaned'!$T:$T,"-")</f>
        <v>Wood</v>
      </c>
      <c r="J44" s="18" t="n">
        <f aca="false" t="array" ref="J44:J44">AND(EXACT(F44:I44,F44))</f>
        <v>1</v>
      </c>
      <c r="K44" s="18" t="n">
        <f aca="false">_xlfn.xlookup($A44,'Day 2 Cleaned'!$M:$M,'Day 2 Cleaned'!$AI:$AI,"-")</f>
        <v>2</v>
      </c>
      <c r="L44" s="18" t="n">
        <f aca="false">_xlfn.xlookup($A44,'Day 2 Cleaned'!$M:$M,'Day 2 Cleaned'!$AJ:$AJ,"-")</f>
        <v>6</v>
      </c>
      <c r="M44" s="18" t="n">
        <f aca="false">_xlfn.xlookup($A44,'Day 3 Cleaned'!$L:$L,'Day 3 Cleaned'!$AH:$AH,"-")</f>
        <v>2</v>
      </c>
      <c r="N44" s="18" t="n">
        <f aca="false">_xlfn.xlookup($A44,'Day 3 Cleaned'!$L:$L,'Day 3 Cleaned'!$AI:$AI,"-")</f>
        <v>5</v>
      </c>
      <c r="O44" s="18" t="n">
        <f aca="false">_xlfn.xlookup($A44,'Day 4 Cleaned'!$L:$L,'Day 4 Cleaned'!$AH:$AH,"-")</f>
        <v>2</v>
      </c>
      <c r="P44" s="18" t="n">
        <f aca="false">_xlfn.xlookup($A44,'Day 4 Cleaned'!$L:$L,'Day 4 Cleaned'!$AI:$AI,"-")</f>
        <v>6</v>
      </c>
      <c r="Q44" s="19" t="n">
        <f aca="false">SUM(K44:P44)/3</f>
        <v>7.66666666666667</v>
      </c>
      <c r="R44" s="18" t="n">
        <f aca="false">_xlfn.xlookup($A44,'Day 1 Cleaned'!$U:$U,'Day 1 Cleaned'!$CC:$CC,"-")</f>
        <v>22.29</v>
      </c>
      <c r="S44" s="18" t="n">
        <f aca="false">_xlfn.xlookup($A44,'Day 2 Cleaned'!$M:$M,'Day 2 Cleaned'!$AM:$AM,"-")</f>
        <v>17.88</v>
      </c>
      <c r="T44" s="18" t="n">
        <f aca="false">_xlfn.xlookup($A44,'Day 2 Cleaned'!$M:$M,'Day 2 Cleaned'!$AQ:$AQ,"-")</f>
        <v>0</v>
      </c>
      <c r="U44" s="20" t="n">
        <f aca="false">R44-S44</f>
        <v>4.41</v>
      </c>
      <c r="V44" s="18" t="n">
        <f aca="false">_xlfn.xlookup($A44,'Day 3 Cleaned'!$L:$L,'Day 3 Cleaned'!$AL:$AL,"-")</f>
        <v>11.83</v>
      </c>
      <c r="W44" s="18" t="n">
        <f aca="false">_xlfn.xlookup($A44,'Day 3 Cleaned'!$L:$L,'Day 3 Cleaned'!$AP:$AP,"-")</f>
        <v>0</v>
      </c>
      <c r="X44" s="20" t="n">
        <f aca="false">(S44+T44)-V44</f>
        <v>6.05</v>
      </c>
      <c r="Y44" s="18" t="n">
        <f aca="false">_xlfn.xlookup($A44,'Day 4 Cleaned'!$L:$L,'Day 4 Cleaned'!$AL:$AL,"-")</f>
        <v>3.2</v>
      </c>
      <c r="Z44" s="18" t="n">
        <f aca="false">_xlfn.xlookup($A44,'Day 4 Cleaned'!$L:$L,'Day 4 Cleaned'!$AP:$AP,"-")</f>
        <v>0</v>
      </c>
      <c r="AA44" s="20" t="n">
        <f aca="false">(V44+W44)-Y44</f>
        <v>8.63</v>
      </c>
      <c r="AB44" s="19" t="n">
        <f aca="false">AVERAGE(U44,X44,AA44)</f>
        <v>6.36333333333333</v>
      </c>
      <c r="AC44" s="19" t="n">
        <f aca="false">IF(AND($AB$97&gt;AB44, AB44&gt;$AB$96),AB44,"-")</f>
        <v>6.36333333333333</v>
      </c>
      <c r="AD44" s="18" t="n">
        <f aca="false">_xlfn.xlookup($A44,'Day 1 Cleaned'!$U:$U,'Day 1 Cleaned'!CM:CM,"-")</f>
        <v>0</v>
      </c>
      <c r="AE44" s="18" t="n">
        <f aca="false">_xlfn.xlookup($A44,'Day 2 Cleaned'!$M:$M,'Day 2 Cleaned'!$AV:$AV,"-")</f>
        <v>0</v>
      </c>
      <c r="AF44" s="18" t="n">
        <f aca="false">_xlfn.xlookup($A44,'Day 2 Cleaned'!$M:$M,'Day 2 Cleaned'!$AZ:$AZ,"-")</f>
        <v>0</v>
      </c>
      <c r="AG44" s="20" t="n">
        <f aca="false">AD44-AE44</f>
        <v>0</v>
      </c>
      <c r="AH44" s="18" t="n">
        <f aca="false">_xlfn.xlookup($A44,'Day 3 Cleaned'!$L:$L,'Day 3 Cleaned'!$AU:$AU,"-")</f>
        <v>0</v>
      </c>
      <c r="AI44" s="18" t="n">
        <f aca="false">_xlfn.xlookup($A44,'Day 3 Cleaned'!$L:$L,'Day 3 Cleaned'!$AY:$AY,"-")</f>
        <v>0</v>
      </c>
      <c r="AJ44" s="20" t="n">
        <f aca="false">(AE44+AF44)-AH44</f>
        <v>0</v>
      </c>
      <c r="AK44" s="18" t="n">
        <f aca="false">_xlfn.xlookup($A44,'Day 4 Cleaned'!$L:$L,'Day 4 Cleaned'!$AU:$AU,"-")</f>
        <v>0</v>
      </c>
      <c r="AL44" s="18" t="n">
        <f aca="false">_xlfn.xlookup($A44,'Day 4 Cleaned'!$L:$L,'Day 4 Cleaned'!$AY:$AY,"-")</f>
        <v>0</v>
      </c>
      <c r="AM44" s="20" t="n">
        <f aca="false">(AH44+AI44)-AK44</f>
        <v>0</v>
      </c>
      <c r="AN44" s="19" t="n">
        <f aca="false">AVERAGE(AG44,AJ44,AM44)</f>
        <v>0</v>
      </c>
      <c r="AO44" s="21" t="str">
        <f aca="false">IF(AND($AN$97&gt;AN44, AN44&gt;$AN$96),AN44,"-")</f>
        <v>-</v>
      </c>
      <c r="AP44" s="18" t="n">
        <f aca="false">_xlfn.xlookup($A44,'Day 1 Cleaned'!$U:$U,'Day 1 Cleaned'!CT:CT,"-")</f>
        <v>0</v>
      </c>
      <c r="AQ44" s="18" t="n">
        <f aca="false">_xlfn.xlookup($A44,'Day 1 Cleaned'!$U:$U,'Day 1 Cleaned'!DD:DD,"-")</f>
        <v>0</v>
      </c>
      <c r="AR44" s="18" t="n">
        <f aca="false">_xlfn.xlookup($A44,'Day 1 Cleaned'!$U:$U,'Day 1 Cleaned'!DN:DN,"-")</f>
        <v>0</v>
      </c>
      <c r="AS44" s="18" t="n">
        <f aca="false">_xlfn.xlookup($A44,'Day 1 Cleaned'!$U:$U,'Day 1 Cleaned'!DX:DX,"-")</f>
        <v>0</v>
      </c>
      <c r="AT44" s="18" t="n">
        <f aca="false">_xlfn.xlookup($A44,'Day 1 Cleaned'!$U:$U,'Day 1 Cleaned'!EH:EH,"-")</f>
        <v>0</v>
      </c>
      <c r="AU44" s="18" t="n">
        <f aca="false">_xlfn.xlookup($A44,'Day 1 Cleaned'!$U:$U,'Day 1 Cleaned'!ER:ER,"-")</f>
        <v>0</v>
      </c>
      <c r="AV44" s="18" t="n">
        <f aca="false">_xlfn.xlookup($A44,'Day 1 Cleaned'!$U:$U,'Day 1 Cleaned'!FA:FA,"-")</f>
        <v>0</v>
      </c>
      <c r="AW44" s="18" t="n">
        <f aca="false">_xlfn.xlookup($A44,'Day 1 Cleaned'!$U:$U,'Day 1 Cleaned'!FK:FK,"-")</f>
        <v>0</v>
      </c>
      <c r="AX44" s="18" t="n">
        <f aca="false">_xlfn.xlookup($A44,'Day 1 Cleaned'!$U:$U,'Day 1 Cleaned'!FT:FT,"-")*_xlfn.xlookup($A44,'Day 1 Cleaned'!$U:$U,'Day 1 Cleaned'!FU:FU,"-")</f>
        <v>0</v>
      </c>
      <c r="AY44" s="18" t="n">
        <f aca="false">_xlfn.xlookup($A44,'Day 1 Cleaned'!$U:$U,'Day 1 Cleaned'!FV:FV,"-")</f>
        <v>0</v>
      </c>
      <c r="AZ44" s="18" t="n">
        <f aca="false">_xlfn.xlookup($A44,'Day 1 Cleaned'!$U:$U,'Day 1 Cleaned'!GA:GA,"-")</f>
        <v>0</v>
      </c>
    </row>
    <row r="45" customFormat="false" ht="14.5" hidden="false" customHeight="false" outlineLevel="0" collapsed="false">
      <c r="A45" s="18" t="str">
        <f aca="false">PROPER('Day 1 Cleaned'!U43)</f>
        <v>Uwimana Francois</v>
      </c>
      <c r="B45" s="18" t="str">
        <f aca="false">_xlfn.xlookup($A45,'Day 1 Cleaned'!$U:$U,'Day 1 Cleaned'!Y:Y,"-")</f>
        <v>Bugesera</v>
      </c>
      <c r="C45" s="18" t="str">
        <f aca="false">_xlfn.xlookup($A45,'Day 1 Cleaned'!$U:$U,'Day 1 Cleaned'!AA:AA,"-")</f>
        <v>Rugando</v>
      </c>
      <c r="D45" s="18" t="str">
        <f aca="false">_xlfn.xlookup($A45,'Day 1 Cleaned'!$U:$U,'Day 1 Cleaned'!AB:AB,"-")</f>
        <v>Gako</v>
      </c>
      <c r="E45" s="18" t="str">
        <f aca="false">_xlfn.xlookup($A45,'Day 1 Cleaned'!$U:$U,'Day 1 Cleaned'!AI:AI,"-")</f>
        <v>Traditional 3 stone fire Improved wood stove</v>
      </c>
      <c r="F45" s="18" t="str">
        <f aca="false">_xlfn.xlookup($A45,'Day 1 Cleaned'!$U:$U,'Day 1 Cleaned'!BL:BL,"-")</f>
        <v>Wood</v>
      </c>
      <c r="G45" s="18" t="str">
        <f aca="false">_xlfn.xlookup($A45,'Day 2 Cleaned'!$M:$M,'Day 2 Cleaned'!$U:$U,"-")</f>
        <v>Wood</v>
      </c>
      <c r="H45" s="18" t="str">
        <f aca="false">_xlfn.xlookup($A45,'Day 3 Cleaned'!$L:$L,'Day 3 Cleaned'!$T:$T,"-")</f>
        <v>Wood</v>
      </c>
      <c r="I45" s="18" t="str">
        <f aca="false">_xlfn.xlookup($A45,'Day 4 Cleaned'!$L:$L,'Day 4 Cleaned'!$T:$T,"-")</f>
        <v>Wood</v>
      </c>
      <c r="J45" s="18" t="n">
        <f aca="false" t="array" ref="J45:J45">AND(EXACT(F45:I45,F45))</f>
        <v>1</v>
      </c>
      <c r="K45" s="18" t="n">
        <f aca="false">_xlfn.xlookup($A45,'Day 2 Cleaned'!$M:$M,'Day 2 Cleaned'!$AI:$AI,"-")</f>
        <v>2</v>
      </c>
      <c r="L45" s="18" t="n">
        <f aca="false">_xlfn.xlookup($A45,'Day 2 Cleaned'!$M:$M,'Day 2 Cleaned'!$AJ:$AJ,"-")</f>
        <v>5</v>
      </c>
      <c r="M45" s="18" t="n">
        <f aca="false">_xlfn.xlookup($A45,'Day 3 Cleaned'!$L:$L,'Day 3 Cleaned'!$AH:$AH,"-")</f>
        <v>2</v>
      </c>
      <c r="N45" s="18" t="n">
        <f aca="false">_xlfn.xlookup($A45,'Day 3 Cleaned'!$L:$L,'Day 3 Cleaned'!$AI:$AI,"-")</f>
        <v>5</v>
      </c>
      <c r="O45" s="18" t="n">
        <f aca="false">_xlfn.xlookup($A45,'Day 4 Cleaned'!$L:$L,'Day 4 Cleaned'!$AH:$AH,"-")</f>
        <v>2</v>
      </c>
      <c r="P45" s="18" t="n">
        <f aca="false">_xlfn.xlookup($A45,'Day 4 Cleaned'!$L:$L,'Day 4 Cleaned'!$AI:$AI,"-")</f>
        <v>5</v>
      </c>
      <c r="Q45" s="19" t="n">
        <f aca="false">SUM(K45:P45)/3</f>
        <v>7</v>
      </c>
      <c r="R45" s="18" t="n">
        <f aca="false">_xlfn.xlookup($A45,'Day 1 Cleaned'!$U:$U,'Day 1 Cleaned'!$CC:$CC,"-")</f>
        <v>34.57</v>
      </c>
      <c r="S45" s="18" t="n">
        <f aca="false">_xlfn.xlookup($A45,'Day 2 Cleaned'!$M:$M,'Day 2 Cleaned'!$AM:$AM,"-")</f>
        <v>26.38</v>
      </c>
      <c r="T45" s="18" t="n">
        <f aca="false">_xlfn.xlookup($A45,'Day 2 Cleaned'!$M:$M,'Day 2 Cleaned'!$AQ:$AQ,"-")</f>
        <v>0</v>
      </c>
      <c r="U45" s="20" t="n">
        <f aca="false">R45-S45</f>
        <v>8.19</v>
      </c>
      <c r="V45" s="18" t="n">
        <f aca="false">_xlfn.xlookup($A45,'Day 3 Cleaned'!$L:$L,'Day 3 Cleaned'!$AL:$AL,"-")</f>
        <v>22.25</v>
      </c>
      <c r="W45" s="18" t="n">
        <f aca="false">_xlfn.xlookup($A45,'Day 3 Cleaned'!$L:$L,'Day 3 Cleaned'!$AP:$AP,"-")</f>
        <v>0</v>
      </c>
      <c r="X45" s="20" t="n">
        <f aca="false">(S45+T45)-V45</f>
        <v>4.13</v>
      </c>
      <c r="Y45" s="18" t="n">
        <f aca="false">_xlfn.xlookup($A45,'Day 4 Cleaned'!$L:$L,'Day 4 Cleaned'!$AL:$AL,"-")</f>
        <v>18.85</v>
      </c>
      <c r="Z45" s="18" t="n">
        <f aca="false">_xlfn.xlookup($A45,'Day 4 Cleaned'!$L:$L,'Day 4 Cleaned'!$AP:$AP,"-")</f>
        <v>0</v>
      </c>
      <c r="AA45" s="20" t="n">
        <f aca="false">(V45+W45)-Y45</f>
        <v>3.4</v>
      </c>
      <c r="AB45" s="19" t="n">
        <f aca="false">AVERAGE(U45,X45,AA45)</f>
        <v>5.24</v>
      </c>
      <c r="AC45" s="19" t="n">
        <f aca="false">IF(AND($AB$97&gt;AB45, AB45&gt;$AB$96),AB45,"-")</f>
        <v>5.24</v>
      </c>
      <c r="AD45" s="18" t="n">
        <f aca="false">_xlfn.xlookup($A45,'Day 1 Cleaned'!$U:$U,'Day 1 Cleaned'!CM:CM,"-")</f>
        <v>0</v>
      </c>
      <c r="AE45" s="18" t="n">
        <f aca="false">_xlfn.xlookup($A45,'Day 2 Cleaned'!$M:$M,'Day 2 Cleaned'!$AV:$AV,"-")</f>
        <v>0</v>
      </c>
      <c r="AF45" s="18" t="n">
        <f aca="false">_xlfn.xlookup($A45,'Day 2 Cleaned'!$M:$M,'Day 2 Cleaned'!$AZ:$AZ,"-")</f>
        <v>0</v>
      </c>
      <c r="AG45" s="20" t="n">
        <f aca="false">AD45-AE45</f>
        <v>0</v>
      </c>
      <c r="AH45" s="18" t="n">
        <f aca="false">_xlfn.xlookup($A45,'Day 3 Cleaned'!$L:$L,'Day 3 Cleaned'!$AU:$AU,"-")</f>
        <v>0</v>
      </c>
      <c r="AI45" s="18" t="n">
        <f aca="false">_xlfn.xlookup($A45,'Day 3 Cleaned'!$L:$L,'Day 3 Cleaned'!$AY:$AY,"-")</f>
        <v>0</v>
      </c>
      <c r="AJ45" s="20" t="n">
        <f aca="false">(AE45+AF45)-AH45</f>
        <v>0</v>
      </c>
      <c r="AK45" s="18" t="n">
        <f aca="false">_xlfn.xlookup($A45,'Day 4 Cleaned'!$L:$L,'Day 4 Cleaned'!$AU:$AU,"-")</f>
        <v>0</v>
      </c>
      <c r="AL45" s="18" t="n">
        <f aca="false">_xlfn.xlookup($A45,'Day 4 Cleaned'!$L:$L,'Day 4 Cleaned'!$AY:$AY,"-")</f>
        <v>0</v>
      </c>
      <c r="AM45" s="20" t="n">
        <f aca="false">(AH45+AI45)-AK45</f>
        <v>0</v>
      </c>
      <c r="AN45" s="19" t="n">
        <f aca="false">AVERAGE(AG45,AJ45,AM45)</f>
        <v>0</v>
      </c>
      <c r="AO45" s="21" t="str">
        <f aca="false">IF(AND($AN$97&gt;AN45, AN45&gt;$AN$96),AN45,"-")</f>
        <v>-</v>
      </c>
      <c r="AP45" s="18" t="n">
        <f aca="false">_xlfn.xlookup($A45,'Day 1 Cleaned'!$U:$U,'Day 1 Cleaned'!CT:CT,"-")</f>
        <v>0</v>
      </c>
      <c r="AQ45" s="18" t="n">
        <f aca="false">_xlfn.xlookup($A45,'Day 1 Cleaned'!$U:$U,'Day 1 Cleaned'!DD:DD,"-")</f>
        <v>0</v>
      </c>
      <c r="AR45" s="18" t="n">
        <f aca="false">_xlfn.xlookup($A45,'Day 1 Cleaned'!$U:$U,'Day 1 Cleaned'!DN:DN,"-")</f>
        <v>0</v>
      </c>
      <c r="AS45" s="18" t="n">
        <f aca="false">_xlfn.xlookup($A45,'Day 1 Cleaned'!$U:$U,'Day 1 Cleaned'!DX:DX,"-")</f>
        <v>0</v>
      </c>
      <c r="AT45" s="18" t="n">
        <f aca="false">_xlfn.xlookup($A45,'Day 1 Cleaned'!$U:$U,'Day 1 Cleaned'!EH:EH,"-")</f>
        <v>0</v>
      </c>
      <c r="AU45" s="18" t="n">
        <f aca="false">_xlfn.xlookup($A45,'Day 1 Cleaned'!$U:$U,'Day 1 Cleaned'!ER:ER,"-")</f>
        <v>0</v>
      </c>
      <c r="AV45" s="18" t="n">
        <f aca="false">_xlfn.xlookup($A45,'Day 1 Cleaned'!$U:$U,'Day 1 Cleaned'!FA:FA,"-")</f>
        <v>0</v>
      </c>
      <c r="AW45" s="18" t="n">
        <f aca="false">_xlfn.xlookup($A45,'Day 1 Cleaned'!$U:$U,'Day 1 Cleaned'!FK:FK,"-")</f>
        <v>0</v>
      </c>
      <c r="AX45" s="18" t="n">
        <f aca="false">_xlfn.xlookup($A45,'Day 1 Cleaned'!$U:$U,'Day 1 Cleaned'!FT:FT,"-")*_xlfn.xlookup($A45,'Day 1 Cleaned'!$U:$U,'Day 1 Cleaned'!FU:FU,"-")</f>
        <v>0</v>
      </c>
      <c r="AY45" s="18" t="n">
        <f aca="false">_xlfn.xlookup($A45,'Day 1 Cleaned'!$U:$U,'Day 1 Cleaned'!FV:FV,"-")</f>
        <v>0</v>
      </c>
      <c r="AZ45" s="18" t="n">
        <f aca="false">_xlfn.xlookup($A45,'Day 1 Cleaned'!$U:$U,'Day 1 Cleaned'!GA:GA,"-")</f>
        <v>0</v>
      </c>
    </row>
    <row r="46" customFormat="false" ht="14.5" hidden="false" customHeight="false" outlineLevel="0" collapsed="false">
      <c r="A46" s="18" t="str">
        <f aca="false">PROPER('Day 1 Cleaned'!U44)</f>
        <v>Bakundukize Jean</v>
      </c>
      <c r="B46" s="18" t="str">
        <f aca="false">_xlfn.xlookup($A46,'Day 1 Cleaned'!$U:$U,'Day 1 Cleaned'!Y:Y,"-")</f>
        <v>Nyamasheke</v>
      </c>
      <c r="C46" s="18" t="str">
        <f aca="false">_xlfn.xlookup($A46,'Day 1 Cleaned'!$U:$U,'Day 1 Cleaned'!AA:AA,"-")</f>
        <v>Wimana</v>
      </c>
      <c r="D46" s="18" t="str">
        <f aca="false">_xlfn.xlookup($A46,'Day 1 Cleaned'!$U:$U,'Day 1 Cleaned'!AB:AB,"-")</f>
        <v>Gakomeye</v>
      </c>
      <c r="E46" s="18" t="str">
        <f aca="false">_xlfn.xlookup($A46,'Day 1 Cleaned'!$U:$U,'Day 1 Cleaned'!AI:AI,"-")</f>
        <v>Traditional 3 stone fire</v>
      </c>
      <c r="F46" s="18" t="str">
        <f aca="false">_xlfn.xlookup($A46,'Day 1 Cleaned'!$U:$U,'Day 1 Cleaned'!BL:BL,"-")</f>
        <v>Wood</v>
      </c>
      <c r="G46" s="18" t="str">
        <f aca="false">_xlfn.xlookup($A46,'Day 2 Cleaned'!$M:$M,'Day 2 Cleaned'!$U:$U,"-")</f>
        <v>Wood</v>
      </c>
      <c r="H46" s="18" t="str">
        <f aca="false">_xlfn.xlookup($A46,'Day 3 Cleaned'!$L:$L,'Day 3 Cleaned'!$T:$T,"-")</f>
        <v>Wood</v>
      </c>
      <c r="I46" s="18" t="str">
        <f aca="false">_xlfn.xlookup($A46,'Day 4 Cleaned'!$L:$L,'Day 4 Cleaned'!$T:$T,"-")</f>
        <v>Wood</v>
      </c>
      <c r="J46" s="18" t="n">
        <f aca="false" t="array" ref="J46:J46">AND(EXACT(F46:I46,F46))</f>
        <v>1</v>
      </c>
      <c r="K46" s="18" t="n">
        <f aca="false">_xlfn.xlookup($A46,'Day 2 Cleaned'!$M:$M,'Day 2 Cleaned'!$AI:$AI,"-")</f>
        <v>2</v>
      </c>
      <c r="L46" s="18" t="n">
        <f aca="false">_xlfn.xlookup($A46,'Day 2 Cleaned'!$M:$M,'Day 2 Cleaned'!$AJ:$AJ,"-")</f>
        <v>4</v>
      </c>
      <c r="M46" s="18" t="n">
        <f aca="false">_xlfn.xlookup($A46,'Day 3 Cleaned'!$L:$L,'Day 3 Cleaned'!$AH:$AH,"-")</f>
        <v>4</v>
      </c>
      <c r="N46" s="18" t="n">
        <f aca="false">_xlfn.xlookup($A46,'Day 3 Cleaned'!$L:$L,'Day 3 Cleaned'!$AI:$AI,"-")</f>
        <v>4</v>
      </c>
      <c r="O46" s="18" t="n">
        <f aca="false">_xlfn.xlookup($A46,'Day 4 Cleaned'!$L:$L,'Day 4 Cleaned'!$AH:$AH,"-")</f>
        <v>3</v>
      </c>
      <c r="P46" s="18" t="n">
        <f aca="false">_xlfn.xlookup($A46,'Day 4 Cleaned'!$L:$L,'Day 4 Cleaned'!$AI:$AI,"-")</f>
        <v>4</v>
      </c>
      <c r="Q46" s="19" t="n">
        <f aca="false">SUM(K46:P46)/3</f>
        <v>7</v>
      </c>
      <c r="R46" s="18" t="n">
        <f aca="false">_xlfn.xlookup($A46,'Day 1 Cleaned'!$U:$U,'Day 1 Cleaned'!$CC:$CC,"-")</f>
        <v>67.785</v>
      </c>
      <c r="S46" s="18" t="n">
        <f aca="false">_xlfn.xlookup($A46,'Day 2 Cleaned'!$M:$M,'Day 2 Cleaned'!$AM:$AM,"-")</f>
        <v>46.595</v>
      </c>
      <c r="T46" s="18" t="n">
        <f aca="false">_xlfn.xlookup($A46,'Day 2 Cleaned'!$M:$M,'Day 2 Cleaned'!$AQ:$AQ,"-")</f>
        <v>0</v>
      </c>
      <c r="U46" s="20" t="n">
        <f aca="false">R46-S46</f>
        <v>21.19</v>
      </c>
      <c r="V46" s="18" t="n">
        <f aca="false">_xlfn.xlookup($A46,'Day 3 Cleaned'!$L:$L,'Day 3 Cleaned'!$AL:$AL,"-")</f>
        <v>11.62</v>
      </c>
      <c r="W46" s="18" t="n">
        <f aca="false">_xlfn.xlookup($A46,'Day 3 Cleaned'!$L:$L,'Day 3 Cleaned'!$AP:$AP,"-")</f>
        <v>0</v>
      </c>
      <c r="X46" s="20" t="n">
        <f aca="false">(S46+T46)-V46</f>
        <v>34.975</v>
      </c>
      <c r="Y46" s="18" t="n">
        <f aca="false">_xlfn.xlookup($A46,'Day 4 Cleaned'!$L:$L,'Day 4 Cleaned'!$AL:$AL,"-")</f>
        <v>5.41</v>
      </c>
      <c r="Z46" s="18" t="n">
        <f aca="false">_xlfn.xlookup($A46,'Day 4 Cleaned'!$L:$L,'Day 4 Cleaned'!$AP:$AP,"-")</f>
        <v>0</v>
      </c>
      <c r="AA46" s="20" t="n">
        <f aca="false">(V46+W46)-Y46</f>
        <v>6.21</v>
      </c>
      <c r="AB46" s="19" t="n">
        <f aca="false">AVERAGE(U46,X46,AA46)</f>
        <v>20.7916666666667</v>
      </c>
      <c r="AC46" s="19" t="n">
        <f aca="false">IF(AND($AB$97&gt;AB46, AB46&gt;$AB$96),AB46,"-")</f>
        <v>20.7916666666667</v>
      </c>
      <c r="AD46" s="18" t="n">
        <f aca="false">_xlfn.xlookup($A46,'Day 1 Cleaned'!$U:$U,'Day 1 Cleaned'!CM:CM,"-")</f>
        <v>0</v>
      </c>
      <c r="AE46" s="18" t="n">
        <f aca="false">_xlfn.xlookup($A46,'Day 2 Cleaned'!$M:$M,'Day 2 Cleaned'!$AV:$AV,"-")</f>
        <v>0</v>
      </c>
      <c r="AF46" s="18" t="n">
        <f aca="false">_xlfn.xlookup($A46,'Day 2 Cleaned'!$M:$M,'Day 2 Cleaned'!$AZ:$AZ,"-")</f>
        <v>0</v>
      </c>
      <c r="AG46" s="20" t="n">
        <f aca="false">AD46-AE46</f>
        <v>0</v>
      </c>
      <c r="AH46" s="18" t="n">
        <f aca="false">_xlfn.xlookup($A46,'Day 3 Cleaned'!$L:$L,'Day 3 Cleaned'!$AU:$AU,"-")</f>
        <v>0</v>
      </c>
      <c r="AI46" s="18" t="n">
        <f aca="false">_xlfn.xlookup($A46,'Day 3 Cleaned'!$L:$L,'Day 3 Cleaned'!$AY:$AY,"-")</f>
        <v>0</v>
      </c>
      <c r="AJ46" s="20" t="n">
        <f aca="false">(AE46+AF46)-AH46</f>
        <v>0</v>
      </c>
      <c r="AK46" s="18" t="n">
        <f aca="false">_xlfn.xlookup($A46,'Day 4 Cleaned'!$L:$L,'Day 4 Cleaned'!$AU:$AU,"-")</f>
        <v>0</v>
      </c>
      <c r="AL46" s="18" t="n">
        <f aca="false">_xlfn.xlookup($A46,'Day 4 Cleaned'!$L:$L,'Day 4 Cleaned'!$AY:$AY,"-")</f>
        <v>0</v>
      </c>
      <c r="AM46" s="20" t="n">
        <f aca="false">(AH46+AI46)-AK46</f>
        <v>0</v>
      </c>
      <c r="AN46" s="19" t="n">
        <f aca="false">AVERAGE(AG46,AJ46,AM46)</f>
        <v>0</v>
      </c>
      <c r="AO46" s="21" t="str">
        <f aca="false">IF(AND($AN$97&gt;AN46, AN46&gt;$AN$96),AN46,"-")</f>
        <v>-</v>
      </c>
      <c r="AP46" s="18" t="n">
        <f aca="false">_xlfn.xlookup($A46,'Day 1 Cleaned'!$U:$U,'Day 1 Cleaned'!CT:CT,"-")</f>
        <v>0</v>
      </c>
      <c r="AQ46" s="18" t="n">
        <f aca="false">_xlfn.xlookup($A46,'Day 1 Cleaned'!$U:$U,'Day 1 Cleaned'!DD:DD,"-")</f>
        <v>0</v>
      </c>
      <c r="AR46" s="18" t="n">
        <f aca="false">_xlfn.xlookup($A46,'Day 1 Cleaned'!$U:$U,'Day 1 Cleaned'!DN:DN,"-")</f>
        <v>0</v>
      </c>
      <c r="AS46" s="18" t="n">
        <f aca="false">_xlfn.xlookup($A46,'Day 1 Cleaned'!$U:$U,'Day 1 Cleaned'!DX:DX,"-")</f>
        <v>0</v>
      </c>
      <c r="AT46" s="18" t="n">
        <f aca="false">_xlfn.xlookup($A46,'Day 1 Cleaned'!$U:$U,'Day 1 Cleaned'!EH:EH,"-")</f>
        <v>0</v>
      </c>
      <c r="AU46" s="18" t="n">
        <f aca="false">_xlfn.xlookup($A46,'Day 1 Cleaned'!$U:$U,'Day 1 Cleaned'!ER:ER,"-")</f>
        <v>0</v>
      </c>
      <c r="AV46" s="18" t="n">
        <f aca="false">_xlfn.xlookup($A46,'Day 1 Cleaned'!$U:$U,'Day 1 Cleaned'!FA:FA,"-")</f>
        <v>0</v>
      </c>
      <c r="AW46" s="18" t="n">
        <f aca="false">_xlfn.xlookup($A46,'Day 1 Cleaned'!$U:$U,'Day 1 Cleaned'!FK:FK,"-")</f>
        <v>0</v>
      </c>
      <c r="AX46" s="18" t="n">
        <f aca="false">_xlfn.xlookup($A46,'Day 1 Cleaned'!$U:$U,'Day 1 Cleaned'!FT:FT,"-")*_xlfn.xlookup($A46,'Day 1 Cleaned'!$U:$U,'Day 1 Cleaned'!FU:FU,"-")</f>
        <v>0</v>
      </c>
      <c r="AY46" s="18" t="n">
        <f aca="false">_xlfn.xlookup($A46,'Day 1 Cleaned'!$U:$U,'Day 1 Cleaned'!FV:FV,"-")</f>
        <v>0</v>
      </c>
      <c r="AZ46" s="18" t="n">
        <f aca="false">_xlfn.xlookup($A46,'Day 1 Cleaned'!$U:$U,'Day 1 Cleaned'!GA:GA,"-")</f>
        <v>0</v>
      </c>
    </row>
    <row r="47" customFormat="false" ht="14.5" hidden="false" customHeight="false" outlineLevel="0" collapsed="false">
      <c r="A47" s="18" t="str">
        <f aca="false">PROPER('Day 1 Cleaned'!U45)</f>
        <v>Bayisenge Noel</v>
      </c>
      <c r="B47" s="18" t="str">
        <f aca="false">_xlfn.xlookup($A47,'Day 1 Cleaned'!$U:$U,'Day 1 Cleaned'!Y:Y,"-")</f>
        <v>Nyamasheke</v>
      </c>
      <c r="C47" s="18" t="str">
        <f aca="false">_xlfn.xlookup($A47,'Day 1 Cleaned'!$U:$U,'Day 1 Cleaned'!AA:AA,"-")</f>
        <v>Kibogora</v>
      </c>
      <c r="D47" s="18" t="str">
        <f aca="false">_xlfn.xlookup($A47,'Day 1 Cleaned'!$U:$U,'Day 1 Cleaned'!AB:AB,"-")</f>
        <v>Bizenga</v>
      </c>
      <c r="E47" s="18" t="str">
        <f aca="false">_xlfn.xlookup($A47,'Day 1 Cleaned'!$U:$U,'Day 1 Cleaned'!AI:AI,"-")</f>
        <v>Improved charcoal stove</v>
      </c>
      <c r="F47" s="18" t="str">
        <f aca="false">_xlfn.xlookup($A47,'Day 1 Cleaned'!$U:$U,'Day 1 Cleaned'!BL:BL,"-")</f>
        <v>Charcoal</v>
      </c>
      <c r="G47" s="18" t="str">
        <f aca="false">_xlfn.xlookup($A47,'Day 2 Cleaned'!$M:$M,'Day 2 Cleaned'!$U:$U,"-")</f>
        <v>Charcoal</v>
      </c>
      <c r="H47" s="18" t="str">
        <f aca="false">_xlfn.xlookup($A47,'Day 3 Cleaned'!$L:$L,'Day 3 Cleaned'!$T:$T,"-")</f>
        <v>Charcoal</v>
      </c>
      <c r="I47" s="18" t="str">
        <f aca="false">_xlfn.xlookup($A47,'Day 4 Cleaned'!$L:$L,'Day 4 Cleaned'!$T:$T,"-")</f>
        <v>Charcoal</v>
      </c>
      <c r="J47" s="18" t="n">
        <f aca="false" t="array" ref="J47:J47">AND(EXACT(F47:I47,F47))</f>
        <v>1</v>
      </c>
      <c r="K47" s="18" t="n">
        <f aca="false">_xlfn.xlookup($A47,'Day 2 Cleaned'!$M:$M,'Day 2 Cleaned'!$AI:$AI,"-")</f>
        <v>3</v>
      </c>
      <c r="L47" s="18" t="n">
        <f aca="false">_xlfn.xlookup($A47,'Day 2 Cleaned'!$M:$M,'Day 2 Cleaned'!$AJ:$AJ,"-")</f>
        <v>7</v>
      </c>
      <c r="M47" s="18" t="n">
        <f aca="false">_xlfn.xlookup($A47,'Day 3 Cleaned'!$L:$L,'Day 3 Cleaned'!$AH:$AH,"-")</f>
        <v>2</v>
      </c>
      <c r="N47" s="18" t="n">
        <f aca="false">_xlfn.xlookup($A47,'Day 3 Cleaned'!$L:$L,'Day 3 Cleaned'!$AI:$AI,"-")</f>
        <v>6</v>
      </c>
      <c r="O47" s="18" t="n">
        <f aca="false">_xlfn.xlookup($A47,'Day 4 Cleaned'!$L:$L,'Day 4 Cleaned'!$AH:$AH,"-")</f>
        <v>4</v>
      </c>
      <c r="P47" s="18" t="n">
        <f aca="false">_xlfn.xlookup($A47,'Day 4 Cleaned'!$L:$L,'Day 4 Cleaned'!$AI:$AI,"-")</f>
        <v>7</v>
      </c>
      <c r="Q47" s="19" t="n">
        <f aca="false">SUM(K47:P47)/3</f>
        <v>9.66666666666667</v>
      </c>
      <c r="R47" s="18" t="n">
        <f aca="false">_xlfn.xlookup($A47,'Day 1 Cleaned'!$U:$U,'Day 1 Cleaned'!$CC:$CC,"-")</f>
        <v>0</v>
      </c>
      <c r="S47" s="18" t="n">
        <f aca="false">_xlfn.xlookup($A47,'Day 2 Cleaned'!$M:$M,'Day 2 Cleaned'!$AM:$AM,"-")</f>
        <v>0</v>
      </c>
      <c r="T47" s="18" t="n">
        <f aca="false">_xlfn.xlookup($A47,'Day 2 Cleaned'!$M:$M,'Day 2 Cleaned'!$AQ:$AQ,"-")</f>
        <v>0</v>
      </c>
      <c r="U47" s="20" t="n">
        <f aca="false">R47-S47</f>
        <v>0</v>
      </c>
      <c r="V47" s="18" t="n">
        <f aca="false">_xlfn.xlookup($A47,'Day 3 Cleaned'!$L:$L,'Day 3 Cleaned'!$AL:$AL,"-")</f>
        <v>0</v>
      </c>
      <c r="W47" s="18" t="n">
        <f aca="false">_xlfn.xlookup($A47,'Day 3 Cleaned'!$L:$L,'Day 3 Cleaned'!$AP:$AP,"-")</f>
        <v>0</v>
      </c>
      <c r="X47" s="20" t="n">
        <f aca="false">(S47+T47)-V47</f>
        <v>0</v>
      </c>
      <c r="Y47" s="18" t="n">
        <f aca="false">_xlfn.xlookup($A47,'Day 4 Cleaned'!$L:$L,'Day 4 Cleaned'!$AL:$AL,"-")</f>
        <v>0</v>
      </c>
      <c r="Z47" s="18" t="n">
        <f aca="false">_xlfn.xlookup($A47,'Day 4 Cleaned'!$L:$L,'Day 4 Cleaned'!$AP:$AP,"-")</f>
        <v>0</v>
      </c>
      <c r="AA47" s="20" t="n">
        <f aca="false">(V47+W47)-Y47</f>
        <v>0</v>
      </c>
      <c r="AB47" s="19" t="n">
        <f aca="false">AVERAGE(U47,X47,AA47)</f>
        <v>0</v>
      </c>
      <c r="AC47" s="19" t="n">
        <f aca="false">IF(AND($AB$97&gt;AB47, AB47&gt;$AB$96),AB47,"-")</f>
        <v>0</v>
      </c>
      <c r="AD47" s="18" t="n">
        <f aca="false">_xlfn.xlookup($A47,'Day 1 Cleaned'!$U:$U,'Day 1 Cleaned'!CM:CM,"-")</f>
        <v>35</v>
      </c>
      <c r="AE47" s="18" t="n">
        <f aca="false">_xlfn.xlookup($A47,'Day 2 Cleaned'!$M:$M,'Day 2 Cleaned'!$AV:$AV,"-")</f>
        <v>28.59</v>
      </c>
      <c r="AF47" s="18" t="n">
        <f aca="false">_xlfn.xlookup($A47,'Day 2 Cleaned'!$M:$M,'Day 2 Cleaned'!$AZ:$AZ,"-")</f>
        <v>0</v>
      </c>
      <c r="AG47" s="20" t="n">
        <f aca="false">AD47-AE47</f>
        <v>6.41</v>
      </c>
      <c r="AH47" s="18" t="n">
        <f aca="false">_xlfn.xlookup($A47,'Day 3 Cleaned'!$L:$L,'Day 3 Cleaned'!$AU:$AU,"-")</f>
        <v>24.46</v>
      </c>
      <c r="AI47" s="18" t="n">
        <f aca="false">_xlfn.xlookup($A47,'Day 3 Cleaned'!$L:$L,'Day 3 Cleaned'!$AY:$AY,"-")</f>
        <v>0</v>
      </c>
      <c r="AJ47" s="20" t="n">
        <f aca="false">(AE47+AF47)-AH47</f>
        <v>4.13</v>
      </c>
      <c r="AK47" s="18" t="n">
        <f aca="false">_xlfn.xlookup($A47,'Day 4 Cleaned'!$L:$L,'Day 4 Cleaned'!$AU:$AU,"-")</f>
        <v>14.55</v>
      </c>
      <c r="AL47" s="18" t="n">
        <f aca="false">_xlfn.xlookup($A47,'Day 4 Cleaned'!$L:$L,'Day 4 Cleaned'!$AY:$AY,"-")</f>
        <v>0</v>
      </c>
      <c r="AM47" s="20" t="n">
        <f aca="false">(AH47+AI47)-AK47</f>
        <v>9.91</v>
      </c>
      <c r="AN47" s="19" t="n">
        <f aca="false">AVERAGE(AG47,AJ47,AM47)</f>
        <v>6.81666666666667</v>
      </c>
      <c r="AO47" s="21" t="str">
        <f aca="false">IF(AND($AN$97&gt;AN47, AN47&gt;$AN$96),AN47,"-")</f>
        <v>-</v>
      </c>
      <c r="AP47" s="18" t="n">
        <f aca="false">_xlfn.xlookup($A47,'Day 1 Cleaned'!$U:$U,'Day 1 Cleaned'!CT:CT,"-")</f>
        <v>0</v>
      </c>
      <c r="AQ47" s="18" t="n">
        <f aca="false">_xlfn.xlookup($A47,'Day 1 Cleaned'!$U:$U,'Day 1 Cleaned'!DD:DD,"-")</f>
        <v>0</v>
      </c>
      <c r="AR47" s="18" t="n">
        <f aca="false">_xlfn.xlookup($A47,'Day 1 Cleaned'!$U:$U,'Day 1 Cleaned'!DN:DN,"-")</f>
        <v>0</v>
      </c>
      <c r="AS47" s="18" t="n">
        <f aca="false">_xlfn.xlookup($A47,'Day 1 Cleaned'!$U:$U,'Day 1 Cleaned'!DX:DX,"-")</f>
        <v>0</v>
      </c>
      <c r="AT47" s="18" t="n">
        <f aca="false">_xlfn.xlookup($A47,'Day 1 Cleaned'!$U:$U,'Day 1 Cleaned'!EH:EH,"-")</f>
        <v>0</v>
      </c>
      <c r="AU47" s="18" t="n">
        <f aca="false">_xlfn.xlookup($A47,'Day 1 Cleaned'!$U:$U,'Day 1 Cleaned'!ER:ER,"-")</f>
        <v>0</v>
      </c>
      <c r="AV47" s="18" t="n">
        <f aca="false">_xlfn.xlookup($A47,'Day 1 Cleaned'!$U:$U,'Day 1 Cleaned'!FA:FA,"-")</f>
        <v>0</v>
      </c>
      <c r="AW47" s="18" t="n">
        <f aca="false">_xlfn.xlookup($A47,'Day 1 Cleaned'!$U:$U,'Day 1 Cleaned'!FK:FK,"-")</f>
        <v>0</v>
      </c>
      <c r="AX47" s="18" t="n">
        <f aca="false">_xlfn.xlookup($A47,'Day 1 Cleaned'!$U:$U,'Day 1 Cleaned'!FT:FT,"-")*_xlfn.xlookup($A47,'Day 1 Cleaned'!$U:$U,'Day 1 Cleaned'!FU:FU,"-")</f>
        <v>0</v>
      </c>
      <c r="AY47" s="18" t="n">
        <f aca="false">_xlfn.xlookup($A47,'Day 1 Cleaned'!$U:$U,'Day 1 Cleaned'!FV:FV,"-")</f>
        <v>0</v>
      </c>
      <c r="AZ47" s="18" t="n">
        <f aca="false">_xlfn.xlookup($A47,'Day 1 Cleaned'!$U:$U,'Day 1 Cleaned'!GA:GA,"-")</f>
        <v>0</v>
      </c>
    </row>
    <row r="48" customFormat="false" ht="14.5" hidden="false" customHeight="false" outlineLevel="0" collapsed="false">
      <c r="A48" s="18" t="str">
        <f aca="false">PROPER('Day 1 Cleaned'!U46)</f>
        <v>Bigirimana Alex</v>
      </c>
      <c r="B48" s="18" t="str">
        <f aca="false">_xlfn.xlookup($A48,'Day 1 Cleaned'!$U:$U,'Day 1 Cleaned'!Y:Y,"-")</f>
        <v>Nyamasheke</v>
      </c>
      <c r="C48" s="18" t="str">
        <f aca="false">_xlfn.xlookup($A48,'Day 1 Cleaned'!$U:$U,'Day 1 Cleaned'!AA:AA,"-")</f>
        <v>Wimana</v>
      </c>
      <c r="D48" s="18" t="str">
        <f aca="false">_xlfn.xlookup($A48,'Day 1 Cleaned'!$U:$U,'Day 1 Cleaned'!AB:AB,"-")</f>
        <v>Gakomeye</v>
      </c>
      <c r="E48" s="18" t="str">
        <f aca="false">_xlfn.xlookup($A48,'Day 1 Cleaned'!$U:$U,'Day 1 Cleaned'!AI:AI,"-")</f>
        <v>Traditional 3 stone fire</v>
      </c>
      <c r="F48" s="18" t="str">
        <f aca="false">_xlfn.xlookup($A48,'Day 1 Cleaned'!$U:$U,'Day 1 Cleaned'!BL:BL,"-")</f>
        <v>Wood</v>
      </c>
      <c r="G48" s="18" t="str">
        <f aca="false">_xlfn.xlookup($A48,'Day 2 Cleaned'!$M:$M,'Day 2 Cleaned'!$U:$U,"-")</f>
        <v>Wood</v>
      </c>
      <c r="H48" s="18" t="str">
        <f aca="false">_xlfn.xlookup($A48,'Day 3 Cleaned'!$L:$L,'Day 3 Cleaned'!$T:$T,"-")</f>
        <v>Wood</v>
      </c>
      <c r="I48" s="18" t="str">
        <f aca="false">_xlfn.xlookup($A48,'Day 4 Cleaned'!$L:$L,'Day 4 Cleaned'!$T:$T,"-")</f>
        <v>Wood</v>
      </c>
      <c r="J48" s="18" t="n">
        <f aca="false" t="array" ref="J48:J48">AND(EXACT(F48:I48,F48))</f>
        <v>1</v>
      </c>
      <c r="K48" s="18" t="n">
        <f aca="false">_xlfn.xlookup($A48,'Day 2 Cleaned'!$M:$M,'Day 2 Cleaned'!$AI:$AI,"-")</f>
        <v>2</v>
      </c>
      <c r="L48" s="18" t="n">
        <f aca="false">_xlfn.xlookup($A48,'Day 2 Cleaned'!$M:$M,'Day 2 Cleaned'!$AJ:$AJ,"-")</f>
        <v>5</v>
      </c>
      <c r="M48" s="18" t="n">
        <f aca="false">_xlfn.xlookup($A48,'Day 3 Cleaned'!$L:$L,'Day 3 Cleaned'!$AH:$AH,"-")</f>
        <v>3</v>
      </c>
      <c r="N48" s="18" t="n">
        <f aca="false">_xlfn.xlookup($A48,'Day 3 Cleaned'!$L:$L,'Day 3 Cleaned'!$AI:$AI,"-")</f>
        <v>5</v>
      </c>
      <c r="O48" s="18" t="n">
        <f aca="false">_xlfn.xlookup($A48,'Day 4 Cleaned'!$L:$L,'Day 4 Cleaned'!$AH:$AH,"-")</f>
        <v>4</v>
      </c>
      <c r="P48" s="18" t="n">
        <f aca="false">_xlfn.xlookup($A48,'Day 4 Cleaned'!$L:$L,'Day 4 Cleaned'!$AI:$AI,"-")</f>
        <v>5</v>
      </c>
      <c r="Q48" s="19" t="n">
        <f aca="false">SUM(K48:P48)/3</f>
        <v>8</v>
      </c>
      <c r="R48" s="18" t="n">
        <f aca="false">_xlfn.xlookup($A48,'Day 1 Cleaned'!$U:$U,'Day 1 Cleaned'!$CC:$CC,"-")</f>
        <v>64.09</v>
      </c>
      <c r="S48" s="18" t="n">
        <f aca="false">_xlfn.xlookup($A48,'Day 2 Cleaned'!$M:$M,'Day 2 Cleaned'!$AM:$AM,"-")</f>
        <v>57.5</v>
      </c>
      <c r="T48" s="18" t="n">
        <f aca="false">_xlfn.xlookup($A48,'Day 2 Cleaned'!$M:$M,'Day 2 Cleaned'!$AQ:$AQ,"-")</f>
        <v>0</v>
      </c>
      <c r="U48" s="20" t="n">
        <f aca="false">R48-S48</f>
        <v>6.59</v>
      </c>
      <c r="V48" s="18" t="n">
        <f aca="false">_xlfn.xlookup($A48,'Day 3 Cleaned'!$L:$L,'Day 3 Cleaned'!$AL:$AL,"-")</f>
        <v>45.87</v>
      </c>
      <c r="W48" s="18" t="n">
        <f aca="false">_xlfn.xlookup($A48,'Day 3 Cleaned'!$L:$L,'Day 3 Cleaned'!$AP:$AP,"-")</f>
        <v>0</v>
      </c>
      <c r="X48" s="20" t="n">
        <f aca="false">(S48+T48)-V48</f>
        <v>11.63</v>
      </c>
      <c r="Y48" s="18" t="n">
        <f aca="false">_xlfn.xlookup($A48,'Day 4 Cleaned'!$L:$L,'Day 4 Cleaned'!$AL:$AL,"-")</f>
        <v>25.665</v>
      </c>
      <c r="Z48" s="18" t="n">
        <f aca="false">_xlfn.xlookup($A48,'Day 4 Cleaned'!$L:$L,'Day 4 Cleaned'!$AP:$AP,"-")</f>
        <v>0</v>
      </c>
      <c r="AA48" s="20" t="n">
        <f aca="false">(V48+W48)-Y48</f>
        <v>20.205</v>
      </c>
      <c r="AB48" s="19" t="n">
        <f aca="false">AVERAGE(U48,X48,AA48)</f>
        <v>12.8083333333333</v>
      </c>
      <c r="AC48" s="19" t="n">
        <f aca="false">IF(AND($AB$97&gt;AB48, AB48&gt;$AB$96),AB48,"-")</f>
        <v>12.8083333333333</v>
      </c>
      <c r="AD48" s="18" t="n">
        <f aca="false">_xlfn.xlookup($A48,'Day 1 Cleaned'!$U:$U,'Day 1 Cleaned'!CM:CM,"-")</f>
        <v>0</v>
      </c>
      <c r="AE48" s="18" t="n">
        <f aca="false">_xlfn.xlookup($A48,'Day 2 Cleaned'!$M:$M,'Day 2 Cleaned'!$AV:$AV,"-")</f>
        <v>0</v>
      </c>
      <c r="AF48" s="18" t="n">
        <f aca="false">_xlfn.xlookup($A48,'Day 2 Cleaned'!$M:$M,'Day 2 Cleaned'!$AZ:$AZ,"-")</f>
        <v>0</v>
      </c>
      <c r="AG48" s="20" t="n">
        <f aca="false">AD48-AE48</f>
        <v>0</v>
      </c>
      <c r="AH48" s="18" t="n">
        <f aca="false">_xlfn.xlookup($A48,'Day 3 Cleaned'!$L:$L,'Day 3 Cleaned'!$AU:$AU,"-")</f>
        <v>0</v>
      </c>
      <c r="AI48" s="18" t="n">
        <f aca="false">_xlfn.xlookup($A48,'Day 3 Cleaned'!$L:$L,'Day 3 Cleaned'!$AY:$AY,"-")</f>
        <v>0</v>
      </c>
      <c r="AJ48" s="20" t="n">
        <f aca="false">(AE48+AF48)-AH48</f>
        <v>0</v>
      </c>
      <c r="AK48" s="18" t="n">
        <f aca="false">_xlfn.xlookup($A48,'Day 4 Cleaned'!$L:$L,'Day 4 Cleaned'!$AU:$AU,"-")</f>
        <v>0</v>
      </c>
      <c r="AL48" s="18" t="n">
        <f aca="false">_xlfn.xlookup($A48,'Day 4 Cleaned'!$L:$L,'Day 4 Cleaned'!$AY:$AY,"-")</f>
        <v>0</v>
      </c>
      <c r="AM48" s="20" t="n">
        <f aca="false">(AH48+AI48)-AK48</f>
        <v>0</v>
      </c>
      <c r="AN48" s="19" t="n">
        <f aca="false">AVERAGE(AG48,AJ48,AM48)</f>
        <v>0</v>
      </c>
      <c r="AO48" s="21" t="str">
        <f aca="false">IF(AND($AN$97&gt;AN48, AN48&gt;$AN$96),AN48,"-")</f>
        <v>-</v>
      </c>
      <c r="AP48" s="18" t="n">
        <f aca="false">_xlfn.xlookup($A48,'Day 1 Cleaned'!$U:$U,'Day 1 Cleaned'!CT:CT,"-")</f>
        <v>0</v>
      </c>
      <c r="AQ48" s="18" t="n">
        <f aca="false">_xlfn.xlookup($A48,'Day 1 Cleaned'!$U:$U,'Day 1 Cleaned'!DD:DD,"-")</f>
        <v>0</v>
      </c>
      <c r="AR48" s="18" t="n">
        <f aca="false">_xlfn.xlookup($A48,'Day 1 Cleaned'!$U:$U,'Day 1 Cleaned'!DN:DN,"-")</f>
        <v>0</v>
      </c>
      <c r="AS48" s="18" t="n">
        <f aca="false">_xlfn.xlookup($A48,'Day 1 Cleaned'!$U:$U,'Day 1 Cleaned'!DX:DX,"-")</f>
        <v>0</v>
      </c>
      <c r="AT48" s="18" t="n">
        <f aca="false">_xlfn.xlookup($A48,'Day 1 Cleaned'!$U:$U,'Day 1 Cleaned'!EH:EH,"-")</f>
        <v>0</v>
      </c>
      <c r="AU48" s="18" t="n">
        <f aca="false">_xlfn.xlookup($A48,'Day 1 Cleaned'!$U:$U,'Day 1 Cleaned'!ER:ER,"-")</f>
        <v>0</v>
      </c>
      <c r="AV48" s="18" t="n">
        <f aca="false">_xlfn.xlookup($A48,'Day 1 Cleaned'!$U:$U,'Day 1 Cleaned'!FA:FA,"-")</f>
        <v>0</v>
      </c>
      <c r="AW48" s="18" t="n">
        <f aca="false">_xlfn.xlookup($A48,'Day 1 Cleaned'!$U:$U,'Day 1 Cleaned'!FK:FK,"-")</f>
        <v>0</v>
      </c>
      <c r="AX48" s="18" t="n">
        <f aca="false">_xlfn.xlookup($A48,'Day 1 Cleaned'!$U:$U,'Day 1 Cleaned'!FT:FT,"-")*_xlfn.xlookup($A48,'Day 1 Cleaned'!$U:$U,'Day 1 Cleaned'!FU:FU,"-")</f>
        <v>0</v>
      </c>
      <c r="AY48" s="18" t="n">
        <f aca="false">_xlfn.xlookup($A48,'Day 1 Cleaned'!$U:$U,'Day 1 Cleaned'!FV:FV,"-")</f>
        <v>0</v>
      </c>
      <c r="AZ48" s="18" t="n">
        <f aca="false">_xlfn.xlookup($A48,'Day 1 Cleaned'!$U:$U,'Day 1 Cleaned'!GA:GA,"-")</f>
        <v>0</v>
      </c>
    </row>
    <row r="49" customFormat="false" ht="14.5" hidden="false" customHeight="false" outlineLevel="0" collapsed="false">
      <c r="A49" s="18" t="str">
        <f aca="false">PROPER('Day 1 Cleaned'!U47)</f>
        <v>Bimenyimana Felecien</v>
      </c>
      <c r="B49" s="18" t="str">
        <f aca="false">_xlfn.xlookup($A49,'Day 1 Cleaned'!$U:$U,'Day 1 Cleaned'!Y:Y,"-")</f>
        <v>Nyamasheke</v>
      </c>
      <c r="C49" s="18" t="str">
        <f aca="false">_xlfn.xlookup($A49,'Day 1 Cleaned'!$U:$U,'Day 1 Cleaned'!AA:AA,"-")</f>
        <v>Kibogora</v>
      </c>
      <c r="D49" s="18" t="str">
        <f aca="false">_xlfn.xlookup($A49,'Day 1 Cleaned'!$U:$U,'Day 1 Cleaned'!AB:AB,"-")</f>
        <v>Bizenga</v>
      </c>
      <c r="E49" s="18" t="str">
        <f aca="false">_xlfn.xlookup($A49,'Day 1 Cleaned'!$U:$U,'Day 1 Cleaned'!AI:AI,"-")</f>
        <v>Traditional 3 stone fire</v>
      </c>
      <c r="F49" s="18" t="str">
        <f aca="false">_xlfn.xlookup($A49,'Day 1 Cleaned'!$U:$U,'Day 1 Cleaned'!BL:BL,"-")</f>
        <v>Wood</v>
      </c>
      <c r="G49" s="18" t="str">
        <f aca="false">_xlfn.xlookup($A49,'Day 2 Cleaned'!$M:$M,'Day 2 Cleaned'!$U:$U,"-")</f>
        <v>Wood</v>
      </c>
      <c r="H49" s="18" t="str">
        <f aca="false">_xlfn.xlookup($A49,'Day 3 Cleaned'!$L:$L,'Day 3 Cleaned'!$T:$T,"-")</f>
        <v>Wood</v>
      </c>
      <c r="I49" s="18" t="str">
        <f aca="false">_xlfn.xlookup($A49,'Day 4 Cleaned'!$L:$L,'Day 4 Cleaned'!$T:$T,"-")</f>
        <v>Wood</v>
      </c>
      <c r="J49" s="18" t="n">
        <f aca="false" t="array" ref="J49:J49">AND(EXACT(F49:I49,F49))</f>
        <v>1</v>
      </c>
      <c r="K49" s="18" t="n">
        <f aca="false">_xlfn.xlookup($A49,'Day 2 Cleaned'!$M:$M,'Day 2 Cleaned'!$AI:$AI,"-")</f>
        <v>1</v>
      </c>
      <c r="L49" s="18" t="n">
        <f aca="false">_xlfn.xlookup($A49,'Day 2 Cleaned'!$M:$M,'Day 2 Cleaned'!$AJ:$AJ,"-")</f>
        <v>3</v>
      </c>
      <c r="M49" s="18" t="n">
        <f aca="false">_xlfn.xlookup($A49,'Day 3 Cleaned'!$L:$L,'Day 3 Cleaned'!$AH:$AH,"-")</f>
        <v>1</v>
      </c>
      <c r="N49" s="18" t="n">
        <f aca="false">_xlfn.xlookup($A49,'Day 3 Cleaned'!$L:$L,'Day 3 Cleaned'!$AI:$AI,"-")</f>
        <v>3</v>
      </c>
      <c r="O49" s="18" t="n">
        <f aca="false">_xlfn.xlookup($A49,'Day 4 Cleaned'!$L:$L,'Day 4 Cleaned'!$AH:$AH,"-")</f>
        <v>1</v>
      </c>
      <c r="P49" s="18" t="n">
        <f aca="false">_xlfn.xlookup($A49,'Day 4 Cleaned'!$L:$L,'Day 4 Cleaned'!$AI:$AI,"-")</f>
        <v>3</v>
      </c>
      <c r="Q49" s="19" t="n">
        <f aca="false">SUM(K49:P49)/3</f>
        <v>4</v>
      </c>
      <c r="R49" s="18" t="n">
        <f aca="false">_xlfn.xlookup($A49,'Day 1 Cleaned'!$U:$U,'Day 1 Cleaned'!$CC:$CC,"-")</f>
        <v>36.85</v>
      </c>
      <c r="S49" s="18" t="n">
        <f aca="false">_xlfn.xlookup($A49,'Day 2 Cleaned'!$M:$M,'Day 2 Cleaned'!$AM:$AM,"-")</f>
        <v>30.27</v>
      </c>
      <c r="T49" s="18" t="n">
        <f aca="false">_xlfn.xlookup($A49,'Day 2 Cleaned'!$M:$M,'Day 2 Cleaned'!$AQ:$AQ,"-")</f>
        <v>0</v>
      </c>
      <c r="U49" s="20" t="n">
        <f aca="false">R49-S49</f>
        <v>6.58</v>
      </c>
      <c r="V49" s="18" t="n">
        <f aca="false">_xlfn.xlookup($A49,'Day 3 Cleaned'!$L:$L,'Day 3 Cleaned'!$AL:$AL,"-")</f>
        <v>20.66</v>
      </c>
      <c r="W49" s="18" t="n">
        <f aca="false">_xlfn.xlookup($A49,'Day 3 Cleaned'!$L:$L,'Day 3 Cleaned'!$AP:$AP,"-")</f>
        <v>2.79</v>
      </c>
      <c r="X49" s="20" t="n">
        <f aca="false">(S49+T49)-V49</f>
        <v>9.61</v>
      </c>
      <c r="Y49" s="18" t="n">
        <f aca="false">_xlfn.xlookup($A49,'Day 4 Cleaned'!$L:$L,'Day 4 Cleaned'!$AL:$AL,"-")</f>
        <v>15.78</v>
      </c>
      <c r="Z49" s="18" t="n">
        <f aca="false">_xlfn.xlookup($A49,'Day 4 Cleaned'!$L:$L,'Day 4 Cleaned'!$AP:$AP,"-")</f>
        <v>0</v>
      </c>
      <c r="AA49" s="20" t="n">
        <f aca="false">(V49+W49)-Y49</f>
        <v>7.67</v>
      </c>
      <c r="AB49" s="19" t="n">
        <f aca="false">AVERAGE(U49,X49,AA49)</f>
        <v>7.95333333333333</v>
      </c>
      <c r="AC49" s="19" t="n">
        <f aca="false">IF(AND($AB$97&gt;AB49, AB49&gt;$AB$96),AB49,"-")</f>
        <v>7.95333333333333</v>
      </c>
      <c r="AD49" s="18" t="n">
        <f aca="false">_xlfn.xlookup($A49,'Day 1 Cleaned'!$U:$U,'Day 1 Cleaned'!CM:CM,"-")</f>
        <v>0</v>
      </c>
      <c r="AE49" s="18" t="n">
        <f aca="false">_xlfn.xlookup($A49,'Day 2 Cleaned'!$M:$M,'Day 2 Cleaned'!$AV:$AV,"-")</f>
        <v>0</v>
      </c>
      <c r="AF49" s="18" t="n">
        <f aca="false">_xlfn.xlookup($A49,'Day 2 Cleaned'!$M:$M,'Day 2 Cleaned'!$AZ:$AZ,"-")</f>
        <v>0</v>
      </c>
      <c r="AG49" s="20" t="n">
        <f aca="false">AD49-AE49</f>
        <v>0</v>
      </c>
      <c r="AH49" s="18" t="n">
        <f aca="false">_xlfn.xlookup($A49,'Day 3 Cleaned'!$L:$L,'Day 3 Cleaned'!$AU:$AU,"-")</f>
        <v>0</v>
      </c>
      <c r="AI49" s="18" t="n">
        <f aca="false">_xlfn.xlookup($A49,'Day 3 Cleaned'!$L:$L,'Day 3 Cleaned'!$AY:$AY,"-")</f>
        <v>0</v>
      </c>
      <c r="AJ49" s="20" t="n">
        <f aca="false">(AE49+AF49)-AH49</f>
        <v>0</v>
      </c>
      <c r="AK49" s="18" t="n">
        <f aca="false">_xlfn.xlookup($A49,'Day 4 Cleaned'!$L:$L,'Day 4 Cleaned'!$AU:$AU,"-")</f>
        <v>0</v>
      </c>
      <c r="AL49" s="18" t="n">
        <f aca="false">_xlfn.xlookup($A49,'Day 4 Cleaned'!$L:$L,'Day 4 Cleaned'!$AY:$AY,"-")</f>
        <v>0</v>
      </c>
      <c r="AM49" s="20" t="n">
        <f aca="false">(AH49+AI49)-AK49</f>
        <v>0</v>
      </c>
      <c r="AN49" s="19" t="n">
        <f aca="false">AVERAGE(AG49,AJ49,AM49)</f>
        <v>0</v>
      </c>
      <c r="AO49" s="21" t="str">
        <f aca="false">IF(AND($AN$97&gt;AN49, AN49&gt;$AN$96),AN49,"-")</f>
        <v>-</v>
      </c>
      <c r="AP49" s="18" t="n">
        <f aca="false">_xlfn.xlookup($A49,'Day 1 Cleaned'!$U:$U,'Day 1 Cleaned'!CT:CT,"-")</f>
        <v>0</v>
      </c>
      <c r="AQ49" s="18" t="n">
        <f aca="false">_xlfn.xlookup($A49,'Day 1 Cleaned'!$U:$U,'Day 1 Cleaned'!DD:DD,"-")</f>
        <v>0</v>
      </c>
      <c r="AR49" s="18" t="n">
        <f aca="false">_xlfn.xlookup($A49,'Day 1 Cleaned'!$U:$U,'Day 1 Cleaned'!DN:DN,"-")</f>
        <v>0</v>
      </c>
      <c r="AS49" s="18" t="n">
        <f aca="false">_xlfn.xlookup($A49,'Day 1 Cleaned'!$U:$U,'Day 1 Cleaned'!DX:DX,"-")</f>
        <v>0</v>
      </c>
      <c r="AT49" s="18" t="n">
        <f aca="false">_xlfn.xlookup($A49,'Day 1 Cleaned'!$U:$U,'Day 1 Cleaned'!EH:EH,"-")</f>
        <v>0</v>
      </c>
      <c r="AU49" s="18" t="n">
        <f aca="false">_xlfn.xlookup($A49,'Day 1 Cleaned'!$U:$U,'Day 1 Cleaned'!ER:ER,"-")</f>
        <v>0</v>
      </c>
      <c r="AV49" s="18" t="n">
        <f aca="false">_xlfn.xlookup($A49,'Day 1 Cleaned'!$U:$U,'Day 1 Cleaned'!FA:FA,"-")</f>
        <v>0</v>
      </c>
      <c r="AW49" s="18" t="n">
        <f aca="false">_xlfn.xlookup($A49,'Day 1 Cleaned'!$U:$U,'Day 1 Cleaned'!FK:FK,"-")</f>
        <v>0</v>
      </c>
      <c r="AX49" s="18" t="n">
        <f aca="false">_xlfn.xlookup($A49,'Day 1 Cleaned'!$U:$U,'Day 1 Cleaned'!FT:FT,"-")*_xlfn.xlookup($A49,'Day 1 Cleaned'!$U:$U,'Day 1 Cleaned'!FU:FU,"-")</f>
        <v>0</v>
      </c>
      <c r="AY49" s="18" t="n">
        <f aca="false">_xlfn.xlookup($A49,'Day 1 Cleaned'!$U:$U,'Day 1 Cleaned'!FV:FV,"-")</f>
        <v>0</v>
      </c>
      <c r="AZ49" s="18" t="n">
        <f aca="false">_xlfn.xlookup($A49,'Day 1 Cleaned'!$U:$U,'Day 1 Cleaned'!GA:GA,"-")</f>
        <v>0</v>
      </c>
    </row>
    <row r="50" customFormat="false" ht="14.5" hidden="false" customHeight="false" outlineLevel="0" collapsed="false">
      <c r="A50" s="18" t="str">
        <f aca="false">PROPER('Day 1 Cleaned'!U48)</f>
        <v>Birarurwa Josue</v>
      </c>
      <c r="B50" s="18" t="str">
        <f aca="false">_xlfn.xlookup($A50,'Day 1 Cleaned'!$U:$U,'Day 1 Cleaned'!Y:Y,"-")</f>
        <v>Nyamasheke</v>
      </c>
      <c r="C50" s="18" t="str">
        <f aca="false">_xlfn.xlookup($A50,'Day 1 Cleaned'!$U:$U,'Day 1 Cleaned'!AA:AA,"-")</f>
        <v>Kagarama</v>
      </c>
      <c r="D50" s="18" t="str">
        <f aca="false">_xlfn.xlookup($A50,'Day 1 Cleaned'!$U:$U,'Day 1 Cleaned'!AB:AB,"-")</f>
        <v>Cyankuba</v>
      </c>
      <c r="E50" s="18" t="str">
        <f aca="false">_xlfn.xlookup($A50,'Day 1 Cleaned'!$U:$U,'Day 1 Cleaned'!AI:AI,"-")</f>
        <v>Traditional 3 stone fire</v>
      </c>
      <c r="F50" s="18" t="str">
        <f aca="false">_xlfn.xlookup($A50,'Day 1 Cleaned'!$U:$U,'Day 1 Cleaned'!BL:BL,"-")</f>
        <v>Wood</v>
      </c>
      <c r="G50" s="18" t="str">
        <f aca="false">_xlfn.xlookup($A50,'Day 2 Cleaned'!$M:$M,'Day 2 Cleaned'!$U:$U,"-")</f>
        <v>Wood</v>
      </c>
      <c r="H50" s="18" t="str">
        <f aca="false">_xlfn.xlookup($A50,'Day 3 Cleaned'!$L:$L,'Day 3 Cleaned'!$T:$T,"-")</f>
        <v>Wood</v>
      </c>
      <c r="I50" s="18" t="str">
        <f aca="false">_xlfn.xlookup($A50,'Day 4 Cleaned'!$L:$L,'Day 4 Cleaned'!$T:$T,"-")</f>
        <v>Wood</v>
      </c>
      <c r="J50" s="18" t="n">
        <f aca="false" t="array" ref="J50:J50">AND(EXACT(F50:I50,F50))</f>
        <v>1</v>
      </c>
      <c r="K50" s="18" t="n">
        <f aca="false">_xlfn.xlookup($A50,'Day 2 Cleaned'!$M:$M,'Day 2 Cleaned'!$AI:$AI,"-")</f>
        <v>1</v>
      </c>
      <c r="L50" s="18" t="n">
        <f aca="false">_xlfn.xlookup($A50,'Day 2 Cleaned'!$M:$M,'Day 2 Cleaned'!$AJ:$AJ,"-")</f>
        <v>6</v>
      </c>
      <c r="M50" s="18" t="n">
        <f aca="false">_xlfn.xlookup($A50,'Day 3 Cleaned'!$L:$L,'Day 3 Cleaned'!$AH:$AH,"-")</f>
        <v>2</v>
      </c>
      <c r="N50" s="18" t="n">
        <f aca="false">_xlfn.xlookup($A50,'Day 3 Cleaned'!$L:$L,'Day 3 Cleaned'!$AI:$AI,"-")</f>
        <v>7</v>
      </c>
      <c r="O50" s="18" t="n">
        <f aca="false">_xlfn.xlookup($A50,'Day 4 Cleaned'!$L:$L,'Day 4 Cleaned'!$AH:$AH,"-")</f>
        <v>1</v>
      </c>
      <c r="P50" s="18" t="n">
        <f aca="false">_xlfn.xlookup($A50,'Day 4 Cleaned'!$L:$L,'Day 4 Cleaned'!$AI:$AI,"-")</f>
        <v>3</v>
      </c>
      <c r="Q50" s="19" t="n">
        <f aca="false">SUM(K50:P50)/3</f>
        <v>6.66666666666667</v>
      </c>
      <c r="R50" s="18" t="n">
        <f aca="false">_xlfn.xlookup($A50,'Day 1 Cleaned'!$U:$U,'Day 1 Cleaned'!$CC:$CC,"-")</f>
        <v>57.96</v>
      </c>
      <c r="S50" s="18" t="n">
        <f aca="false">_xlfn.xlookup($A50,'Day 2 Cleaned'!$M:$M,'Day 2 Cleaned'!$AM:$AM,"-")</f>
        <v>24.613</v>
      </c>
      <c r="T50" s="18" t="n">
        <f aca="false">_xlfn.xlookup($A50,'Day 2 Cleaned'!$M:$M,'Day 2 Cleaned'!$AQ:$AQ,"-")</f>
        <v>29.347</v>
      </c>
      <c r="U50" s="20" t="n">
        <f aca="false">R50-S50</f>
        <v>33.347</v>
      </c>
      <c r="V50" s="18" t="n">
        <f aca="false">_xlfn.xlookup($A50,'Day 3 Cleaned'!$L:$L,'Day 3 Cleaned'!$AL:$AL,"-")</f>
        <v>13.28</v>
      </c>
      <c r="W50" s="18" t="n">
        <f aca="false">_xlfn.xlookup($A50,'Day 3 Cleaned'!$L:$L,'Day 3 Cleaned'!$AP:$AP,"-")</f>
        <v>29.347</v>
      </c>
      <c r="X50" s="20" t="n">
        <f aca="false">(S50+T50)-V50</f>
        <v>40.68</v>
      </c>
      <c r="Y50" s="18" t="n">
        <f aca="false">_xlfn.xlookup($A50,'Day 4 Cleaned'!$L:$L,'Day 4 Cleaned'!$AL:$AL,"-")</f>
        <v>4.86</v>
      </c>
      <c r="Z50" s="18" t="n">
        <f aca="false">_xlfn.xlookup($A50,'Day 4 Cleaned'!$L:$L,'Day 4 Cleaned'!$AP:$AP,"-")</f>
        <v>27.784</v>
      </c>
      <c r="AA50" s="20" t="n">
        <f aca="false">(V50+W50)-Y50</f>
        <v>37.767</v>
      </c>
      <c r="AB50" s="19" t="n">
        <f aca="false">AVERAGE(U50,X50,AA50)</f>
        <v>37.2646666666667</v>
      </c>
      <c r="AC50" s="19" t="str">
        <f aca="false">IF(AND($AB$97&gt;AB50, AB50&gt;$AB$96),AB50,"-")</f>
        <v>-</v>
      </c>
      <c r="AD50" s="18" t="n">
        <f aca="false">_xlfn.xlookup($A50,'Day 1 Cleaned'!$U:$U,'Day 1 Cleaned'!CM:CM,"-")</f>
        <v>0</v>
      </c>
      <c r="AE50" s="18" t="n">
        <f aca="false">_xlfn.xlookup($A50,'Day 2 Cleaned'!$M:$M,'Day 2 Cleaned'!$AV:$AV,"-")</f>
        <v>0</v>
      </c>
      <c r="AF50" s="18" t="n">
        <f aca="false">_xlfn.xlookup($A50,'Day 2 Cleaned'!$M:$M,'Day 2 Cleaned'!$AZ:$AZ,"-")</f>
        <v>0</v>
      </c>
      <c r="AG50" s="20" t="n">
        <f aca="false">AD50-AE50</f>
        <v>0</v>
      </c>
      <c r="AH50" s="18" t="n">
        <f aca="false">_xlfn.xlookup($A50,'Day 3 Cleaned'!$L:$L,'Day 3 Cleaned'!$AU:$AU,"-")</f>
        <v>0</v>
      </c>
      <c r="AI50" s="18" t="n">
        <f aca="false">_xlfn.xlookup($A50,'Day 3 Cleaned'!$L:$L,'Day 3 Cleaned'!$AY:$AY,"-")</f>
        <v>0</v>
      </c>
      <c r="AJ50" s="20" t="n">
        <f aca="false">(AE50+AF50)-AH50</f>
        <v>0</v>
      </c>
      <c r="AK50" s="18" t="n">
        <f aca="false">_xlfn.xlookup($A50,'Day 4 Cleaned'!$L:$L,'Day 4 Cleaned'!$AU:$AU,"-")</f>
        <v>0</v>
      </c>
      <c r="AL50" s="18" t="n">
        <f aca="false">_xlfn.xlookup($A50,'Day 4 Cleaned'!$L:$L,'Day 4 Cleaned'!$AY:$AY,"-")</f>
        <v>0</v>
      </c>
      <c r="AM50" s="20" t="n">
        <f aca="false">(AH50+AI50)-AK50</f>
        <v>0</v>
      </c>
      <c r="AN50" s="19" t="n">
        <f aca="false">AVERAGE(AG50,AJ50,AM50)</f>
        <v>0</v>
      </c>
      <c r="AO50" s="21" t="str">
        <f aca="false">IF(AND($AN$97&gt;AN50, AN50&gt;$AN$96),AN50,"-")</f>
        <v>-</v>
      </c>
      <c r="AP50" s="18" t="n">
        <f aca="false">_xlfn.xlookup($A50,'Day 1 Cleaned'!$U:$U,'Day 1 Cleaned'!CT:CT,"-")</f>
        <v>0</v>
      </c>
      <c r="AQ50" s="18" t="n">
        <f aca="false">_xlfn.xlookup($A50,'Day 1 Cleaned'!$U:$U,'Day 1 Cleaned'!DD:DD,"-")</f>
        <v>0</v>
      </c>
      <c r="AR50" s="18" t="n">
        <f aca="false">_xlfn.xlookup($A50,'Day 1 Cleaned'!$U:$U,'Day 1 Cleaned'!DN:DN,"-")</f>
        <v>0</v>
      </c>
      <c r="AS50" s="18" t="n">
        <f aca="false">_xlfn.xlookup($A50,'Day 1 Cleaned'!$U:$U,'Day 1 Cleaned'!DX:DX,"-")</f>
        <v>0</v>
      </c>
      <c r="AT50" s="18" t="n">
        <f aca="false">_xlfn.xlookup($A50,'Day 1 Cleaned'!$U:$U,'Day 1 Cleaned'!EH:EH,"-")</f>
        <v>0</v>
      </c>
      <c r="AU50" s="18" t="n">
        <f aca="false">_xlfn.xlookup($A50,'Day 1 Cleaned'!$U:$U,'Day 1 Cleaned'!ER:ER,"-")</f>
        <v>0</v>
      </c>
      <c r="AV50" s="18" t="n">
        <f aca="false">_xlfn.xlookup($A50,'Day 1 Cleaned'!$U:$U,'Day 1 Cleaned'!FA:FA,"-")</f>
        <v>0</v>
      </c>
      <c r="AW50" s="18" t="n">
        <f aca="false">_xlfn.xlookup($A50,'Day 1 Cleaned'!$U:$U,'Day 1 Cleaned'!FK:FK,"-")</f>
        <v>0</v>
      </c>
      <c r="AX50" s="18" t="n">
        <f aca="false">_xlfn.xlookup($A50,'Day 1 Cleaned'!$U:$U,'Day 1 Cleaned'!FT:FT,"-")*_xlfn.xlookup($A50,'Day 1 Cleaned'!$U:$U,'Day 1 Cleaned'!FU:FU,"-")</f>
        <v>0</v>
      </c>
      <c r="AY50" s="18" t="n">
        <f aca="false">_xlfn.xlookup($A50,'Day 1 Cleaned'!$U:$U,'Day 1 Cleaned'!FV:FV,"-")</f>
        <v>0</v>
      </c>
      <c r="AZ50" s="18" t="n">
        <f aca="false">_xlfn.xlookup($A50,'Day 1 Cleaned'!$U:$U,'Day 1 Cleaned'!GA:GA,"-")</f>
        <v>0</v>
      </c>
    </row>
    <row r="51" customFormat="false" ht="14.5" hidden="false" customHeight="false" outlineLevel="0" collapsed="false">
      <c r="A51" s="18" t="str">
        <f aca="false">PROPER('Day 1 Cleaned'!U49)</f>
        <v>Bizimana Pascal</v>
      </c>
      <c r="B51" s="18" t="str">
        <f aca="false">_xlfn.xlookup($A51,'Day 1 Cleaned'!$U:$U,'Day 1 Cleaned'!Y:Y,"-")</f>
        <v>Nyamasheke</v>
      </c>
      <c r="C51" s="18" t="str">
        <f aca="false">_xlfn.xlookup($A51,'Day 1 Cleaned'!$U:$U,'Day 1 Cleaned'!AA:AA,"-")</f>
        <v>Kagarama</v>
      </c>
      <c r="D51" s="18" t="str">
        <f aca="false">_xlfn.xlookup($A51,'Day 1 Cleaned'!$U:$U,'Day 1 Cleaned'!AB:AB,"-")</f>
        <v>Cyankuba</v>
      </c>
      <c r="E51" s="18" t="str">
        <f aca="false">_xlfn.xlookup($A51,'Day 1 Cleaned'!$U:$U,'Day 1 Cleaned'!AI:AI,"-")</f>
        <v>Traditional 3 stone fire</v>
      </c>
      <c r="F51" s="18" t="str">
        <f aca="false">_xlfn.xlookup($A51,'Day 1 Cleaned'!$U:$U,'Day 1 Cleaned'!BL:BL,"-")</f>
        <v>Wood</v>
      </c>
      <c r="G51" s="18" t="str">
        <f aca="false">_xlfn.xlookup($A51,'Day 2 Cleaned'!$M:$M,'Day 2 Cleaned'!$U:$U,"-")</f>
        <v>Wood</v>
      </c>
      <c r="H51" s="18" t="str">
        <f aca="false">_xlfn.xlookup($A51,'Day 3 Cleaned'!$L:$L,'Day 3 Cleaned'!$T:$T,"-")</f>
        <v>Wood</v>
      </c>
      <c r="I51" s="18" t="str">
        <f aca="false">_xlfn.xlookup($A51,'Day 4 Cleaned'!$L:$L,'Day 4 Cleaned'!$T:$T,"-")</f>
        <v>Wood</v>
      </c>
      <c r="J51" s="18" t="n">
        <f aca="false" t="array" ref="J51:J51">AND(EXACT(F51:I51,F51))</f>
        <v>1</v>
      </c>
      <c r="K51" s="18" t="n">
        <f aca="false">_xlfn.xlookup($A51,'Day 2 Cleaned'!$M:$M,'Day 2 Cleaned'!$AI:$AI,"-")</f>
        <v>1</v>
      </c>
      <c r="L51" s="18" t="n">
        <f aca="false">_xlfn.xlookup($A51,'Day 2 Cleaned'!$M:$M,'Day 2 Cleaned'!$AJ:$AJ,"-")</f>
        <v>7</v>
      </c>
      <c r="M51" s="18" t="n">
        <f aca="false">_xlfn.xlookup($A51,'Day 3 Cleaned'!$L:$L,'Day 3 Cleaned'!$AH:$AH,"-")</f>
        <v>1</v>
      </c>
      <c r="N51" s="18" t="n">
        <f aca="false">_xlfn.xlookup($A51,'Day 3 Cleaned'!$L:$L,'Day 3 Cleaned'!$AI:$AI,"-")</f>
        <v>5</v>
      </c>
      <c r="O51" s="18" t="n">
        <f aca="false">_xlfn.xlookup($A51,'Day 4 Cleaned'!$L:$L,'Day 4 Cleaned'!$AH:$AH,"-")</f>
        <v>2</v>
      </c>
      <c r="P51" s="18" t="n">
        <f aca="false">_xlfn.xlookup($A51,'Day 4 Cleaned'!$L:$L,'Day 4 Cleaned'!$AI:$AI,"-")</f>
        <v>6</v>
      </c>
      <c r="Q51" s="19" t="n">
        <f aca="false">SUM(K51:P51)/3</f>
        <v>7.33333333333333</v>
      </c>
      <c r="R51" s="18" t="n">
        <f aca="false">_xlfn.xlookup($A51,'Day 1 Cleaned'!$U:$U,'Day 1 Cleaned'!$CC:$CC,"-")</f>
        <v>71.06</v>
      </c>
      <c r="S51" s="18" t="n">
        <f aca="false">_xlfn.xlookup($A51,'Day 2 Cleaned'!$M:$M,'Day 2 Cleaned'!$AM:$AM,"-")</f>
        <v>22.07</v>
      </c>
      <c r="T51" s="18" t="n">
        <f aca="false">_xlfn.xlookup($A51,'Day 2 Cleaned'!$M:$M,'Day 2 Cleaned'!$AQ:$AQ,"-")</f>
        <v>42.186</v>
      </c>
      <c r="U51" s="20" t="n">
        <f aca="false">R51-S51</f>
        <v>48.99</v>
      </c>
      <c r="V51" s="18" t="n">
        <f aca="false">_xlfn.xlookup($A51,'Day 3 Cleaned'!$L:$L,'Day 3 Cleaned'!$AL:$AL,"-")</f>
        <v>17.806</v>
      </c>
      <c r="W51" s="18" t="n">
        <f aca="false">_xlfn.xlookup($A51,'Day 3 Cleaned'!$L:$L,'Day 3 Cleaned'!$AP:$AP,"-")</f>
        <v>39.102</v>
      </c>
      <c r="X51" s="20" t="n">
        <f aca="false">(S51+T51)-V51</f>
        <v>46.45</v>
      </c>
      <c r="Y51" s="18" t="n">
        <f aca="false">_xlfn.xlookup($A51,'Day 4 Cleaned'!$L:$L,'Day 4 Cleaned'!$AL:$AL,"-")</f>
        <v>12.439</v>
      </c>
      <c r="Z51" s="18" t="n">
        <f aca="false">_xlfn.xlookup($A51,'Day 4 Cleaned'!$L:$L,'Day 4 Cleaned'!$AP:$AP,"-")</f>
        <v>28.382</v>
      </c>
      <c r="AA51" s="20" t="n">
        <f aca="false">(V51+W51)-Y51</f>
        <v>44.469</v>
      </c>
      <c r="AB51" s="19" t="n">
        <f aca="false">AVERAGE(U51,X51,AA51)</f>
        <v>46.6363333333333</v>
      </c>
      <c r="AC51" s="19" t="str">
        <f aca="false">IF(AND($AB$97&gt;AB51, AB51&gt;$AB$96),AB51,"-")</f>
        <v>-</v>
      </c>
      <c r="AD51" s="18" t="n">
        <f aca="false">_xlfn.xlookup($A51,'Day 1 Cleaned'!$U:$U,'Day 1 Cleaned'!CM:CM,"-")</f>
        <v>0</v>
      </c>
      <c r="AE51" s="18" t="n">
        <f aca="false">_xlfn.xlookup($A51,'Day 2 Cleaned'!$M:$M,'Day 2 Cleaned'!$AV:$AV,"-")</f>
        <v>0</v>
      </c>
      <c r="AF51" s="18" t="n">
        <f aca="false">_xlfn.xlookup($A51,'Day 2 Cleaned'!$M:$M,'Day 2 Cleaned'!$AZ:$AZ,"-")</f>
        <v>0</v>
      </c>
      <c r="AG51" s="20" t="n">
        <f aca="false">AD51-AE51</f>
        <v>0</v>
      </c>
      <c r="AH51" s="18" t="n">
        <f aca="false">_xlfn.xlookup($A51,'Day 3 Cleaned'!$L:$L,'Day 3 Cleaned'!$AU:$AU,"-")</f>
        <v>0</v>
      </c>
      <c r="AI51" s="18" t="n">
        <f aca="false">_xlfn.xlookup($A51,'Day 3 Cleaned'!$L:$L,'Day 3 Cleaned'!$AY:$AY,"-")</f>
        <v>0</v>
      </c>
      <c r="AJ51" s="20" t="n">
        <f aca="false">(AE51+AF51)-AH51</f>
        <v>0</v>
      </c>
      <c r="AK51" s="18" t="n">
        <f aca="false">_xlfn.xlookup($A51,'Day 4 Cleaned'!$L:$L,'Day 4 Cleaned'!$AU:$AU,"-")</f>
        <v>0</v>
      </c>
      <c r="AL51" s="18" t="n">
        <f aca="false">_xlfn.xlookup($A51,'Day 4 Cleaned'!$L:$L,'Day 4 Cleaned'!$AY:$AY,"-")</f>
        <v>0</v>
      </c>
      <c r="AM51" s="20" t="n">
        <f aca="false">(AH51+AI51)-AK51</f>
        <v>0</v>
      </c>
      <c r="AN51" s="19" t="n">
        <f aca="false">AVERAGE(AG51,AJ51,AM51)</f>
        <v>0</v>
      </c>
      <c r="AO51" s="21" t="str">
        <f aca="false">IF(AND($AN$97&gt;AN51, AN51&gt;$AN$96),AN51,"-")</f>
        <v>-</v>
      </c>
      <c r="AP51" s="18" t="n">
        <f aca="false">_xlfn.xlookup($A51,'Day 1 Cleaned'!$U:$U,'Day 1 Cleaned'!CT:CT,"-")</f>
        <v>0</v>
      </c>
      <c r="AQ51" s="18" t="n">
        <f aca="false">_xlfn.xlookup($A51,'Day 1 Cleaned'!$U:$U,'Day 1 Cleaned'!DD:DD,"-")</f>
        <v>0</v>
      </c>
      <c r="AR51" s="18" t="n">
        <f aca="false">_xlfn.xlookup($A51,'Day 1 Cleaned'!$U:$U,'Day 1 Cleaned'!DN:DN,"-")</f>
        <v>0</v>
      </c>
      <c r="AS51" s="18" t="n">
        <f aca="false">_xlfn.xlookup($A51,'Day 1 Cleaned'!$U:$U,'Day 1 Cleaned'!DX:DX,"-")</f>
        <v>0</v>
      </c>
      <c r="AT51" s="18" t="n">
        <f aca="false">_xlfn.xlookup($A51,'Day 1 Cleaned'!$U:$U,'Day 1 Cleaned'!EH:EH,"-")</f>
        <v>0</v>
      </c>
      <c r="AU51" s="18" t="n">
        <f aca="false">_xlfn.xlookup($A51,'Day 1 Cleaned'!$U:$U,'Day 1 Cleaned'!ER:ER,"-")</f>
        <v>0</v>
      </c>
      <c r="AV51" s="18" t="n">
        <f aca="false">_xlfn.xlookup($A51,'Day 1 Cleaned'!$U:$U,'Day 1 Cleaned'!FA:FA,"-")</f>
        <v>0</v>
      </c>
      <c r="AW51" s="18" t="n">
        <f aca="false">_xlfn.xlookup($A51,'Day 1 Cleaned'!$U:$U,'Day 1 Cleaned'!FK:FK,"-")</f>
        <v>0</v>
      </c>
      <c r="AX51" s="18" t="n">
        <f aca="false">_xlfn.xlookup($A51,'Day 1 Cleaned'!$U:$U,'Day 1 Cleaned'!FT:FT,"-")*_xlfn.xlookup($A51,'Day 1 Cleaned'!$U:$U,'Day 1 Cleaned'!FU:FU,"-")</f>
        <v>0</v>
      </c>
      <c r="AY51" s="18" t="n">
        <f aca="false">_xlfn.xlookup($A51,'Day 1 Cleaned'!$U:$U,'Day 1 Cleaned'!FV:FV,"-")</f>
        <v>0</v>
      </c>
      <c r="AZ51" s="18" t="n">
        <f aca="false">_xlfn.xlookup($A51,'Day 1 Cleaned'!$U:$U,'Day 1 Cleaned'!GA:GA,"-")</f>
        <v>0</v>
      </c>
    </row>
    <row r="52" customFormat="false" ht="14.5" hidden="false" customHeight="false" outlineLevel="0" collapsed="false">
      <c r="A52" s="18" t="str">
        <f aca="false">PROPER('Day 1 Cleaned'!U50)</f>
        <v>Dushimimana Enock </v>
      </c>
      <c r="B52" s="18" t="str">
        <f aca="false">_xlfn.xlookup($A52,'Day 1 Cleaned'!$U:$U,'Day 1 Cleaned'!Y:Y,"-")</f>
        <v>Nyamasheke</v>
      </c>
      <c r="C52" s="18" t="str">
        <f aca="false">_xlfn.xlookup($A52,'Day 1 Cleaned'!$U:$U,'Day 1 Cleaned'!AA:AA,"-")</f>
        <v>Ngoma</v>
      </c>
      <c r="D52" s="18" t="str">
        <f aca="false">_xlfn.xlookup($A52,'Day 1 Cleaned'!$U:$U,'Day 1 Cleaned'!AB:AB,"-")</f>
        <v>Buhembe</v>
      </c>
      <c r="E52" s="18" t="str">
        <f aca="false">_xlfn.xlookup($A52,'Day 1 Cleaned'!$U:$U,'Day 1 Cleaned'!AI:AI,"-")</f>
        <v>Traditional 3 stone fire</v>
      </c>
      <c r="F52" s="18" t="str">
        <f aca="false">_xlfn.xlookup($A52,'Day 1 Cleaned'!$U:$U,'Day 1 Cleaned'!BL:BL,"-")</f>
        <v>Wood</v>
      </c>
      <c r="G52" s="18" t="str">
        <f aca="false">_xlfn.xlookup($A52,'Day 2 Cleaned'!$M:$M,'Day 2 Cleaned'!$U:$U,"-")</f>
        <v>Wood</v>
      </c>
      <c r="H52" s="18" t="str">
        <f aca="false">_xlfn.xlookup($A52,'Day 3 Cleaned'!$L:$L,'Day 3 Cleaned'!$T:$T,"-")</f>
        <v>Wood</v>
      </c>
      <c r="I52" s="18" t="str">
        <f aca="false">_xlfn.xlookup($A52,'Day 4 Cleaned'!$L:$L,'Day 4 Cleaned'!$T:$T,"-")</f>
        <v>Wood</v>
      </c>
      <c r="J52" s="18" t="n">
        <f aca="false" t="array" ref="J52:J52">AND(EXACT(F52:I52,F52))</f>
        <v>1</v>
      </c>
      <c r="K52" s="18" t="n">
        <f aca="false">_xlfn.xlookup($A52,'Day 2 Cleaned'!$M:$M,'Day 2 Cleaned'!$AI:$AI,"-")</f>
        <v>2</v>
      </c>
      <c r="L52" s="18" t="n">
        <f aca="false">_xlfn.xlookup($A52,'Day 2 Cleaned'!$M:$M,'Day 2 Cleaned'!$AJ:$AJ,"-")</f>
        <v>4</v>
      </c>
      <c r="M52" s="18" t="n">
        <f aca="false">_xlfn.xlookup($A52,'Day 3 Cleaned'!$L:$L,'Day 3 Cleaned'!$AH:$AH,"-")</f>
        <v>2</v>
      </c>
      <c r="N52" s="18" t="n">
        <f aca="false">_xlfn.xlookup($A52,'Day 3 Cleaned'!$L:$L,'Day 3 Cleaned'!$AI:$AI,"-")</f>
        <v>4</v>
      </c>
      <c r="O52" s="18" t="n">
        <f aca="false">_xlfn.xlookup($A52,'Day 4 Cleaned'!$L:$L,'Day 4 Cleaned'!$AH:$AH,"-")</f>
        <v>2</v>
      </c>
      <c r="P52" s="18" t="n">
        <f aca="false">_xlfn.xlookup($A52,'Day 4 Cleaned'!$L:$L,'Day 4 Cleaned'!$AI:$AI,"-")</f>
        <v>4</v>
      </c>
      <c r="Q52" s="19" t="n">
        <f aca="false">SUM(K52:P52)/3</f>
        <v>6</v>
      </c>
      <c r="R52" s="18" t="n">
        <f aca="false">_xlfn.xlookup($A52,'Day 1 Cleaned'!$U:$U,'Day 1 Cleaned'!$CC:$CC,"-")</f>
        <v>23.85</v>
      </c>
      <c r="S52" s="18" t="n">
        <f aca="false">_xlfn.xlookup($A52,'Day 2 Cleaned'!$M:$M,'Day 2 Cleaned'!$AM:$AM,"-")</f>
        <v>14.13</v>
      </c>
      <c r="T52" s="18" t="n">
        <f aca="false">_xlfn.xlookup($A52,'Day 2 Cleaned'!$M:$M,'Day 2 Cleaned'!$AQ:$AQ,"-")</f>
        <v>5.8</v>
      </c>
      <c r="U52" s="20" t="n">
        <f aca="false">R52-S52</f>
        <v>9.72</v>
      </c>
      <c r="V52" s="18" t="n">
        <f aca="false">_xlfn.xlookup($A52,'Day 3 Cleaned'!$L:$L,'Day 3 Cleaned'!$AL:$AL,"-")</f>
        <v>7.07</v>
      </c>
      <c r="W52" s="18" t="n">
        <f aca="false">_xlfn.xlookup($A52,'Day 3 Cleaned'!$L:$L,'Day 3 Cleaned'!$AP:$AP,"-")</f>
        <v>6.67</v>
      </c>
      <c r="X52" s="20" t="n">
        <f aca="false">(S52+T52)-V52</f>
        <v>12.86</v>
      </c>
      <c r="Y52" s="18" t="n">
        <f aca="false">_xlfn.xlookup($A52,'Day 4 Cleaned'!$L:$L,'Day 4 Cleaned'!$AL:$AL,"-")</f>
        <v>4.57</v>
      </c>
      <c r="Z52" s="18" t="n">
        <f aca="false">_xlfn.xlookup($A52,'Day 4 Cleaned'!$L:$L,'Day 4 Cleaned'!$AP:$AP,"-")</f>
        <v>5.78</v>
      </c>
      <c r="AA52" s="20" t="n">
        <f aca="false">(V52+W52)-Y52</f>
        <v>9.17</v>
      </c>
      <c r="AB52" s="19" t="n">
        <f aca="false">AVERAGE(U52,X52,AA52)</f>
        <v>10.5833333333333</v>
      </c>
      <c r="AC52" s="19" t="n">
        <f aca="false">IF(AND($AB$97&gt;AB52, AB52&gt;$AB$96),AB52,"-")</f>
        <v>10.5833333333333</v>
      </c>
      <c r="AD52" s="18" t="n">
        <f aca="false">_xlfn.xlookup($A52,'Day 1 Cleaned'!$U:$U,'Day 1 Cleaned'!CM:CM,"-")</f>
        <v>0</v>
      </c>
      <c r="AE52" s="18" t="n">
        <f aca="false">_xlfn.xlookup($A52,'Day 2 Cleaned'!$M:$M,'Day 2 Cleaned'!$AV:$AV,"-")</f>
        <v>0</v>
      </c>
      <c r="AF52" s="18" t="n">
        <f aca="false">_xlfn.xlookup($A52,'Day 2 Cleaned'!$M:$M,'Day 2 Cleaned'!$AZ:$AZ,"-")</f>
        <v>0</v>
      </c>
      <c r="AG52" s="20" t="n">
        <f aca="false">AD52-AE52</f>
        <v>0</v>
      </c>
      <c r="AH52" s="18" t="n">
        <f aca="false">_xlfn.xlookup($A52,'Day 3 Cleaned'!$L:$L,'Day 3 Cleaned'!$AU:$AU,"-")</f>
        <v>0</v>
      </c>
      <c r="AI52" s="18" t="n">
        <f aca="false">_xlfn.xlookup($A52,'Day 3 Cleaned'!$L:$L,'Day 3 Cleaned'!$AY:$AY,"-")</f>
        <v>0</v>
      </c>
      <c r="AJ52" s="20" t="n">
        <f aca="false">(AE52+AF52)-AH52</f>
        <v>0</v>
      </c>
      <c r="AK52" s="18" t="n">
        <f aca="false">_xlfn.xlookup($A52,'Day 4 Cleaned'!$L:$L,'Day 4 Cleaned'!$AU:$AU,"-")</f>
        <v>0</v>
      </c>
      <c r="AL52" s="18" t="n">
        <f aca="false">_xlfn.xlookup($A52,'Day 4 Cleaned'!$L:$L,'Day 4 Cleaned'!$AY:$AY,"-")</f>
        <v>0</v>
      </c>
      <c r="AM52" s="20" t="n">
        <f aca="false">(AH52+AI52)-AK52</f>
        <v>0</v>
      </c>
      <c r="AN52" s="19" t="n">
        <f aca="false">AVERAGE(AG52,AJ52,AM52)</f>
        <v>0</v>
      </c>
      <c r="AO52" s="21" t="str">
        <f aca="false">IF(AND($AN$97&gt;AN52, AN52&gt;$AN$96),AN52,"-")</f>
        <v>-</v>
      </c>
      <c r="AP52" s="18" t="n">
        <f aca="false">_xlfn.xlookup($A52,'Day 1 Cleaned'!$U:$U,'Day 1 Cleaned'!CT:CT,"-")</f>
        <v>0</v>
      </c>
      <c r="AQ52" s="18" t="n">
        <f aca="false">_xlfn.xlookup($A52,'Day 1 Cleaned'!$U:$U,'Day 1 Cleaned'!DD:DD,"-")</f>
        <v>0</v>
      </c>
      <c r="AR52" s="18" t="n">
        <f aca="false">_xlfn.xlookup($A52,'Day 1 Cleaned'!$U:$U,'Day 1 Cleaned'!DN:DN,"-")</f>
        <v>0</v>
      </c>
      <c r="AS52" s="18" t="n">
        <f aca="false">_xlfn.xlookup($A52,'Day 1 Cleaned'!$U:$U,'Day 1 Cleaned'!DX:DX,"-")</f>
        <v>0</v>
      </c>
      <c r="AT52" s="18" t="n">
        <f aca="false">_xlfn.xlookup($A52,'Day 1 Cleaned'!$U:$U,'Day 1 Cleaned'!EH:EH,"-")</f>
        <v>0</v>
      </c>
      <c r="AU52" s="18" t="n">
        <f aca="false">_xlfn.xlookup($A52,'Day 1 Cleaned'!$U:$U,'Day 1 Cleaned'!ER:ER,"-")</f>
        <v>0</v>
      </c>
      <c r="AV52" s="18" t="n">
        <f aca="false">_xlfn.xlookup($A52,'Day 1 Cleaned'!$U:$U,'Day 1 Cleaned'!FA:FA,"-")</f>
        <v>0</v>
      </c>
      <c r="AW52" s="18" t="n">
        <f aca="false">_xlfn.xlookup($A52,'Day 1 Cleaned'!$U:$U,'Day 1 Cleaned'!FK:FK,"-")</f>
        <v>0</v>
      </c>
      <c r="AX52" s="18" t="n">
        <f aca="false">_xlfn.xlookup($A52,'Day 1 Cleaned'!$U:$U,'Day 1 Cleaned'!FT:FT,"-")*_xlfn.xlookup($A52,'Day 1 Cleaned'!$U:$U,'Day 1 Cleaned'!FU:FU,"-")</f>
        <v>0</v>
      </c>
      <c r="AY52" s="18" t="n">
        <f aca="false">_xlfn.xlookup($A52,'Day 1 Cleaned'!$U:$U,'Day 1 Cleaned'!FV:FV,"-")</f>
        <v>0</v>
      </c>
      <c r="AZ52" s="18" t="n">
        <f aca="false">_xlfn.xlookup($A52,'Day 1 Cleaned'!$U:$U,'Day 1 Cleaned'!GA:GA,"-")</f>
        <v>0</v>
      </c>
    </row>
    <row r="53" customFormat="false" ht="14.5" hidden="false" customHeight="false" outlineLevel="0" collapsed="false">
      <c r="A53" s="18" t="str">
        <f aca="false">PROPER('Day 1 Cleaned'!U51)</f>
        <v>Gatera Fidele</v>
      </c>
      <c r="B53" s="18" t="str">
        <f aca="false">_xlfn.xlookup($A53,'Day 1 Cleaned'!$U:$U,'Day 1 Cleaned'!Y:Y,"-")</f>
        <v>Nyamasheke</v>
      </c>
      <c r="C53" s="18" t="str">
        <f aca="false">_xlfn.xlookup($A53,'Day 1 Cleaned'!$U:$U,'Day 1 Cleaned'!AA:AA,"-")</f>
        <v>Ngoma</v>
      </c>
      <c r="D53" s="18" t="str">
        <f aca="false">_xlfn.xlookup($A53,'Day 1 Cleaned'!$U:$U,'Day 1 Cleaned'!AB:AB,"-")</f>
        <v>Buhembe</v>
      </c>
      <c r="E53" s="18" t="str">
        <f aca="false">_xlfn.xlookup($A53,'Day 1 Cleaned'!$U:$U,'Day 1 Cleaned'!AI:AI,"-")</f>
        <v>Traditional 3 stone fire</v>
      </c>
      <c r="F53" s="18" t="str">
        <f aca="false">_xlfn.xlookup($A53,'Day 1 Cleaned'!$U:$U,'Day 1 Cleaned'!BL:BL,"-")</f>
        <v>Wood</v>
      </c>
      <c r="G53" s="18" t="str">
        <f aca="false">_xlfn.xlookup($A53,'Day 2 Cleaned'!$M:$M,'Day 2 Cleaned'!$U:$U,"-")</f>
        <v>Wood</v>
      </c>
      <c r="H53" s="18" t="str">
        <f aca="false">_xlfn.xlookup($A53,'Day 3 Cleaned'!$L:$L,'Day 3 Cleaned'!$T:$T,"-")</f>
        <v>Wood</v>
      </c>
      <c r="I53" s="18" t="str">
        <f aca="false">_xlfn.xlookup($A53,'Day 4 Cleaned'!$L:$L,'Day 4 Cleaned'!$T:$T,"-")</f>
        <v>Wood</v>
      </c>
      <c r="J53" s="18" t="n">
        <f aca="false" t="array" ref="J53:J53">AND(EXACT(F53:I53,F53))</f>
        <v>1</v>
      </c>
      <c r="K53" s="18" t="n">
        <f aca="false">_xlfn.xlookup($A53,'Day 2 Cleaned'!$M:$M,'Day 2 Cleaned'!$AI:$AI,"-")</f>
        <v>1</v>
      </c>
      <c r="L53" s="18" t="n">
        <f aca="false">_xlfn.xlookup($A53,'Day 2 Cleaned'!$M:$M,'Day 2 Cleaned'!$AJ:$AJ,"-")</f>
        <v>8</v>
      </c>
      <c r="M53" s="18" t="n">
        <f aca="false">_xlfn.xlookup($A53,'Day 3 Cleaned'!$L:$L,'Day 3 Cleaned'!$AH:$AH,"-")</f>
        <v>1</v>
      </c>
      <c r="N53" s="18" t="n">
        <f aca="false">_xlfn.xlookup($A53,'Day 3 Cleaned'!$L:$L,'Day 3 Cleaned'!$AI:$AI,"-")</f>
        <v>8</v>
      </c>
      <c r="O53" s="18" t="n">
        <f aca="false">_xlfn.xlookup($A53,'Day 4 Cleaned'!$L:$L,'Day 4 Cleaned'!$AH:$AH,"-")</f>
        <v>1</v>
      </c>
      <c r="P53" s="18" t="n">
        <f aca="false">_xlfn.xlookup($A53,'Day 4 Cleaned'!$L:$L,'Day 4 Cleaned'!$AI:$AI,"-")</f>
        <v>8</v>
      </c>
      <c r="Q53" s="19" t="n">
        <f aca="false">SUM(K53:P53)/3</f>
        <v>9</v>
      </c>
      <c r="R53" s="18" t="n">
        <f aca="false">_xlfn.xlookup($A53,'Day 1 Cleaned'!$U:$U,'Day 1 Cleaned'!$CC:$CC,"-")</f>
        <v>14.56</v>
      </c>
      <c r="S53" s="18" t="n">
        <f aca="false">_xlfn.xlookup($A53,'Day 2 Cleaned'!$M:$M,'Day 2 Cleaned'!$AM:$AM,"-")</f>
        <v>2.32</v>
      </c>
      <c r="T53" s="18" t="n">
        <f aca="false">_xlfn.xlookup($A53,'Day 2 Cleaned'!$M:$M,'Day 2 Cleaned'!$AQ:$AQ,"-")</f>
        <v>13.26</v>
      </c>
      <c r="U53" s="20" t="n">
        <f aca="false">R53-S53</f>
        <v>12.24</v>
      </c>
      <c r="V53" s="18" t="n">
        <f aca="false">_xlfn.xlookup($A53,'Day 3 Cleaned'!$L:$L,'Day 3 Cleaned'!$AL:$AL,"-")</f>
        <v>5.72</v>
      </c>
      <c r="W53" s="18" t="n">
        <f aca="false">_xlfn.xlookup($A53,'Day 3 Cleaned'!$L:$L,'Day 3 Cleaned'!$AP:$AP,"-")</f>
        <v>15.56</v>
      </c>
      <c r="X53" s="20" t="n">
        <f aca="false">(S53+T53)-V53</f>
        <v>9.86</v>
      </c>
      <c r="Y53" s="18" t="n">
        <f aca="false">_xlfn.xlookup($A53,'Day 4 Cleaned'!$L:$L,'Day 4 Cleaned'!$AL:$AL,"-")</f>
        <v>2.64</v>
      </c>
      <c r="Z53" s="18" t="n">
        <f aca="false">_xlfn.xlookup($A53,'Day 4 Cleaned'!$L:$L,'Day 4 Cleaned'!$AP:$AP,"-")</f>
        <v>13.32</v>
      </c>
      <c r="AA53" s="20" t="n">
        <f aca="false">(V53+W53)-Y53</f>
        <v>18.64</v>
      </c>
      <c r="AB53" s="19" t="n">
        <f aca="false">AVERAGE(U53,X53,AA53)</f>
        <v>13.58</v>
      </c>
      <c r="AC53" s="19" t="n">
        <f aca="false">IF(AND($AB$97&gt;AB53, AB53&gt;$AB$96),AB53,"-")</f>
        <v>13.58</v>
      </c>
      <c r="AD53" s="18" t="n">
        <f aca="false">_xlfn.xlookup($A53,'Day 1 Cleaned'!$U:$U,'Day 1 Cleaned'!CM:CM,"-")</f>
        <v>0</v>
      </c>
      <c r="AE53" s="18" t="n">
        <f aca="false">_xlfn.xlookup($A53,'Day 2 Cleaned'!$M:$M,'Day 2 Cleaned'!$AV:$AV,"-")</f>
        <v>0</v>
      </c>
      <c r="AF53" s="18" t="n">
        <f aca="false">_xlfn.xlookup($A53,'Day 2 Cleaned'!$M:$M,'Day 2 Cleaned'!$AZ:$AZ,"-")</f>
        <v>0</v>
      </c>
      <c r="AG53" s="20" t="n">
        <f aca="false">AD53-AE53</f>
        <v>0</v>
      </c>
      <c r="AH53" s="18" t="n">
        <f aca="false">_xlfn.xlookup($A53,'Day 3 Cleaned'!$L:$L,'Day 3 Cleaned'!$AU:$AU,"-")</f>
        <v>0</v>
      </c>
      <c r="AI53" s="18" t="n">
        <f aca="false">_xlfn.xlookup($A53,'Day 3 Cleaned'!$L:$L,'Day 3 Cleaned'!$AY:$AY,"-")</f>
        <v>0</v>
      </c>
      <c r="AJ53" s="20" t="n">
        <f aca="false">(AE53+AF53)-AH53</f>
        <v>0</v>
      </c>
      <c r="AK53" s="18" t="n">
        <f aca="false">_xlfn.xlookup($A53,'Day 4 Cleaned'!$L:$L,'Day 4 Cleaned'!$AU:$AU,"-")</f>
        <v>0</v>
      </c>
      <c r="AL53" s="18" t="n">
        <f aca="false">_xlfn.xlookup($A53,'Day 4 Cleaned'!$L:$L,'Day 4 Cleaned'!$AY:$AY,"-")</f>
        <v>0</v>
      </c>
      <c r="AM53" s="20" t="n">
        <f aca="false">(AH53+AI53)-AK53</f>
        <v>0</v>
      </c>
      <c r="AN53" s="19" t="n">
        <f aca="false">AVERAGE(AG53,AJ53,AM53)</f>
        <v>0</v>
      </c>
      <c r="AO53" s="21" t="str">
        <f aca="false">IF(AND($AN$97&gt;AN53, AN53&gt;$AN$96),AN53,"-")</f>
        <v>-</v>
      </c>
      <c r="AP53" s="18" t="n">
        <f aca="false">_xlfn.xlookup($A53,'Day 1 Cleaned'!$U:$U,'Day 1 Cleaned'!CT:CT,"-")</f>
        <v>0</v>
      </c>
      <c r="AQ53" s="18" t="n">
        <f aca="false">_xlfn.xlookup($A53,'Day 1 Cleaned'!$U:$U,'Day 1 Cleaned'!DD:DD,"-")</f>
        <v>0</v>
      </c>
      <c r="AR53" s="18" t="n">
        <f aca="false">_xlfn.xlookup($A53,'Day 1 Cleaned'!$U:$U,'Day 1 Cleaned'!DN:DN,"-")</f>
        <v>0</v>
      </c>
      <c r="AS53" s="18" t="n">
        <f aca="false">_xlfn.xlookup($A53,'Day 1 Cleaned'!$U:$U,'Day 1 Cleaned'!DX:DX,"-")</f>
        <v>0</v>
      </c>
      <c r="AT53" s="18" t="n">
        <f aca="false">_xlfn.xlookup($A53,'Day 1 Cleaned'!$U:$U,'Day 1 Cleaned'!EH:EH,"-")</f>
        <v>0</v>
      </c>
      <c r="AU53" s="18" t="n">
        <f aca="false">_xlfn.xlookup($A53,'Day 1 Cleaned'!$U:$U,'Day 1 Cleaned'!ER:ER,"-")</f>
        <v>0</v>
      </c>
      <c r="AV53" s="18" t="n">
        <f aca="false">_xlfn.xlookup($A53,'Day 1 Cleaned'!$U:$U,'Day 1 Cleaned'!FA:FA,"-")</f>
        <v>0</v>
      </c>
      <c r="AW53" s="18" t="n">
        <f aca="false">_xlfn.xlookup($A53,'Day 1 Cleaned'!$U:$U,'Day 1 Cleaned'!FK:FK,"-")</f>
        <v>0</v>
      </c>
      <c r="AX53" s="18" t="n">
        <f aca="false">_xlfn.xlookup($A53,'Day 1 Cleaned'!$U:$U,'Day 1 Cleaned'!FT:FT,"-")*_xlfn.xlookup($A53,'Day 1 Cleaned'!$U:$U,'Day 1 Cleaned'!FU:FU,"-")</f>
        <v>0</v>
      </c>
      <c r="AY53" s="18" t="n">
        <f aca="false">_xlfn.xlookup($A53,'Day 1 Cleaned'!$U:$U,'Day 1 Cleaned'!FV:FV,"-")</f>
        <v>0</v>
      </c>
      <c r="AZ53" s="18" t="n">
        <f aca="false">_xlfn.xlookup($A53,'Day 1 Cleaned'!$U:$U,'Day 1 Cleaned'!GA:GA,"-")</f>
        <v>0</v>
      </c>
    </row>
    <row r="54" customFormat="false" ht="14.5" hidden="false" customHeight="false" outlineLevel="0" collapsed="false">
      <c r="A54" s="18" t="str">
        <f aca="false">PROPER('Day 1 Cleaned'!U52)</f>
        <v>Habyarimana Fabien</v>
      </c>
      <c r="B54" s="18" t="str">
        <f aca="false">_xlfn.xlookup($A54,'Day 1 Cleaned'!$U:$U,'Day 1 Cleaned'!Y:Y,"-")</f>
        <v>Nyamasheke</v>
      </c>
      <c r="C54" s="18" t="str">
        <f aca="false">_xlfn.xlookup($A54,'Day 1 Cleaned'!$U:$U,'Day 1 Cleaned'!AA:AA,"-")</f>
        <v>Kigabiro</v>
      </c>
      <c r="D54" s="18" t="str">
        <f aca="false">_xlfn.xlookup($A54,'Day 1 Cleaned'!$U:$U,'Day 1 Cleaned'!AB:AB,"-")</f>
        <v>Bunyenga</v>
      </c>
      <c r="E54" s="18" t="str">
        <f aca="false">_xlfn.xlookup($A54,'Day 1 Cleaned'!$U:$U,'Day 1 Cleaned'!AI:AI,"-")</f>
        <v>Traditional 3 stone fire</v>
      </c>
      <c r="F54" s="18" t="str">
        <f aca="false">_xlfn.xlookup($A54,'Day 1 Cleaned'!$U:$U,'Day 1 Cleaned'!BL:BL,"-")</f>
        <v>Wood</v>
      </c>
      <c r="G54" s="18" t="str">
        <f aca="false">_xlfn.xlookup($A54,'Day 2 Cleaned'!$M:$M,'Day 2 Cleaned'!$U:$U,"-")</f>
        <v>Wood</v>
      </c>
      <c r="H54" s="18" t="str">
        <f aca="false">_xlfn.xlookup($A54,'Day 3 Cleaned'!$L:$L,'Day 3 Cleaned'!$T:$T,"-")</f>
        <v>Wood</v>
      </c>
      <c r="I54" s="18" t="str">
        <f aca="false">_xlfn.xlookup($A54,'Day 4 Cleaned'!$L:$L,'Day 4 Cleaned'!$T:$T,"-")</f>
        <v>Wood</v>
      </c>
      <c r="J54" s="18" t="n">
        <f aca="false" t="array" ref="J54:J54">AND(EXACT(F54:I54,F54))</f>
        <v>1</v>
      </c>
      <c r="K54" s="18" t="n">
        <f aca="false">_xlfn.xlookup($A54,'Day 2 Cleaned'!$M:$M,'Day 2 Cleaned'!$AI:$AI,"-")</f>
        <v>2</v>
      </c>
      <c r="L54" s="18" t="n">
        <f aca="false">_xlfn.xlookup($A54,'Day 2 Cleaned'!$M:$M,'Day 2 Cleaned'!$AJ:$AJ,"-")</f>
        <v>6</v>
      </c>
      <c r="M54" s="18" t="n">
        <f aca="false">_xlfn.xlookup($A54,'Day 3 Cleaned'!$L:$L,'Day 3 Cleaned'!$AH:$AH,"-")</f>
        <v>3</v>
      </c>
      <c r="N54" s="18" t="n">
        <f aca="false">_xlfn.xlookup($A54,'Day 3 Cleaned'!$L:$L,'Day 3 Cleaned'!$AI:$AI,"-")</f>
        <v>6</v>
      </c>
      <c r="O54" s="18" t="n">
        <f aca="false">_xlfn.xlookup($A54,'Day 4 Cleaned'!$L:$L,'Day 4 Cleaned'!$AH:$AH,"-")</f>
        <v>2</v>
      </c>
      <c r="P54" s="18" t="n">
        <f aca="false">_xlfn.xlookup($A54,'Day 4 Cleaned'!$L:$L,'Day 4 Cleaned'!$AI:$AI,"-")</f>
        <v>6</v>
      </c>
      <c r="Q54" s="19" t="n">
        <f aca="false">SUM(K54:P54)/3</f>
        <v>8.33333333333333</v>
      </c>
      <c r="R54" s="18" t="n">
        <f aca="false">_xlfn.xlookup($A54,'Day 1 Cleaned'!$U:$U,'Day 1 Cleaned'!$CC:$CC,"-")</f>
        <v>42.84</v>
      </c>
      <c r="S54" s="18" t="n">
        <f aca="false">_xlfn.xlookup($A54,'Day 2 Cleaned'!$M:$M,'Day 2 Cleaned'!$AM:$AM,"-")</f>
        <v>34.73</v>
      </c>
      <c r="T54" s="18" t="n">
        <f aca="false">_xlfn.xlookup($A54,'Day 2 Cleaned'!$M:$M,'Day 2 Cleaned'!$AQ:$AQ,"-")</f>
        <v>19.24</v>
      </c>
      <c r="U54" s="20" t="n">
        <f aca="false">R54-S54</f>
        <v>8.11000000000001</v>
      </c>
      <c r="V54" s="18" t="n">
        <f aca="false">_xlfn.xlookup($A54,'Day 3 Cleaned'!$L:$L,'Day 3 Cleaned'!$AL:$AL,"-")</f>
        <v>23.36</v>
      </c>
      <c r="W54" s="18" t="n">
        <f aca="false">_xlfn.xlookup($A54,'Day 3 Cleaned'!$L:$L,'Day 3 Cleaned'!$AP:$AP,"-")</f>
        <v>0</v>
      </c>
      <c r="X54" s="20" t="n">
        <f aca="false">(S54+T54)-V54</f>
        <v>30.61</v>
      </c>
      <c r="Y54" s="18" t="n">
        <f aca="false">_xlfn.xlookup($A54,'Day 4 Cleaned'!$L:$L,'Day 4 Cleaned'!$AL:$AL,"-")</f>
        <v>5.65</v>
      </c>
      <c r="Z54" s="18" t="n">
        <f aca="false">_xlfn.xlookup($A54,'Day 4 Cleaned'!$L:$L,'Day 4 Cleaned'!$AP:$AP,"-")</f>
        <v>0</v>
      </c>
      <c r="AA54" s="20" t="n">
        <f aca="false">(V54+W54)-Y54</f>
        <v>17.71</v>
      </c>
      <c r="AB54" s="19" t="n">
        <f aca="false">AVERAGE(U54,X54,AA54)</f>
        <v>18.81</v>
      </c>
      <c r="AC54" s="19" t="n">
        <f aca="false">IF(AND($AB$97&gt;AB54, AB54&gt;$AB$96),AB54,"-")</f>
        <v>18.81</v>
      </c>
      <c r="AD54" s="18" t="n">
        <f aca="false">_xlfn.xlookup($A54,'Day 1 Cleaned'!$U:$U,'Day 1 Cleaned'!CM:CM,"-")</f>
        <v>0</v>
      </c>
      <c r="AE54" s="18" t="n">
        <f aca="false">_xlfn.xlookup($A54,'Day 2 Cleaned'!$M:$M,'Day 2 Cleaned'!$AV:$AV,"-")</f>
        <v>0</v>
      </c>
      <c r="AF54" s="18" t="n">
        <f aca="false">_xlfn.xlookup($A54,'Day 2 Cleaned'!$M:$M,'Day 2 Cleaned'!$AZ:$AZ,"-")</f>
        <v>0</v>
      </c>
      <c r="AG54" s="20" t="n">
        <f aca="false">AD54-AE54</f>
        <v>0</v>
      </c>
      <c r="AH54" s="18" t="n">
        <f aca="false">_xlfn.xlookup($A54,'Day 3 Cleaned'!$L:$L,'Day 3 Cleaned'!$AU:$AU,"-")</f>
        <v>0</v>
      </c>
      <c r="AI54" s="18" t="n">
        <f aca="false">_xlfn.xlookup($A54,'Day 3 Cleaned'!$L:$L,'Day 3 Cleaned'!$AY:$AY,"-")</f>
        <v>0</v>
      </c>
      <c r="AJ54" s="20" t="n">
        <f aca="false">(AE54+AF54)-AH54</f>
        <v>0</v>
      </c>
      <c r="AK54" s="18" t="n">
        <f aca="false">_xlfn.xlookup($A54,'Day 4 Cleaned'!$L:$L,'Day 4 Cleaned'!$AU:$AU,"-")</f>
        <v>0</v>
      </c>
      <c r="AL54" s="18" t="n">
        <f aca="false">_xlfn.xlookup($A54,'Day 4 Cleaned'!$L:$L,'Day 4 Cleaned'!$AY:$AY,"-")</f>
        <v>0</v>
      </c>
      <c r="AM54" s="20" t="n">
        <f aca="false">(AH54+AI54)-AK54</f>
        <v>0</v>
      </c>
      <c r="AN54" s="19" t="n">
        <f aca="false">AVERAGE(AG54,AJ54,AM54)</f>
        <v>0</v>
      </c>
      <c r="AO54" s="21" t="str">
        <f aca="false">IF(AND($AN$97&gt;AN54, AN54&gt;$AN$96),AN54,"-")</f>
        <v>-</v>
      </c>
      <c r="AP54" s="18" t="n">
        <f aca="false">_xlfn.xlookup($A54,'Day 1 Cleaned'!$U:$U,'Day 1 Cleaned'!CT:CT,"-")</f>
        <v>0</v>
      </c>
      <c r="AQ54" s="18" t="n">
        <f aca="false">_xlfn.xlookup($A54,'Day 1 Cleaned'!$U:$U,'Day 1 Cleaned'!DD:DD,"-")</f>
        <v>0</v>
      </c>
      <c r="AR54" s="18" t="n">
        <f aca="false">_xlfn.xlookup($A54,'Day 1 Cleaned'!$U:$U,'Day 1 Cleaned'!DN:DN,"-")</f>
        <v>0</v>
      </c>
      <c r="AS54" s="18" t="n">
        <f aca="false">_xlfn.xlookup($A54,'Day 1 Cleaned'!$U:$U,'Day 1 Cleaned'!DX:DX,"-")</f>
        <v>0</v>
      </c>
      <c r="AT54" s="18" t="n">
        <f aca="false">_xlfn.xlookup($A54,'Day 1 Cleaned'!$U:$U,'Day 1 Cleaned'!EH:EH,"-")</f>
        <v>0</v>
      </c>
      <c r="AU54" s="18" t="n">
        <f aca="false">_xlfn.xlookup($A54,'Day 1 Cleaned'!$U:$U,'Day 1 Cleaned'!ER:ER,"-")</f>
        <v>0</v>
      </c>
      <c r="AV54" s="18" t="n">
        <f aca="false">_xlfn.xlookup($A54,'Day 1 Cleaned'!$U:$U,'Day 1 Cleaned'!FA:FA,"-")</f>
        <v>0</v>
      </c>
      <c r="AW54" s="18" t="n">
        <f aca="false">_xlfn.xlookup($A54,'Day 1 Cleaned'!$U:$U,'Day 1 Cleaned'!FK:FK,"-")</f>
        <v>0</v>
      </c>
      <c r="AX54" s="18" t="n">
        <f aca="false">_xlfn.xlookup($A54,'Day 1 Cleaned'!$U:$U,'Day 1 Cleaned'!FT:FT,"-")*_xlfn.xlookup($A54,'Day 1 Cleaned'!$U:$U,'Day 1 Cleaned'!FU:FU,"-")</f>
        <v>0</v>
      </c>
      <c r="AY54" s="18" t="n">
        <f aca="false">_xlfn.xlookup($A54,'Day 1 Cleaned'!$U:$U,'Day 1 Cleaned'!FV:FV,"-")</f>
        <v>0</v>
      </c>
      <c r="AZ54" s="18" t="n">
        <f aca="false">_xlfn.xlookup($A54,'Day 1 Cleaned'!$U:$U,'Day 1 Cleaned'!GA:GA,"-")</f>
        <v>0</v>
      </c>
    </row>
    <row r="55" customFormat="false" ht="14.5" hidden="false" customHeight="false" outlineLevel="0" collapsed="false">
      <c r="A55" s="18" t="str">
        <f aca="false">PROPER('Day 1 Cleaned'!U53)</f>
        <v>Habyarimana Theobard</v>
      </c>
      <c r="B55" s="18" t="str">
        <f aca="false">_xlfn.xlookup($A55,'Day 1 Cleaned'!$U:$U,'Day 1 Cleaned'!Y:Y,"-")</f>
        <v>Nyamasheke</v>
      </c>
      <c r="C55" s="18" t="str">
        <f aca="false">_xlfn.xlookup($A55,'Day 1 Cleaned'!$U:$U,'Day 1 Cleaned'!AA:AA,"-")</f>
        <v>Kibogora</v>
      </c>
      <c r="D55" s="18" t="str">
        <f aca="false">_xlfn.xlookup($A55,'Day 1 Cleaned'!$U:$U,'Day 1 Cleaned'!AB:AB,"-")</f>
        <v>Bizenga</v>
      </c>
      <c r="E55" s="18" t="str">
        <f aca="false">_xlfn.xlookup($A55,'Day 1 Cleaned'!$U:$U,'Day 1 Cleaned'!AI:AI,"-")</f>
        <v>Improved charcoal stove</v>
      </c>
      <c r="F55" s="18" t="str">
        <f aca="false">_xlfn.xlookup($A55,'Day 1 Cleaned'!$U:$U,'Day 1 Cleaned'!BL:BL,"-")</f>
        <v>Charcoal</v>
      </c>
      <c r="G55" s="18" t="str">
        <f aca="false">_xlfn.xlookup($A55,'Day 2 Cleaned'!$M:$M,'Day 2 Cleaned'!$U:$U,"-")</f>
        <v>Charcoal</v>
      </c>
      <c r="H55" s="18" t="str">
        <f aca="false">_xlfn.xlookup($A55,'Day 3 Cleaned'!$L:$L,'Day 3 Cleaned'!$T:$T,"-")</f>
        <v>Charcoal</v>
      </c>
      <c r="I55" s="18" t="str">
        <f aca="false">_xlfn.xlookup($A55,'Day 4 Cleaned'!$L:$L,'Day 4 Cleaned'!$T:$T,"-")</f>
        <v>Charcoal</v>
      </c>
      <c r="J55" s="18" t="n">
        <f aca="false" t="array" ref="J55:J55">AND(EXACT(F55:I55,F55))</f>
        <v>1</v>
      </c>
      <c r="K55" s="18" t="n">
        <f aca="false">_xlfn.xlookup($A55,'Day 2 Cleaned'!$M:$M,'Day 2 Cleaned'!$AI:$AI,"-")</f>
        <v>1</v>
      </c>
      <c r="L55" s="18" t="n">
        <f aca="false">_xlfn.xlookup($A55,'Day 2 Cleaned'!$M:$M,'Day 2 Cleaned'!$AJ:$AJ,"-")</f>
        <v>9</v>
      </c>
      <c r="M55" s="18" t="n">
        <f aca="false">_xlfn.xlookup($A55,'Day 3 Cleaned'!$L:$L,'Day 3 Cleaned'!$AH:$AH,"-")</f>
        <v>2</v>
      </c>
      <c r="N55" s="18" t="n">
        <f aca="false">_xlfn.xlookup($A55,'Day 3 Cleaned'!$L:$L,'Day 3 Cleaned'!$AI:$AI,"-")</f>
        <v>9</v>
      </c>
      <c r="O55" s="18" t="n">
        <f aca="false">_xlfn.xlookup($A55,'Day 4 Cleaned'!$L:$L,'Day 4 Cleaned'!$AH:$AH,"-")</f>
        <v>1</v>
      </c>
      <c r="P55" s="18" t="n">
        <f aca="false">_xlfn.xlookup($A55,'Day 4 Cleaned'!$L:$L,'Day 4 Cleaned'!$AI:$AI,"-")</f>
        <v>9</v>
      </c>
      <c r="Q55" s="19" t="n">
        <f aca="false">SUM(K55:P55)/3</f>
        <v>10.3333333333333</v>
      </c>
      <c r="R55" s="18" t="n">
        <f aca="false">_xlfn.xlookup($A55,'Day 1 Cleaned'!$U:$U,'Day 1 Cleaned'!$CC:$CC,"-")</f>
        <v>0</v>
      </c>
      <c r="S55" s="18" t="n">
        <f aca="false">_xlfn.xlookup($A55,'Day 2 Cleaned'!$M:$M,'Day 2 Cleaned'!$AM:$AM,"-")</f>
        <v>0</v>
      </c>
      <c r="T55" s="18" t="n">
        <f aca="false">_xlfn.xlookup($A55,'Day 2 Cleaned'!$M:$M,'Day 2 Cleaned'!$AQ:$AQ,"-")</f>
        <v>0</v>
      </c>
      <c r="U55" s="20" t="n">
        <f aca="false">R55-S55</f>
        <v>0</v>
      </c>
      <c r="V55" s="18" t="n">
        <f aca="false">_xlfn.xlookup($A55,'Day 3 Cleaned'!$L:$L,'Day 3 Cleaned'!$AL:$AL,"-")</f>
        <v>0</v>
      </c>
      <c r="W55" s="18" t="n">
        <f aca="false">_xlfn.xlookup($A55,'Day 3 Cleaned'!$L:$L,'Day 3 Cleaned'!$AP:$AP,"-")</f>
        <v>0</v>
      </c>
      <c r="X55" s="20" t="n">
        <f aca="false">(S55+T55)-V55</f>
        <v>0</v>
      </c>
      <c r="Y55" s="18" t="n">
        <f aca="false">_xlfn.xlookup($A55,'Day 4 Cleaned'!$L:$L,'Day 4 Cleaned'!$AL:$AL,"-")</f>
        <v>0</v>
      </c>
      <c r="Z55" s="18" t="n">
        <f aca="false">_xlfn.xlookup($A55,'Day 4 Cleaned'!$L:$L,'Day 4 Cleaned'!$AP:$AP,"-")</f>
        <v>0</v>
      </c>
      <c r="AA55" s="20" t="n">
        <f aca="false">(V55+W55)-Y55</f>
        <v>0</v>
      </c>
      <c r="AB55" s="19" t="n">
        <f aca="false">AVERAGE(U55,X55,AA55)</f>
        <v>0</v>
      </c>
      <c r="AC55" s="19" t="n">
        <f aca="false">IF(AND($AB$97&gt;AB55, AB55&gt;$AB$96),AB55,"-")</f>
        <v>0</v>
      </c>
      <c r="AD55" s="18" t="n">
        <f aca="false">_xlfn.xlookup($A55,'Day 1 Cleaned'!$U:$U,'Day 1 Cleaned'!CM:CM,"-")</f>
        <v>16.89</v>
      </c>
      <c r="AE55" s="18" t="n">
        <f aca="false">_xlfn.xlookup($A55,'Day 2 Cleaned'!$M:$M,'Day 2 Cleaned'!$AV:$AV,"-")</f>
        <v>15.73</v>
      </c>
      <c r="AF55" s="18" t="n">
        <f aca="false">_xlfn.xlookup($A55,'Day 2 Cleaned'!$M:$M,'Day 2 Cleaned'!$AZ:$AZ,"-")</f>
        <v>0</v>
      </c>
      <c r="AG55" s="20" t="n">
        <f aca="false">AD55-AE55</f>
        <v>1.16</v>
      </c>
      <c r="AH55" s="18" t="n">
        <f aca="false">_xlfn.xlookup($A55,'Day 3 Cleaned'!$L:$L,'Day 3 Cleaned'!$AU:$AU,"-")</f>
        <v>13.73</v>
      </c>
      <c r="AI55" s="18" t="n">
        <f aca="false">_xlfn.xlookup($A55,'Day 3 Cleaned'!$L:$L,'Day 3 Cleaned'!$AY:$AY,"-")</f>
        <v>0</v>
      </c>
      <c r="AJ55" s="20" t="n">
        <f aca="false">(AE55+AF55)-AH55</f>
        <v>2</v>
      </c>
      <c r="AK55" s="18" t="n">
        <f aca="false">_xlfn.xlookup($A55,'Day 4 Cleaned'!$L:$L,'Day 4 Cleaned'!$AU:$AU,"-")</f>
        <v>12.07</v>
      </c>
      <c r="AL55" s="18" t="n">
        <f aca="false">_xlfn.xlookup($A55,'Day 4 Cleaned'!$L:$L,'Day 4 Cleaned'!$AY:$AY,"-")</f>
        <v>0</v>
      </c>
      <c r="AM55" s="20" t="n">
        <f aca="false">(AH55+AI55)-AK55</f>
        <v>1.66</v>
      </c>
      <c r="AN55" s="19" t="n">
        <f aca="false">AVERAGE(AG55,AJ55,AM55)</f>
        <v>1.60666666666667</v>
      </c>
      <c r="AO55" s="21" t="str">
        <f aca="false">IF(AND($AN$97&gt;AN55, AN55&gt;$AN$96),AN55,"-")</f>
        <v>-</v>
      </c>
      <c r="AP55" s="18" t="n">
        <f aca="false">_xlfn.xlookup($A55,'Day 1 Cleaned'!$U:$U,'Day 1 Cleaned'!CT:CT,"-")</f>
        <v>0</v>
      </c>
      <c r="AQ55" s="18" t="n">
        <f aca="false">_xlfn.xlookup($A55,'Day 1 Cleaned'!$U:$U,'Day 1 Cleaned'!DD:DD,"-")</f>
        <v>0</v>
      </c>
      <c r="AR55" s="18" t="n">
        <f aca="false">_xlfn.xlookup($A55,'Day 1 Cleaned'!$U:$U,'Day 1 Cleaned'!DN:DN,"-")</f>
        <v>0</v>
      </c>
      <c r="AS55" s="18" t="n">
        <f aca="false">_xlfn.xlookup($A55,'Day 1 Cleaned'!$U:$U,'Day 1 Cleaned'!DX:DX,"-")</f>
        <v>0</v>
      </c>
      <c r="AT55" s="18" t="n">
        <f aca="false">_xlfn.xlookup($A55,'Day 1 Cleaned'!$U:$U,'Day 1 Cleaned'!EH:EH,"-")</f>
        <v>0</v>
      </c>
      <c r="AU55" s="18" t="n">
        <f aca="false">_xlfn.xlookup($A55,'Day 1 Cleaned'!$U:$U,'Day 1 Cleaned'!ER:ER,"-")</f>
        <v>0</v>
      </c>
      <c r="AV55" s="18" t="n">
        <f aca="false">_xlfn.xlookup($A55,'Day 1 Cleaned'!$U:$U,'Day 1 Cleaned'!FA:FA,"-")</f>
        <v>0</v>
      </c>
      <c r="AW55" s="18" t="n">
        <f aca="false">_xlfn.xlookup($A55,'Day 1 Cleaned'!$U:$U,'Day 1 Cleaned'!FK:FK,"-")</f>
        <v>0</v>
      </c>
      <c r="AX55" s="18" t="n">
        <f aca="false">_xlfn.xlookup($A55,'Day 1 Cleaned'!$U:$U,'Day 1 Cleaned'!FT:FT,"-")*_xlfn.xlookup($A55,'Day 1 Cleaned'!$U:$U,'Day 1 Cleaned'!FU:FU,"-")</f>
        <v>0</v>
      </c>
      <c r="AY55" s="18" t="n">
        <f aca="false">_xlfn.xlookup($A55,'Day 1 Cleaned'!$U:$U,'Day 1 Cleaned'!FV:FV,"-")</f>
        <v>0</v>
      </c>
      <c r="AZ55" s="18" t="n">
        <f aca="false">_xlfn.xlookup($A55,'Day 1 Cleaned'!$U:$U,'Day 1 Cleaned'!GA:GA,"-")</f>
        <v>0</v>
      </c>
    </row>
    <row r="56" customFormat="false" ht="14.5" hidden="false" customHeight="false" outlineLevel="0" collapsed="false">
      <c r="A56" s="18" t="str">
        <f aca="false">PROPER('Day 1 Cleaned'!U54)</f>
        <v>Hategeka Bernard</v>
      </c>
      <c r="B56" s="18" t="str">
        <f aca="false">_xlfn.xlookup($A56,'Day 1 Cleaned'!$U:$U,'Day 1 Cleaned'!Y:Y,"-")</f>
        <v>Nyamasheke</v>
      </c>
      <c r="C56" s="18" t="str">
        <f aca="false">_xlfn.xlookup($A56,'Day 1 Cleaned'!$U:$U,'Day 1 Cleaned'!AA:AA,"-")</f>
        <v>Mugera</v>
      </c>
      <c r="D56" s="18" t="n">
        <f aca="false">_xlfn.xlookup($A56,'Day 1 Cleaned'!$U:$U,'Day 1 Cleaned'!AB:AB,"-")</f>
        <v>0</v>
      </c>
      <c r="E56" s="18" t="str">
        <f aca="false">_xlfn.xlookup($A56,'Day 1 Cleaned'!$U:$U,'Day 1 Cleaned'!AI:AI,"-")</f>
        <v>Traditional 3 stone fire</v>
      </c>
      <c r="F56" s="18" t="str">
        <f aca="false">_xlfn.xlookup($A56,'Day 1 Cleaned'!$U:$U,'Day 1 Cleaned'!BL:BL,"-")</f>
        <v>Wood</v>
      </c>
      <c r="G56" s="18" t="str">
        <f aca="false">_xlfn.xlookup($A56,'Day 2 Cleaned'!$M:$M,'Day 2 Cleaned'!$U:$U,"-")</f>
        <v>Wood</v>
      </c>
      <c r="H56" s="18" t="str">
        <f aca="false">_xlfn.xlookup($A56,'Day 3 Cleaned'!$L:$L,'Day 3 Cleaned'!$T:$T,"-")</f>
        <v>Wood</v>
      </c>
      <c r="I56" s="18" t="str">
        <f aca="false">_xlfn.xlookup($A56,'Day 4 Cleaned'!$L:$L,'Day 4 Cleaned'!$T:$T,"-")</f>
        <v>Wood</v>
      </c>
      <c r="J56" s="18" t="n">
        <f aca="false" t="array" ref="J56:J56">AND(EXACT(F56:I56,F56))</f>
        <v>1</v>
      </c>
      <c r="K56" s="18" t="n">
        <f aca="false">_xlfn.xlookup($A56,'Day 2 Cleaned'!$M:$M,'Day 2 Cleaned'!$AI:$AI,"-")</f>
        <v>1</v>
      </c>
      <c r="L56" s="18" t="n">
        <f aca="false">_xlfn.xlookup($A56,'Day 2 Cleaned'!$M:$M,'Day 2 Cleaned'!$AJ:$AJ,"-")</f>
        <v>5</v>
      </c>
      <c r="M56" s="18" t="n">
        <f aca="false">_xlfn.xlookup($A56,'Day 3 Cleaned'!$L:$L,'Day 3 Cleaned'!$AH:$AH,"-")</f>
        <v>1</v>
      </c>
      <c r="N56" s="18" t="n">
        <f aca="false">_xlfn.xlookup($A56,'Day 3 Cleaned'!$L:$L,'Day 3 Cleaned'!$AI:$AI,"-")</f>
        <v>7</v>
      </c>
      <c r="O56" s="18" t="n">
        <f aca="false">_xlfn.xlookup($A56,'Day 4 Cleaned'!$L:$L,'Day 4 Cleaned'!$AH:$AH,"-")</f>
        <v>1</v>
      </c>
      <c r="P56" s="18" t="n">
        <f aca="false">_xlfn.xlookup($A56,'Day 4 Cleaned'!$L:$L,'Day 4 Cleaned'!$AI:$AI,"-")</f>
        <v>7</v>
      </c>
      <c r="Q56" s="19" t="n">
        <f aca="false">SUM(K56:P56)/3</f>
        <v>7.33333333333333</v>
      </c>
      <c r="R56" s="18" t="n">
        <f aca="false">_xlfn.xlookup($A56,'Day 1 Cleaned'!$U:$U,'Day 1 Cleaned'!$CC:$CC,"-")</f>
        <v>16.22</v>
      </c>
      <c r="S56" s="18" t="n">
        <f aca="false">_xlfn.xlookup($A56,'Day 2 Cleaned'!$M:$M,'Day 2 Cleaned'!$AM:$AM,"-")</f>
        <v>3.83</v>
      </c>
      <c r="T56" s="18" t="n">
        <f aca="false">_xlfn.xlookup($A56,'Day 2 Cleaned'!$M:$M,'Day 2 Cleaned'!$AQ:$AQ,"-")</f>
        <v>18.8</v>
      </c>
      <c r="U56" s="20" t="n">
        <f aca="false">R56-S56</f>
        <v>12.39</v>
      </c>
      <c r="V56" s="18" t="n">
        <f aca="false">_xlfn.xlookup($A56,'Day 3 Cleaned'!$L:$L,'Day 3 Cleaned'!$AL:$AL,"-")</f>
        <v>5.5</v>
      </c>
      <c r="W56" s="18" t="n">
        <f aca="false">_xlfn.xlookup($A56,'Day 3 Cleaned'!$L:$L,'Day 3 Cleaned'!$AP:$AP,"-")</f>
        <v>14.448</v>
      </c>
      <c r="X56" s="20" t="n">
        <f aca="false">(S56+T56)-V56</f>
        <v>17.13</v>
      </c>
      <c r="Y56" s="18" t="n">
        <f aca="false">_xlfn.xlookup($A56,'Day 4 Cleaned'!$L:$L,'Day 4 Cleaned'!$AL:$AL,"-")</f>
        <v>0.365</v>
      </c>
      <c r="Z56" s="18" t="n">
        <f aca="false">_xlfn.xlookup($A56,'Day 4 Cleaned'!$L:$L,'Day 4 Cleaned'!$AP:$AP,"-")</f>
        <v>11.08</v>
      </c>
      <c r="AA56" s="20" t="n">
        <f aca="false">(V56+W56)-Y56</f>
        <v>19.583</v>
      </c>
      <c r="AB56" s="19" t="n">
        <f aca="false">AVERAGE(U56,X56,AA56)</f>
        <v>16.3676666666667</v>
      </c>
      <c r="AC56" s="19" t="n">
        <f aca="false">IF(AND($AB$97&gt;AB56, AB56&gt;$AB$96),AB56,"-")</f>
        <v>16.3676666666667</v>
      </c>
      <c r="AD56" s="18" t="n">
        <f aca="false">_xlfn.xlookup($A56,'Day 1 Cleaned'!$U:$U,'Day 1 Cleaned'!CM:CM,"-")</f>
        <v>0</v>
      </c>
      <c r="AE56" s="18" t="n">
        <f aca="false">_xlfn.xlookup($A56,'Day 2 Cleaned'!$M:$M,'Day 2 Cleaned'!$AV:$AV,"-")</f>
        <v>0</v>
      </c>
      <c r="AF56" s="18" t="n">
        <f aca="false">_xlfn.xlookup($A56,'Day 2 Cleaned'!$M:$M,'Day 2 Cleaned'!$AZ:$AZ,"-")</f>
        <v>0</v>
      </c>
      <c r="AG56" s="20" t="n">
        <f aca="false">AD56-AE56</f>
        <v>0</v>
      </c>
      <c r="AH56" s="18" t="n">
        <f aca="false">_xlfn.xlookup($A56,'Day 3 Cleaned'!$L:$L,'Day 3 Cleaned'!$AU:$AU,"-")</f>
        <v>0</v>
      </c>
      <c r="AI56" s="18" t="n">
        <f aca="false">_xlfn.xlookup($A56,'Day 3 Cleaned'!$L:$L,'Day 3 Cleaned'!$AY:$AY,"-")</f>
        <v>0</v>
      </c>
      <c r="AJ56" s="20" t="n">
        <f aca="false">(AE56+AF56)-AH56</f>
        <v>0</v>
      </c>
      <c r="AK56" s="18" t="n">
        <f aca="false">_xlfn.xlookup($A56,'Day 4 Cleaned'!$L:$L,'Day 4 Cleaned'!$AU:$AU,"-")</f>
        <v>0</v>
      </c>
      <c r="AL56" s="18" t="n">
        <f aca="false">_xlfn.xlookup($A56,'Day 4 Cleaned'!$L:$L,'Day 4 Cleaned'!$AY:$AY,"-")</f>
        <v>0</v>
      </c>
      <c r="AM56" s="20" t="n">
        <f aca="false">(AH56+AI56)-AK56</f>
        <v>0</v>
      </c>
      <c r="AN56" s="19" t="n">
        <f aca="false">AVERAGE(AG56,AJ56,AM56)</f>
        <v>0</v>
      </c>
      <c r="AO56" s="21" t="str">
        <f aca="false">IF(AND($AN$97&gt;AN56, AN56&gt;$AN$96),AN56,"-")</f>
        <v>-</v>
      </c>
      <c r="AP56" s="18" t="n">
        <f aca="false">_xlfn.xlookup($A56,'Day 1 Cleaned'!$U:$U,'Day 1 Cleaned'!CT:CT,"-")</f>
        <v>0</v>
      </c>
      <c r="AQ56" s="18" t="n">
        <f aca="false">_xlfn.xlookup($A56,'Day 1 Cleaned'!$U:$U,'Day 1 Cleaned'!DD:DD,"-")</f>
        <v>0</v>
      </c>
      <c r="AR56" s="18" t="n">
        <f aca="false">_xlfn.xlookup($A56,'Day 1 Cleaned'!$U:$U,'Day 1 Cleaned'!DN:DN,"-")</f>
        <v>0</v>
      </c>
      <c r="AS56" s="18" t="n">
        <f aca="false">_xlfn.xlookup($A56,'Day 1 Cleaned'!$U:$U,'Day 1 Cleaned'!DX:DX,"-")</f>
        <v>0</v>
      </c>
      <c r="AT56" s="18" t="n">
        <f aca="false">_xlfn.xlookup($A56,'Day 1 Cleaned'!$U:$U,'Day 1 Cleaned'!EH:EH,"-")</f>
        <v>0</v>
      </c>
      <c r="AU56" s="18" t="n">
        <f aca="false">_xlfn.xlookup($A56,'Day 1 Cleaned'!$U:$U,'Day 1 Cleaned'!ER:ER,"-")</f>
        <v>0</v>
      </c>
      <c r="AV56" s="18" t="n">
        <f aca="false">_xlfn.xlookup($A56,'Day 1 Cleaned'!$U:$U,'Day 1 Cleaned'!FA:FA,"-")</f>
        <v>0</v>
      </c>
      <c r="AW56" s="18" t="n">
        <f aca="false">_xlfn.xlookup($A56,'Day 1 Cleaned'!$U:$U,'Day 1 Cleaned'!FK:FK,"-")</f>
        <v>0</v>
      </c>
      <c r="AX56" s="18" t="n">
        <f aca="false">_xlfn.xlookup($A56,'Day 1 Cleaned'!$U:$U,'Day 1 Cleaned'!FT:FT,"-")*_xlfn.xlookup($A56,'Day 1 Cleaned'!$U:$U,'Day 1 Cleaned'!FU:FU,"-")</f>
        <v>0</v>
      </c>
      <c r="AY56" s="18" t="n">
        <f aca="false">_xlfn.xlookup($A56,'Day 1 Cleaned'!$U:$U,'Day 1 Cleaned'!FV:FV,"-")</f>
        <v>0</v>
      </c>
      <c r="AZ56" s="18" t="n">
        <f aca="false">_xlfn.xlookup($A56,'Day 1 Cleaned'!$U:$U,'Day 1 Cleaned'!GA:GA,"-")</f>
        <v>0</v>
      </c>
    </row>
    <row r="57" customFormat="false" ht="14.5" hidden="false" customHeight="false" outlineLevel="0" collapsed="false">
      <c r="A57" s="18" t="str">
        <f aca="false">PROPER('Day 1 Cleaned'!U55)</f>
        <v>Karekezi Zachar</v>
      </c>
      <c r="B57" s="18" t="str">
        <f aca="false">_xlfn.xlookup($A57,'Day 1 Cleaned'!$U:$U,'Day 1 Cleaned'!Y:Y,"-")</f>
        <v>Nyamasheke</v>
      </c>
      <c r="C57" s="18" t="str">
        <f aca="false">_xlfn.xlookup($A57,'Day 1 Cleaned'!$U:$U,'Day 1 Cleaned'!AA:AA,"-")</f>
        <v>Mugera</v>
      </c>
      <c r="D57" s="18" t="str">
        <f aca="false">_xlfn.xlookup($A57,'Day 1 Cleaned'!$U:$U,'Day 1 Cleaned'!AB:AB,"-")</f>
        <v>Bweranyange</v>
      </c>
      <c r="E57" s="18" t="str">
        <f aca="false">_xlfn.xlookup($A57,'Day 1 Cleaned'!$U:$U,'Day 1 Cleaned'!AI:AI,"-")</f>
        <v>Traditional 3 stone fire</v>
      </c>
      <c r="F57" s="18" t="str">
        <f aca="false">_xlfn.xlookup($A57,'Day 1 Cleaned'!$U:$U,'Day 1 Cleaned'!BL:BL,"-")</f>
        <v>Wood</v>
      </c>
      <c r="G57" s="18" t="str">
        <f aca="false">_xlfn.xlookup($A57,'Day 2 Cleaned'!$M:$M,'Day 2 Cleaned'!$U:$U,"-")</f>
        <v>Wood</v>
      </c>
      <c r="H57" s="18" t="str">
        <f aca="false">_xlfn.xlookup($A57,'Day 3 Cleaned'!$L:$L,'Day 3 Cleaned'!$T:$T,"-")</f>
        <v>Wood</v>
      </c>
      <c r="I57" s="18" t="str">
        <f aca="false">_xlfn.xlookup($A57,'Day 4 Cleaned'!$L:$L,'Day 4 Cleaned'!$T:$T,"-")</f>
        <v>Wood</v>
      </c>
      <c r="J57" s="18" t="n">
        <f aca="false" t="array" ref="J57:J57">AND(EXACT(F57:I57,F57))</f>
        <v>1</v>
      </c>
      <c r="K57" s="18" t="n">
        <f aca="false">_xlfn.xlookup($A57,'Day 2 Cleaned'!$M:$M,'Day 2 Cleaned'!$AI:$AI,"-")</f>
        <v>1</v>
      </c>
      <c r="L57" s="18" t="n">
        <f aca="false">_xlfn.xlookup($A57,'Day 2 Cleaned'!$M:$M,'Day 2 Cleaned'!$AJ:$AJ,"-")</f>
        <v>2</v>
      </c>
      <c r="M57" s="18" t="n">
        <f aca="false">_xlfn.xlookup($A57,'Day 3 Cleaned'!$L:$L,'Day 3 Cleaned'!$AH:$AH,"-")</f>
        <v>1</v>
      </c>
      <c r="N57" s="18" t="n">
        <f aca="false">_xlfn.xlookup($A57,'Day 3 Cleaned'!$L:$L,'Day 3 Cleaned'!$AI:$AI,"-")</f>
        <v>2</v>
      </c>
      <c r="O57" s="18" t="n">
        <f aca="false">_xlfn.xlookup($A57,'Day 4 Cleaned'!$L:$L,'Day 4 Cleaned'!$AH:$AH,"-")</f>
        <v>1</v>
      </c>
      <c r="P57" s="18" t="n">
        <f aca="false">_xlfn.xlookup($A57,'Day 4 Cleaned'!$L:$L,'Day 4 Cleaned'!$AI:$AI,"-")</f>
        <v>2</v>
      </c>
      <c r="Q57" s="19" t="n">
        <f aca="false">SUM(K57:P57)/3</f>
        <v>3</v>
      </c>
      <c r="R57" s="18" t="n">
        <f aca="false">_xlfn.xlookup($A57,'Day 1 Cleaned'!$U:$U,'Day 1 Cleaned'!$CC:$CC,"-")</f>
        <v>7.74</v>
      </c>
      <c r="S57" s="18" t="n">
        <f aca="false">_xlfn.xlookup($A57,'Day 2 Cleaned'!$M:$M,'Day 2 Cleaned'!$AM:$AM,"-")</f>
        <v>5.865</v>
      </c>
      <c r="T57" s="18" t="n">
        <f aca="false">_xlfn.xlookup($A57,'Day 2 Cleaned'!$M:$M,'Day 2 Cleaned'!$AQ:$AQ,"-")</f>
        <v>7.425</v>
      </c>
      <c r="U57" s="20" t="n">
        <f aca="false">R57-S57</f>
        <v>1.875</v>
      </c>
      <c r="V57" s="18" t="n">
        <f aca="false">_xlfn.xlookup($A57,'Day 3 Cleaned'!$L:$L,'Day 3 Cleaned'!$AL:$AL,"-")</f>
        <v>0.46</v>
      </c>
      <c r="W57" s="18" t="n">
        <f aca="false">_xlfn.xlookup($A57,'Day 3 Cleaned'!$L:$L,'Day 3 Cleaned'!$AP:$AP,"-")</f>
        <v>11.37</v>
      </c>
      <c r="X57" s="20" t="n">
        <f aca="false">(S57+T57)-V57</f>
        <v>12.83</v>
      </c>
      <c r="Y57" s="18" t="n">
        <f aca="false">_xlfn.xlookup($A57,'Day 4 Cleaned'!$L:$L,'Day 4 Cleaned'!$AL:$AL,"-")</f>
        <v>3.325</v>
      </c>
      <c r="Z57" s="18" t="n">
        <f aca="false">_xlfn.xlookup($A57,'Day 4 Cleaned'!$L:$L,'Day 4 Cleaned'!$AP:$AP,"-")</f>
        <v>9.465</v>
      </c>
      <c r="AA57" s="20" t="n">
        <f aca="false">(V57+W57)-Y57</f>
        <v>8.505</v>
      </c>
      <c r="AB57" s="19" t="n">
        <f aca="false">AVERAGE(U57,X57,AA57)</f>
        <v>7.73666666666667</v>
      </c>
      <c r="AC57" s="19" t="n">
        <f aca="false">IF(AND($AB$97&gt;AB57, AB57&gt;$AB$96),AB57,"-")</f>
        <v>7.73666666666667</v>
      </c>
      <c r="AD57" s="18" t="n">
        <f aca="false">_xlfn.xlookup($A57,'Day 1 Cleaned'!$U:$U,'Day 1 Cleaned'!CM:CM,"-")</f>
        <v>0</v>
      </c>
      <c r="AE57" s="18" t="n">
        <f aca="false">_xlfn.xlookup($A57,'Day 2 Cleaned'!$M:$M,'Day 2 Cleaned'!$AV:$AV,"-")</f>
        <v>0</v>
      </c>
      <c r="AF57" s="18" t="n">
        <f aca="false">_xlfn.xlookup($A57,'Day 2 Cleaned'!$M:$M,'Day 2 Cleaned'!$AZ:$AZ,"-")</f>
        <v>0</v>
      </c>
      <c r="AG57" s="20" t="n">
        <f aca="false">AD57-AE57</f>
        <v>0</v>
      </c>
      <c r="AH57" s="18" t="n">
        <f aca="false">_xlfn.xlookup($A57,'Day 3 Cleaned'!$L:$L,'Day 3 Cleaned'!$AU:$AU,"-")</f>
        <v>0</v>
      </c>
      <c r="AI57" s="18" t="n">
        <f aca="false">_xlfn.xlookup($A57,'Day 3 Cleaned'!$L:$L,'Day 3 Cleaned'!$AY:$AY,"-")</f>
        <v>0</v>
      </c>
      <c r="AJ57" s="20" t="n">
        <f aca="false">(AE57+AF57)-AH57</f>
        <v>0</v>
      </c>
      <c r="AK57" s="18" t="n">
        <f aca="false">_xlfn.xlookup($A57,'Day 4 Cleaned'!$L:$L,'Day 4 Cleaned'!$AU:$AU,"-")</f>
        <v>0</v>
      </c>
      <c r="AL57" s="18" t="n">
        <f aca="false">_xlfn.xlookup($A57,'Day 4 Cleaned'!$L:$L,'Day 4 Cleaned'!$AY:$AY,"-")</f>
        <v>0</v>
      </c>
      <c r="AM57" s="20" t="n">
        <f aca="false">(AH57+AI57)-AK57</f>
        <v>0</v>
      </c>
      <c r="AN57" s="19" t="n">
        <f aca="false">AVERAGE(AG57,AJ57,AM57)</f>
        <v>0</v>
      </c>
      <c r="AO57" s="21" t="str">
        <f aca="false">IF(AND($AN$97&gt;AN57, AN57&gt;$AN$96),AN57,"-")</f>
        <v>-</v>
      </c>
      <c r="AP57" s="18" t="n">
        <f aca="false">_xlfn.xlookup($A57,'Day 1 Cleaned'!$U:$U,'Day 1 Cleaned'!CT:CT,"-")</f>
        <v>0</v>
      </c>
      <c r="AQ57" s="18" t="n">
        <f aca="false">_xlfn.xlookup($A57,'Day 1 Cleaned'!$U:$U,'Day 1 Cleaned'!DD:DD,"-")</f>
        <v>0</v>
      </c>
      <c r="AR57" s="18" t="n">
        <f aca="false">_xlfn.xlookup($A57,'Day 1 Cleaned'!$U:$U,'Day 1 Cleaned'!DN:DN,"-")</f>
        <v>0</v>
      </c>
      <c r="AS57" s="18" t="n">
        <f aca="false">_xlfn.xlookup($A57,'Day 1 Cleaned'!$U:$U,'Day 1 Cleaned'!DX:DX,"-")</f>
        <v>0</v>
      </c>
      <c r="AT57" s="18" t="n">
        <f aca="false">_xlfn.xlookup($A57,'Day 1 Cleaned'!$U:$U,'Day 1 Cleaned'!EH:EH,"-")</f>
        <v>0</v>
      </c>
      <c r="AU57" s="18" t="n">
        <f aca="false">_xlfn.xlookup($A57,'Day 1 Cleaned'!$U:$U,'Day 1 Cleaned'!ER:ER,"-")</f>
        <v>0</v>
      </c>
      <c r="AV57" s="18" t="n">
        <f aca="false">_xlfn.xlookup($A57,'Day 1 Cleaned'!$U:$U,'Day 1 Cleaned'!FA:FA,"-")</f>
        <v>0</v>
      </c>
      <c r="AW57" s="18" t="n">
        <f aca="false">_xlfn.xlookup($A57,'Day 1 Cleaned'!$U:$U,'Day 1 Cleaned'!FK:FK,"-")</f>
        <v>0</v>
      </c>
      <c r="AX57" s="18" t="n">
        <f aca="false">_xlfn.xlookup($A57,'Day 1 Cleaned'!$U:$U,'Day 1 Cleaned'!FT:FT,"-")*_xlfn.xlookup($A57,'Day 1 Cleaned'!$U:$U,'Day 1 Cleaned'!FU:FU,"-")</f>
        <v>0</v>
      </c>
      <c r="AY57" s="18" t="n">
        <f aca="false">_xlfn.xlookup($A57,'Day 1 Cleaned'!$U:$U,'Day 1 Cleaned'!FV:FV,"-")</f>
        <v>0</v>
      </c>
      <c r="AZ57" s="18" t="n">
        <f aca="false">_xlfn.xlookup($A57,'Day 1 Cleaned'!$U:$U,'Day 1 Cleaned'!GA:GA,"-")</f>
        <v>0</v>
      </c>
    </row>
    <row r="58" customFormat="false" ht="14.5" hidden="false" customHeight="false" outlineLevel="0" collapsed="false">
      <c r="A58" s="18" t="str">
        <f aca="false">PROPER('Day 1 Cleaned'!U56)</f>
        <v>Mugirwanake Andre</v>
      </c>
      <c r="B58" s="18" t="str">
        <f aca="false">_xlfn.xlookup($A58,'Day 1 Cleaned'!$U:$U,'Day 1 Cleaned'!Y:Y,"-")</f>
        <v>Nyamasheke</v>
      </c>
      <c r="C58" s="18" t="str">
        <f aca="false">_xlfn.xlookup($A58,'Day 1 Cleaned'!$U:$U,'Day 1 Cleaned'!AA:AA,"-")</f>
        <v>Kigabiro</v>
      </c>
      <c r="D58" s="18" t="str">
        <f aca="false">_xlfn.xlookup($A58,'Day 1 Cleaned'!$U:$U,'Day 1 Cleaned'!AB:AB,"-")</f>
        <v>Bunyenga</v>
      </c>
      <c r="E58" s="18" t="str">
        <f aca="false">_xlfn.xlookup($A58,'Day 1 Cleaned'!$U:$U,'Day 1 Cleaned'!AI:AI,"-")</f>
        <v>Traditional 3 stone fire</v>
      </c>
      <c r="F58" s="18" t="str">
        <f aca="false">_xlfn.xlookup($A58,'Day 1 Cleaned'!$U:$U,'Day 1 Cleaned'!BL:BL,"-")</f>
        <v>Wood</v>
      </c>
      <c r="G58" s="18" t="str">
        <f aca="false">_xlfn.xlookup($A58,'Day 2 Cleaned'!$M:$M,'Day 2 Cleaned'!$U:$U,"-")</f>
        <v>Wood</v>
      </c>
      <c r="H58" s="18" t="str">
        <f aca="false">_xlfn.xlookup($A58,'Day 3 Cleaned'!$L:$L,'Day 3 Cleaned'!$T:$T,"-")</f>
        <v>Wood</v>
      </c>
      <c r="I58" s="18" t="str">
        <f aca="false">_xlfn.xlookup($A58,'Day 4 Cleaned'!$L:$L,'Day 4 Cleaned'!$T:$T,"-")</f>
        <v>Wood</v>
      </c>
      <c r="J58" s="18" t="n">
        <f aca="false" t="array" ref="J58:J58">AND(EXACT(F58:I58,F58))</f>
        <v>1</v>
      </c>
      <c r="K58" s="18" t="n">
        <f aca="false">_xlfn.xlookup($A58,'Day 2 Cleaned'!$M:$M,'Day 2 Cleaned'!$AI:$AI,"-")</f>
        <v>2</v>
      </c>
      <c r="L58" s="18" t="n">
        <f aca="false">_xlfn.xlookup($A58,'Day 2 Cleaned'!$M:$M,'Day 2 Cleaned'!$AJ:$AJ,"-")</f>
        <v>9</v>
      </c>
      <c r="M58" s="18" t="n">
        <f aca="false">_xlfn.xlookup($A58,'Day 3 Cleaned'!$L:$L,'Day 3 Cleaned'!$AH:$AH,"-")</f>
        <v>3</v>
      </c>
      <c r="N58" s="18" t="n">
        <f aca="false">_xlfn.xlookup($A58,'Day 3 Cleaned'!$L:$L,'Day 3 Cleaned'!$AI:$AI,"-")</f>
        <v>9</v>
      </c>
      <c r="O58" s="18" t="n">
        <f aca="false">_xlfn.xlookup($A58,'Day 4 Cleaned'!$L:$L,'Day 4 Cleaned'!$AH:$AH,"-")</f>
        <v>2</v>
      </c>
      <c r="P58" s="18" t="n">
        <f aca="false">_xlfn.xlookup($A58,'Day 4 Cleaned'!$L:$L,'Day 4 Cleaned'!$AI:$AI,"-")</f>
        <v>8</v>
      </c>
      <c r="Q58" s="19" t="n">
        <f aca="false">SUM(K58:P58)/3</f>
        <v>11</v>
      </c>
      <c r="R58" s="18" t="n">
        <f aca="false">_xlfn.xlookup($A58,'Day 1 Cleaned'!$U:$U,'Day 1 Cleaned'!$CC:$CC,"-")</f>
        <v>45</v>
      </c>
      <c r="S58" s="18" t="n">
        <f aca="false">_xlfn.xlookup($A58,'Day 2 Cleaned'!$M:$M,'Day 2 Cleaned'!$AM:$AM,"-")</f>
        <v>28</v>
      </c>
      <c r="T58" s="18" t="n">
        <f aca="false">_xlfn.xlookup($A58,'Day 2 Cleaned'!$M:$M,'Day 2 Cleaned'!$AQ:$AQ,"-")</f>
        <v>0</v>
      </c>
      <c r="U58" s="20" t="n">
        <f aca="false">R58-S58</f>
        <v>17</v>
      </c>
      <c r="V58" s="18" t="n">
        <f aca="false">_xlfn.xlookup($A58,'Day 3 Cleaned'!$L:$L,'Day 3 Cleaned'!$AL:$AL,"-")</f>
        <v>13.78</v>
      </c>
      <c r="W58" s="18" t="n">
        <f aca="false">_xlfn.xlookup($A58,'Day 3 Cleaned'!$L:$L,'Day 3 Cleaned'!$AP:$AP,"-")</f>
        <v>0</v>
      </c>
      <c r="X58" s="20" t="n">
        <f aca="false">(S58+T58)-V58</f>
        <v>14.22</v>
      </c>
      <c r="Y58" s="18" t="n">
        <f aca="false">_xlfn.xlookup($A58,'Day 4 Cleaned'!$L:$L,'Day 4 Cleaned'!$AL:$AL,"-")</f>
        <v>3.56</v>
      </c>
      <c r="Z58" s="18" t="n">
        <f aca="false">_xlfn.xlookup($A58,'Day 4 Cleaned'!$L:$L,'Day 4 Cleaned'!$AP:$AP,"-")</f>
        <v>0</v>
      </c>
      <c r="AA58" s="20" t="n">
        <f aca="false">(V58+W58)-Y58</f>
        <v>10.22</v>
      </c>
      <c r="AB58" s="19" t="n">
        <f aca="false">AVERAGE(U58,X58,AA58)</f>
        <v>13.8133333333333</v>
      </c>
      <c r="AC58" s="19" t="n">
        <f aca="false">IF(AND($AB$97&gt;AB58, AB58&gt;$AB$96),AB58,"-")</f>
        <v>13.8133333333333</v>
      </c>
      <c r="AD58" s="18" t="n">
        <f aca="false">_xlfn.xlookup($A58,'Day 1 Cleaned'!$U:$U,'Day 1 Cleaned'!CM:CM,"-")</f>
        <v>0</v>
      </c>
      <c r="AE58" s="18" t="n">
        <f aca="false">_xlfn.xlookup($A58,'Day 2 Cleaned'!$M:$M,'Day 2 Cleaned'!$AV:$AV,"-")</f>
        <v>0</v>
      </c>
      <c r="AF58" s="18" t="n">
        <f aca="false">_xlfn.xlookup($A58,'Day 2 Cleaned'!$M:$M,'Day 2 Cleaned'!$AZ:$AZ,"-")</f>
        <v>0</v>
      </c>
      <c r="AG58" s="20" t="n">
        <f aca="false">AD58-AE58</f>
        <v>0</v>
      </c>
      <c r="AH58" s="18" t="n">
        <f aca="false">_xlfn.xlookup($A58,'Day 3 Cleaned'!$L:$L,'Day 3 Cleaned'!$AU:$AU,"-")</f>
        <v>0</v>
      </c>
      <c r="AI58" s="18" t="n">
        <f aca="false">_xlfn.xlookup($A58,'Day 3 Cleaned'!$L:$L,'Day 3 Cleaned'!$AY:$AY,"-")</f>
        <v>0</v>
      </c>
      <c r="AJ58" s="20" t="n">
        <f aca="false">(AE58+AF58)-AH58</f>
        <v>0</v>
      </c>
      <c r="AK58" s="18" t="n">
        <f aca="false">_xlfn.xlookup($A58,'Day 4 Cleaned'!$L:$L,'Day 4 Cleaned'!$AU:$AU,"-")</f>
        <v>0</v>
      </c>
      <c r="AL58" s="18" t="n">
        <f aca="false">_xlfn.xlookup($A58,'Day 4 Cleaned'!$L:$L,'Day 4 Cleaned'!$AY:$AY,"-")</f>
        <v>0</v>
      </c>
      <c r="AM58" s="20" t="n">
        <f aca="false">(AH58+AI58)-AK58</f>
        <v>0</v>
      </c>
      <c r="AN58" s="19" t="n">
        <f aca="false">AVERAGE(AG58,AJ58,AM58)</f>
        <v>0</v>
      </c>
      <c r="AO58" s="21" t="str">
        <f aca="false">IF(AND($AN$97&gt;AN58, AN58&gt;$AN$96),AN58,"-")</f>
        <v>-</v>
      </c>
      <c r="AP58" s="18" t="n">
        <f aca="false">_xlfn.xlookup($A58,'Day 1 Cleaned'!$U:$U,'Day 1 Cleaned'!CT:CT,"-")</f>
        <v>0</v>
      </c>
      <c r="AQ58" s="18" t="n">
        <f aca="false">_xlfn.xlookup($A58,'Day 1 Cleaned'!$U:$U,'Day 1 Cleaned'!DD:DD,"-")</f>
        <v>0</v>
      </c>
      <c r="AR58" s="18" t="n">
        <f aca="false">_xlfn.xlookup($A58,'Day 1 Cleaned'!$U:$U,'Day 1 Cleaned'!DN:DN,"-")</f>
        <v>0</v>
      </c>
      <c r="AS58" s="18" t="n">
        <f aca="false">_xlfn.xlookup($A58,'Day 1 Cleaned'!$U:$U,'Day 1 Cleaned'!DX:DX,"-")</f>
        <v>0</v>
      </c>
      <c r="AT58" s="18" t="n">
        <f aca="false">_xlfn.xlookup($A58,'Day 1 Cleaned'!$U:$U,'Day 1 Cleaned'!EH:EH,"-")</f>
        <v>0</v>
      </c>
      <c r="AU58" s="18" t="n">
        <f aca="false">_xlfn.xlookup($A58,'Day 1 Cleaned'!$U:$U,'Day 1 Cleaned'!ER:ER,"-")</f>
        <v>0</v>
      </c>
      <c r="AV58" s="18" t="n">
        <f aca="false">_xlfn.xlookup($A58,'Day 1 Cleaned'!$U:$U,'Day 1 Cleaned'!FA:FA,"-")</f>
        <v>0</v>
      </c>
      <c r="AW58" s="18" t="n">
        <f aca="false">_xlfn.xlookup($A58,'Day 1 Cleaned'!$U:$U,'Day 1 Cleaned'!FK:FK,"-")</f>
        <v>0</v>
      </c>
      <c r="AX58" s="18" t="n">
        <f aca="false">_xlfn.xlookup($A58,'Day 1 Cleaned'!$U:$U,'Day 1 Cleaned'!FT:FT,"-")*_xlfn.xlookup($A58,'Day 1 Cleaned'!$U:$U,'Day 1 Cleaned'!FU:FU,"-")</f>
        <v>0</v>
      </c>
      <c r="AY58" s="18" t="n">
        <f aca="false">_xlfn.xlookup($A58,'Day 1 Cleaned'!$U:$U,'Day 1 Cleaned'!FV:FV,"-")</f>
        <v>0</v>
      </c>
      <c r="AZ58" s="18" t="n">
        <f aca="false">_xlfn.xlookup($A58,'Day 1 Cleaned'!$U:$U,'Day 1 Cleaned'!GA:GA,"-")</f>
        <v>0</v>
      </c>
    </row>
    <row r="59" customFormat="false" ht="14.5" hidden="false" customHeight="false" outlineLevel="0" collapsed="false">
      <c r="A59" s="18" t="str">
        <f aca="false">PROPER('Day 1 Cleaned'!U57)</f>
        <v>Muhundwangeyo Calixte Nason</v>
      </c>
      <c r="B59" s="18" t="str">
        <f aca="false">_xlfn.xlookup($A59,'Day 1 Cleaned'!$U:$U,'Day 1 Cleaned'!Y:Y,"-")</f>
        <v>Nyamasheke</v>
      </c>
      <c r="C59" s="18" t="str">
        <f aca="false">_xlfn.xlookup($A59,'Day 1 Cleaned'!$U:$U,'Day 1 Cleaned'!AA:AA,"-")</f>
        <v>Ngoma</v>
      </c>
      <c r="D59" s="18" t="str">
        <f aca="false">_xlfn.xlookup($A59,'Day 1 Cleaned'!$U:$U,'Day 1 Cleaned'!AB:AB,"-")</f>
        <v>Buhembe</v>
      </c>
      <c r="E59" s="18" t="str">
        <f aca="false">_xlfn.xlookup($A59,'Day 1 Cleaned'!$U:$U,'Day 1 Cleaned'!AI:AI,"-")</f>
        <v>Improved wood stove</v>
      </c>
      <c r="F59" s="18" t="str">
        <f aca="false">_xlfn.xlookup($A59,'Day 1 Cleaned'!$U:$U,'Day 1 Cleaned'!BL:BL,"-")</f>
        <v>Wood</v>
      </c>
      <c r="G59" s="18" t="str">
        <f aca="false">_xlfn.xlookup($A59,'Day 2 Cleaned'!$M:$M,'Day 2 Cleaned'!$U:$U,"-")</f>
        <v>Wood</v>
      </c>
      <c r="H59" s="18" t="str">
        <f aca="false">_xlfn.xlookup($A59,'Day 3 Cleaned'!$L:$L,'Day 3 Cleaned'!$T:$T,"-")</f>
        <v>Wood</v>
      </c>
      <c r="I59" s="18" t="str">
        <f aca="false">_xlfn.xlookup($A59,'Day 4 Cleaned'!$L:$L,'Day 4 Cleaned'!$T:$T,"-")</f>
        <v>Wood</v>
      </c>
      <c r="J59" s="18" t="n">
        <f aca="false" t="array" ref="J59:J59">AND(EXACT(F59:I59,F59))</f>
        <v>1</v>
      </c>
      <c r="K59" s="18" t="n">
        <f aca="false">_xlfn.xlookup($A59,'Day 2 Cleaned'!$M:$M,'Day 2 Cleaned'!$AI:$AI,"-")</f>
        <v>2</v>
      </c>
      <c r="L59" s="18" t="n">
        <f aca="false">_xlfn.xlookup($A59,'Day 2 Cleaned'!$M:$M,'Day 2 Cleaned'!$AJ:$AJ,"-")</f>
        <v>5</v>
      </c>
      <c r="M59" s="18" t="n">
        <f aca="false">_xlfn.xlookup($A59,'Day 3 Cleaned'!$L:$L,'Day 3 Cleaned'!$AH:$AH,"-")</f>
        <v>2</v>
      </c>
      <c r="N59" s="18" t="n">
        <f aca="false">_xlfn.xlookup($A59,'Day 3 Cleaned'!$L:$L,'Day 3 Cleaned'!$AI:$AI,"-")</f>
        <v>5</v>
      </c>
      <c r="O59" s="18" t="n">
        <f aca="false">_xlfn.xlookup($A59,'Day 4 Cleaned'!$L:$L,'Day 4 Cleaned'!$AH:$AH,"-")</f>
        <v>2</v>
      </c>
      <c r="P59" s="18" t="n">
        <f aca="false">_xlfn.xlookup($A59,'Day 4 Cleaned'!$L:$L,'Day 4 Cleaned'!$AI:$AI,"-")</f>
        <v>5</v>
      </c>
      <c r="Q59" s="19" t="n">
        <f aca="false">SUM(K59:P59)/3</f>
        <v>7</v>
      </c>
      <c r="R59" s="18" t="n">
        <f aca="false">_xlfn.xlookup($A59,'Day 1 Cleaned'!$U:$U,'Day 1 Cleaned'!$CC:$CC,"-")</f>
        <v>61.69</v>
      </c>
      <c r="S59" s="18" t="n">
        <f aca="false">_xlfn.xlookup($A59,'Day 2 Cleaned'!$M:$M,'Day 2 Cleaned'!$AM:$AM,"-")</f>
        <v>51.52</v>
      </c>
      <c r="T59" s="18" t="n">
        <f aca="false">_xlfn.xlookup($A59,'Day 2 Cleaned'!$M:$M,'Day 2 Cleaned'!$AQ:$AQ,"-")</f>
        <v>0</v>
      </c>
      <c r="U59" s="20" t="n">
        <f aca="false">R59-S59</f>
        <v>10.17</v>
      </c>
      <c r="V59" s="18" t="n">
        <f aca="false">_xlfn.xlookup($A59,'Day 3 Cleaned'!$L:$L,'Day 3 Cleaned'!$AL:$AL,"-")</f>
        <v>40.74</v>
      </c>
      <c r="W59" s="18" t="n">
        <f aca="false">_xlfn.xlookup($A59,'Day 3 Cleaned'!$L:$L,'Day 3 Cleaned'!$AP:$AP,"-")</f>
        <v>0</v>
      </c>
      <c r="X59" s="20" t="n">
        <f aca="false">(S59+T59)-V59</f>
        <v>10.78</v>
      </c>
      <c r="Y59" s="18" t="n">
        <f aca="false">_xlfn.xlookup($A59,'Day 4 Cleaned'!$L:$L,'Day 4 Cleaned'!$AL:$AL,"-")</f>
        <v>35.17</v>
      </c>
      <c r="Z59" s="18" t="n">
        <f aca="false">_xlfn.xlookup($A59,'Day 4 Cleaned'!$L:$L,'Day 4 Cleaned'!$AP:$AP,"-")</f>
        <v>0</v>
      </c>
      <c r="AA59" s="20" t="n">
        <f aca="false">(V59+W59)-Y59</f>
        <v>5.57</v>
      </c>
      <c r="AB59" s="19" t="n">
        <f aca="false">AVERAGE(U59,X59,AA59)</f>
        <v>8.84</v>
      </c>
      <c r="AC59" s="19" t="n">
        <f aca="false">IF(AND($AB$97&gt;AB59, AB59&gt;$AB$96),AB59,"-")</f>
        <v>8.84</v>
      </c>
      <c r="AD59" s="18" t="n">
        <f aca="false">_xlfn.xlookup($A59,'Day 1 Cleaned'!$U:$U,'Day 1 Cleaned'!CM:CM,"-")</f>
        <v>0</v>
      </c>
      <c r="AE59" s="18" t="n">
        <f aca="false">_xlfn.xlookup($A59,'Day 2 Cleaned'!$M:$M,'Day 2 Cleaned'!$AV:$AV,"-")</f>
        <v>0</v>
      </c>
      <c r="AF59" s="18" t="n">
        <f aca="false">_xlfn.xlookup($A59,'Day 2 Cleaned'!$M:$M,'Day 2 Cleaned'!$AZ:$AZ,"-")</f>
        <v>0</v>
      </c>
      <c r="AG59" s="20" t="n">
        <f aca="false">AD59-AE59</f>
        <v>0</v>
      </c>
      <c r="AH59" s="18" t="n">
        <f aca="false">_xlfn.xlookup($A59,'Day 3 Cleaned'!$L:$L,'Day 3 Cleaned'!$AU:$AU,"-")</f>
        <v>0</v>
      </c>
      <c r="AI59" s="18" t="n">
        <f aca="false">_xlfn.xlookup($A59,'Day 3 Cleaned'!$L:$L,'Day 3 Cleaned'!$AY:$AY,"-")</f>
        <v>0</v>
      </c>
      <c r="AJ59" s="20" t="n">
        <f aca="false">(AE59+AF59)-AH59</f>
        <v>0</v>
      </c>
      <c r="AK59" s="18" t="n">
        <f aca="false">_xlfn.xlookup($A59,'Day 4 Cleaned'!$L:$L,'Day 4 Cleaned'!$AU:$AU,"-")</f>
        <v>0</v>
      </c>
      <c r="AL59" s="18" t="n">
        <f aca="false">_xlfn.xlookup($A59,'Day 4 Cleaned'!$L:$L,'Day 4 Cleaned'!$AY:$AY,"-")</f>
        <v>0</v>
      </c>
      <c r="AM59" s="20" t="n">
        <f aca="false">(AH59+AI59)-AK59</f>
        <v>0</v>
      </c>
      <c r="AN59" s="19" t="n">
        <f aca="false">AVERAGE(AG59,AJ59,AM59)</f>
        <v>0</v>
      </c>
      <c r="AO59" s="21" t="str">
        <f aca="false">IF(AND($AN$97&gt;AN59, AN59&gt;$AN$96),AN59,"-")</f>
        <v>-</v>
      </c>
      <c r="AP59" s="18" t="n">
        <f aca="false">_xlfn.xlookup($A59,'Day 1 Cleaned'!$U:$U,'Day 1 Cleaned'!CT:CT,"-")</f>
        <v>0</v>
      </c>
      <c r="AQ59" s="18" t="n">
        <f aca="false">_xlfn.xlookup($A59,'Day 1 Cleaned'!$U:$U,'Day 1 Cleaned'!DD:DD,"-")</f>
        <v>0</v>
      </c>
      <c r="AR59" s="18" t="n">
        <f aca="false">_xlfn.xlookup($A59,'Day 1 Cleaned'!$U:$U,'Day 1 Cleaned'!DN:DN,"-")</f>
        <v>0</v>
      </c>
      <c r="AS59" s="18" t="n">
        <f aca="false">_xlfn.xlookup($A59,'Day 1 Cleaned'!$U:$U,'Day 1 Cleaned'!DX:DX,"-")</f>
        <v>0</v>
      </c>
      <c r="AT59" s="18" t="n">
        <f aca="false">_xlfn.xlookup($A59,'Day 1 Cleaned'!$U:$U,'Day 1 Cleaned'!EH:EH,"-")</f>
        <v>0</v>
      </c>
      <c r="AU59" s="18" t="n">
        <f aca="false">_xlfn.xlookup($A59,'Day 1 Cleaned'!$U:$U,'Day 1 Cleaned'!ER:ER,"-")</f>
        <v>0</v>
      </c>
      <c r="AV59" s="18" t="n">
        <f aca="false">_xlfn.xlookup($A59,'Day 1 Cleaned'!$U:$U,'Day 1 Cleaned'!FA:FA,"-")</f>
        <v>0</v>
      </c>
      <c r="AW59" s="18" t="n">
        <f aca="false">_xlfn.xlookup($A59,'Day 1 Cleaned'!$U:$U,'Day 1 Cleaned'!FK:FK,"-")</f>
        <v>0</v>
      </c>
      <c r="AX59" s="18" t="n">
        <f aca="false">_xlfn.xlookup($A59,'Day 1 Cleaned'!$U:$U,'Day 1 Cleaned'!FT:FT,"-")*_xlfn.xlookup($A59,'Day 1 Cleaned'!$U:$U,'Day 1 Cleaned'!FU:FU,"-")</f>
        <v>0</v>
      </c>
      <c r="AY59" s="18" t="n">
        <f aca="false">_xlfn.xlookup($A59,'Day 1 Cleaned'!$U:$U,'Day 1 Cleaned'!FV:FV,"-")</f>
        <v>0</v>
      </c>
      <c r="AZ59" s="18" t="n">
        <f aca="false">_xlfn.xlookup($A59,'Day 1 Cleaned'!$U:$U,'Day 1 Cleaned'!GA:GA,"-")</f>
        <v>0</v>
      </c>
    </row>
    <row r="60" customFormat="false" ht="14.5" hidden="false" customHeight="false" outlineLevel="0" collapsed="false">
      <c r="A60" s="18" t="str">
        <f aca="false">PROPER('Day 1 Cleaned'!U58)</f>
        <v>Mukamusoni Konsore</v>
      </c>
      <c r="B60" s="18" t="str">
        <f aca="false">_xlfn.xlookup($A60,'Day 1 Cleaned'!$U:$U,'Day 1 Cleaned'!Y:Y,"-")</f>
        <v>Nyamasheke</v>
      </c>
      <c r="C60" s="18" t="str">
        <f aca="false">_xlfn.xlookup($A60,'Day 1 Cleaned'!$U:$U,'Day 1 Cleaned'!AA:AA,"-")</f>
        <v>Wimana</v>
      </c>
      <c r="D60" s="18" t="str">
        <f aca="false">_xlfn.xlookup($A60,'Day 1 Cleaned'!$U:$U,'Day 1 Cleaned'!AB:AB,"-")</f>
        <v>Gakomeye</v>
      </c>
      <c r="E60" s="18" t="str">
        <f aca="false">_xlfn.xlookup($A60,'Day 1 Cleaned'!$U:$U,'Day 1 Cleaned'!AI:AI,"-")</f>
        <v>Traditional 3 stone fire</v>
      </c>
      <c r="F60" s="18" t="str">
        <f aca="false">_xlfn.xlookup($A60,'Day 1 Cleaned'!$U:$U,'Day 1 Cleaned'!BL:BL,"-")</f>
        <v>Wood</v>
      </c>
      <c r="G60" s="18" t="str">
        <f aca="false">_xlfn.xlookup($A60,'Day 2 Cleaned'!$M:$M,'Day 2 Cleaned'!$U:$U,"-")</f>
        <v>Wood</v>
      </c>
      <c r="H60" s="18" t="str">
        <f aca="false">_xlfn.xlookup($A60,'Day 3 Cleaned'!$L:$L,'Day 3 Cleaned'!$T:$T,"-")</f>
        <v>Wood</v>
      </c>
      <c r="I60" s="18" t="str">
        <f aca="false">_xlfn.xlookup($A60,'Day 4 Cleaned'!$L:$L,'Day 4 Cleaned'!$T:$T,"-")</f>
        <v>Wood</v>
      </c>
      <c r="J60" s="18" t="n">
        <f aca="false" t="array" ref="J60:J60">AND(EXACT(F60:I60,F60))</f>
        <v>1</v>
      </c>
      <c r="K60" s="18" t="n">
        <f aca="false">_xlfn.xlookup($A60,'Day 2 Cleaned'!$M:$M,'Day 2 Cleaned'!$AI:$AI,"-")</f>
        <v>3</v>
      </c>
      <c r="L60" s="18" t="n">
        <f aca="false">_xlfn.xlookup($A60,'Day 2 Cleaned'!$M:$M,'Day 2 Cleaned'!$AJ:$AJ,"-")</f>
        <v>3</v>
      </c>
      <c r="M60" s="18" t="n">
        <f aca="false">_xlfn.xlookup($A60,'Day 3 Cleaned'!$L:$L,'Day 3 Cleaned'!$AH:$AH,"-")</f>
        <v>1</v>
      </c>
      <c r="N60" s="18" t="n">
        <f aca="false">_xlfn.xlookup($A60,'Day 3 Cleaned'!$L:$L,'Day 3 Cleaned'!$AI:$AI,"-")</f>
        <v>3</v>
      </c>
      <c r="O60" s="18" t="n">
        <f aca="false">_xlfn.xlookup($A60,'Day 4 Cleaned'!$L:$L,'Day 4 Cleaned'!$AH:$AH,"-")</f>
        <v>3</v>
      </c>
      <c r="P60" s="18" t="n">
        <f aca="false">_xlfn.xlookup($A60,'Day 4 Cleaned'!$L:$L,'Day 4 Cleaned'!$AI:$AI,"-")</f>
        <v>3</v>
      </c>
      <c r="Q60" s="19" t="n">
        <f aca="false">SUM(K60:P60)/3</f>
        <v>5.33333333333333</v>
      </c>
      <c r="R60" s="18" t="n">
        <f aca="false">_xlfn.xlookup($A60,'Day 1 Cleaned'!$U:$U,'Day 1 Cleaned'!$CC:$CC,"-")</f>
        <v>68.845</v>
      </c>
      <c r="S60" s="18" t="n">
        <f aca="false">_xlfn.xlookup($A60,'Day 2 Cleaned'!$M:$M,'Day 2 Cleaned'!$AM:$AM,"-")</f>
        <v>28.05</v>
      </c>
      <c r="T60" s="18" t="n">
        <f aca="false">_xlfn.xlookup($A60,'Day 2 Cleaned'!$M:$M,'Day 2 Cleaned'!$AQ:$AQ,"-")</f>
        <v>0</v>
      </c>
      <c r="U60" s="20" t="n">
        <f aca="false">R60-S60</f>
        <v>40.795</v>
      </c>
      <c r="V60" s="18" t="n">
        <f aca="false">_xlfn.xlookup($A60,'Day 3 Cleaned'!$L:$L,'Day 3 Cleaned'!$AL:$AL,"-")</f>
        <v>19.82</v>
      </c>
      <c r="W60" s="18" t="n">
        <f aca="false">_xlfn.xlookup($A60,'Day 3 Cleaned'!$L:$L,'Day 3 Cleaned'!$AP:$AP,"-")</f>
        <v>34.01</v>
      </c>
      <c r="X60" s="20" t="n">
        <f aca="false">(S60+T60)-V60</f>
        <v>8.23</v>
      </c>
      <c r="Y60" s="18" t="n">
        <f aca="false">_xlfn.xlookup($A60,'Day 4 Cleaned'!$L:$L,'Day 4 Cleaned'!$AL:$AL,"-")</f>
        <v>42.31</v>
      </c>
      <c r="Z60" s="18" t="n">
        <f aca="false">_xlfn.xlookup($A60,'Day 4 Cleaned'!$L:$L,'Day 4 Cleaned'!$AP:$AP,"-")</f>
        <v>0</v>
      </c>
      <c r="AA60" s="20" t="n">
        <f aca="false">(V60+W60)-Y60</f>
        <v>11.52</v>
      </c>
      <c r="AB60" s="19" t="n">
        <f aca="false">AVERAGE(U60,X60,AA60)</f>
        <v>20.1816666666667</v>
      </c>
      <c r="AC60" s="19" t="n">
        <f aca="false">IF(AND($AB$97&gt;AB60, AB60&gt;$AB$96),AB60,"-")</f>
        <v>20.1816666666667</v>
      </c>
      <c r="AD60" s="18" t="n">
        <f aca="false">_xlfn.xlookup($A60,'Day 1 Cleaned'!$U:$U,'Day 1 Cleaned'!CM:CM,"-")</f>
        <v>0</v>
      </c>
      <c r="AE60" s="18" t="n">
        <f aca="false">_xlfn.xlookup($A60,'Day 2 Cleaned'!$M:$M,'Day 2 Cleaned'!$AV:$AV,"-")</f>
        <v>0</v>
      </c>
      <c r="AF60" s="18" t="n">
        <f aca="false">_xlfn.xlookup($A60,'Day 2 Cleaned'!$M:$M,'Day 2 Cleaned'!$AZ:$AZ,"-")</f>
        <v>0</v>
      </c>
      <c r="AG60" s="20" t="n">
        <f aca="false">AD60-AE60</f>
        <v>0</v>
      </c>
      <c r="AH60" s="18" t="n">
        <f aca="false">_xlfn.xlookup($A60,'Day 3 Cleaned'!$L:$L,'Day 3 Cleaned'!$AU:$AU,"-")</f>
        <v>0</v>
      </c>
      <c r="AI60" s="18" t="n">
        <f aca="false">_xlfn.xlookup($A60,'Day 3 Cleaned'!$L:$L,'Day 3 Cleaned'!$AY:$AY,"-")</f>
        <v>0</v>
      </c>
      <c r="AJ60" s="20" t="n">
        <f aca="false">(AE60+AF60)-AH60</f>
        <v>0</v>
      </c>
      <c r="AK60" s="18" t="n">
        <f aca="false">_xlfn.xlookup($A60,'Day 4 Cleaned'!$L:$L,'Day 4 Cleaned'!$AU:$AU,"-")</f>
        <v>0</v>
      </c>
      <c r="AL60" s="18" t="n">
        <f aca="false">_xlfn.xlookup($A60,'Day 4 Cleaned'!$L:$L,'Day 4 Cleaned'!$AY:$AY,"-")</f>
        <v>0</v>
      </c>
      <c r="AM60" s="20" t="n">
        <f aca="false">(AH60+AI60)-AK60</f>
        <v>0</v>
      </c>
      <c r="AN60" s="19" t="n">
        <f aca="false">AVERAGE(AG60,AJ60,AM60)</f>
        <v>0</v>
      </c>
      <c r="AO60" s="21" t="str">
        <f aca="false">IF(AND($AN$97&gt;AN60, AN60&gt;$AN$96),AN60,"-")</f>
        <v>-</v>
      </c>
      <c r="AP60" s="18" t="n">
        <f aca="false">_xlfn.xlookup($A60,'Day 1 Cleaned'!$U:$U,'Day 1 Cleaned'!CT:CT,"-")</f>
        <v>0</v>
      </c>
      <c r="AQ60" s="18" t="n">
        <f aca="false">_xlfn.xlookup($A60,'Day 1 Cleaned'!$U:$U,'Day 1 Cleaned'!DD:DD,"-")</f>
        <v>0</v>
      </c>
      <c r="AR60" s="18" t="n">
        <f aca="false">_xlfn.xlookup($A60,'Day 1 Cleaned'!$U:$U,'Day 1 Cleaned'!DN:DN,"-")</f>
        <v>0</v>
      </c>
      <c r="AS60" s="18" t="n">
        <f aca="false">_xlfn.xlookup($A60,'Day 1 Cleaned'!$U:$U,'Day 1 Cleaned'!DX:DX,"-")</f>
        <v>0</v>
      </c>
      <c r="AT60" s="18" t="n">
        <f aca="false">_xlfn.xlookup($A60,'Day 1 Cleaned'!$U:$U,'Day 1 Cleaned'!EH:EH,"-")</f>
        <v>0</v>
      </c>
      <c r="AU60" s="18" t="n">
        <f aca="false">_xlfn.xlookup($A60,'Day 1 Cleaned'!$U:$U,'Day 1 Cleaned'!ER:ER,"-")</f>
        <v>0</v>
      </c>
      <c r="AV60" s="18" t="n">
        <f aca="false">_xlfn.xlookup($A60,'Day 1 Cleaned'!$U:$U,'Day 1 Cleaned'!FA:FA,"-")</f>
        <v>0</v>
      </c>
      <c r="AW60" s="18" t="n">
        <f aca="false">_xlfn.xlookup($A60,'Day 1 Cleaned'!$U:$U,'Day 1 Cleaned'!FK:FK,"-")</f>
        <v>0</v>
      </c>
      <c r="AX60" s="18" t="n">
        <f aca="false">_xlfn.xlookup($A60,'Day 1 Cleaned'!$U:$U,'Day 1 Cleaned'!FT:FT,"-")*_xlfn.xlookup($A60,'Day 1 Cleaned'!$U:$U,'Day 1 Cleaned'!FU:FU,"-")</f>
        <v>0</v>
      </c>
      <c r="AY60" s="18" t="n">
        <f aca="false">_xlfn.xlookup($A60,'Day 1 Cleaned'!$U:$U,'Day 1 Cleaned'!FV:FV,"-")</f>
        <v>0</v>
      </c>
      <c r="AZ60" s="18" t="n">
        <f aca="false">_xlfn.xlookup($A60,'Day 1 Cleaned'!$U:$U,'Day 1 Cleaned'!GA:GA,"-")</f>
        <v>0</v>
      </c>
    </row>
    <row r="61" customFormat="false" ht="14.5" hidden="false" customHeight="false" outlineLevel="0" collapsed="false">
      <c r="A61" s="18" t="str">
        <f aca="false">PROPER('Day 1 Cleaned'!U59)</f>
        <v>Mukankusi Verene</v>
      </c>
      <c r="B61" s="18" t="str">
        <f aca="false">_xlfn.xlookup($A61,'Day 1 Cleaned'!$U:$U,'Day 1 Cleaned'!Y:Y,"-")</f>
        <v>Nyamasheke</v>
      </c>
      <c r="C61" s="18" t="str">
        <f aca="false">_xlfn.xlookup($A61,'Day 1 Cleaned'!$U:$U,'Day 1 Cleaned'!AA:AA,"-")</f>
        <v>Mugera</v>
      </c>
      <c r="D61" s="18" t="str">
        <f aca="false">_xlfn.xlookup($A61,'Day 1 Cleaned'!$U:$U,'Day 1 Cleaned'!AB:AB,"-")</f>
        <v>Bweranyange</v>
      </c>
      <c r="E61" s="18" t="str">
        <f aca="false">_xlfn.xlookup($A61,'Day 1 Cleaned'!$U:$U,'Day 1 Cleaned'!AI:AI,"-")</f>
        <v>Traditional 3 stone fire</v>
      </c>
      <c r="F61" s="18" t="str">
        <f aca="false">_xlfn.xlookup($A61,'Day 1 Cleaned'!$U:$U,'Day 1 Cleaned'!BL:BL,"-")</f>
        <v>Wood</v>
      </c>
      <c r="G61" s="18" t="str">
        <f aca="false">_xlfn.xlookup($A61,'Day 2 Cleaned'!$M:$M,'Day 2 Cleaned'!$U:$U,"-")</f>
        <v>Wood</v>
      </c>
      <c r="H61" s="18" t="str">
        <f aca="false">_xlfn.xlookup($A61,'Day 3 Cleaned'!$L:$L,'Day 3 Cleaned'!$T:$T,"-")</f>
        <v>Wood</v>
      </c>
      <c r="I61" s="18" t="str">
        <f aca="false">_xlfn.xlookup($A61,'Day 4 Cleaned'!$L:$L,'Day 4 Cleaned'!$T:$T,"-")</f>
        <v>Wood</v>
      </c>
      <c r="J61" s="18" t="n">
        <f aca="false" t="array" ref="J61:J61">AND(EXACT(F61:I61,F61))</f>
        <v>1</v>
      </c>
      <c r="K61" s="18" t="n">
        <f aca="false">_xlfn.xlookup($A61,'Day 2 Cleaned'!$M:$M,'Day 2 Cleaned'!$AI:$AI,"-")</f>
        <v>1</v>
      </c>
      <c r="L61" s="18" t="n">
        <f aca="false">_xlfn.xlookup($A61,'Day 2 Cleaned'!$M:$M,'Day 2 Cleaned'!$AJ:$AJ,"-")</f>
        <v>2</v>
      </c>
      <c r="M61" s="18" t="n">
        <f aca="false">_xlfn.xlookup($A61,'Day 3 Cleaned'!$L:$L,'Day 3 Cleaned'!$AH:$AH,"-")</f>
        <v>1</v>
      </c>
      <c r="N61" s="18" t="n">
        <f aca="false">_xlfn.xlookup($A61,'Day 3 Cleaned'!$L:$L,'Day 3 Cleaned'!$AI:$AI,"-")</f>
        <v>2</v>
      </c>
      <c r="O61" s="18" t="n">
        <f aca="false">_xlfn.xlookup($A61,'Day 4 Cleaned'!$L:$L,'Day 4 Cleaned'!$AH:$AH,"-")</f>
        <v>1</v>
      </c>
      <c r="P61" s="18" t="n">
        <f aca="false">_xlfn.xlookup($A61,'Day 4 Cleaned'!$L:$L,'Day 4 Cleaned'!$AI:$AI,"-")</f>
        <v>2</v>
      </c>
      <c r="Q61" s="19" t="n">
        <f aca="false">SUM(K61:P61)/3</f>
        <v>3</v>
      </c>
      <c r="R61" s="18" t="n">
        <f aca="false">_xlfn.xlookup($A61,'Day 1 Cleaned'!$U:$U,'Day 1 Cleaned'!$CC:$CC,"-")</f>
        <v>5.25</v>
      </c>
      <c r="S61" s="18" t="n">
        <f aca="false">_xlfn.xlookup($A61,'Day 2 Cleaned'!$M:$M,'Day 2 Cleaned'!$AM:$AM,"-")</f>
        <v>1.91</v>
      </c>
      <c r="T61" s="18" t="n">
        <f aca="false">_xlfn.xlookup($A61,'Day 2 Cleaned'!$M:$M,'Day 2 Cleaned'!$AQ:$AQ,"-")</f>
        <v>8.93</v>
      </c>
      <c r="U61" s="20" t="n">
        <f aca="false">R61-S61</f>
        <v>3.34</v>
      </c>
      <c r="V61" s="18" t="n">
        <f aca="false">_xlfn.xlookup($A61,'Day 3 Cleaned'!$L:$L,'Day 3 Cleaned'!$AL:$AL,"-")</f>
        <v>3.06</v>
      </c>
      <c r="W61" s="18" t="n">
        <f aca="false">_xlfn.xlookup($A61,'Day 3 Cleaned'!$L:$L,'Day 3 Cleaned'!$AP:$AP,"-")</f>
        <v>4.5</v>
      </c>
      <c r="X61" s="20" t="n">
        <f aca="false">(S61+T61)-V61</f>
        <v>7.78</v>
      </c>
      <c r="Y61" s="18" t="n">
        <f aca="false">_xlfn.xlookup($A61,'Day 4 Cleaned'!$L:$L,'Day 4 Cleaned'!$AL:$AL,"-")</f>
        <v>4.67</v>
      </c>
      <c r="Z61" s="18" t="n">
        <f aca="false">_xlfn.xlookup($A61,'Day 4 Cleaned'!$L:$L,'Day 4 Cleaned'!$AP:$AP,"-")</f>
        <v>5.945</v>
      </c>
      <c r="AA61" s="20" t="n">
        <f aca="false">(V61+W61)-Y61</f>
        <v>2.89</v>
      </c>
      <c r="AB61" s="19" t="n">
        <f aca="false">AVERAGE(U61,X61,AA61)</f>
        <v>4.67</v>
      </c>
      <c r="AC61" s="19" t="n">
        <f aca="false">IF(AND($AB$97&gt;AB61, AB61&gt;$AB$96),AB61,"-")</f>
        <v>4.67</v>
      </c>
      <c r="AD61" s="18" t="n">
        <f aca="false">_xlfn.xlookup($A61,'Day 1 Cleaned'!$U:$U,'Day 1 Cleaned'!CM:CM,"-")</f>
        <v>0</v>
      </c>
      <c r="AE61" s="18" t="n">
        <f aca="false">_xlfn.xlookup($A61,'Day 2 Cleaned'!$M:$M,'Day 2 Cleaned'!$AV:$AV,"-")</f>
        <v>0</v>
      </c>
      <c r="AF61" s="18" t="n">
        <f aca="false">_xlfn.xlookup($A61,'Day 2 Cleaned'!$M:$M,'Day 2 Cleaned'!$AZ:$AZ,"-")</f>
        <v>0</v>
      </c>
      <c r="AG61" s="20" t="n">
        <f aca="false">AD61-AE61</f>
        <v>0</v>
      </c>
      <c r="AH61" s="18" t="n">
        <f aca="false">_xlfn.xlookup($A61,'Day 3 Cleaned'!$L:$L,'Day 3 Cleaned'!$AU:$AU,"-")</f>
        <v>0</v>
      </c>
      <c r="AI61" s="18" t="n">
        <f aca="false">_xlfn.xlookup($A61,'Day 3 Cleaned'!$L:$L,'Day 3 Cleaned'!$AY:$AY,"-")</f>
        <v>0</v>
      </c>
      <c r="AJ61" s="20" t="n">
        <f aca="false">(AE61+AF61)-AH61</f>
        <v>0</v>
      </c>
      <c r="AK61" s="18" t="n">
        <f aca="false">_xlfn.xlookup($A61,'Day 4 Cleaned'!$L:$L,'Day 4 Cleaned'!$AU:$AU,"-")</f>
        <v>0</v>
      </c>
      <c r="AL61" s="18" t="n">
        <f aca="false">_xlfn.xlookup($A61,'Day 4 Cleaned'!$L:$L,'Day 4 Cleaned'!$AY:$AY,"-")</f>
        <v>0</v>
      </c>
      <c r="AM61" s="20" t="n">
        <f aca="false">(AH61+AI61)-AK61</f>
        <v>0</v>
      </c>
      <c r="AN61" s="19" t="n">
        <f aca="false">AVERAGE(AG61,AJ61,AM61)</f>
        <v>0</v>
      </c>
      <c r="AO61" s="21" t="str">
        <f aca="false">IF(AND($AN$97&gt;AN61, AN61&gt;$AN$96),AN61,"-")</f>
        <v>-</v>
      </c>
      <c r="AP61" s="18" t="n">
        <f aca="false">_xlfn.xlookup($A61,'Day 1 Cleaned'!$U:$U,'Day 1 Cleaned'!CT:CT,"-")</f>
        <v>0</v>
      </c>
      <c r="AQ61" s="18" t="n">
        <f aca="false">_xlfn.xlookup($A61,'Day 1 Cleaned'!$U:$U,'Day 1 Cleaned'!DD:DD,"-")</f>
        <v>0</v>
      </c>
      <c r="AR61" s="18" t="n">
        <f aca="false">_xlfn.xlookup($A61,'Day 1 Cleaned'!$U:$U,'Day 1 Cleaned'!DN:DN,"-")</f>
        <v>0</v>
      </c>
      <c r="AS61" s="18" t="n">
        <f aca="false">_xlfn.xlookup($A61,'Day 1 Cleaned'!$U:$U,'Day 1 Cleaned'!DX:DX,"-")</f>
        <v>0</v>
      </c>
      <c r="AT61" s="18" t="n">
        <f aca="false">_xlfn.xlookup($A61,'Day 1 Cleaned'!$U:$U,'Day 1 Cleaned'!EH:EH,"-")</f>
        <v>0</v>
      </c>
      <c r="AU61" s="18" t="n">
        <f aca="false">_xlfn.xlookup($A61,'Day 1 Cleaned'!$U:$U,'Day 1 Cleaned'!ER:ER,"-")</f>
        <v>0</v>
      </c>
      <c r="AV61" s="18" t="n">
        <f aca="false">_xlfn.xlookup($A61,'Day 1 Cleaned'!$U:$U,'Day 1 Cleaned'!FA:FA,"-")</f>
        <v>0</v>
      </c>
      <c r="AW61" s="18" t="n">
        <f aca="false">_xlfn.xlookup($A61,'Day 1 Cleaned'!$U:$U,'Day 1 Cleaned'!FK:FK,"-")</f>
        <v>0</v>
      </c>
      <c r="AX61" s="18" t="n">
        <f aca="false">_xlfn.xlookup($A61,'Day 1 Cleaned'!$U:$U,'Day 1 Cleaned'!FT:FT,"-")*_xlfn.xlookup($A61,'Day 1 Cleaned'!$U:$U,'Day 1 Cleaned'!FU:FU,"-")</f>
        <v>0</v>
      </c>
      <c r="AY61" s="18" t="n">
        <f aca="false">_xlfn.xlookup($A61,'Day 1 Cleaned'!$U:$U,'Day 1 Cleaned'!FV:FV,"-")</f>
        <v>0</v>
      </c>
      <c r="AZ61" s="18" t="n">
        <f aca="false">_xlfn.xlookup($A61,'Day 1 Cleaned'!$U:$U,'Day 1 Cleaned'!GA:GA,"-")</f>
        <v>0</v>
      </c>
    </row>
    <row r="62" customFormat="false" ht="14.5" hidden="false" customHeight="false" outlineLevel="0" collapsed="false">
      <c r="A62" s="18" t="str">
        <f aca="false">PROPER('Day 1 Cleaned'!U60)</f>
        <v>Mukanyonga Esperance</v>
      </c>
      <c r="B62" s="18" t="str">
        <f aca="false">_xlfn.xlookup($A62,'Day 1 Cleaned'!$U:$U,'Day 1 Cleaned'!Y:Y,"-")</f>
        <v>Nyamasheke</v>
      </c>
      <c r="C62" s="18" t="str">
        <f aca="false">_xlfn.xlookup($A62,'Day 1 Cleaned'!$U:$U,'Day 1 Cleaned'!AA:AA,"-")</f>
        <v>Kagarama</v>
      </c>
      <c r="D62" s="18" t="str">
        <f aca="false">_xlfn.xlookup($A62,'Day 1 Cleaned'!$U:$U,'Day 1 Cleaned'!AB:AB,"-")</f>
        <v>Cyankuba</v>
      </c>
      <c r="E62" s="18" t="str">
        <f aca="false">_xlfn.xlookup($A62,'Day 1 Cleaned'!$U:$U,'Day 1 Cleaned'!AI:AI,"-")</f>
        <v>Improved charcoal stove Improved wood stove</v>
      </c>
      <c r="F62" s="18" t="str">
        <f aca="false">_xlfn.xlookup($A62,'Day 1 Cleaned'!$U:$U,'Day 1 Cleaned'!BL:BL,"-")</f>
        <v>Charcoal Wood</v>
      </c>
      <c r="G62" s="18" t="str">
        <f aca="false">_xlfn.xlookup($A62,'Day 2 Cleaned'!$M:$M,'Day 2 Cleaned'!$U:$U,"-")</f>
        <v>Wood Charcoal</v>
      </c>
      <c r="H62" s="18" t="str">
        <f aca="false">_xlfn.xlookup($A62,'Day 3 Cleaned'!$L:$L,'Day 3 Cleaned'!$T:$T,"-")</f>
        <v>Wood Charcoal</v>
      </c>
      <c r="I62" s="18" t="str">
        <f aca="false">_xlfn.xlookup($A62,'Day 4 Cleaned'!$L:$L,'Day 4 Cleaned'!$T:$T,"-")</f>
        <v>Wood Charcoal</v>
      </c>
      <c r="J62" s="18" t="n">
        <f aca="false" t="array" ref="J62:J62">AND(EXACT(F62:I62,F62))</f>
        <v>0</v>
      </c>
      <c r="K62" s="18" t="n">
        <f aca="false">_xlfn.xlookup($A62,'Day 2 Cleaned'!$M:$M,'Day 2 Cleaned'!$AI:$AI,"-")</f>
        <v>2</v>
      </c>
      <c r="L62" s="18" t="n">
        <f aca="false">_xlfn.xlookup($A62,'Day 2 Cleaned'!$M:$M,'Day 2 Cleaned'!$AJ:$AJ,"-")</f>
        <v>8</v>
      </c>
      <c r="M62" s="18" t="n">
        <f aca="false">_xlfn.xlookup($A62,'Day 3 Cleaned'!$L:$L,'Day 3 Cleaned'!$AH:$AH,"-")</f>
        <v>2</v>
      </c>
      <c r="N62" s="18" t="n">
        <f aca="false">_xlfn.xlookup($A62,'Day 3 Cleaned'!$L:$L,'Day 3 Cleaned'!$AI:$AI,"-")</f>
        <v>6</v>
      </c>
      <c r="O62" s="18" t="n">
        <f aca="false">_xlfn.xlookup($A62,'Day 4 Cleaned'!$L:$L,'Day 4 Cleaned'!$AH:$AH,"-")</f>
        <v>2</v>
      </c>
      <c r="P62" s="18" t="n">
        <f aca="false">_xlfn.xlookup($A62,'Day 4 Cleaned'!$L:$L,'Day 4 Cleaned'!$AI:$AI,"-")</f>
        <v>6</v>
      </c>
      <c r="Q62" s="19" t="n">
        <f aca="false">SUM(K62:P62)/3</f>
        <v>8.66666666666667</v>
      </c>
      <c r="R62" s="18" t="n">
        <f aca="false">_xlfn.xlookup($A62,'Day 1 Cleaned'!$U:$U,'Day 1 Cleaned'!$CC:$CC,"-")</f>
        <v>16.29</v>
      </c>
      <c r="S62" s="18" t="n">
        <f aca="false">_xlfn.xlookup($A62,'Day 2 Cleaned'!$M:$M,'Day 2 Cleaned'!$AM:$AM,"-")</f>
        <v>11.07</v>
      </c>
      <c r="T62" s="18" t="n">
        <f aca="false">_xlfn.xlookup($A62,'Day 2 Cleaned'!$M:$M,'Day 2 Cleaned'!$AQ:$AQ,"-")</f>
        <v>0</v>
      </c>
      <c r="U62" s="20" t="n">
        <f aca="false">R62-S62</f>
        <v>5.22</v>
      </c>
      <c r="V62" s="18" t="n">
        <f aca="false">_xlfn.xlookup($A62,'Day 3 Cleaned'!$L:$L,'Day 3 Cleaned'!$AL:$AL,"-")</f>
        <v>3.294</v>
      </c>
      <c r="W62" s="18" t="n">
        <f aca="false">_xlfn.xlookup($A62,'Day 3 Cleaned'!$L:$L,'Day 3 Cleaned'!$AP:$AP,"-")</f>
        <v>0</v>
      </c>
      <c r="X62" s="20" t="n">
        <f aca="false">(S62+T62)-V62</f>
        <v>7.776</v>
      </c>
      <c r="Y62" s="18" t="n">
        <f aca="false">_xlfn.xlookup($A62,'Day 4 Cleaned'!$L:$L,'Day 4 Cleaned'!$AL:$AL,"-")</f>
        <v>0.238</v>
      </c>
      <c r="Z62" s="18" t="n">
        <f aca="false">_xlfn.xlookup($A62,'Day 4 Cleaned'!$L:$L,'Day 4 Cleaned'!$AP:$AP,"-")</f>
        <v>6.812</v>
      </c>
      <c r="AA62" s="20" t="n">
        <f aca="false">(V62+W62)-Y62</f>
        <v>3.056</v>
      </c>
      <c r="AB62" s="19" t="n">
        <f aca="false">AVERAGE(U62,X62,AA62)</f>
        <v>5.35066666666667</v>
      </c>
      <c r="AC62" s="19" t="n">
        <f aca="false">IF(AND($AB$97&gt;AB62, AB62&gt;$AB$96),AB62,"-")</f>
        <v>5.35066666666667</v>
      </c>
      <c r="AD62" s="18" t="n">
        <f aca="false">_xlfn.xlookup($A62,'Day 1 Cleaned'!$U:$U,'Day 1 Cleaned'!CM:CM,"-")</f>
        <v>8.805</v>
      </c>
      <c r="AE62" s="18" t="n">
        <f aca="false">_xlfn.xlookup($A62,'Day 2 Cleaned'!$M:$M,'Day 2 Cleaned'!$AV:$AV,"-")</f>
        <v>5.408</v>
      </c>
      <c r="AF62" s="18" t="n">
        <f aca="false">_xlfn.xlookup($A62,'Day 2 Cleaned'!$M:$M,'Day 2 Cleaned'!$AZ:$AZ,"-")</f>
        <v>0</v>
      </c>
      <c r="AG62" s="20" t="n">
        <f aca="false">AD62-AE62</f>
        <v>3.397</v>
      </c>
      <c r="AH62" s="18" t="n">
        <f aca="false">_xlfn.xlookup($A62,'Day 3 Cleaned'!$L:$L,'Day 3 Cleaned'!$AU:$AU,"-")</f>
        <v>5.408</v>
      </c>
      <c r="AI62" s="18" t="n">
        <f aca="false">_xlfn.xlookup($A62,'Day 3 Cleaned'!$L:$L,'Day 3 Cleaned'!$AY:$AY,"-")</f>
        <v>0</v>
      </c>
      <c r="AJ62" s="20" t="n">
        <f aca="false">(AE62+AF62)-AH62</f>
        <v>0</v>
      </c>
      <c r="AK62" s="18" t="n">
        <f aca="false">_xlfn.xlookup($A62,'Day 4 Cleaned'!$L:$L,'Day 4 Cleaned'!$AU:$AU,"-")</f>
        <v>3.09</v>
      </c>
      <c r="AL62" s="18" t="n">
        <f aca="false">_xlfn.xlookup($A62,'Day 4 Cleaned'!$L:$L,'Day 4 Cleaned'!$AY:$AY,"-")</f>
        <v>0</v>
      </c>
      <c r="AM62" s="20" t="n">
        <f aca="false">(AH62+AI62)-AK62</f>
        <v>2.318</v>
      </c>
      <c r="AN62" s="19" t="n">
        <f aca="false">AVERAGE(AG62,AJ62,AM62)</f>
        <v>1.905</v>
      </c>
      <c r="AO62" s="21" t="str">
        <f aca="false">IF(AND($AN$97&gt;AN62, AN62&gt;$AN$96),AN62,"-")</f>
        <v>-</v>
      </c>
      <c r="AP62" s="18" t="n">
        <f aca="false">_xlfn.xlookup($A62,'Day 1 Cleaned'!$U:$U,'Day 1 Cleaned'!CT:CT,"-")</f>
        <v>0</v>
      </c>
      <c r="AQ62" s="18" t="n">
        <f aca="false">_xlfn.xlookup($A62,'Day 1 Cleaned'!$U:$U,'Day 1 Cleaned'!DD:DD,"-")</f>
        <v>0</v>
      </c>
      <c r="AR62" s="18" t="n">
        <f aca="false">_xlfn.xlookup($A62,'Day 1 Cleaned'!$U:$U,'Day 1 Cleaned'!DN:DN,"-")</f>
        <v>0</v>
      </c>
      <c r="AS62" s="18" t="n">
        <f aca="false">_xlfn.xlookup($A62,'Day 1 Cleaned'!$U:$U,'Day 1 Cleaned'!DX:DX,"-")</f>
        <v>0</v>
      </c>
      <c r="AT62" s="18" t="n">
        <f aca="false">_xlfn.xlookup($A62,'Day 1 Cleaned'!$U:$U,'Day 1 Cleaned'!EH:EH,"-")</f>
        <v>0</v>
      </c>
      <c r="AU62" s="18" t="n">
        <f aca="false">_xlfn.xlookup($A62,'Day 1 Cleaned'!$U:$U,'Day 1 Cleaned'!ER:ER,"-")</f>
        <v>0</v>
      </c>
      <c r="AV62" s="18" t="n">
        <f aca="false">_xlfn.xlookup($A62,'Day 1 Cleaned'!$U:$U,'Day 1 Cleaned'!FA:FA,"-")</f>
        <v>0</v>
      </c>
      <c r="AW62" s="18" t="n">
        <f aca="false">_xlfn.xlookup($A62,'Day 1 Cleaned'!$U:$U,'Day 1 Cleaned'!FK:FK,"-")</f>
        <v>0</v>
      </c>
      <c r="AX62" s="18" t="n">
        <f aca="false">_xlfn.xlookup($A62,'Day 1 Cleaned'!$U:$U,'Day 1 Cleaned'!FT:FT,"-")*_xlfn.xlookup($A62,'Day 1 Cleaned'!$U:$U,'Day 1 Cleaned'!FU:FU,"-")</f>
        <v>0</v>
      </c>
      <c r="AY62" s="18" t="n">
        <f aca="false">_xlfn.xlookup($A62,'Day 1 Cleaned'!$U:$U,'Day 1 Cleaned'!FV:FV,"-")</f>
        <v>0</v>
      </c>
      <c r="AZ62" s="18" t="n">
        <f aca="false">_xlfn.xlookup($A62,'Day 1 Cleaned'!$U:$U,'Day 1 Cleaned'!GA:GA,"-")</f>
        <v>0</v>
      </c>
    </row>
    <row r="63" customFormat="false" ht="14.5" hidden="false" customHeight="false" outlineLevel="0" collapsed="false">
      <c r="A63" s="18" t="str">
        <f aca="false">PROPER('Day 1 Cleaned'!U61)</f>
        <v>Munyagishari Amoni</v>
      </c>
      <c r="B63" s="18" t="str">
        <f aca="false">_xlfn.xlookup($A63,'Day 1 Cleaned'!$U:$U,'Day 1 Cleaned'!Y:Y,"-")</f>
        <v>Nyamasheke</v>
      </c>
      <c r="C63" s="18" t="str">
        <f aca="false">_xlfn.xlookup($A63,'Day 1 Cleaned'!$U:$U,'Day 1 Cleaned'!AA:AA,"-")</f>
        <v>Kagarama</v>
      </c>
      <c r="D63" s="18" t="n">
        <f aca="false">_xlfn.xlookup($A63,'Day 1 Cleaned'!$U:$U,'Day 1 Cleaned'!AB:AB,"-")</f>
        <v>0</v>
      </c>
      <c r="E63" s="18" t="str">
        <f aca="false">_xlfn.xlookup($A63,'Day 1 Cleaned'!$U:$U,'Day 1 Cleaned'!AI:AI,"-")</f>
        <v>Traditional 3 stone fire</v>
      </c>
      <c r="F63" s="18" t="str">
        <f aca="false">_xlfn.xlookup($A63,'Day 1 Cleaned'!$U:$U,'Day 1 Cleaned'!BL:BL,"-")</f>
        <v>Wood</v>
      </c>
      <c r="G63" s="18" t="str">
        <f aca="false">_xlfn.xlookup($A63,'Day 2 Cleaned'!$M:$M,'Day 2 Cleaned'!$U:$U,"-")</f>
        <v>Wood</v>
      </c>
      <c r="H63" s="18" t="str">
        <f aca="false">_xlfn.xlookup($A63,'Day 3 Cleaned'!$L:$L,'Day 3 Cleaned'!$T:$T,"-")</f>
        <v>Wood</v>
      </c>
      <c r="I63" s="18" t="str">
        <f aca="false">_xlfn.xlookup($A63,'Day 4 Cleaned'!$L:$L,'Day 4 Cleaned'!$T:$T,"-")</f>
        <v>Wood</v>
      </c>
      <c r="J63" s="18" t="n">
        <f aca="false" t="array" ref="J63:J63">AND(EXACT(F63:I63,F63))</f>
        <v>1</v>
      </c>
      <c r="K63" s="18" t="n">
        <f aca="false">_xlfn.xlookup($A63,'Day 2 Cleaned'!$M:$M,'Day 2 Cleaned'!$AI:$AI,"-")</f>
        <v>1</v>
      </c>
      <c r="L63" s="18" t="n">
        <f aca="false">_xlfn.xlookup($A63,'Day 2 Cleaned'!$M:$M,'Day 2 Cleaned'!$AJ:$AJ,"-")</f>
        <v>4</v>
      </c>
      <c r="M63" s="18" t="n">
        <f aca="false">_xlfn.xlookup($A63,'Day 3 Cleaned'!$L:$L,'Day 3 Cleaned'!$AH:$AH,"-")</f>
        <v>2</v>
      </c>
      <c r="N63" s="18" t="n">
        <f aca="false">_xlfn.xlookup($A63,'Day 3 Cleaned'!$L:$L,'Day 3 Cleaned'!$AI:$AI,"-")</f>
        <v>4</v>
      </c>
      <c r="O63" s="18" t="n">
        <f aca="false">_xlfn.xlookup($A63,'Day 4 Cleaned'!$L:$L,'Day 4 Cleaned'!$AH:$AH,"-")</f>
        <v>2</v>
      </c>
      <c r="P63" s="18" t="n">
        <f aca="false">_xlfn.xlookup($A63,'Day 4 Cleaned'!$L:$L,'Day 4 Cleaned'!$AI:$AI,"-")</f>
        <v>5</v>
      </c>
      <c r="Q63" s="19" t="n">
        <f aca="false">SUM(K63:P63)/3</f>
        <v>6</v>
      </c>
      <c r="R63" s="18" t="n">
        <f aca="false">_xlfn.xlookup($A63,'Day 1 Cleaned'!$U:$U,'Day 1 Cleaned'!$CC:$CC,"-")</f>
        <v>44.18</v>
      </c>
      <c r="S63" s="18" t="n">
        <f aca="false">_xlfn.xlookup($A63,'Day 2 Cleaned'!$M:$M,'Day 2 Cleaned'!$AM:$AM,"-")</f>
        <v>31.284</v>
      </c>
      <c r="T63" s="18" t="n">
        <f aca="false">_xlfn.xlookup($A63,'Day 2 Cleaned'!$M:$M,'Day 2 Cleaned'!$AQ:$AQ,"-")</f>
        <v>0</v>
      </c>
      <c r="U63" s="20" t="n">
        <f aca="false">R63-S63</f>
        <v>12.896</v>
      </c>
      <c r="V63" s="18" t="n">
        <f aca="false">_xlfn.xlookup($A63,'Day 3 Cleaned'!$L:$L,'Day 3 Cleaned'!$AL:$AL,"-")</f>
        <v>24.73</v>
      </c>
      <c r="W63" s="18" t="n">
        <f aca="false">_xlfn.xlookup($A63,'Day 3 Cleaned'!$L:$L,'Day 3 Cleaned'!$AP:$AP,"-")</f>
        <v>0</v>
      </c>
      <c r="X63" s="20" t="n">
        <f aca="false">(S63+T63)-V63</f>
        <v>6.554</v>
      </c>
      <c r="Y63" s="18" t="n">
        <f aca="false">_xlfn.xlookup($A63,'Day 4 Cleaned'!$L:$L,'Day 4 Cleaned'!$AL:$AL,"-")</f>
        <v>13.715</v>
      </c>
      <c r="Z63" s="18" t="n">
        <f aca="false">_xlfn.xlookup($A63,'Day 4 Cleaned'!$L:$L,'Day 4 Cleaned'!$AP:$AP,"-")</f>
        <v>0</v>
      </c>
      <c r="AA63" s="20" t="n">
        <f aca="false">(V63+W63)-Y63</f>
        <v>11.015</v>
      </c>
      <c r="AB63" s="19" t="n">
        <f aca="false">AVERAGE(U63,X63,AA63)</f>
        <v>10.155</v>
      </c>
      <c r="AC63" s="19" t="n">
        <f aca="false">IF(AND($AB$97&gt;AB63, AB63&gt;$AB$96),AB63,"-")</f>
        <v>10.155</v>
      </c>
      <c r="AD63" s="18" t="n">
        <f aca="false">_xlfn.xlookup($A63,'Day 1 Cleaned'!$U:$U,'Day 1 Cleaned'!CM:CM,"-")</f>
        <v>0</v>
      </c>
      <c r="AE63" s="18" t="n">
        <f aca="false">_xlfn.xlookup($A63,'Day 2 Cleaned'!$M:$M,'Day 2 Cleaned'!$AV:$AV,"-")</f>
        <v>0</v>
      </c>
      <c r="AF63" s="18" t="n">
        <f aca="false">_xlfn.xlookup($A63,'Day 2 Cleaned'!$M:$M,'Day 2 Cleaned'!$AZ:$AZ,"-")</f>
        <v>0</v>
      </c>
      <c r="AG63" s="20" t="n">
        <f aca="false">AD63-AE63</f>
        <v>0</v>
      </c>
      <c r="AH63" s="18" t="n">
        <f aca="false">_xlfn.xlookup($A63,'Day 3 Cleaned'!$L:$L,'Day 3 Cleaned'!$AU:$AU,"-")</f>
        <v>0</v>
      </c>
      <c r="AI63" s="18" t="n">
        <f aca="false">_xlfn.xlookup($A63,'Day 3 Cleaned'!$L:$L,'Day 3 Cleaned'!$AY:$AY,"-")</f>
        <v>0</v>
      </c>
      <c r="AJ63" s="20" t="n">
        <f aca="false">(AE63+AF63)-AH63</f>
        <v>0</v>
      </c>
      <c r="AK63" s="18" t="n">
        <f aca="false">_xlfn.xlookup($A63,'Day 4 Cleaned'!$L:$L,'Day 4 Cleaned'!$AU:$AU,"-")</f>
        <v>0</v>
      </c>
      <c r="AL63" s="18" t="n">
        <f aca="false">_xlfn.xlookup($A63,'Day 4 Cleaned'!$L:$L,'Day 4 Cleaned'!$AY:$AY,"-")</f>
        <v>0</v>
      </c>
      <c r="AM63" s="20" t="n">
        <f aca="false">(AH63+AI63)-AK63</f>
        <v>0</v>
      </c>
      <c r="AN63" s="19" t="n">
        <f aca="false">AVERAGE(AG63,AJ63,AM63)</f>
        <v>0</v>
      </c>
      <c r="AO63" s="21" t="str">
        <f aca="false">IF(AND($AN$97&gt;AN63, AN63&gt;$AN$96),AN63,"-")</f>
        <v>-</v>
      </c>
      <c r="AP63" s="18" t="n">
        <f aca="false">_xlfn.xlookup($A63,'Day 1 Cleaned'!$U:$U,'Day 1 Cleaned'!CT:CT,"-")</f>
        <v>0</v>
      </c>
      <c r="AQ63" s="18" t="n">
        <f aca="false">_xlfn.xlookup($A63,'Day 1 Cleaned'!$U:$U,'Day 1 Cleaned'!DD:DD,"-")</f>
        <v>0</v>
      </c>
      <c r="AR63" s="18" t="n">
        <f aca="false">_xlfn.xlookup($A63,'Day 1 Cleaned'!$U:$U,'Day 1 Cleaned'!DN:DN,"-")</f>
        <v>0</v>
      </c>
      <c r="AS63" s="18" t="n">
        <f aca="false">_xlfn.xlookup($A63,'Day 1 Cleaned'!$U:$U,'Day 1 Cleaned'!DX:DX,"-")</f>
        <v>0</v>
      </c>
      <c r="AT63" s="18" t="n">
        <f aca="false">_xlfn.xlookup($A63,'Day 1 Cleaned'!$U:$U,'Day 1 Cleaned'!EH:EH,"-")</f>
        <v>0</v>
      </c>
      <c r="AU63" s="18" t="n">
        <f aca="false">_xlfn.xlookup($A63,'Day 1 Cleaned'!$U:$U,'Day 1 Cleaned'!ER:ER,"-")</f>
        <v>0</v>
      </c>
      <c r="AV63" s="18" t="n">
        <f aca="false">_xlfn.xlookup($A63,'Day 1 Cleaned'!$U:$U,'Day 1 Cleaned'!FA:FA,"-")</f>
        <v>0</v>
      </c>
      <c r="AW63" s="18" t="n">
        <f aca="false">_xlfn.xlookup($A63,'Day 1 Cleaned'!$U:$U,'Day 1 Cleaned'!FK:FK,"-")</f>
        <v>0</v>
      </c>
      <c r="AX63" s="18" t="n">
        <f aca="false">_xlfn.xlookup($A63,'Day 1 Cleaned'!$U:$U,'Day 1 Cleaned'!FT:FT,"-")*_xlfn.xlookup($A63,'Day 1 Cleaned'!$U:$U,'Day 1 Cleaned'!FU:FU,"-")</f>
        <v>0</v>
      </c>
      <c r="AY63" s="18" t="n">
        <f aca="false">_xlfn.xlookup($A63,'Day 1 Cleaned'!$U:$U,'Day 1 Cleaned'!FV:FV,"-")</f>
        <v>0</v>
      </c>
      <c r="AZ63" s="18" t="n">
        <f aca="false">_xlfn.xlookup($A63,'Day 1 Cleaned'!$U:$U,'Day 1 Cleaned'!GA:GA,"-")</f>
        <v>0</v>
      </c>
    </row>
    <row r="64" customFormat="false" ht="14.5" hidden="false" customHeight="false" outlineLevel="0" collapsed="false">
      <c r="A64" s="18" t="str">
        <f aca="false">PROPER('Day 1 Cleaned'!U62)</f>
        <v>Ndahimana Innocent</v>
      </c>
      <c r="B64" s="18" t="str">
        <f aca="false">_xlfn.xlookup($A64,'Day 1 Cleaned'!$U:$U,'Day 1 Cleaned'!Y:Y,"-")</f>
        <v>Nyamasheke</v>
      </c>
      <c r="C64" s="18" t="str">
        <f aca="false">_xlfn.xlookup($A64,'Day 1 Cleaned'!$U:$U,'Day 1 Cleaned'!AA:AA,"-")</f>
        <v>Kagarama</v>
      </c>
      <c r="D64" s="18" t="n">
        <f aca="false">_xlfn.xlookup($A64,'Day 1 Cleaned'!$U:$U,'Day 1 Cleaned'!AB:AB,"-")</f>
        <v>0</v>
      </c>
      <c r="E64" s="18" t="str">
        <f aca="false">_xlfn.xlookup($A64,'Day 1 Cleaned'!$U:$U,'Day 1 Cleaned'!AI:AI,"-")</f>
        <v>Traditional 3 stone fire</v>
      </c>
      <c r="F64" s="18" t="str">
        <f aca="false">_xlfn.xlookup($A64,'Day 1 Cleaned'!$U:$U,'Day 1 Cleaned'!BL:BL,"-")</f>
        <v>Wood</v>
      </c>
      <c r="G64" s="18" t="str">
        <f aca="false">_xlfn.xlookup($A64,'Day 2 Cleaned'!$M:$M,'Day 2 Cleaned'!$U:$U,"-")</f>
        <v>Wood</v>
      </c>
      <c r="H64" s="18" t="str">
        <f aca="false">_xlfn.xlookup($A64,'Day 3 Cleaned'!$L:$L,'Day 3 Cleaned'!$T:$T,"-")</f>
        <v>Wood</v>
      </c>
      <c r="I64" s="18" t="str">
        <f aca="false">_xlfn.xlookup($A64,'Day 4 Cleaned'!$L:$L,'Day 4 Cleaned'!$T:$T,"-")</f>
        <v>Wood</v>
      </c>
      <c r="J64" s="18" t="n">
        <f aca="false" t="array" ref="J64:J64">AND(EXACT(F64:I64,F64))</f>
        <v>1</v>
      </c>
      <c r="K64" s="18" t="n">
        <f aca="false">_xlfn.xlookup($A64,'Day 2 Cleaned'!$M:$M,'Day 2 Cleaned'!$AI:$AI,"-")</f>
        <v>2</v>
      </c>
      <c r="L64" s="18" t="n">
        <f aca="false">_xlfn.xlookup($A64,'Day 2 Cleaned'!$M:$M,'Day 2 Cleaned'!$AJ:$AJ,"-")</f>
        <v>8</v>
      </c>
      <c r="M64" s="18" t="n">
        <f aca="false">_xlfn.xlookup($A64,'Day 3 Cleaned'!$L:$L,'Day 3 Cleaned'!$AH:$AH,"-")</f>
        <v>2</v>
      </c>
      <c r="N64" s="18" t="n">
        <f aca="false">_xlfn.xlookup($A64,'Day 3 Cleaned'!$L:$L,'Day 3 Cleaned'!$AI:$AI,"-")</f>
        <v>8</v>
      </c>
      <c r="O64" s="18" t="n">
        <f aca="false">_xlfn.xlookup($A64,'Day 4 Cleaned'!$L:$L,'Day 4 Cleaned'!$AH:$AH,"-")</f>
        <v>2</v>
      </c>
      <c r="P64" s="18" t="n">
        <f aca="false">_xlfn.xlookup($A64,'Day 4 Cleaned'!$L:$L,'Day 4 Cleaned'!$AI:$AI,"-")</f>
        <v>8</v>
      </c>
      <c r="Q64" s="19" t="n">
        <f aca="false">SUM(K64:P64)/3</f>
        <v>10</v>
      </c>
      <c r="R64" s="18" t="n">
        <f aca="false">_xlfn.xlookup($A64,'Day 1 Cleaned'!$U:$U,'Day 1 Cleaned'!$CC:$CC,"-")</f>
        <v>37.73</v>
      </c>
      <c r="S64" s="18" t="n">
        <f aca="false">_xlfn.xlookup($A64,'Day 2 Cleaned'!$M:$M,'Day 2 Cleaned'!$AM:$AM,"-")</f>
        <v>18.706</v>
      </c>
      <c r="T64" s="18" t="n">
        <f aca="false">_xlfn.xlookup($A64,'Day 2 Cleaned'!$M:$M,'Day 2 Cleaned'!$AQ:$AQ,"-")</f>
        <v>35.29</v>
      </c>
      <c r="U64" s="20" t="n">
        <f aca="false">R64-S64</f>
        <v>19.024</v>
      </c>
      <c r="V64" s="18" t="n">
        <f aca="false">_xlfn.xlookup($A64,'Day 3 Cleaned'!$L:$L,'Day 3 Cleaned'!$AL:$AL,"-")</f>
        <v>8.467</v>
      </c>
      <c r="W64" s="18" t="n">
        <f aca="false">_xlfn.xlookup($A64,'Day 3 Cleaned'!$L:$L,'Day 3 Cleaned'!$AP:$AP,"-")</f>
        <v>35.29</v>
      </c>
      <c r="X64" s="20" t="n">
        <f aca="false">(S64+T64)-V64</f>
        <v>45.529</v>
      </c>
      <c r="Y64" s="18" t="n">
        <f aca="false">_xlfn.xlookup($A64,'Day 4 Cleaned'!$L:$L,'Day 4 Cleaned'!$AL:$AL,"-")</f>
        <v>4.391</v>
      </c>
      <c r="Z64" s="18" t="n">
        <f aca="false">_xlfn.xlookup($A64,'Day 4 Cleaned'!$L:$L,'Day 4 Cleaned'!$AP:$AP,"-")</f>
        <v>26.117</v>
      </c>
      <c r="AA64" s="20" t="n">
        <f aca="false">(V64+W64)-Y64</f>
        <v>39.366</v>
      </c>
      <c r="AB64" s="19" t="n">
        <f aca="false">AVERAGE(U64,X64,AA64)</f>
        <v>34.6396666666667</v>
      </c>
      <c r="AC64" s="19" t="str">
        <f aca="false">IF(AND($AB$97&gt;AB64, AB64&gt;$AB$96),AB64,"-")</f>
        <v>-</v>
      </c>
      <c r="AD64" s="18" t="n">
        <f aca="false">_xlfn.xlookup($A64,'Day 1 Cleaned'!$U:$U,'Day 1 Cleaned'!CM:CM,"-")</f>
        <v>0</v>
      </c>
      <c r="AE64" s="18" t="n">
        <f aca="false">_xlfn.xlookup($A64,'Day 2 Cleaned'!$M:$M,'Day 2 Cleaned'!$AV:$AV,"-")</f>
        <v>0</v>
      </c>
      <c r="AF64" s="18" t="n">
        <f aca="false">_xlfn.xlookup($A64,'Day 2 Cleaned'!$M:$M,'Day 2 Cleaned'!$AZ:$AZ,"-")</f>
        <v>0</v>
      </c>
      <c r="AG64" s="20" t="n">
        <f aca="false">AD64-AE64</f>
        <v>0</v>
      </c>
      <c r="AH64" s="18" t="n">
        <f aca="false">_xlfn.xlookup($A64,'Day 3 Cleaned'!$L:$L,'Day 3 Cleaned'!$AU:$AU,"-")</f>
        <v>0</v>
      </c>
      <c r="AI64" s="18" t="n">
        <f aca="false">_xlfn.xlookup($A64,'Day 3 Cleaned'!$L:$L,'Day 3 Cleaned'!$AY:$AY,"-")</f>
        <v>0</v>
      </c>
      <c r="AJ64" s="20" t="n">
        <f aca="false">(AE64+AF64)-AH64</f>
        <v>0</v>
      </c>
      <c r="AK64" s="18" t="n">
        <f aca="false">_xlfn.xlookup($A64,'Day 4 Cleaned'!$L:$L,'Day 4 Cleaned'!$AU:$AU,"-")</f>
        <v>0</v>
      </c>
      <c r="AL64" s="18" t="n">
        <f aca="false">_xlfn.xlookup($A64,'Day 4 Cleaned'!$L:$L,'Day 4 Cleaned'!$AY:$AY,"-")</f>
        <v>0</v>
      </c>
      <c r="AM64" s="20" t="n">
        <f aca="false">(AH64+AI64)-AK64</f>
        <v>0</v>
      </c>
      <c r="AN64" s="19" t="n">
        <f aca="false">AVERAGE(AG64,AJ64,AM64)</f>
        <v>0</v>
      </c>
      <c r="AO64" s="21" t="str">
        <f aca="false">IF(AND($AN$97&gt;AN64, AN64&gt;$AN$96),AN64,"-")</f>
        <v>-</v>
      </c>
      <c r="AP64" s="18" t="n">
        <f aca="false">_xlfn.xlookup($A64,'Day 1 Cleaned'!$U:$U,'Day 1 Cleaned'!CT:CT,"-")</f>
        <v>0</v>
      </c>
      <c r="AQ64" s="18" t="n">
        <f aca="false">_xlfn.xlookup($A64,'Day 1 Cleaned'!$U:$U,'Day 1 Cleaned'!DD:DD,"-")</f>
        <v>0</v>
      </c>
      <c r="AR64" s="18" t="n">
        <f aca="false">_xlfn.xlookup($A64,'Day 1 Cleaned'!$U:$U,'Day 1 Cleaned'!DN:DN,"-")</f>
        <v>0</v>
      </c>
      <c r="AS64" s="18" t="n">
        <f aca="false">_xlfn.xlookup($A64,'Day 1 Cleaned'!$U:$U,'Day 1 Cleaned'!DX:DX,"-")</f>
        <v>0</v>
      </c>
      <c r="AT64" s="18" t="n">
        <f aca="false">_xlfn.xlookup($A64,'Day 1 Cleaned'!$U:$U,'Day 1 Cleaned'!EH:EH,"-")</f>
        <v>0</v>
      </c>
      <c r="AU64" s="18" t="n">
        <f aca="false">_xlfn.xlookup($A64,'Day 1 Cleaned'!$U:$U,'Day 1 Cleaned'!ER:ER,"-")</f>
        <v>0</v>
      </c>
      <c r="AV64" s="18" t="n">
        <f aca="false">_xlfn.xlookup($A64,'Day 1 Cleaned'!$U:$U,'Day 1 Cleaned'!FA:FA,"-")</f>
        <v>0</v>
      </c>
      <c r="AW64" s="18" t="n">
        <f aca="false">_xlfn.xlookup($A64,'Day 1 Cleaned'!$U:$U,'Day 1 Cleaned'!FK:FK,"-")</f>
        <v>0</v>
      </c>
      <c r="AX64" s="18" t="n">
        <f aca="false">_xlfn.xlookup($A64,'Day 1 Cleaned'!$U:$U,'Day 1 Cleaned'!FT:FT,"-")*_xlfn.xlookup($A64,'Day 1 Cleaned'!$U:$U,'Day 1 Cleaned'!FU:FU,"-")</f>
        <v>0</v>
      </c>
      <c r="AY64" s="18" t="n">
        <f aca="false">_xlfn.xlookup($A64,'Day 1 Cleaned'!$U:$U,'Day 1 Cleaned'!FV:FV,"-")</f>
        <v>0</v>
      </c>
      <c r="AZ64" s="18" t="n">
        <f aca="false">_xlfn.xlookup($A64,'Day 1 Cleaned'!$U:$U,'Day 1 Cleaned'!GA:GA,"-")</f>
        <v>0</v>
      </c>
    </row>
    <row r="65" customFormat="false" ht="14.5" hidden="false" customHeight="false" outlineLevel="0" collapsed="false">
      <c r="A65" s="18" t="str">
        <f aca="false">PROPER('Day 1 Cleaned'!U63)</f>
        <v>Ndayisabye Siel</v>
      </c>
      <c r="B65" s="18" t="str">
        <f aca="false">_xlfn.xlookup($A65,'Day 1 Cleaned'!$U:$U,'Day 1 Cleaned'!Y:Y,"-")</f>
        <v>Nyamasheke</v>
      </c>
      <c r="C65" s="18" t="str">
        <f aca="false">_xlfn.xlookup($A65,'Day 1 Cleaned'!$U:$U,'Day 1 Cleaned'!AA:AA,"-")</f>
        <v>Mugera</v>
      </c>
      <c r="D65" s="18" t="str">
        <f aca="false">_xlfn.xlookup($A65,'Day 1 Cleaned'!$U:$U,'Day 1 Cleaned'!AB:AB,"-")</f>
        <v>Bweranyange</v>
      </c>
      <c r="E65" s="18" t="str">
        <f aca="false">_xlfn.xlookup($A65,'Day 1 Cleaned'!$U:$U,'Day 1 Cleaned'!AI:AI,"-")</f>
        <v>Traditional 3 stone fire</v>
      </c>
      <c r="F65" s="18" t="str">
        <f aca="false">_xlfn.xlookup($A65,'Day 1 Cleaned'!$U:$U,'Day 1 Cleaned'!BL:BL,"-")</f>
        <v>Wood</v>
      </c>
      <c r="G65" s="18" t="str">
        <f aca="false">_xlfn.xlookup($A65,'Day 2 Cleaned'!$M:$M,'Day 2 Cleaned'!$U:$U,"-")</f>
        <v>Wood</v>
      </c>
      <c r="H65" s="18" t="str">
        <f aca="false">_xlfn.xlookup($A65,'Day 3 Cleaned'!$L:$L,'Day 3 Cleaned'!$T:$T,"-")</f>
        <v>Wood</v>
      </c>
      <c r="I65" s="18" t="str">
        <f aca="false">_xlfn.xlookup($A65,'Day 4 Cleaned'!$L:$L,'Day 4 Cleaned'!$T:$T,"-")</f>
        <v>Wood</v>
      </c>
      <c r="J65" s="18" t="n">
        <f aca="false" t="array" ref="J65:J65">AND(EXACT(F65:I65,F65))</f>
        <v>1</v>
      </c>
      <c r="K65" s="18" t="n">
        <f aca="false">_xlfn.xlookup($A65,'Day 2 Cleaned'!$M:$M,'Day 2 Cleaned'!$AI:$AI,"-")</f>
        <v>1</v>
      </c>
      <c r="L65" s="18" t="n">
        <f aca="false">_xlfn.xlookup($A65,'Day 2 Cleaned'!$M:$M,'Day 2 Cleaned'!$AJ:$AJ,"-")</f>
        <v>10</v>
      </c>
      <c r="M65" s="18" t="n">
        <f aca="false">_xlfn.xlookup($A65,'Day 3 Cleaned'!$L:$L,'Day 3 Cleaned'!$AH:$AH,"-")</f>
        <v>1</v>
      </c>
      <c r="N65" s="18" t="n">
        <f aca="false">_xlfn.xlookup($A65,'Day 3 Cleaned'!$L:$L,'Day 3 Cleaned'!$AI:$AI,"-")</f>
        <v>10</v>
      </c>
      <c r="O65" s="18" t="n">
        <f aca="false">_xlfn.xlookup($A65,'Day 4 Cleaned'!$L:$L,'Day 4 Cleaned'!$AH:$AH,"-")</f>
        <v>1</v>
      </c>
      <c r="P65" s="18" t="n">
        <f aca="false">_xlfn.xlookup($A65,'Day 4 Cleaned'!$L:$L,'Day 4 Cleaned'!$AI:$AI,"-")</f>
        <v>10</v>
      </c>
      <c r="Q65" s="19" t="n">
        <f aca="false">SUM(K65:P65)/3</f>
        <v>11</v>
      </c>
      <c r="R65" s="18" t="n">
        <f aca="false">_xlfn.xlookup($A65,'Day 1 Cleaned'!$U:$U,'Day 1 Cleaned'!$CC:$CC,"-")</f>
        <v>31.28</v>
      </c>
      <c r="S65" s="18" t="n">
        <f aca="false">_xlfn.xlookup($A65,'Day 2 Cleaned'!$M:$M,'Day 2 Cleaned'!$AM:$AM,"-")</f>
        <v>4.285</v>
      </c>
      <c r="T65" s="18" t="n">
        <f aca="false">_xlfn.xlookup($A65,'Day 2 Cleaned'!$M:$M,'Day 2 Cleaned'!$AQ:$AQ,"-")</f>
        <v>10.29</v>
      </c>
      <c r="U65" s="20" t="n">
        <f aca="false">R65-S65</f>
        <v>26.995</v>
      </c>
      <c r="V65" s="18" t="n">
        <f aca="false">_xlfn.xlookup($A65,'Day 3 Cleaned'!$L:$L,'Day 3 Cleaned'!$AL:$AL,"-")</f>
        <v>6.105</v>
      </c>
      <c r="W65" s="18" t="n">
        <f aca="false">_xlfn.xlookup($A65,'Day 3 Cleaned'!$L:$L,'Day 3 Cleaned'!$AP:$AP,"-")</f>
        <v>11.2</v>
      </c>
      <c r="X65" s="20" t="n">
        <f aca="false">(S65+T65)-V65</f>
        <v>8.47</v>
      </c>
      <c r="Y65" s="18" t="n">
        <f aca="false">_xlfn.xlookup($A65,'Day 4 Cleaned'!$L:$L,'Day 4 Cleaned'!$AL:$AL,"-")</f>
        <v>4.095</v>
      </c>
      <c r="Z65" s="18" t="n">
        <f aca="false">_xlfn.xlookup($A65,'Day 4 Cleaned'!$L:$L,'Day 4 Cleaned'!$AP:$AP,"-")</f>
        <v>10.58</v>
      </c>
      <c r="AA65" s="20" t="n">
        <f aca="false">(V65+W65)-Y65</f>
        <v>13.21</v>
      </c>
      <c r="AB65" s="19" t="n">
        <f aca="false">AVERAGE(U65,X65,AA65)</f>
        <v>16.225</v>
      </c>
      <c r="AC65" s="19" t="n">
        <f aca="false">IF(AND($AB$97&gt;AB65, AB65&gt;$AB$96),AB65,"-")</f>
        <v>16.225</v>
      </c>
      <c r="AD65" s="18" t="n">
        <f aca="false">_xlfn.xlookup($A65,'Day 1 Cleaned'!$U:$U,'Day 1 Cleaned'!CM:CM,"-")</f>
        <v>0</v>
      </c>
      <c r="AE65" s="18" t="n">
        <f aca="false">_xlfn.xlookup($A65,'Day 2 Cleaned'!$M:$M,'Day 2 Cleaned'!$AV:$AV,"-")</f>
        <v>0</v>
      </c>
      <c r="AF65" s="18" t="n">
        <f aca="false">_xlfn.xlookup($A65,'Day 2 Cleaned'!$M:$M,'Day 2 Cleaned'!$AZ:$AZ,"-")</f>
        <v>0</v>
      </c>
      <c r="AG65" s="20" t="n">
        <f aca="false">AD65-AE65</f>
        <v>0</v>
      </c>
      <c r="AH65" s="18" t="n">
        <f aca="false">_xlfn.xlookup($A65,'Day 3 Cleaned'!$L:$L,'Day 3 Cleaned'!$AU:$AU,"-")</f>
        <v>0</v>
      </c>
      <c r="AI65" s="18" t="n">
        <f aca="false">_xlfn.xlookup($A65,'Day 3 Cleaned'!$L:$L,'Day 3 Cleaned'!$AY:$AY,"-")</f>
        <v>0</v>
      </c>
      <c r="AJ65" s="20" t="n">
        <f aca="false">(AE65+AF65)-AH65</f>
        <v>0</v>
      </c>
      <c r="AK65" s="18" t="n">
        <f aca="false">_xlfn.xlookup($A65,'Day 4 Cleaned'!$L:$L,'Day 4 Cleaned'!$AU:$AU,"-")</f>
        <v>0</v>
      </c>
      <c r="AL65" s="18" t="n">
        <f aca="false">_xlfn.xlookup($A65,'Day 4 Cleaned'!$L:$L,'Day 4 Cleaned'!$AY:$AY,"-")</f>
        <v>0</v>
      </c>
      <c r="AM65" s="20" t="n">
        <f aca="false">(AH65+AI65)-AK65</f>
        <v>0</v>
      </c>
      <c r="AN65" s="19" t="n">
        <f aca="false">AVERAGE(AG65,AJ65,AM65)</f>
        <v>0</v>
      </c>
      <c r="AO65" s="21" t="str">
        <f aca="false">IF(AND($AN$97&gt;AN65, AN65&gt;$AN$96),AN65,"-")</f>
        <v>-</v>
      </c>
      <c r="AP65" s="18" t="n">
        <f aca="false">_xlfn.xlookup($A65,'Day 1 Cleaned'!$U:$U,'Day 1 Cleaned'!CT:CT,"-")</f>
        <v>0</v>
      </c>
      <c r="AQ65" s="18" t="n">
        <f aca="false">_xlfn.xlookup($A65,'Day 1 Cleaned'!$U:$U,'Day 1 Cleaned'!DD:DD,"-")</f>
        <v>0</v>
      </c>
      <c r="AR65" s="18" t="n">
        <f aca="false">_xlfn.xlookup($A65,'Day 1 Cleaned'!$U:$U,'Day 1 Cleaned'!DN:DN,"-")</f>
        <v>0</v>
      </c>
      <c r="AS65" s="18" t="n">
        <f aca="false">_xlfn.xlookup($A65,'Day 1 Cleaned'!$U:$U,'Day 1 Cleaned'!DX:DX,"-")</f>
        <v>0</v>
      </c>
      <c r="AT65" s="18" t="n">
        <f aca="false">_xlfn.xlookup($A65,'Day 1 Cleaned'!$U:$U,'Day 1 Cleaned'!EH:EH,"-")</f>
        <v>0</v>
      </c>
      <c r="AU65" s="18" t="n">
        <f aca="false">_xlfn.xlookup($A65,'Day 1 Cleaned'!$U:$U,'Day 1 Cleaned'!ER:ER,"-")</f>
        <v>0</v>
      </c>
      <c r="AV65" s="18" t="n">
        <f aca="false">_xlfn.xlookup($A65,'Day 1 Cleaned'!$U:$U,'Day 1 Cleaned'!FA:FA,"-")</f>
        <v>0</v>
      </c>
      <c r="AW65" s="18" t="n">
        <f aca="false">_xlfn.xlookup($A65,'Day 1 Cleaned'!$U:$U,'Day 1 Cleaned'!FK:FK,"-")</f>
        <v>0</v>
      </c>
      <c r="AX65" s="18" t="n">
        <f aca="false">_xlfn.xlookup($A65,'Day 1 Cleaned'!$U:$U,'Day 1 Cleaned'!FT:FT,"-")*_xlfn.xlookup($A65,'Day 1 Cleaned'!$U:$U,'Day 1 Cleaned'!FU:FU,"-")</f>
        <v>0</v>
      </c>
      <c r="AY65" s="18" t="n">
        <f aca="false">_xlfn.xlookup($A65,'Day 1 Cleaned'!$U:$U,'Day 1 Cleaned'!FV:FV,"-")</f>
        <v>0</v>
      </c>
      <c r="AZ65" s="18" t="n">
        <f aca="false">_xlfn.xlookup($A65,'Day 1 Cleaned'!$U:$U,'Day 1 Cleaned'!GA:GA,"-")</f>
        <v>0</v>
      </c>
    </row>
    <row r="66" customFormat="false" ht="14.5" hidden="false" customHeight="false" outlineLevel="0" collapsed="false">
      <c r="A66" s="18" t="str">
        <f aca="false">PROPER('Day 1 Cleaned'!U64)</f>
        <v>Ngendabanyika Emmanuel</v>
      </c>
      <c r="B66" s="18" t="str">
        <f aca="false">_xlfn.xlookup($A66,'Day 1 Cleaned'!$U:$U,'Day 1 Cleaned'!Y:Y,"-")</f>
        <v>Nyamasheke</v>
      </c>
      <c r="C66" s="18" t="str">
        <f aca="false">_xlfn.xlookup($A66,'Day 1 Cleaned'!$U:$U,'Day 1 Cleaned'!AA:AA,"-")</f>
        <v>Ngoma</v>
      </c>
      <c r="D66" s="18" t="str">
        <f aca="false">_xlfn.xlookup($A66,'Day 1 Cleaned'!$U:$U,'Day 1 Cleaned'!AB:AB,"-")</f>
        <v>Buhembe</v>
      </c>
      <c r="E66" s="18" t="str">
        <f aca="false">_xlfn.xlookup($A66,'Day 1 Cleaned'!$U:$U,'Day 1 Cleaned'!AI:AI,"-")</f>
        <v>Improved charcoal stove Improved wood stove</v>
      </c>
      <c r="F66" s="18" t="str">
        <f aca="false">_xlfn.xlookup($A66,'Day 1 Cleaned'!$U:$U,'Day 1 Cleaned'!BL:BL,"-")</f>
        <v>Wood Charcoal</v>
      </c>
      <c r="G66" s="18" t="str">
        <f aca="false">_xlfn.xlookup($A66,'Day 2 Cleaned'!$M:$M,'Day 2 Cleaned'!$U:$U,"-")</f>
        <v>Wood Charcoal</v>
      </c>
      <c r="H66" s="18" t="str">
        <f aca="false">_xlfn.xlookup($A66,'Day 3 Cleaned'!$L:$L,'Day 3 Cleaned'!$T:$T,"-")</f>
        <v>Wood Charcoal</v>
      </c>
      <c r="I66" s="18" t="str">
        <f aca="false">_xlfn.xlookup($A66,'Day 4 Cleaned'!$L:$L,'Day 4 Cleaned'!$T:$T,"-")</f>
        <v>Wood Charcoal</v>
      </c>
      <c r="J66" s="18" t="n">
        <f aca="false" t="array" ref="J66:J66">AND(EXACT(F66:I66,F66))</f>
        <v>1</v>
      </c>
      <c r="K66" s="18" t="n">
        <f aca="false">_xlfn.xlookup($A66,'Day 2 Cleaned'!$M:$M,'Day 2 Cleaned'!$AI:$AI,"-")</f>
        <v>1</v>
      </c>
      <c r="L66" s="18" t="n">
        <f aca="false">_xlfn.xlookup($A66,'Day 2 Cleaned'!$M:$M,'Day 2 Cleaned'!$AJ:$AJ,"-")</f>
        <v>9</v>
      </c>
      <c r="M66" s="18" t="n">
        <f aca="false">_xlfn.xlookup($A66,'Day 3 Cleaned'!$L:$L,'Day 3 Cleaned'!$AH:$AH,"-")</f>
        <v>2</v>
      </c>
      <c r="N66" s="18" t="n">
        <f aca="false">_xlfn.xlookup($A66,'Day 3 Cleaned'!$L:$L,'Day 3 Cleaned'!$AI:$AI,"-")</f>
        <v>9</v>
      </c>
      <c r="O66" s="18" t="n">
        <f aca="false">_xlfn.xlookup($A66,'Day 4 Cleaned'!$L:$L,'Day 4 Cleaned'!$AH:$AH,"-")</f>
        <v>2</v>
      </c>
      <c r="P66" s="18" t="n">
        <f aca="false">_xlfn.xlookup($A66,'Day 4 Cleaned'!$L:$L,'Day 4 Cleaned'!$AI:$AI,"-")</f>
        <v>9</v>
      </c>
      <c r="Q66" s="19" t="n">
        <f aca="false">SUM(K66:P66)/3</f>
        <v>10.6666666666667</v>
      </c>
      <c r="R66" s="18" t="n">
        <f aca="false">_xlfn.xlookup($A66,'Day 1 Cleaned'!$U:$U,'Day 1 Cleaned'!$CC:$CC,"-")</f>
        <v>19.755</v>
      </c>
      <c r="S66" s="18" t="n">
        <f aca="false">_xlfn.xlookup($A66,'Day 2 Cleaned'!$M:$M,'Day 2 Cleaned'!$AM:$AM,"-")</f>
        <v>11.65</v>
      </c>
      <c r="T66" s="18" t="n">
        <f aca="false">_xlfn.xlookup($A66,'Day 2 Cleaned'!$M:$M,'Day 2 Cleaned'!$AQ:$AQ,"-")</f>
        <v>0</v>
      </c>
      <c r="U66" s="20" t="n">
        <f aca="false">R66-S66</f>
        <v>8.105</v>
      </c>
      <c r="V66" s="18" t="n">
        <f aca="false">_xlfn.xlookup($A66,'Day 3 Cleaned'!$L:$L,'Day 3 Cleaned'!$AL:$AL,"-")</f>
        <v>1.57</v>
      </c>
      <c r="W66" s="18" t="n">
        <f aca="false">_xlfn.xlookup($A66,'Day 3 Cleaned'!$L:$L,'Day 3 Cleaned'!$AP:$AP,"-")</f>
        <v>0</v>
      </c>
      <c r="X66" s="20" t="n">
        <f aca="false">(S66+T66)-V66</f>
        <v>10.08</v>
      </c>
      <c r="Y66" s="18" t="n">
        <f aca="false">_xlfn.xlookup($A66,'Day 4 Cleaned'!$L:$L,'Day 4 Cleaned'!$AL:$AL,"-")</f>
        <v>1.57</v>
      </c>
      <c r="Z66" s="18" t="n">
        <f aca="false">_xlfn.xlookup($A66,'Day 4 Cleaned'!$L:$L,'Day 4 Cleaned'!$AP:$AP,"-")</f>
        <v>0</v>
      </c>
      <c r="AA66" s="20" t="n">
        <f aca="false">(V66+W66)-Y66</f>
        <v>0</v>
      </c>
      <c r="AB66" s="19" t="n">
        <f aca="false">AVERAGE(U66,X66,AA66)</f>
        <v>6.06166666666667</v>
      </c>
      <c r="AC66" s="19" t="n">
        <f aca="false">IF(AND($AB$97&gt;AB66, AB66&gt;$AB$96),AB66,"-")</f>
        <v>6.06166666666667</v>
      </c>
      <c r="AD66" s="18" t="n">
        <f aca="false">_xlfn.xlookup($A66,'Day 1 Cleaned'!$U:$U,'Day 1 Cleaned'!CM:CM,"-")</f>
        <v>20.86</v>
      </c>
      <c r="AE66" s="18" t="n">
        <f aca="false">_xlfn.xlookup($A66,'Day 2 Cleaned'!$M:$M,'Day 2 Cleaned'!$AV:$AV,"-")</f>
        <v>18.78</v>
      </c>
      <c r="AF66" s="18" t="n">
        <f aca="false">_xlfn.xlookup($A66,'Day 2 Cleaned'!$M:$M,'Day 2 Cleaned'!$AZ:$AZ,"-")</f>
        <v>0</v>
      </c>
      <c r="AG66" s="20" t="n">
        <f aca="false">AD66-AE66</f>
        <v>2.08</v>
      </c>
      <c r="AH66" s="18" t="n">
        <f aca="false">_xlfn.xlookup($A66,'Day 3 Cleaned'!$L:$L,'Day 3 Cleaned'!$AU:$AU,"-")</f>
        <v>17.68</v>
      </c>
      <c r="AI66" s="18" t="n">
        <f aca="false">_xlfn.xlookup($A66,'Day 3 Cleaned'!$L:$L,'Day 3 Cleaned'!$AY:$AY,"-")</f>
        <v>0</v>
      </c>
      <c r="AJ66" s="20" t="n">
        <f aca="false">(AE66+AF66)-AH66</f>
        <v>1.1</v>
      </c>
      <c r="AK66" s="18" t="n">
        <f aca="false">_xlfn.xlookup($A66,'Day 4 Cleaned'!$L:$L,'Day 4 Cleaned'!$AU:$AU,"-")</f>
        <v>15.46</v>
      </c>
      <c r="AL66" s="18" t="n">
        <f aca="false">_xlfn.xlookup($A66,'Day 4 Cleaned'!$L:$L,'Day 4 Cleaned'!$AY:$AY,"-")</f>
        <v>0</v>
      </c>
      <c r="AM66" s="20" t="n">
        <f aca="false">(AH66+AI66)-AK66</f>
        <v>2.22</v>
      </c>
      <c r="AN66" s="19" t="n">
        <f aca="false">AVERAGE(AG66,AJ66,AM66)</f>
        <v>1.8</v>
      </c>
      <c r="AO66" s="21" t="str">
        <f aca="false">IF(AND($AN$97&gt;AN66, AN66&gt;$AN$96),AN66,"-")</f>
        <v>-</v>
      </c>
      <c r="AP66" s="18" t="n">
        <f aca="false">_xlfn.xlookup($A66,'Day 1 Cleaned'!$U:$U,'Day 1 Cleaned'!CT:CT,"-")</f>
        <v>0</v>
      </c>
      <c r="AQ66" s="18" t="n">
        <f aca="false">_xlfn.xlookup($A66,'Day 1 Cleaned'!$U:$U,'Day 1 Cleaned'!DD:DD,"-")</f>
        <v>0</v>
      </c>
      <c r="AR66" s="18" t="n">
        <f aca="false">_xlfn.xlookup($A66,'Day 1 Cleaned'!$U:$U,'Day 1 Cleaned'!DN:DN,"-")</f>
        <v>0</v>
      </c>
      <c r="AS66" s="18" t="n">
        <f aca="false">_xlfn.xlookup($A66,'Day 1 Cleaned'!$U:$U,'Day 1 Cleaned'!DX:DX,"-")</f>
        <v>0</v>
      </c>
      <c r="AT66" s="18" t="n">
        <f aca="false">_xlfn.xlookup($A66,'Day 1 Cleaned'!$U:$U,'Day 1 Cleaned'!EH:EH,"-")</f>
        <v>0</v>
      </c>
      <c r="AU66" s="18" t="n">
        <f aca="false">_xlfn.xlookup($A66,'Day 1 Cleaned'!$U:$U,'Day 1 Cleaned'!ER:ER,"-")</f>
        <v>0</v>
      </c>
      <c r="AV66" s="18" t="n">
        <f aca="false">_xlfn.xlookup($A66,'Day 1 Cleaned'!$U:$U,'Day 1 Cleaned'!FA:FA,"-")</f>
        <v>0</v>
      </c>
      <c r="AW66" s="18" t="n">
        <f aca="false">_xlfn.xlookup($A66,'Day 1 Cleaned'!$U:$U,'Day 1 Cleaned'!FK:FK,"-")</f>
        <v>0</v>
      </c>
      <c r="AX66" s="18" t="n">
        <f aca="false">_xlfn.xlookup($A66,'Day 1 Cleaned'!$U:$U,'Day 1 Cleaned'!FT:FT,"-")*_xlfn.xlookup($A66,'Day 1 Cleaned'!$U:$U,'Day 1 Cleaned'!FU:FU,"-")</f>
        <v>0</v>
      </c>
      <c r="AY66" s="18" t="n">
        <f aca="false">_xlfn.xlookup($A66,'Day 1 Cleaned'!$U:$U,'Day 1 Cleaned'!FV:FV,"-")</f>
        <v>0</v>
      </c>
      <c r="AZ66" s="18" t="n">
        <f aca="false">_xlfn.xlookup($A66,'Day 1 Cleaned'!$U:$U,'Day 1 Cleaned'!GA:GA,"-")</f>
        <v>0</v>
      </c>
    </row>
    <row r="67" customFormat="false" ht="14.5" hidden="false" customHeight="false" outlineLevel="0" collapsed="false">
      <c r="A67" s="18" t="str">
        <f aca="false">PROPER('Day 1 Cleaned'!U65)</f>
        <v>Ngendabanyuka Innocent</v>
      </c>
      <c r="B67" s="18" t="str">
        <f aca="false">_xlfn.xlookup($A67,'Day 1 Cleaned'!$U:$U,'Day 1 Cleaned'!Y:Y,"-")</f>
        <v>Nyamasheke</v>
      </c>
      <c r="C67" s="18" t="str">
        <f aca="false">_xlfn.xlookup($A67,'Day 1 Cleaned'!$U:$U,'Day 1 Cleaned'!AA:AA,"-")</f>
        <v>Wimana</v>
      </c>
      <c r="D67" s="18" t="str">
        <f aca="false">_xlfn.xlookup($A67,'Day 1 Cleaned'!$U:$U,'Day 1 Cleaned'!AB:AB,"-")</f>
        <v>Gakomeye</v>
      </c>
      <c r="E67" s="18" t="str">
        <f aca="false">_xlfn.xlookup($A67,'Day 1 Cleaned'!$U:$U,'Day 1 Cleaned'!AI:AI,"-")</f>
        <v>Traditional 3 stone fire</v>
      </c>
      <c r="F67" s="18" t="str">
        <f aca="false">_xlfn.xlookup($A67,'Day 1 Cleaned'!$U:$U,'Day 1 Cleaned'!BL:BL,"-")</f>
        <v>Wood</v>
      </c>
      <c r="G67" s="18" t="str">
        <f aca="false">_xlfn.xlookup($A67,'Day 2 Cleaned'!$M:$M,'Day 2 Cleaned'!$U:$U,"-")</f>
        <v>Wood</v>
      </c>
      <c r="H67" s="18" t="str">
        <f aca="false">_xlfn.xlookup($A67,'Day 3 Cleaned'!$L:$L,'Day 3 Cleaned'!$T:$T,"-")</f>
        <v>Wood</v>
      </c>
      <c r="I67" s="18" t="str">
        <f aca="false">_xlfn.xlookup($A67,'Day 4 Cleaned'!$L:$L,'Day 4 Cleaned'!$T:$T,"-")</f>
        <v>Wood</v>
      </c>
      <c r="J67" s="18" t="n">
        <f aca="false" t="array" ref="J67:J67">AND(EXACT(F67:I67,F67))</f>
        <v>1</v>
      </c>
      <c r="K67" s="18" t="n">
        <f aca="false">_xlfn.xlookup($A67,'Day 2 Cleaned'!$M:$M,'Day 2 Cleaned'!$AI:$AI,"-")</f>
        <v>2</v>
      </c>
      <c r="L67" s="18" t="n">
        <f aca="false">_xlfn.xlookup($A67,'Day 2 Cleaned'!$M:$M,'Day 2 Cleaned'!$AJ:$AJ,"-")</f>
        <v>6</v>
      </c>
      <c r="M67" s="18" t="n">
        <f aca="false">_xlfn.xlookup($A67,'Day 3 Cleaned'!$L:$L,'Day 3 Cleaned'!$AH:$AH,"-")</f>
        <v>3</v>
      </c>
      <c r="N67" s="18" t="n">
        <f aca="false">_xlfn.xlookup($A67,'Day 3 Cleaned'!$L:$L,'Day 3 Cleaned'!$AI:$AI,"-")</f>
        <v>6</v>
      </c>
      <c r="O67" s="18" t="n">
        <f aca="false">_xlfn.xlookup($A67,'Day 4 Cleaned'!$L:$L,'Day 4 Cleaned'!$AH:$AH,"-")</f>
        <v>2</v>
      </c>
      <c r="P67" s="18" t="n">
        <f aca="false">_xlfn.xlookup($A67,'Day 4 Cleaned'!$L:$L,'Day 4 Cleaned'!$AI:$AI,"-")</f>
        <v>6</v>
      </c>
      <c r="Q67" s="19" t="n">
        <f aca="false">SUM(K67:P67)/3</f>
        <v>8.33333333333333</v>
      </c>
      <c r="R67" s="18" t="n">
        <f aca="false">_xlfn.xlookup($A67,'Day 1 Cleaned'!$U:$U,'Day 1 Cleaned'!$CC:$CC,"-")</f>
        <v>70.76</v>
      </c>
      <c r="S67" s="18" t="n">
        <f aca="false">_xlfn.xlookup($A67,'Day 2 Cleaned'!$M:$M,'Day 2 Cleaned'!$AM:$AM,"-")</f>
        <v>54.92</v>
      </c>
      <c r="T67" s="18" t="n">
        <f aca="false">_xlfn.xlookup($A67,'Day 2 Cleaned'!$M:$M,'Day 2 Cleaned'!$AQ:$AQ,"-")</f>
        <v>0</v>
      </c>
      <c r="U67" s="20" t="n">
        <f aca="false">R67-S67</f>
        <v>15.84</v>
      </c>
      <c r="V67" s="18" t="n">
        <f aca="false">_xlfn.xlookup($A67,'Day 3 Cleaned'!$L:$L,'Day 3 Cleaned'!$AL:$AL,"-")</f>
        <v>29.4</v>
      </c>
      <c r="W67" s="18" t="n">
        <f aca="false">_xlfn.xlookup($A67,'Day 3 Cleaned'!$L:$L,'Day 3 Cleaned'!$AP:$AP,"-")</f>
        <v>0</v>
      </c>
      <c r="X67" s="20" t="n">
        <f aca="false">(S67+T67)-V67</f>
        <v>25.52</v>
      </c>
      <c r="Y67" s="18" t="n">
        <f aca="false">_xlfn.xlookup($A67,'Day 4 Cleaned'!$L:$L,'Day 4 Cleaned'!$AL:$AL,"-")</f>
        <v>21.87</v>
      </c>
      <c r="Z67" s="18" t="n">
        <f aca="false">_xlfn.xlookup($A67,'Day 4 Cleaned'!$L:$L,'Day 4 Cleaned'!$AP:$AP,"-")</f>
        <v>0</v>
      </c>
      <c r="AA67" s="20" t="n">
        <f aca="false">(V67+W67)-Y67</f>
        <v>7.53</v>
      </c>
      <c r="AB67" s="19" t="n">
        <f aca="false">AVERAGE(U67,X67,AA67)</f>
        <v>16.2966666666667</v>
      </c>
      <c r="AC67" s="19" t="n">
        <f aca="false">IF(AND($AB$97&gt;AB67, AB67&gt;$AB$96),AB67,"-")</f>
        <v>16.2966666666667</v>
      </c>
      <c r="AD67" s="18" t="n">
        <f aca="false">_xlfn.xlookup($A67,'Day 1 Cleaned'!$U:$U,'Day 1 Cleaned'!CM:CM,"-")</f>
        <v>0</v>
      </c>
      <c r="AE67" s="18" t="n">
        <f aca="false">_xlfn.xlookup($A67,'Day 2 Cleaned'!$M:$M,'Day 2 Cleaned'!$AV:$AV,"-")</f>
        <v>0</v>
      </c>
      <c r="AF67" s="18" t="n">
        <f aca="false">_xlfn.xlookup($A67,'Day 2 Cleaned'!$M:$M,'Day 2 Cleaned'!$AZ:$AZ,"-")</f>
        <v>0</v>
      </c>
      <c r="AG67" s="20" t="n">
        <f aca="false">AD67-AE67</f>
        <v>0</v>
      </c>
      <c r="AH67" s="18" t="n">
        <f aca="false">_xlfn.xlookup($A67,'Day 3 Cleaned'!$L:$L,'Day 3 Cleaned'!$AU:$AU,"-")</f>
        <v>0</v>
      </c>
      <c r="AI67" s="18" t="n">
        <f aca="false">_xlfn.xlookup($A67,'Day 3 Cleaned'!$L:$L,'Day 3 Cleaned'!$AY:$AY,"-")</f>
        <v>0</v>
      </c>
      <c r="AJ67" s="20" t="n">
        <f aca="false">(AE67+AF67)-AH67</f>
        <v>0</v>
      </c>
      <c r="AK67" s="18" t="n">
        <f aca="false">_xlfn.xlookup($A67,'Day 4 Cleaned'!$L:$L,'Day 4 Cleaned'!$AU:$AU,"-")</f>
        <v>0</v>
      </c>
      <c r="AL67" s="18" t="n">
        <f aca="false">_xlfn.xlookup($A67,'Day 4 Cleaned'!$L:$L,'Day 4 Cleaned'!$AY:$AY,"-")</f>
        <v>0</v>
      </c>
      <c r="AM67" s="20" t="n">
        <f aca="false">(AH67+AI67)-AK67</f>
        <v>0</v>
      </c>
      <c r="AN67" s="19" t="n">
        <f aca="false">AVERAGE(AG67,AJ67,AM67)</f>
        <v>0</v>
      </c>
      <c r="AO67" s="21" t="str">
        <f aca="false">IF(AND($AN$97&gt;AN67, AN67&gt;$AN$96),AN67,"-")</f>
        <v>-</v>
      </c>
      <c r="AP67" s="18" t="n">
        <f aca="false">_xlfn.xlookup($A67,'Day 1 Cleaned'!$U:$U,'Day 1 Cleaned'!CT:CT,"-")</f>
        <v>0</v>
      </c>
      <c r="AQ67" s="18" t="n">
        <f aca="false">_xlfn.xlookup($A67,'Day 1 Cleaned'!$U:$U,'Day 1 Cleaned'!DD:DD,"-")</f>
        <v>0</v>
      </c>
      <c r="AR67" s="18" t="n">
        <f aca="false">_xlfn.xlookup($A67,'Day 1 Cleaned'!$U:$U,'Day 1 Cleaned'!DN:DN,"-")</f>
        <v>0</v>
      </c>
      <c r="AS67" s="18" t="n">
        <f aca="false">_xlfn.xlookup($A67,'Day 1 Cleaned'!$U:$U,'Day 1 Cleaned'!DX:DX,"-")</f>
        <v>0</v>
      </c>
      <c r="AT67" s="18" t="n">
        <f aca="false">_xlfn.xlookup($A67,'Day 1 Cleaned'!$U:$U,'Day 1 Cleaned'!EH:EH,"-")</f>
        <v>0</v>
      </c>
      <c r="AU67" s="18" t="n">
        <f aca="false">_xlfn.xlookup($A67,'Day 1 Cleaned'!$U:$U,'Day 1 Cleaned'!ER:ER,"-")</f>
        <v>0</v>
      </c>
      <c r="AV67" s="18" t="n">
        <f aca="false">_xlfn.xlookup($A67,'Day 1 Cleaned'!$U:$U,'Day 1 Cleaned'!FA:FA,"-")</f>
        <v>0</v>
      </c>
      <c r="AW67" s="18" t="n">
        <f aca="false">_xlfn.xlookup($A67,'Day 1 Cleaned'!$U:$U,'Day 1 Cleaned'!FK:FK,"-")</f>
        <v>0</v>
      </c>
      <c r="AX67" s="18" t="n">
        <f aca="false">_xlfn.xlookup($A67,'Day 1 Cleaned'!$U:$U,'Day 1 Cleaned'!FT:FT,"-")*_xlfn.xlookup($A67,'Day 1 Cleaned'!$U:$U,'Day 1 Cleaned'!FU:FU,"-")</f>
        <v>0</v>
      </c>
      <c r="AY67" s="18" t="n">
        <f aca="false">_xlfn.xlookup($A67,'Day 1 Cleaned'!$U:$U,'Day 1 Cleaned'!FV:FV,"-")</f>
        <v>0</v>
      </c>
      <c r="AZ67" s="18" t="n">
        <f aca="false">_xlfn.xlookup($A67,'Day 1 Cleaned'!$U:$U,'Day 1 Cleaned'!GA:GA,"-")</f>
        <v>0</v>
      </c>
    </row>
    <row r="68" customFormat="false" ht="14.5" hidden="false" customHeight="false" outlineLevel="0" collapsed="false">
      <c r="A68" s="18" t="str">
        <f aca="false">PROPER('Day 1 Cleaned'!U66)</f>
        <v>Nisabwe Abiase </v>
      </c>
      <c r="B68" s="18" t="str">
        <f aca="false">_xlfn.xlookup($A68,'Day 1 Cleaned'!$U:$U,'Day 1 Cleaned'!Y:Y,"-")</f>
        <v>Nyamasheke</v>
      </c>
      <c r="C68" s="18" t="str">
        <f aca="false">_xlfn.xlookup($A68,'Day 1 Cleaned'!$U:$U,'Day 1 Cleaned'!AA:AA,"-")</f>
        <v>Muyange</v>
      </c>
      <c r="D68" s="18" t="str">
        <f aca="false">_xlfn.xlookup($A68,'Day 1 Cleaned'!$U:$U,'Day 1 Cleaned'!AB:AB,"-")</f>
        <v>Bukiro</v>
      </c>
      <c r="E68" s="18" t="str">
        <f aca="false">_xlfn.xlookup($A68,'Day 1 Cleaned'!$U:$U,'Day 1 Cleaned'!AI:AI,"-")</f>
        <v>Other</v>
      </c>
      <c r="F68" s="18" t="str">
        <f aca="false">_xlfn.xlookup($A68,'Day 1 Cleaned'!$U:$U,'Day 1 Cleaned'!BL:BL,"-")</f>
        <v>Wood</v>
      </c>
      <c r="G68" s="18" t="str">
        <f aca="false">_xlfn.xlookup($A68,'Day 2 Cleaned'!$M:$M,'Day 2 Cleaned'!$U:$U,"-")</f>
        <v>Wood</v>
      </c>
      <c r="H68" s="18" t="str">
        <f aca="false">_xlfn.xlookup($A68,'Day 3 Cleaned'!$L:$L,'Day 3 Cleaned'!$T:$T,"-")</f>
        <v>Wood</v>
      </c>
      <c r="I68" s="18" t="str">
        <f aca="false">_xlfn.xlookup($A68,'Day 4 Cleaned'!$L:$L,'Day 4 Cleaned'!$T:$T,"-")</f>
        <v>Wood</v>
      </c>
      <c r="J68" s="18" t="n">
        <f aca="false" t="array" ref="J68:J68">AND(EXACT(F68:I68,F68))</f>
        <v>1</v>
      </c>
      <c r="K68" s="18" t="n">
        <f aca="false">_xlfn.xlookup($A68,'Day 2 Cleaned'!$M:$M,'Day 2 Cleaned'!$AI:$AI,"-")</f>
        <v>2</v>
      </c>
      <c r="L68" s="18" t="n">
        <f aca="false">_xlfn.xlookup($A68,'Day 2 Cleaned'!$M:$M,'Day 2 Cleaned'!$AJ:$AJ,"-")</f>
        <v>5</v>
      </c>
      <c r="M68" s="18" t="n">
        <f aca="false">_xlfn.xlookup($A68,'Day 3 Cleaned'!$L:$L,'Day 3 Cleaned'!$AH:$AH,"-")</f>
        <v>1</v>
      </c>
      <c r="N68" s="18" t="n">
        <f aca="false">_xlfn.xlookup($A68,'Day 3 Cleaned'!$L:$L,'Day 3 Cleaned'!$AI:$AI,"-")</f>
        <v>5</v>
      </c>
      <c r="O68" s="18" t="n">
        <f aca="false">_xlfn.xlookup($A68,'Day 4 Cleaned'!$L:$L,'Day 4 Cleaned'!$AH:$AH,"-")</f>
        <v>2</v>
      </c>
      <c r="P68" s="18" t="n">
        <f aca="false">_xlfn.xlookup($A68,'Day 4 Cleaned'!$L:$L,'Day 4 Cleaned'!$AI:$AI,"-")</f>
        <v>5</v>
      </c>
      <c r="Q68" s="19" t="n">
        <f aca="false">SUM(K68:P68)/3</f>
        <v>6.66666666666667</v>
      </c>
      <c r="R68" s="18" t="n">
        <f aca="false">_xlfn.xlookup($A68,'Day 1 Cleaned'!$U:$U,'Day 1 Cleaned'!$CC:$CC,"-")</f>
        <v>31.142</v>
      </c>
      <c r="S68" s="18" t="n">
        <f aca="false">_xlfn.xlookup($A68,'Day 2 Cleaned'!$M:$M,'Day 2 Cleaned'!$AM:$AM,"-")</f>
        <v>26.12</v>
      </c>
      <c r="T68" s="18" t="n">
        <f aca="false">_xlfn.xlookup($A68,'Day 2 Cleaned'!$M:$M,'Day 2 Cleaned'!$AQ:$AQ,"-")</f>
        <v>0</v>
      </c>
      <c r="U68" s="20" t="n">
        <f aca="false">R68-S68</f>
        <v>5.022</v>
      </c>
      <c r="V68" s="18" t="n">
        <f aca="false">_xlfn.xlookup($A68,'Day 3 Cleaned'!$L:$L,'Day 3 Cleaned'!$AL:$AL,"-")</f>
        <v>17.61</v>
      </c>
      <c r="W68" s="18" t="n">
        <f aca="false">_xlfn.xlookup($A68,'Day 3 Cleaned'!$L:$L,'Day 3 Cleaned'!$AP:$AP,"-")</f>
        <v>0</v>
      </c>
      <c r="X68" s="20" t="n">
        <f aca="false">(S68+T68)-V68</f>
        <v>8.51</v>
      </c>
      <c r="Y68" s="18" t="n">
        <f aca="false">_xlfn.xlookup($A68,'Day 4 Cleaned'!$L:$L,'Day 4 Cleaned'!$AL:$AL,"-")</f>
        <v>9.275</v>
      </c>
      <c r="Z68" s="18" t="n">
        <f aca="false">_xlfn.xlookup($A68,'Day 4 Cleaned'!$L:$L,'Day 4 Cleaned'!$AP:$AP,"-")</f>
        <v>0</v>
      </c>
      <c r="AA68" s="20" t="n">
        <f aca="false">(V68+W68)-Y68</f>
        <v>8.335</v>
      </c>
      <c r="AB68" s="19" t="n">
        <f aca="false">AVERAGE(U68,X68,AA68)</f>
        <v>7.289</v>
      </c>
      <c r="AC68" s="19" t="n">
        <f aca="false">IF(AND($AB$97&gt;AB68, AB68&gt;$AB$96),AB68,"-")</f>
        <v>7.289</v>
      </c>
      <c r="AD68" s="18" t="n">
        <f aca="false">_xlfn.xlookup($A68,'Day 1 Cleaned'!$U:$U,'Day 1 Cleaned'!CM:CM,"-")</f>
        <v>0</v>
      </c>
      <c r="AE68" s="18" t="n">
        <f aca="false">_xlfn.xlookup($A68,'Day 2 Cleaned'!$M:$M,'Day 2 Cleaned'!$AV:$AV,"-")</f>
        <v>0</v>
      </c>
      <c r="AF68" s="18" t="n">
        <f aca="false">_xlfn.xlookup($A68,'Day 2 Cleaned'!$M:$M,'Day 2 Cleaned'!$AZ:$AZ,"-")</f>
        <v>0</v>
      </c>
      <c r="AG68" s="20" t="n">
        <f aca="false">AD68-AE68</f>
        <v>0</v>
      </c>
      <c r="AH68" s="18" t="n">
        <f aca="false">_xlfn.xlookup($A68,'Day 3 Cleaned'!$L:$L,'Day 3 Cleaned'!$AU:$AU,"-")</f>
        <v>0</v>
      </c>
      <c r="AI68" s="18" t="n">
        <f aca="false">_xlfn.xlookup($A68,'Day 3 Cleaned'!$L:$L,'Day 3 Cleaned'!$AY:$AY,"-")</f>
        <v>0</v>
      </c>
      <c r="AJ68" s="20" t="n">
        <f aca="false">(AE68+AF68)-AH68</f>
        <v>0</v>
      </c>
      <c r="AK68" s="18" t="n">
        <f aca="false">_xlfn.xlookup($A68,'Day 4 Cleaned'!$L:$L,'Day 4 Cleaned'!$AU:$AU,"-")</f>
        <v>0</v>
      </c>
      <c r="AL68" s="18" t="n">
        <f aca="false">_xlfn.xlookup($A68,'Day 4 Cleaned'!$L:$L,'Day 4 Cleaned'!$AY:$AY,"-")</f>
        <v>0</v>
      </c>
      <c r="AM68" s="20" t="n">
        <f aca="false">(AH68+AI68)-AK68</f>
        <v>0</v>
      </c>
      <c r="AN68" s="19" t="n">
        <f aca="false">AVERAGE(AG68,AJ68,AM68)</f>
        <v>0</v>
      </c>
      <c r="AO68" s="21" t="str">
        <f aca="false">IF(AND($AN$97&gt;AN68, AN68&gt;$AN$96),AN68,"-")</f>
        <v>-</v>
      </c>
      <c r="AP68" s="18" t="n">
        <f aca="false">_xlfn.xlookup($A68,'Day 1 Cleaned'!$U:$U,'Day 1 Cleaned'!CT:CT,"-")</f>
        <v>0</v>
      </c>
      <c r="AQ68" s="18" t="n">
        <f aca="false">_xlfn.xlookup($A68,'Day 1 Cleaned'!$U:$U,'Day 1 Cleaned'!DD:DD,"-")</f>
        <v>0</v>
      </c>
      <c r="AR68" s="18" t="n">
        <f aca="false">_xlfn.xlookup($A68,'Day 1 Cleaned'!$U:$U,'Day 1 Cleaned'!DN:DN,"-")</f>
        <v>0</v>
      </c>
      <c r="AS68" s="18" t="n">
        <f aca="false">_xlfn.xlookup($A68,'Day 1 Cleaned'!$U:$U,'Day 1 Cleaned'!DX:DX,"-")</f>
        <v>0</v>
      </c>
      <c r="AT68" s="18" t="n">
        <f aca="false">_xlfn.xlookup($A68,'Day 1 Cleaned'!$U:$U,'Day 1 Cleaned'!EH:EH,"-")</f>
        <v>0</v>
      </c>
      <c r="AU68" s="18" t="n">
        <f aca="false">_xlfn.xlookup($A68,'Day 1 Cleaned'!$U:$U,'Day 1 Cleaned'!ER:ER,"-")</f>
        <v>0</v>
      </c>
      <c r="AV68" s="18" t="n">
        <f aca="false">_xlfn.xlookup($A68,'Day 1 Cleaned'!$U:$U,'Day 1 Cleaned'!FA:FA,"-")</f>
        <v>0</v>
      </c>
      <c r="AW68" s="18" t="n">
        <f aca="false">_xlfn.xlookup($A68,'Day 1 Cleaned'!$U:$U,'Day 1 Cleaned'!FK:FK,"-")</f>
        <v>0</v>
      </c>
      <c r="AX68" s="18" t="n">
        <f aca="false">_xlfn.xlookup($A68,'Day 1 Cleaned'!$U:$U,'Day 1 Cleaned'!FT:FT,"-")*_xlfn.xlookup($A68,'Day 1 Cleaned'!$U:$U,'Day 1 Cleaned'!FU:FU,"-")</f>
        <v>0</v>
      </c>
      <c r="AY68" s="18" t="n">
        <f aca="false">_xlfn.xlookup($A68,'Day 1 Cleaned'!$U:$U,'Day 1 Cleaned'!FV:FV,"-")</f>
        <v>0</v>
      </c>
      <c r="AZ68" s="18" t="n">
        <f aca="false">_xlfn.xlookup($A68,'Day 1 Cleaned'!$U:$U,'Day 1 Cleaned'!GA:GA,"-")</f>
        <v>0</v>
      </c>
    </row>
    <row r="69" customFormat="false" ht="14.5" hidden="false" customHeight="false" outlineLevel="0" collapsed="false">
      <c r="A69" s="18" t="str">
        <f aca="false">PROPER('Day 1 Cleaned'!U67)</f>
        <v>Niyorembo Benjamin</v>
      </c>
      <c r="B69" s="18" t="str">
        <f aca="false">_xlfn.xlookup($A69,'Day 1 Cleaned'!$U:$U,'Day 1 Cleaned'!Y:Y,"-")</f>
        <v>Nyamasheke</v>
      </c>
      <c r="C69" s="18" t="str">
        <f aca="false">_xlfn.xlookup($A69,'Day 1 Cleaned'!$U:$U,'Day 1 Cleaned'!AA:AA,"-")</f>
        <v>Kibogora</v>
      </c>
      <c r="D69" s="18" t="str">
        <f aca="false">_xlfn.xlookup($A69,'Day 1 Cleaned'!$U:$U,'Day 1 Cleaned'!AB:AB,"-")</f>
        <v>Bizenga</v>
      </c>
      <c r="E69" s="18" t="str">
        <f aca="false">_xlfn.xlookup($A69,'Day 1 Cleaned'!$U:$U,'Day 1 Cleaned'!AI:AI,"-")</f>
        <v>Traditional 3 stone fire</v>
      </c>
      <c r="F69" s="18" t="str">
        <f aca="false">_xlfn.xlookup($A69,'Day 1 Cleaned'!$U:$U,'Day 1 Cleaned'!BL:BL,"-")</f>
        <v>Wood</v>
      </c>
      <c r="G69" s="18" t="str">
        <f aca="false">_xlfn.xlookup($A69,'Day 2 Cleaned'!$M:$M,'Day 2 Cleaned'!$U:$U,"-")</f>
        <v>Wood</v>
      </c>
      <c r="H69" s="18" t="str">
        <f aca="false">_xlfn.xlookup($A69,'Day 3 Cleaned'!$L:$L,'Day 3 Cleaned'!$T:$T,"-")</f>
        <v>Wood</v>
      </c>
      <c r="I69" s="18" t="str">
        <f aca="false">_xlfn.xlookup($A69,'Day 4 Cleaned'!$L:$L,'Day 4 Cleaned'!$T:$T,"-")</f>
        <v>Wood</v>
      </c>
      <c r="J69" s="18" t="n">
        <f aca="false" t="array" ref="J69:J69">AND(EXACT(F69:I69,F69))</f>
        <v>1</v>
      </c>
      <c r="K69" s="18" t="n">
        <f aca="false">_xlfn.xlookup($A69,'Day 2 Cleaned'!$M:$M,'Day 2 Cleaned'!$AI:$AI,"-")</f>
        <v>2</v>
      </c>
      <c r="L69" s="18" t="n">
        <f aca="false">_xlfn.xlookup($A69,'Day 2 Cleaned'!$M:$M,'Day 2 Cleaned'!$AJ:$AJ,"-")</f>
        <v>5</v>
      </c>
      <c r="M69" s="18" t="n">
        <f aca="false">_xlfn.xlookup($A69,'Day 3 Cleaned'!$L:$L,'Day 3 Cleaned'!$AH:$AH,"-")</f>
        <v>3</v>
      </c>
      <c r="N69" s="18" t="n">
        <f aca="false">_xlfn.xlookup($A69,'Day 3 Cleaned'!$L:$L,'Day 3 Cleaned'!$AI:$AI,"-")</f>
        <v>5</v>
      </c>
      <c r="O69" s="18" t="n">
        <f aca="false">_xlfn.xlookup($A69,'Day 4 Cleaned'!$L:$L,'Day 4 Cleaned'!$AH:$AH,"-")</f>
        <v>2</v>
      </c>
      <c r="P69" s="18" t="n">
        <f aca="false">_xlfn.xlookup($A69,'Day 4 Cleaned'!$L:$L,'Day 4 Cleaned'!$AI:$AI,"-")</f>
        <v>5</v>
      </c>
      <c r="Q69" s="19" t="n">
        <f aca="false">SUM(K69:P69)/3</f>
        <v>7.33333333333333</v>
      </c>
      <c r="R69" s="18" t="n">
        <f aca="false">_xlfn.xlookup($A69,'Day 1 Cleaned'!$U:$U,'Day 1 Cleaned'!$CC:$CC,"-")</f>
        <v>52.54</v>
      </c>
      <c r="S69" s="18" t="n">
        <f aca="false">_xlfn.xlookup($A69,'Day 2 Cleaned'!$M:$M,'Day 2 Cleaned'!$AM:$AM,"-")</f>
        <v>45.63</v>
      </c>
      <c r="T69" s="18" t="n">
        <f aca="false">_xlfn.xlookup($A69,'Day 2 Cleaned'!$M:$M,'Day 2 Cleaned'!$AQ:$AQ,"-")</f>
        <v>0</v>
      </c>
      <c r="U69" s="20" t="n">
        <f aca="false">R69-S69</f>
        <v>6.91</v>
      </c>
      <c r="V69" s="18" t="n">
        <f aca="false">_xlfn.xlookup($A69,'Day 3 Cleaned'!$L:$L,'Day 3 Cleaned'!$AL:$AL,"-")</f>
        <v>35.15</v>
      </c>
      <c r="W69" s="18" t="n">
        <f aca="false">_xlfn.xlookup($A69,'Day 3 Cleaned'!$L:$L,'Day 3 Cleaned'!$AP:$AP,"-")</f>
        <v>0</v>
      </c>
      <c r="X69" s="20" t="n">
        <f aca="false">(S69+T69)-V69</f>
        <v>10.48</v>
      </c>
      <c r="Y69" s="18" t="n">
        <f aca="false">_xlfn.xlookup($A69,'Day 4 Cleaned'!$L:$L,'Day 4 Cleaned'!$AL:$AL,"-")</f>
        <v>17.39</v>
      </c>
      <c r="Z69" s="18" t="n">
        <f aca="false">_xlfn.xlookup($A69,'Day 4 Cleaned'!$L:$L,'Day 4 Cleaned'!$AP:$AP,"-")</f>
        <v>0</v>
      </c>
      <c r="AA69" s="20" t="n">
        <f aca="false">(V69+W69)-Y69</f>
        <v>17.76</v>
      </c>
      <c r="AB69" s="19" t="n">
        <f aca="false">AVERAGE(U69,X69,AA69)</f>
        <v>11.7166666666667</v>
      </c>
      <c r="AC69" s="19" t="n">
        <f aca="false">IF(AND($AB$97&gt;AB69, AB69&gt;$AB$96),AB69,"-")</f>
        <v>11.7166666666667</v>
      </c>
      <c r="AD69" s="18" t="n">
        <f aca="false">_xlfn.xlookup($A69,'Day 1 Cleaned'!$U:$U,'Day 1 Cleaned'!CM:CM,"-")</f>
        <v>0</v>
      </c>
      <c r="AE69" s="18" t="n">
        <f aca="false">_xlfn.xlookup($A69,'Day 2 Cleaned'!$M:$M,'Day 2 Cleaned'!$AV:$AV,"-")</f>
        <v>0</v>
      </c>
      <c r="AF69" s="18" t="n">
        <f aca="false">_xlfn.xlookup($A69,'Day 2 Cleaned'!$M:$M,'Day 2 Cleaned'!$AZ:$AZ,"-")</f>
        <v>0</v>
      </c>
      <c r="AG69" s="20" t="n">
        <f aca="false">AD69-AE69</f>
        <v>0</v>
      </c>
      <c r="AH69" s="18" t="n">
        <f aca="false">_xlfn.xlookup($A69,'Day 3 Cleaned'!$L:$L,'Day 3 Cleaned'!$AU:$AU,"-")</f>
        <v>0</v>
      </c>
      <c r="AI69" s="18" t="n">
        <f aca="false">_xlfn.xlookup($A69,'Day 3 Cleaned'!$L:$L,'Day 3 Cleaned'!$AY:$AY,"-")</f>
        <v>0</v>
      </c>
      <c r="AJ69" s="20" t="n">
        <f aca="false">(AE69+AF69)-AH69</f>
        <v>0</v>
      </c>
      <c r="AK69" s="18" t="n">
        <f aca="false">_xlfn.xlookup($A69,'Day 4 Cleaned'!$L:$L,'Day 4 Cleaned'!$AU:$AU,"-")</f>
        <v>0</v>
      </c>
      <c r="AL69" s="18" t="n">
        <f aca="false">_xlfn.xlookup($A69,'Day 4 Cleaned'!$L:$L,'Day 4 Cleaned'!$AY:$AY,"-")</f>
        <v>0</v>
      </c>
      <c r="AM69" s="20" t="n">
        <f aca="false">(AH69+AI69)-AK69</f>
        <v>0</v>
      </c>
      <c r="AN69" s="19" t="n">
        <f aca="false">AVERAGE(AG69,AJ69,AM69)</f>
        <v>0</v>
      </c>
      <c r="AO69" s="21" t="str">
        <f aca="false">IF(AND($AN$97&gt;AN69, AN69&gt;$AN$96),AN69,"-")</f>
        <v>-</v>
      </c>
      <c r="AP69" s="18" t="n">
        <f aca="false">_xlfn.xlookup($A69,'Day 1 Cleaned'!$U:$U,'Day 1 Cleaned'!CT:CT,"-")</f>
        <v>0</v>
      </c>
      <c r="AQ69" s="18" t="n">
        <f aca="false">_xlfn.xlookup($A69,'Day 1 Cleaned'!$U:$U,'Day 1 Cleaned'!DD:DD,"-")</f>
        <v>0</v>
      </c>
      <c r="AR69" s="18" t="n">
        <f aca="false">_xlfn.xlookup($A69,'Day 1 Cleaned'!$U:$U,'Day 1 Cleaned'!DN:DN,"-")</f>
        <v>0</v>
      </c>
      <c r="AS69" s="18" t="n">
        <f aca="false">_xlfn.xlookup($A69,'Day 1 Cleaned'!$U:$U,'Day 1 Cleaned'!DX:DX,"-")</f>
        <v>0</v>
      </c>
      <c r="AT69" s="18" t="n">
        <f aca="false">_xlfn.xlookup($A69,'Day 1 Cleaned'!$U:$U,'Day 1 Cleaned'!EH:EH,"-")</f>
        <v>0</v>
      </c>
      <c r="AU69" s="18" t="n">
        <f aca="false">_xlfn.xlookup($A69,'Day 1 Cleaned'!$U:$U,'Day 1 Cleaned'!ER:ER,"-")</f>
        <v>0</v>
      </c>
      <c r="AV69" s="18" t="n">
        <f aca="false">_xlfn.xlookup($A69,'Day 1 Cleaned'!$U:$U,'Day 1 Cleaned'!FA:FA,"-")</f>
        <v>0</v>
      </c>
      <c r="AW69" s="18" t="n">
        <f aca="false">_xlfn.xlookup($A69,'Day 1 Cleaned'!$U:$U,'Day 1 Cleaned'!FK:FK,"-")</f>
        <v>0</v>
      </c>
      <c r="AX69" s="18" t="n">
        <f aca="false">_xlfn.xlookup($A69,'Day 1 Cleaned'!$U:$U,'Day 1 Cleaned'!FT:FT,"-")*_xlfn.xlookup($A69,'Day 1 Cleaned'!$U:$U,'Day 1 Cleaned'!FU:FU,"-")</f>
        <v>0</v>
      </c>
      <c r="AY69" s="18" t="n">
        <f aca="false">_xlfn.xlookup($A69,'Day 1 Cleaned'!$U:$U,'Day 1 Cleaned'!FV:FV,"-")</f>
        <v>0</v>
      </c>
      <c r="AZ69" s="18" t="n">
        <f aca="false">_xlfn.xlookup($A69,'Day 1 Cleaned'!$U:$U,'Day 1 Cleaned'!GA:GA,"-")</f>
        <v>0</v>
      </c>
    </row>
    <row r="70" customFormat="false" ht="14.5" hidden="false" customHeight="false" outlineLevel="0" collapsed="false">
      <c r="A70" s="18" t="str">
        <f aca="false">PROPER('Day 1 Cleaned'!U68)</f>
        <v>Ntakirutimana Ferederic</v>
      </c>
      <c r="B70" s="18" t="str">
        <f aca="false">_xlfn.xlookup($A70,'Day 1 Cleaned'!$U:$U,'Day 1 Cleaned'!Y:Y,"-")</f>
        <v>Nyamasheke</v>
      </c>
      <c r="C70" s="18" t="str">
        <f aca="false">_xlfn.xlookup($A70,'Day 1 Cleaned'!$U:$U,'Day 1 Cleaned'!AA:AA,"-")</f>
        <v>Kigabiro</v>
      </c>
      <c r="D70" s="18" t="str">
        <f aca="false">_xlfn.xlookup($A70,'Day 1 Cleaned'!$U:$U,'Day 1 Cleaned'!AB:AB,"-")</f>
        <v>Bunyenga</v>
      </c>
      <c r="E70" s="18" t="str">
        <f aca="false">_xlfn.xlookup($A70,'Day 1 Cleaned'!$U:$U,'Day 1 Cleaned'!AI:AI,"-")</f>
        <v>Traditional 3 stone fire</v>
      </c>
      <c r="F70" s="18" t="str">
        <f aca="false">_xlfn.xlookup($A70,'Day 1 Cleaned'!$U:$U,'Day 1 Cleaned'!BL:BL,"-")</f>
        <v>Wood</v>
      </c>
      <c r="G70" s="18" t="str">
        <f aca="false">_xlfn.xlookup($A70,'Day 2 Cleaned'!$M:$M,'Day 2 Cleaned'!$U:$U,"-")</f>
        <v>Wood</v>
      </c>
      <c r="H70" s="18" t="str">
        <f aca="false">_xlfn.xlookup($A70,'Day 3 Cleaned'!$L:$L,'Day 3 Cleaned'!$T:$T,"-")</f>
        <v>Wood</v>
      </c>
      <c r="I70" s="18" t="str">
        <f aca="false">_xlfn.xlookup($A70,'Day 4 Cleaned'!$L:$L,'Day 4 Cleaned'!$T:$T,"-")</f>
        <v>Wood</v>
      </c>
      <c r="J70" s="18" t="n">
        <f aca="false" t="array" ref="J70:J70">AND(EXACT(F70:I70,F70))</f>
        <v>1</v>
      </c>
      <c r="K70" s="18" t="n">
        <f aca="false">_xlfn.xlookup($A70,'Day 2 Cleaned'!$M:$M,'Day 2 Cleaned'!$AI:$AI,"-")</f>
        <v>2</v>
      </c>
      <c r="L70" s="18" t="n">
        <f aca="false">_xlfn.xlookup($A70,'Day 2 Cleaned'!$M:$M,'Day 2 Cleaned'!$AJ:$AJ,"-")</f>
        <v>4</v>
      </c>
      <c r="M70" s="18" t="n">
        <f aca="false">_xlfn.xlookup($A70,'Day 3 Cleaned'!$L:$L,'Day 3 Cleaned'!$AH:$AH,"-")</f>
        <v>2</v>
      </c>
      <c r="N70" s="18" t="n">
        <f aca="false">_xlfn.xlookup($A70,'Day 3 Cleaned'!$L:$L,'Day 3 Cleaned'!$AI:$AI,"-")</f>
        <v>4</v>
      </c>
      <c r="O70" s="18" t="n">
        <f aca="false">_xlfn.xlookup($A70,'Day 4 Cleaned'!$L:$L,'Day 4 Cleaned'!$AH:$AH,"-")</f>
        <v>2</v>
      </c>
      <c r="P70" s="18" t="n">
        <f aca="false">_xlfn.xlookup($A70,'Day 4 Cleaned'!$L:$L,'Day 4 Cleaned'!$AI:$AI,"-")</f>
        <v>4</v>
      </c>
      <c r="Q70" s="19" t="n">
        <f aca="false">SUM(K70:P70)/3</f>
        <v>6</v>
      </c>
      <c r="R70" s="18" t="n">
        <f aca="false">_xlfn.xlookup($A70,'Day 1 Cleaned'!$U:$U,'Day 1 Cleaned'!$CC:$CC,"-")</f>
        <v>36.95</v>
      </c>
      <c r="S70" s="18" t="n">
        <f aca="false">_xlfn.xlookup($A70,'Day 2 Cleaned'!$M:$M,'Day 2 Cleaned'!$AM:$AM,"-")</f>
        <v>23.74</v>
      </c>
      <c r="T70" s="18" t="n">
        <f aca="false">_xlfn.xlookup($A70,'Day 2 Cleaned'!$M:$M,'Day 2 Cleaned'!$AQ:$AQ,"-")</f>
        <v>0</v>
      </c>
      <c r="U70" s="20" t="n">
        <f aca="false">R70-S70</f>
        <v>13.21</v>
      </c>
      <c r="V70" s="18" t="n">
        <f aca="false">_xlfn.xlookup($A70,'Day 3 Cleaned'!$L:$L,'Day 3 Cleaned'!$AL:$AL,"-")</f>
        <v>19.14</v>
      </c>
      <c r="W70" s="18" t="n">
        <f aca="false">_xlfn.xlookup($A70,'Day 3 Cleaned'!$L:$L,'Day 3 Cleaned'!$AP:$AP,"-")</f>
        <v>0</v>
      </c>
      <c r="X70" s="20" t="n">
        <f aca="false">(S70+T70)-V70</f>
        <v>4.6</v>
      </c>
      <c r="Y70" s="18" t="n">
        <f aca="false">_xlfn.xlookup($A70,'Day 4 Cleaned'!$L:$L,'Day 4 Cleaned'!$AL:$AL,"-")</f>
        <v>7.085</v>
      </c>
      <c r="Z70" s="18" t="n">
        <f aca="false">_xlfn.xlookup($A70,'Day 4 Cleaned'!$L:$L,'Day 4 Cleaned'!$AP:$AP,"-")</f>
        <v>0</v>
      </c>
      <c r="AA70" s="20" t="n">
        <f aca="false">(V70+W70)-Y70</f>
        <v>12.055</v>
      </c>
      <c r="AB70" s="19" t="n">
        <f aca="false">AVERAGE(U70,X70,AA70)</f>
        <v>9.955</v>
      </c>
      <c r="AC70" s="19" t="n">
        <f aca="false">IF(AND($AB$97&gt;AB70, AB70&gt;$AB$96),AB70,"-")</f>
        <v>9.955</v>
      </c>
      <c r="AD70" s="18" t="n">
        <f aca="false">_xlfn.xlookup($A70,'Day 1 Cleaned'!$U:$U,'Day 1 Cleaned'!CM:CM,"-")</f>
        <v>0</v>
      </c>
      <c r="AE70" s="18" t="n">
        <f aca="false">_xlfn.xlookup($A70,'Day 2 Cleaned'!$M:$M,'Day 2 Cleaned'!$AV:$AV,"-")</f>
        <v>0</v>
      </c>
      <c r="AF70" s="18" t="n">
        <f aca="false">_xlfn.xlookup($A70,'Day 2 Cleaned'!$M:$M,'Day 2 Cleaned'!$AZ:$AZ,"-")</f>
        <v>0</v>
      </c>
      <c r="AG70" s="20" t="n">
        <f aca="false">AD70-AE70</f>
        <v>0</v>
      </c>
      <c r="AH70" s="18" t="n">
        <f aca="false">_xlfn.xlookup($A70,'Day 3 Cleaned'!$L:$L,'Day 3 Cleaned'!$AU:$AU,"-")</f>
        <v>0</v>
      </c>
      <c r="AI70" s="18" t="n">
        <f aca="false">_xlfn.xlookup($A70,'Day 3 Cleaned'!$L:$L,'Day 3 Cleaned'!$AY:$AY,"-")</f>
        <v>0</v>
      </c>
      <c r="AJ70" s="20" t="n">
        <f aca="false">(AE70+AF70)-AH70</f>
        <v>0</v>
      </c>
      <c r="AK70" s="18" t="n">
        <f aca="false">_xlfn.xlookup($A70,'Day 4 Cleaned'!$L:$L,'Day 4 Cleaned'!$AU:$AU,"-")</f>
        <v>0</v>
      </c>
      <c r="AL70" s="18" t="n">
        <f aca="false">_xlfn.xlookup($A70,'Day 4 Cleaned'!$L:$L,'Day 4 Cleaned'!$AY:$AY,"-")</f>
        <v>0</v>
      </c>
      <c r="AM70" s="20" t="n">
        <f aca="false">(AH70+AI70)-AK70</f>
        <v>0</v>
      </c>
      <c r="AN70" s="19" t="n">
        <f aca="false">AVERAGE(AG70,AJ70,AM70)</f>
        <v>0</v>
      </c>
      <c r="AO70" s="21" t="str">
        <f aca="false">IF(AND($AN$97&gt;AN70, AN70&gt;$AN$96),AN70,"-")</f>
        <v>-</v>
      </c>
      <c r="AP70" s="18" t="n">
        <f aca="false">_xlfn.xlookup($A70,'Day 1 Cleaned'!$U:$U,'Day 1 Cleaned'!CT:CT,"-")</f>
        <v>0</v>
      </c>
      <c r="AQ70" s="18" t="n">
        <f aca="false">_xlfn.xlookup($A70,'Day 1 Cleaned'!$U:$U,'Day 1 Cleaned'!DD:DD,"-")</f>
        <v>0</v>
      </c>
      <c r="AR70" s="18" t="n">
        <f aca="false">_xlfn.xlookup($A70,'Day 1 Cleaned'!$U:$U,'Day 1 Cleaned'!DN:DN,"-")</f>
        <v>0</v>
      </c>
      <c r="AS70" s="18" t="n">
        <f aca="false">_xlfn.xlookup($A70,'Day 1 Cleaned'!$U:$U,'Day 1 Cleaned'!DX:DX,"-")</f>
        <v>0</v>
      </c>
      <c r="AT70" s="18" t="n">
        <f aca="false">_xlfn.xlookup($A70,'Day 1 Cleaned'!$U:$U,'Day 1 Cleaned'!EH:EH,"-")</f>
        <v>0</v>
      </c>
      <c r="AU70" s="18" t="n">
        <f aca="false">_xlfn.xlookup($A70,'Day 1 Cleaned'!$U:$U,'Day 1 Cleaned'!ER:ER,"-")</f>
        <v>0</v>
      </c>
      <c r="AV70" s="18" t="n">
        <f aca="false">_xlfn.xlookup($A70,'Day 1 Cleaned'!$U:$U,'Day 1 Cleaned'!FA:FA,"-")</f>
        <v>0</v>
      </c>
      <c r="AW70" s="18" t="n">
        <f aca="false">_xlfn.xlookup($A70,'Day 1 Cleaned'!$U:$U,'Day 1 Cleaned'!FK:FK,"-")</f>
        <v>0</v>
      </c>
      <c r="AX70" s="18" t="n">
        <f aca="false">_xlfn.xlookup($A70,'Day 1 Cleaned'!$U:$U,'Day 1 Cleaned'!FT:FT,"-")*_xlfn.xlookup($A70,'Day 1 Cleaned'!$U:$U,'Day 1 Cleaned'!FU:FU,"-")</f>
        <v>0</v>
      </c>
      <c r="AY70" s="18" t="n">
        <f aca="false">_xlfn.xlookup($A70,'Day 1 Cleaned'!$U:$U,'Day 1 Cleaned'!FV:FV,"-")</f>
        <v>0</v>
      </c>
      <c r="AZ70" s="18" t="n">
        <f aca="false">_xlfn.xlookup($A70,'Day 1 Cleaned'!$U:$U,'Day 1 Cleaned'!GA:GA,"-")</f>
        <v>0</v>
      </c>
    </row>
    <row r="71" customFormat="false" ht="14.5" hidden="false" customHeight="false" outlineLevel="0" collapsed="false">
      <c r="A71" s="18" t="str">
        <f aca="false">PROPER('Day 1 Cleaned'!U69)</f>
        <v>Ntamarerero Phenias </v>
      </c>
      <c r="B71" s="18" t="str">
        <f aca="false">_xlfn.xlookup($A71,'Day 1 Cleaned'!$U:$U,'Day 1 Cleaned'!Y:Y,"-")</f>
        <v>Nyamasheke</v>
      </c>
      <c r="C71" s="18" t="str">
        <f aca="false">_xlfn.xlookup($A71,'Day 1 Cleaned'!$U:$U,'Day 1 Cleaned'!AA:AA,"-")</f>
        <v>Muyange</v>
      </c>
      <c r="D71" s="18" t="str">
        <f aca="false">_xlfn.xlookup($A71,'Day 1 Cleaned'!$U:$U,'Day 1 Cleaned'!AB:AB,"-")</f>
        <v>Bukiro</v>
      </c>
      <c r="E71" s="18" t="str">
        <f aca="false">_xlfn.xlookup($A71,'Day 1 Cleaned'!$U:$U,'Day 1 Cleaned'!AI:AI,"-")</f>
        <v>Traditional 3 stone fire</v>
      </c>
      <c r="F71" s="18" t="str">
        <f aca="false">_xlfn.xlookup($A71,'Day 1 Cleaned'!$U:$U,'Day 1 Cleaned'!BL:BL,"-")</f>
        <v>Wood</v>
      </c>
      <c r="G71" s="18" t="str">
        <f aca="false">_xlfn.xlookup($A71,'Day 2 Cleaned'!$M:$M,'Day 2 Cleaned'!$U:$U,"-")</f>
        <v>Wood</v>
      </c>
      <c r="H71" s="18" t="str">
        <f aca="false">_xlfn.xlookup($A71,'Day 3 Cleaned'!$L:$L,'Day 3 Cleaned'!$T:$T,"-")</f>
        <v>Wood</v>
      </c>
      <c r="I71" s="18" t="str">
        <f aca="false">_xlfn.xlookup($A71,'Day 4 Cleaned'!$L:$L,'Day 4 Cleaned'!$T:$T,"-")</f>
        <v>Wood</v>
      </c>
      <c r="J71" s="18" t="n">
        <f aca="false" t="array" ref="J71:J71">AND(EXACT(F71:I71,F71))</f>
        <v>1</v>
      </c>
      <c r="K71" s="18" t="n">
        <f aca="false">_xlfn.xlookup($A71,'Day 2 Cleaned'!$M:$M,'Day 2 Cleaned'!$AI:$AI,"-")</f>
        <v>1</v>
      </c>
      <c r="L71" s="18" t="n">
        <f aca="false">_xlfn.xlookup($A71,'Day 2 Cleaned'!$M:$M,'Day 2 Cleaned'!$AJ:$AJ,"-")</f>
        <v>5</v>
      </c>
      <c r="M71" s="18" t="n">
        <f aca="false">_xlfn.xlookup($A71,'Day 3 Cleaned'!$L:$L,'Day 3 Cleaned'!$AH:$AH,"-")</f>
        <v>2</v>
      </c>
      <c r="N71" s="18" t="n">
        <f aca="false">_xlfn.xlookup($A71,'Day 3 Cleaned'!$L:$L,'Day 3 Cleaned'!$AI:$AI,"-")</f>
        <v>5</v>
      </c>
      <c r="O71" s="18" t="n">
        <f aca="false">_xlfn.xlookup($A71,'Day 4 Cleaned'!$L:$L,'Day 4 Cleaned'!$AH:$AH,"-")</f>
        <v>1</v>
      </c>
      <c r="P71" s="18" t="n">
        <f aca="false">_xlfn.xlookup($A71,'Day 4 Cleaned'!$L:$L,'Day 4 Cleaned'!$AI:$AI,"-")</f>
        <v>5</v>
      </c>
      <c r="Q71" s="19" t="n">
        <f aca="false">SUM(K71:P71)/3</f>
        <v>6.33333333333333</v>
      </c>
      <c r="R71" s="18" t="n">
        <f aca="false">_xlfn.xlookup($A71,'Day 1 Cleaned'!$U:$U,'Day 1 Cleaned'!$CC:$CC,"-")</f>
        <v>47.158</v>
      </c>
      <c r="S71" s="18" t="n">
        <f aca="false">_xlfn.xlookup($A71,'Day 2 Cleaned'!$M:$M,'Day 2 Cleaned'!$AM:$AM,"-")</f>
        <v>30.902</v>
      </c>
      <c r="T71" s="18" t="n">
        <f aca="false">_xlfn.xlookup($A71,'Day 2 Cleaned'!$M:$M,'Day 2 Cleaned'!$AQ:$AQ,"-")</f>
        <v>0</v>
      </c>
      <c r="U71" s="20" t="n">
        <f aca="false">R71-S71</f>
        <v>16.256</v>
      </c>
      <c r="V71" s="18" t="n">
        <f aca="false">_xlfn.xlookup($A71,'Day 3 Cleaned'!$L:$L,'Day 3 Cleaned'!$AL:$AL,"-")</f>
        <v>23.84</v>
      </c>
      <c r="W71" s="18" t="n">
        <f aca="false">_xlfn.xlookup($A71,'Day 3 Cleaned'!$L:$L,'Day 3 Cleaned'!$AP:$AP,"-")</f>
        <v>0</v>
      </c>
      <c r="X71" s="20" t="n">
        <f aca="false">(S71+T71)-V71</f>
        <v>7.062</v>
      </c>
      <c r="Y71" s="18" t="n">
        <f aca="false">_xlfn.xlookup($A71,'Day 4 Cleaned'!$L:$L,'Day 4 Cleaned'!$AL:$AL,"-")</f>
        <v>15.745</v>
      </c>
      <c r="Z71" s="18" t="n">
        <f aca="false">_xlfn.xlookup($A71,'Day 4 Cleaned'!$L:$L,'Day 4 Cleaned'!$AP:$AP,"-")</f>
        <v>0</v>
      </c>
      <c r="AA71" s="20" t="n">
        <f aca="false">(V71+W71)-Y71</f>
        <v>8.095</v>
      </c>
      <c r="AB71" s="19" t="n">
        <f aca="false">AVERAGE(U71,X71,AA71)</f>
        <v>10.471</v>
      </c>
      <c r="AC71" s="19" t="n">
        <f aca="false">IF(AND($AB$97&gt;AB71, AB71&gt;$AB$96),AB71,"-")</f>
        <v>10.471</v>
      </c>
      <c r="AD71" s="18" t="n">
        <f aca="false">_xlfn.xlookup($A71,'Day 1 Cleaned'!$U:$U,'Day 1 Cleaned'!CM:CM,"-")</f>
        <v>0</v>
      </c>
      <c r="AE71" s="18" t="n">
        <f aca="false">_xlfn.xlookup($A71,'Day 2 Cleaned'!$M:$M,'Day 2 Cleaned'!$AV:$AV,"-")</f>
        <v>0</v>
      </c>
      <c r="AF71" s="18" t="n">
        <f aca="false">_xlfn.xlookup($A71,'Day 2 Cleaned'!$M:$M,'Day 2 Cleaned'!$AZ:$AZ,"-")</f>
        <v>0</v>
      </c>
      <c r="AG71" s="20" t="n">
        <f aca="false">AD71-AE71</f>
        <v>0</v>
      </c>
      <c r="AH71" s="18" t="n">
        <f aca="false">_xlfn.xlookup($A71,'Day 3 Cleaned'!$L:$L,'Day 3 Cleaned'!$AU:$AU,"-")</f>
        <v>0</v>
      </c>
      <c r="AI71" s="18" t="n">
        <f aca="false">_xlfn.xlookup($A71,'Day 3 Cleaned'!$L:$L,'Day 3 Cleaned'!$AY:$AY,"-")</f>
        <v>0</v>
      </c>
      <c r="AJ71" s="20" t="n">
        <f aca="false">(AE71+AF71)-AH71</f>
        <v>0</v>
      </c>
      <c r="AK71" s="18" t="n">
        <f aca="false">_xlfn.xlookup($A71,'Day 4 Cleaned'!$L:$L,'Day 4 Cleaned'!$AU:$AU,"-")</f>
        <v>0</v>
      </c>
      <c r="AL71" s="18" t="n">
        <f aca="false">_xlfn.xlookup($A71,'Day 4 Cleaned'!$L:$L,'Day 4 Cleaned'!$AY:$AY,"-")</f>
        <v>0</v>
      </c>
      <c r="AM71" s="20" t="n">
        <f aca="false">(AH71+AI71)-AK71</f>
        <v>0</v>
      </c>
      <c r="AN71" s="19" t="n">
        <f aca="false">AVERAGE(AG71,AJ71,AM71)</f>
        <v>0</v>
      </c>
      <c r="AO71" s="21" t="str">
        <f aca="false">IF(AND($AN$97&gt;AN71, AN71&gt;$AN$96),AN71,"-")</f>
        <v>-</v>
      </c>
      <c r="AP71" s="18" t="n">
        <f aca="false">_xlfn.xlookup($A71,'Day 1 Cleaned'!$U:$U,'Day 1 Cleaned'!CT:CT,"-")</f>
        <v>0</v>
      </c>
      <c r="AQ71" s="18" t="n">
        <f aca="false">_xlfn.xlookup($A71,'Day 1 Cleaned'!$U:$U,'Day 1 Cleaned'!DD:DD,"-")</f>
        <v>0</v>
      </c>
      <c r="AR71" s="18" t="n">
        <f aca="false">_xlfn.xlookup($A71,'Day 1 Cleaned'!$U:$U,'Day 1 Cleaned'!DN:DN,"-")</f>
        <v>0</v>
      </c>
      <c r="AS71" s="18" t="n">
        <f aca="false">_xlfn.xlookup($A71,'Day 1 Cleaned'!$U:$U,'Day 1 Cleaned'!DX:DX,"-")</f>
        <v>0</v>
      </c>
      <c r="AT71" s="18" t="n">
        <f aca="false">_xlfn.xlookup($A71,'Day 1 Cleaned'!$U:$U,'Day 1 Cleaned'!EH:EH,"-")</f>
        <v>0</v>
      </c>
      <c r="AU71" s="18" t="n">
        <f aca="false">_xlfn.xlookup($A71,'Day 1 Cleaned'!$U:$U,'Day 1 Cleaned'!ER:ER,"-")</f>
        <v>0</v>
      </c>
      <c r="AV71" s="18" t="n">
        <f aca="false">_xlfn.xlookup($A71,'Day 1 Cleaned'!$U:$U,'Day 1 Cleaned'!FA:FA,"-")</f>
        <v>0</v>
      </c>
      <c r="AW71" s="18" t="n">
        <f aca="false">_xlfn.xlookup($A71,'Day 1 Cleaned'!$U:$U,'Day 1 Cleaned'!FK:FK,"-")</f>
        <v>0</v>
      </c>
      <c r="AX71" s="18" t="n">
        <f aca="false">_xlfn.xlookup($A71,'Day 1 Cleaned'!$U:$U,'Day 1 Cleaned'!FT:FT,"-")*_xlfn.xlookup($A71,'Day 1 Cleaned'!$U:$U,'Day 1 Cleaned'!FU:FU,"-")</f>
        <v>0</v>
      </c>
      <c r="AY71" s="18" t="n">
        <f aca="false">_xlfn.xlookup($A71,'Day 1 Cleaned'!$U:$U,'Day 1 Cleaned'!FV:FV,"-")</f>
        <v>0</v>
      </c>
      <c r="AZ71" s="18" t="n">
        <f aca="false">_xlfn.xlookup($A71,'Day 1 Cleaned'!$U:$U,'Day 1 Cleaned'!GA:GA,"-")</f>
        <v>0</v>
      </c>
    </row>
    <row r="72" customFormat="false" ht="14.5" hidden="false" customHeight="false" outlineLevel="0" collapsed="false">
      <c r="A72" s="18" t="str">
        <f aca="false">PROPER('Day 1 Cleaned'!U70)</f>
        <v>Ntawumenyumunsi Theophile</v>
      </c>
      <c r="B72" s="18" t="str">
        <f aca="false">_xlfn.xlookup($A72,'Day 1 Cleaned'!$U:$U,'Day 1 Cleaned'!Y:Y,"-")</f>
        <v>Nyamasheke</v>
      </c>
      <c r="C72" s="18" t="str">
        <f aca="false">_xlfn.xlookup($A72,'Day 1 Cleaned'!$U:$U,'Day 1 Cleaned'!AA:AA,"-")</f>
        <v>Kigabiro</v>
      </c>
      <c r="D72" s="18" t="str">
        <f aca="false">_xlfn.xlookup($A72,'Day 1 Cleaned'!$U:$U,'Day 1 Cleaned'!AB:AB,"-")</f>
        <v>Bunyenga</v>
      </c>
      <c r="E72" s="18" t="str">
        <f aca="false">_xlfn.xlookup($A72,'Day 1 Cleaned'!$U:$U,'Day 1 Cleaned'!AI:AI,"-")</f>
        <v>Traditional 3 stone fire</v>
      </c>
      <c r="F72" s="18" t="str">
        <f aca="false">_xlfn.xlookup($A72,'Day 1 Cleaned'!$U:$U,'Day 1 Cleaned'!BL:BL,"-")</f>
        <v>Wood</v>
      </c>
      <c r="G72" s="18" t="str">
        <f aca="false">_xlfn.xlookup($A72,'Day 2 Cleaned'!$M:$M,'Day 2 Cleaned'!$U:$U,"-")</f>
        <v>Wood</v>
      </c>
      <c r="H72" s="18" t="str">
        <f aca="false">_xlfn.xlookup($A72,'Day 3 Cleaned'!$L:$L,'Day 3 Cleaned'!$T:$T,"-")</f>
        <v>Wood</v>
      </c>
      <c r="I72" s="18" t="str">
        <f aca="false">_xlfn.xlookup($A72,'Day 4 Cleaned'!$L:$L,'Day 4 Cleaned'!$T:$T,"-")</f>
        <v>Wood</v>
      </c>
      <c r="J72" s="18" t="n">
        <f aca="false" t="array" ref="J72:J72">AND(EXACT(F72:I72,F72))</f>
        <v>1</v>
      </c>
      <c r="K72" s="18" t="n">
        <f aca="false">_xlfn.xlookup($A72,'Day 2 Cleaned'!$M:$M,'Day 2 Cleaned'!$AI:$AI,"-")</f>
        <v>2</v>
      </c>
      <c r="L72" s="18" t="n">
        <f aca="false">_xlfn.xlookup($A72,'Day 2 Cleaned'!$M:$M,'Day 2 Cleaned'!$AJ:$AJ,"-")</f>
        <v>5</v>
      </c>
      <c r="M72" s="18" t="n">
        <f aca="false">_xlfn.xlookup($A72,'Day 3 Cleaned'!$L:$L,'Day 3 Cleaned'!$AH:$AH,"-")</f>
        <v>2</v>
      </c>
      <c r="N72" s="18" t="n">
        <f aca="false">_xlfn.xlookup($A72,'Day 3 Cleaned'!$L:$L,'Day 3 Cleaned'!$AI:$AI,"-")</f>
        <v>5</v>
      </c>
      <c r="O72" s="18" t="n">
        <f aca="false">_xlfn.xlookup($A72,'Day 4 Cleaned'!$L:$L,'Day 4 Cleaned'!$AH:$AH,"-")</f>
        <v>2</v>
      </c>
      <c r="P72" s="18" t="n">
        <f aca="false">_xlfn.xlookup($A72,'Day 4 Cleaned'!$L:$L,'Day 4 Cleaned'!$AI:$AI,"-")</f>
        <v>5</v>
      </c>
      <c r="Q72" s="19" t="n">
        <f aca="false">SUM(K72:P72)/3</f>
        <v>7</v>
      </c>
      <c r="R72" s="18" t="n">
        <f aca="false">_xlfn.xlookup($A72,'Day 1 Cleaned'!$U:$U,'Day 1 Cleaned'!$CC:$CC,"-")</f>
        <v>40.14</v>
      </c>
      <c r="S72" s="18" t="n">
        <f aca="false">_xlfn.xlookup($A72,'Day 2 Cleaned'!$M:$M,'Day 2 Cleaned'!$AM:$AM,"-")</f>
        <v>19.44</v>
      </c>
      <c r="T72" s="18" t="n">
        <f aca="false">_xlfn.xlookup($A72,'Day 2 Cleaned'!$M:$M,'Day 2 Cleaned'!$AQ:$AQ,"-")</f>
        <v>12.5</v>
      </c>
      <c r="U72" s="20" t="n">
        <f aca="false">R72-S72</f>
        <v>20.7</v>
      </c>
      <c r="V72" s="18" t="n">
        <f aca="false">_xlfn.xlookup($A72,'Day 3 Cleaned'!$L:$L,'Day 3 Cleaned'!$AL:$AL,"-")</f>
        <v>20.065</v>
      </c>
      <c r="W72" s="18" t="n">
        <f aca="false">_xlfn.xlookup($A72,'Day 3 Cleaned'!$L:$L,'Day 3 Cleaned'!$AP:$AP,"-")</f>
        <v>0</v>
      </c>
      <c r="X72" s="20" t="n">
        <f aca="false">(S72+T72)-V72</f>
        <v>11.875</v>
      </c>
      <c r="Y72" s="18" t="n">
        <f aca="false">_xlfn.xlookup($A72,'Day 4 Cleaned'!$L:$L,'Day 4 Cleaned'!$AL:$AL,"-")</f>
        <v>1.68</v>
      </c>
      <c r="Z72" s="18" t="n">
        <f aca="false">_xlfn.xlookup($A72,'Day 4 Cleaned'!$L:$L,'Day 4 Cleaned'!$AP:$AP,"-")</f>
        <v>0</v>
      </c>
      <c r="AA72" s="20" t="n">
        <f aca="false">(V72+W72)-Y72</f>
        <v>18.385</v>
      </c>
      <c r="AB72" s="19" t="n">
        <f aca="false">AVERAGE(U72,X72,AA72)</f>
        <v>16.9866666666667</v>
      </c>
      <c r="AC72" s="19" t="n">
        <f aca="false">IF(AND($AB$97&gt;AB72, AB72&gt;$AB$96),AB72,"-")</f>
        <v>16.9866666666667</v>
      </c>
      <c r="AD72" s="18" t="n">
        <f aca="false">_xlfn.xlookup($A72,'Day 1 Cleaned'!$U:$U,'Day 1 Cleaned'!CM:CM,"-")</f>
        <v>0</v>
      </c>
      <c r="AE72" s="18" t="n">
        <f aca="false">_xlfn.xlookup($A72,'Day 2 Cleaned'!$M:$M,'Day 2 Cleaned'!$AV:$AV,"-")</f>
        <v>0</v>
      </c>
      <c r="AF72" s="18" t="n">
        <f aca="false">_xlfn.xlookup($A72,'Day 2 Cleaned'!$M:$M,'Day 2 Cleaned'!$AZ:$AZ,"-")</f>
        <v>0</v>
      </c>
      <c r="AG72" s="20" t="n">
        <f aca="false">AD72-AE72</f>
        <v>0</v>
      </c>
      <c r="AH72" s="18" t="n">
        <f aca="false">_xlfn.xlookup($A72,'Day 3 Cleaned'!$L:$L,'Day 3 Cleaned'!$AU:$AU,"-")</f>
        <v>0</v>
      </c>
      <c r="AI72" s="18" t="n">
        <f aca="false">_xlfn.xlookup($A72,'Day 3 Cleaned'!$L:$L,'Day 3 Cleaned'!$AY:$AY,"-")</f>
        <v>0</v>
      </c>
      <c r="AJ72" s="20" t="n">
        <f aca="false">(AE72+AF72)-AH72</f>
        <v>0</v>
      </c>
      <c r="AK72" s="18" t="n">
        <f aca="false">_xlfn.xlookup($A72,'Day 4 Cleaned'!$L:$L,'Day 4 Cleaned'!$AU:$AU,"-")</f>
        <v>0</v>
      </c>
      <c r="AL72" s="18" t="n">
        <f aca="false">_xlfn.xlookup($A72,'Day 4 Cleaned'!$L:$L,'Day 4 Cleaned'!$AY:$AY,"-")</f>
        <v>0</v>
      </c>
      <c r="AM72" s="20" t="n">
        <f aca="false">(AH72+AI72)-AK72</f>
        <v>0</v>
      </c>
      <c r="AN72" s="19" t="n">
        <f aca="false">AVERAGE(AG72,AJ72,AM72)</f>
        <v>0</v>
      </c>
      <c r="AO72" s="21" t="str">
        <f aca="false">IF(AND($AN$97&gt;AN72, AN72&gt;$AN$96),AN72,"-")</f>
        <v>-</v>
      </c>
      <c r="AP72" s="18" t="n">
        <f aca="false">_xlfn.xlookup($A72,'Day 1 Cleaned'!$U:$U,'Day 1 Cleaned'!CT:CT,"-")</f>
        <v>0</v>
      </c>
      <c r="AQ72" s="18" t="n">
        <f aca="false">_xlfn.xlookup($A72,'Day 1 Cleaned'!$U:$U,'Day 1 Cleaned'!DD:DD,"-")</f>
        <v>0</v>
      </c>
      <c r="AR72" s="18" t="n">
        <f aca="false">_xlfn.xlookup($A72,'Day 1 Cleaned'!$U:$U,'Day 1 Cleaned'!DN:DN,"-")</f>
        <v>0</v>
      </c>
      <c r="AS72" s="18" t="n">
        <f aca="false">_xlfn.xlookup($A72,'Day 1 Cleaned'!$U:$U,'Day 1 Cleaned'!DX:DX,"-")</f>
        <v>0</v>
      </c>
      <c r="AT72" s="18" t="n">
        <f aca="false">_xlfn.xlookup($A72,'Day 1 Cleaned'!$U:$U,'Day 1 Cleaned'!EH:EH,"-")</f>
        <v>0</v>
      </c>
      <c r="AU72" s="18" t="n">
        <f aca="false">_xlfn.xlookup($A72,'Day 1 Cleaned'!$U:$U,'Day 1 Cleaned'!ER:ER,"-")</f>
        <v>0</v>
      </c>
      <c r="AV72" s="18" t="n">
        <f aca="false">_xlfn.xlookup($A72,'Day 1 Cleaned'!$U:$U,'Day 1 Cleaned'!FA:FA,"-")</f>
        <v>0</v>
      </c>
      <c r="AW72" s="18" t="n">
        <f aca="false">_xlfn.xlookup($A72,'Day 1 Cleaned'!$U:$U,'Day 1 Cleaned'!FK:FK,"-")</f>
        <v>0</v>
      </c>
      <c r="AX72" s="18" t="n">
        <f aca="false">_xlfn.xlookup($A72,'Day 1 Cleaned'!$U:$U,'Day 1 Cleaned'!FT:FT,"-")*_xlfn.xlookup($A72,'Day 1 Cleaned'!$U:$U,'Day 1 Cleaned'!FU:FU,"-")</f>
        <v>0</v>
      </c>
      <c r="AY72" s="18" t="n">
        <f aca="false">_xlfn.xlookup($A72,'Day 1 Cleaned'!$U:$U,'Day 1 Cleaned'!FV:FV,"-")</f>
        <v>0</v>
      </c>
      <c r="AZ72" s="18" t="n">
        <f aca="false">_xlfn.xlookup($A72,'Day 1 Cleaned'!$U:$U,'Day 1 Cleaned'!GA:GA,"-")</f>
        <v>0</v>
      </c>
    </row>
    <row r="73" customFormat="false" ht="14.5" hidden="false" customHeight="false" outlineLevel="0" collapsed="false">
      <c r="A73" s="18" t="str">
        <f aca="false">PROPER('Day 1 Cleaned'!U71)</f>
        <v>Ntuyahaga Gerald </v>
      </c>
      <c r="B73" s="18" t="str">
        <f aca="false">_xlfn.xlookup($A73,'Day 1 Cleaned'!$U:$U,'Day 1 Cleaned'!Y:Y,"-")</f>
        <v>Nyamasheke</v>
      </c>
      <c r="C73" s="18" t="str">
        <f aca="false">_xlfn.xlookup($A73,'Day 1 Cleaned'!$U:$U,'Day 1 Cleaned'!AA:AA,"-")</f>
        <v>Muyange</v>
      </c>
      <c r="D73" s="18" t="str">
        <f aca="false">_xlfn.xlookup($A73,'Day 1 Cleaned'!$U:$U,'Day 1 Cleaned'!AB:AB,"-")</f>
        <v>Bukiro</v>
      </c>
      <c r="E73" s="18" t="str">
        <f aca="false">_xlfn.xlookup($A73,'Day 1 Cleaned'!$U:$U,'Day 1 Cleaned'!AI:AI,"-")</f>
        <v>Traditional 3 stone fire</v>
      </c>
      <c r="F73" s="18" t="str">
        <f aca="false">_xlfn.xlookup($A73,'Day 1 Cleaned'!$U:$U,'Day 1 Cleaned'!BL:BL,"-")</f>
        <v>Wood</v>
      </c>
      <c r="G73" s="18" t="str">
        <f aca="false">_xlfn.xlookup($A73,'Day 2 Cleaned'!$M:$M,'Day 2 Cleaned'!$U:$U,"-")</f>
        <v>Wood</v>
      </c>
      <c r="H73" s="18" t="str">
        <f aca="false">_xlfn.xlookup($A73,'Day 3 Cleaned'!$L:$L,'Day 3 Cleaned'!$T:$T,"-")</f>
        <v>Wood</v>
      </c>
      <c r="I73" s="18" t="str">
        <f aca="false">_xlfn.xlookup($A73,'Day 4 Cleaned'!$L:$L,'Day 4 Cleaned'!$T:$T,"-")</f>
        <v>Wood</v>
      </c>
      <c r="J73" s="18" t="n">
        <f aca="false" t="array" ref="J73:J73">AND(EXACT(F73:I73,F73))</f>
        <v>1</v>
      </c>
      <c r="K73" s="18" t="n">
        <f aca="false">_xlfn.xlookup($A73,'Day 2 Cleaned'!$M:$M,'Day 2 Cleaned'!$AI:$AI,"-")</f>
        <v>2</v>
      </c>
      <c r="L73" s="18" t="n">
        <f aca="false">_xlfn.xlookup($A73,'Day 2 Cleaned'!$M:$M,'Day 2 Cleaned'!$AJ:$AJ,"-")</f>
        <v>5</v>
      </c>
      <c r="M73" s="18" t="n">
        <f aca="false">_xlfn.xlookup($A73,'Day 3 Cleaned'!$L:$L,'Day 3 Cleaned'!$AH:$AH,"-")</f>
        <v>2</v>
      </c>
      <c r="N73" s="18" t="n">
        <f aca="false">_xlfn.xlookup($A73,'Day 3 Cleaned'!$L:$L,'Day 3 Cleaned'!$AI:$AI,"-")</f>
        <v>5</v>
      </c>
      <c r="O73" s="18" t="n">
        <f aca="false">_xlfn.xlookup($A73,'Day 4 Cleaned'!$L:$L,'Day 4 Cleaned'!$AH:$AH,"-")</f>
        <v>2</v>
      </c>
      <c r="P73" s="18" t="n">
        <f aca="false">_xlfn.xlookup($A73,'Day 4 Cleaned'!$L:$L,'Day 4 Cleaned'!$AI:$AI,"-")</f>
        <v>5</v>
      </c>
      <c r="Q73" s="19" t="n">
        <f aca="false">SUM(K73:P73)/3</f>
        <v>7</v>
      </c>
      <c r="R73" s="18" t="n">
        <f aca="false">_xlfn.xlookup($A73,'Day 1 Cleaned'!$U:$U,'Day 1 Cleaned'!$CC:$CC,"-")</f>
        <v>54.637</v>
      </c>
      <c r="S73" s="18" t="n">
        <f aca="false">_xlfn.xlookup($A73,'Day 2 Cleaned'!$M:$M,'Day 2 Cleaned'!$AM:$AM,"-")</f>
        <v>46.134</v>
      </c>
      <c r="T73" s="18" t="n">
        <f aca="false">_xlfn.xlookup($A73,'Day 2 Cleaned'!$M:$M,'Day 2 Cleaned'!$AQ:$AQ,"-")</f>
        <v>0</v>
      </c>
      <c r="U73" s="20" t="n">
        <f aca="false">R73-S73</f>
        <v>8.503</v>
      </c>
      <c r="V73" s="18" t="n">
        <f aca="false">_xlfn.xlookup($A73,'Day 3 Cleaned'!$L:$L,'Day 3 Cleaned'!$AL:$AL,"-")</f>
        <v>26.141</v>
      </c>
      <c r="W73" s="18" t="n">
        <f aca="false">_xlfn.xlookup($A73,'Day 3 Cleaned'!$L:$L,'Day 3 Cleaned'!$AP:$AP,"-")</f>
        <v>0</v>
      </c>
      <c r="X73" s="20" t="n">
        <f aca="false">(S73+T73)-V73</f>
        <v>19.993</v>
      </c>
      <c r="Y73" s="18" t="n">
        <f aca="false">_xlfn.xlookup($A73,'Day 4 Cleaned'!$L:$L,'Day 4 Cleaned'!$AL:$AL,"-")</f>
        <v>18.42</v>
      </c>
      <c r="Z73" s="18" t="n">
        <f aca="false">_xlfn.xlookup($A73,'Day 4 Cleaned'!$L:$L,'Day 4 Cleaned'!$AP:$AP,"-")</f>
        <v>0</v>
      </c>
      <c r="AA73" s="20" t="n">
        <f aca="false">(V73+W73)-Y73</f>
        <v>7.721</v>
      </c>
      <c r="AB73" s="19" t="n">
        <f aca="false">AVERAGE(U73,X73,AA73)</f>
        <v>12.0723333333333</v>
      </c>
      <c r="AC73" s="19" t="n">
        <f aca="false">IF(AND($AB$97&gt;AB73, AB73&gt;$AB$96),AB73,"-")</f>
        <v>12.0723333333333</v>
      </c>
      <c r="AD73" s="18" t="n">
        <f aca="false">_xlfn.xlookup($A73,'Day 1 Cleaned'!$U:$U,'Day 1 Cleaned'!CM:CM,"-")</f>
        <v>0</v>
      </c>
      <c r="AE73" s="18" t="n">
        <f aca="false">_xlfn.xlookup($A73,'Day 2 Cleaned'!$M:$M,'Day 2 Cleaned'!$AV:$AV,"-")</f>
        <v>0</v>
      </c>
      <c r="AF73" s="18" t="n">
        <f aca="false">_xlfn.xlookup($A73,'Day 2 Cleaned'!$M:$M,'Day 2 Cleaned'!$AZ:$AZ,"-")</f>
        <v>0</v>
      </c>
      <c r="AG73" s="20" t="n">
        <f aca="false">AD73-AE73</f>
        <v>0</v>
      </c>
      <c r="AH73" s="18" t="n">
        <f aca="false">_xlfn.xlookup($A73,'Day 3 Cleaned'!$L:$L,'Day 3 Cleaned'!$AU:$AU,"-")</f>
        <v>0</v>
      </c>
      <c r="AI73" s="18" t="n">
        <f aca="false">_xlfn.xlookup($A73,'Day 3 Cleaned'!$L:$L,'Day 3 Cleaned'!$AY:$AY,"-")</f>
        <v>0</v>
      </c>
      <c r="AJ73" s="20" t="n">
        <f aca="false">(AE73+AF73)-AH73</f>
        <v>0</v>
      </c>
      <c r="AK73" s="18" t="n">
        <f aca="false">_xlfn.xlookup($A73,'Day 4 Cleaned'!$L:$L,'Day 4 Cleaned'!$AU:$AU,"-")</f>
        <v>0</v>
      </c>
      <c r="AL73" s="18" t="n">
        <f aca="false">_xlfn.xlookup($A73,'Day 4 Cleaned'!$L:$L,'Day 4 Cleaned'!$AY:$AY,"-")</f>
        <v>0</v>
      </c>
      <c r="AM73" s="20" t="n">
        <f aca="false">(AH73+AI73)-AK73</f>
        <v>0</v>
      </c>
      <c r="AN73" s="19" t="n">
        <f aca="false">AVERAGE(AG73,AJ73,AM73)</f>
        <v>0</v>
      </c>
      <c r="AO73" s="21" t="str">
        <f aca="false">IF(AND($AN$97&gt;AN73, AN73&gt;$AN$96),AN73,"-")</f>
        <v>-</v>
      </c>
      <c r="AP73" s="18" t="n">
        <f aca="false">_xlfn.xlookup($A73,'Day 1 Cleaned'!$U:$U,'Day 1 Cleaned'!CT:CT,"-")</f>
        <v>0</v>
      </c>
      <c r="AQ73" s="18" t="n">
        <f aca="false">_xlfn.xlookup($A73,'Day 1 Cleaned'!$U:$U,'Day 1 Cleaned'!DD:DD,"-")</f>
        <v>0</v>
      </c>
      <c r="AR73" s="18" t="n">
        <f aca="false">_xlfn.xlookup($A73,'Day 1 Cleaned'!$U:$U,'Day 1 Cleaned'!DN:DN,"-")</f>
        <v>0</v>
      </c>
      <c r="AS73" s="18" t="n">
        <f aca="false">_xlfn.xlookup($A73,'Day 1 Cleaned'!$U:$U,'Day 1 Cleaned'!DX:DX,"-")</f>
        <v>0</v>
      </c>
      <c r="AT73" s="18" t="n">
        <f aca="false">_xlfn.xlookup($A73,'Day 1 Cleaned'!$U:$U,'Day 1 Cleaned'!EH:EH,"-")</f>
        <v>0</v>
      </c>
      <c r="AU73" s="18" t="n">
        <f aca="false">_xlfn.xlookup($A73,'Day 1 Cleaned'!$U:$U,'Day 1 Cleaned'!ER:ER,"-")</f>
        <v>0</v>
      </c>
      <c r="AV73" s="18" t="n">
        <f aca="false">_xlfn.xlookup($A73,'Day 1 Cleaned'!$U:$U,'Day 1 Cleaned'!FA:FA,"-")</f>
        <v>0</v>
      </c>
      <c r="AW73" s="18" t="n">
        <f aca="false">_xlfn.xlookup($A73,'Day 1 Cleaned'!$U:$U,'Day 1 Cleaned'!FK:FK,"-")</f>
        <v>0</v>
      </c>
      <c r="AX73" s="18" t="n">
        <f aca="false">_xlfn.xlookup($A73,'Day 1 Cleaned'!$U:$U,'Day 1 Cleaned'!FT:FT,"-")*_xlfn.xlookup($A73,'Day 1 Cleaned'!$U:$U,'Day 1 Cleaned'!FU:FU,"-")</f>
        <v>0</v>
      </c>
      <c r="AY73" s="18" t="n">
        <f aca="false">_xlfn.xlookup($A73,'Day 1 Cleaned'!$U:$U,'Day 1 Cleaned'!FV:FV,"-")</f>
        <v>0</v>
      </c>
      <c r="AZ73" s="18" t="n">
        <f aca="false">_xlfn.xlookup($A73,'Day 1 Cleaned'!$U:$U,'Day 1 Cleaned'!GA:GA,"-")</f>
        <v>0</v>
      </c>
    </row>
    <row r="74" customFormat="false" ht="14.5" hidden="false" customHeight="false" outlineLevel="0" collapsed="false">
      <c r="A74" s="18" t="str">
        <f aca="false">PROPER('Day 1 Cleaned'!U72)</f>
        <v>Ntuyemubanzi Damaceni </v>
      </c>
      <c r="B74" s="18" t="str">
        <f aca="false">_xlfn.xlookup($A74,'Day 1 Cleaned'!$U:$U,'Day 1 Cleaned'!Y:Y,"-")</f>
        <v>Nyamasheke</v>
      </c>
      <c r="C74" s="18" t="str">
        <f aca="false">_xlfn.xlookup($A74,'Day 1 Cleaned'!$U:$U,'Day 1 Cleaned'!AA:AA,"-")</f>
        <v>Wimana</v>
      </c>
      <c r="D74" s="18" t="str">
        <f aca="false">_xlfn.xlookup($A74,'Day 1 Cleaned'!$U:$U,'Day 1 Cleaned'!AB:AB,"-")</f>
        <v>Gakomeye</v>
      </c>
      <c r="E74" s="18" t="str">
        <f aca="false">_xlfn.xlookup($A74,'Day 1 Cleaned'!$U:$U,'Day 1 Cleaned'!AI:AI,"-")</f>
        <v>Traditional 3 stone fire</v>
      </c>
      <c r="F74" s="18" t="str">
        <f aca="false">_xlfn.xlookup($A74,'Day 1 Cleaned'!$U:$U,'Day 1 Cleaned'!BL:BL,"-")</f>
        <v>Wood</v>
      </c>
      <c r="G74" s="18" t="str">
        <f aca="false">_xlfn.xlookup($A74,'Day 2 Cleaned'!$M:$M,'Day 2 Cleaned'!$U:$U,"-")</f>
        <v>Wood</v>
      </c>
      <c r="H74" s="18" t="str">
        <f aca="false">_xlfn.xlookup($A74,'Day 3 Cleaned'!$L:$L,'Day 3 Cleaned'!$T:$T,"-")</f>
        <v>Wood</v>
      </c>
      <c r="I74" s="18" t="str">
        <f aca="false">_xlfn.xlookup($A74,'Day 4 Cleaned'!$L:$L,'Day 4 Cleaned'!$T:$T,"-")</f>
        <v>Wood</v>
      </c>
      <c r="J74" s="18" t="n">
        <f aca="false" t="array" ref="J74:J74">AND(EXACT(F74:I74,F74))</f>
        <v>1</v>
      </c>
      <c r="K74" s="18" t="n">
        <f aca="false">_xlfn.xlookup($A74,'Day 2 Cleaned'!$M:$M,'Day 2 Cleaned'!$AI:$AI,"-")</f>
        <v>2</v>
      </c>
      <c r="L74" s="18" t="n">
        <f aca="false">_xlfn.xlookup($A74,'Day 2 Cleaned'!$M:$M,'Day 2 Cleaned'!$AJ:$AJ,"-")</f>
        <v>5</v>
      </c>
      <c r="M74" s="18" t="n">
        <f aca="false">_xlfn.xlookup($A74,'Day 3 Cleaned'!$L:$L,'Day 3 Cleaned'!$AH:$AH,"-")</f>
        <v>4</v>
      </c>
      <c r="N74" s="18" t="n">
        <f aca="false">_xlfn.xlookup($A74,'Day 3 Cleaned'!$L:$L,'Day 3 Cleaned'!$AI:$AI,"-")</f>
        <v>5</v>
      </c>
      <c r="O74" s="18" t="n">
        <f aca="false">_xlfn.xlookup($A74,'Day 4 Cleaned'!$L:$L,'Day 4 Cleaned'!$AH:$AH,"-")</f>
        <v>5</v>
      </c>
      <c r="P74" s="18" t="n">
        <f aca="false">_xlfn.xlookup($A74,'Day 4 Cleaned'!$L:$L,'Day 4 Cleaned'!$AI:$AI,"-")</f>
        <v>8</v>
      </c>
      <c r="Q74" s="19" t="n">
        <f aca="false">SUM(K74:P74)/3</f>
        <v>9.66666666666667</v>
      </c>
      <c r="R74" s="18" t="n">
        <f aca="false">_xlfn.xlookup($A74,'Day 1 Cleaned'!$U:$U,'Day 1 Cleaned'!$CC:$CC,"-")</f>
        <v>89.62</v>
      </c>
      <c r="S74" s="18" t="n">
        <f aca="false">_xlfn.xlookup($A74,'Day 2 Cleaned'!$M:$M,'Day 2 Cleaned'!$AM:$AM,"-")</f>
        <v>75.41</v>
      </c>
      <c r="T74" s="18" t="n">
        <f aca="false">_xlfn.xlookup($A74,'Day 2 Cleaned'!$M:$M,'Day 2 Cleaned'!$AQ:$AQ,"-")</f>
        <v>120.018</v>
      </c>
      <c r="U74" s="20" t="n">
        <f aca="false">R74-S74</f>
        <v>14.21</v>
      </c>
      <c r="V74" s="18" t="n">
        <f aca="false">_xlfn.xlookup($A74,'Day 3 Cleaned'!$L:$L,'Day 3 Cleaned'!$AL:$AL,"-")</f>
        <v>180.398</v>
      </c>
      <c r="W74" s="18" t="n">
        <f aca="false">_xlfn.xlookup($A74,'Day 3 Cleaned'!$L:$L,'Day 3 Cleaned'!$AP:$AP,"-")</f>
        <v>0</v>
      </c>
      <c r="X74" s="20" t="n">
        <f aca="false">(S74+T74)-V74</f>
        <v>15.03</v>
      </c>
      <c r="Y74" s="18" t="n">
        <f aca="false">_xlfn.xlookup($A74,'Day 4 Cleaned'!$L:$L,'Day 4 Cleaned'!$AL:$AL,"-")</f>
        <v>156.093</v>
      </c>
      <c r="Z74" s="18" t="n">
        <f aca="false">_xlfn.xlookup($A74,'Day 4 Cleaned'!$L:$L,'Day 4 Cleaned'!$AP:$AP,"-")</f>
        <v>0</v>
      </c>
      <c r="AA74" s="20" t="n">
        <f aca="false">(V74+W74)-Y74</f>
        <v>24.305</v>
      </c>
      <c r="AB74" s="19" t="n">
        <f aca="false">AVERAGE(U74,X74,AA74)</f>
        <v>17.8483333333333</v>
      </c>
      <c r="AC74" s="19" t="n">
        <f aca="false">IF(AND($AB$97&gt;AB74, AB74&gt;$AB$96),AB74,"-")</f>
        <v>17.8483333333333</v>
      </c>
      <c r="AD74" s="18" t="n">
        <f aca="false">_xlfn.xlookup($A74,'Day 1 Cleaned'!$U:$U,'Day 1 Cleaned'!CM:CM,"-")</f>
        <v>0</v>
      </c>
      <c r="AE74" s="18" t="n">
        <f aca="false">_xlfn.xlookup($A74,'Day 2 Cleaned'!$M:$M,'Day 2 Cleaned'!$AV:$AV,"-")</f>
        <v>0</v>
      </c>
      <c r="AF74" s="18" t="n">
        <f aca="false">_xlfn.xlookup($A74,'Day 2 Cleaned'!$M:$M,'Day 2 Cleaned'!$AZ:$AZ,"-")</f>
        <v>0</v>
      </c>
      <c r="AG74" s="20" t="n">
        <f aca="false">AD74-AE74</f>
        <v>0</v>
      </c>
      <c r="AH74" s="18" t="n">
        <f aca="false">_xlfn.xlookup($A74,'Day 3 Cleaned'!$L:$L,'Day 3 Cleaned'!$AU:$AU,"-")</f>
        <v>0</v>
      </c>
      <c r="AI74" s="18" t="n">
        <f aca="false">_xlfn.xlookup($A74,'Day 3 Cleaned'!$L:$L,'Day 3 Cleaned'!$AY:$AY,"-")</f>
        <v>0</v>
      </c>
      <c r="AJ74" s="20" t="n">
        <f aca="false">(AE74+AF74)-AH74</f>
        <v>0</v>
      </c>
      <c r="AK74" s="18" t="n">
        <f aca="false">_xlfn.xlookup($A74,'Day 4 Cleaned'!$L:$L,'Day 4 Cleaned'!$AU:$AU,"-")</f>
        <v>0</v>
      </c>
      <c r="AL74" s="18" t="n">
        <f aca="false">_xlfn.xlookup($A74,'Day 4 Cleaned'!$L:$L,'Day 4 Cleaned'!$AY:$AY,"-")</f>
        <v>0</v>
      </c>
      <c r="AM74" s="20" t="n">
        <f aca="false">(AH74+AI74)-AK74</f>
        <v>0</v>
      </c>
      <c r="AN74" s="19" t="n">
        <f aca="false">AVERAGE(AG74,AJ74,AM74)</f>
        <v>0</v>
      </c>
      <c r="AO74" s="21" t="str">
        <f aca="false">IF(AND($AN$97&gt;AN74, AN74&gt;$AN$96),AN74,"-")</f>
        <v>-</v>
      </c>
      <c r="AP74" s="18" t="n">
        <f aca="false">_xlfn.xlookup($A74,'Day 1 Cleaned'!$U:$U,'Day 1 Cleaned'!CT:CT,"-")</f>
        <v>0</v>
      </c>
      <c r="AQ74" s="18" t="n">
        <f aca="false">_xlfn.xlookup($A74,'Day 1 Cleaned'!$U:$U,'Day 1 Cleaned'!DD:DD,"-")</f>
        <v>0</v>
      </c>
      <c r="AR74" s="18" t="n">
        <f aca="false">_xlfn.xlookup($A74,'Day 1 Cleaned'!$U:$U,'Day 1 Cleaned'!DN:DN,"-")</f>
        <v>0</v>
      </c>
      <c r="AS74" s="18" t="n">
        <f aca="false">_xlfn.xlookup($A74,'Day 1 Cleaned'!$U:$U,'Day 1 Cleaned'!DX:DX,"-")</f>
        <v>0</v>
      </c>
      <c r="AT74" s="18" t="n">
        <f aca="false">_xlfn.xlookup($A74,'Day 1 Cleaned'!$U:$U,'Day 1 Cleaned'!EH:EH,"-")</f>
        <v>0</v>
      </c>
      <c r="AU74" s="18" t="n">
        <f aca="false">_xlfn.xlookup($A74,'Day 1 Cleaned'!$U:$U,'Day 1 Cleaned'!ER:ER,"-")</f>
        <v>0</v>
      </c>
      <c r="AV74" s="18" t="n">
        <f aca="false">_xlfn.xlookup($A74,'Day 1 Cleaned'!$U:$U,'Day 1 Cleaned'!FA:FA,"-")</f>
        <v>0</v>
      </c>
      <c r="AW74" s="18" t="n">
        <f aca="false">_xlfn.xlookup($A74,'Day 1 Cleaned'!$U:$U,'Day 1 Cleaned'!FK:FK,"-")</f>
        <v>0</v>
      </c>
      <c r="AX74" s="18" t="n">
        <f aca="false">_xlfn.xlookup($A74,'Day 1 Cleaned'!$U:$U,'Day 1 Cleaned'!FT:FT,"-")*_xlfn.xlookup($A74,'Day 1 Cleaned'!$U:$U,'Day 1 Cleaned'!FU:FU,"-")</f>
        <v>0</v>
      </c>
      <c r="AY74" s="18" t="n">
        <f aca="false">_xlfn.xlookup($A74,'Day 1 Cleaned'!$U:$U,'Day 1 Cleaned'!FV:FV,"-")</f>
        <v>0</v>
      </c>
      <c r="AZ74" s="18" t="n">
        <f aca="false">_xlfn.xlookup($A74,'Day 1 Cleaned'!$U:$U,'Day 1 Cleaned'!GA:GA,"-")</f>
        <v>0</v>
      </c>
    </row>
    <row r="75" customFormat="false" ht="14.5" hidden="false" customHeight="false" outlineLevel="0" collapsed="false">
      <c r="A75" s="18" t="str">
        <f aca="false">PROPER('Day 1 Cleaned'!U73)</f>
        <v>Nyihanze Amaso Asiel</v>
      </c>
      <c r="B75" s="18" t="str">
        <f aca="false">_xlfn.xlookup($A75,'Day 1 Cleaned'!$U:$U,'Day 1 Cleaned'!Y:Y,"-")</f>
        <v>Nyamasheke</v>
      </c>
      <c r="C75" s="18" t="str">
        <f aca="false">_xlfn.xlookup($A75,'Day 1 Cleaned'!$U:$U,'Day 1 Cleaned'!AA:AA,"-")</f>
        <v>Muyange</v>
      </c>
      <c r="D75" s="18" t="str">
        <f aca="false">_xlfn.xlookup($A75,'Day 1 Cleaned'!$U:$U,'Day 1 Cleaned'!AB:AB,"-")</f>
        <v>Bukiro</v>
      </c>
      <c r="E75" s="18" t="str">
        <f aca="false">_xlfn.xlookup($A75,'Day 1 Cleaned'!$U:$U,'Day 1 Cleaned'!AI:AI,"-")</f>
        <v>Traditional 3 stone fire</v>
      </c>
      <c r="F75" s="18" t="str">
        <f aca="false">_xlfn.xlookup($A75,'Day 1 Cleaned'!$U:$U,'Day 1 Cleaned'!BL:BL,"-")</f>
        <v>Wood</v>
      </c>
      <c r="G75" s="18" t="str">
        <f aca="false">_xlfn.xlookup($A75,'Day 2 Cleaned'!$M:$M,'Day 2 Cleaned'!$U:$U,"-")</f>
        <v>Wood</v>
      </c>
      <c r="H75" s="18" t="str">
        <f aca="false">_xlfn.xlookup($A75,'Day 3 Cleaned'!$L:$L,'Day 3 Cleaned'!$T:$T,"-")</f>
        <v>Wood</v>
      </c>
      <c r="I75" s="18" t="str">
        <f aca="false">_xlfn.xlookup($A75,'Day 4 Cleaned'!$L:$L,'Day 4 Cleaned'!$T:$T,"-")</f>
        <v>Wood</v>
      </c>
      <c r="J75" s="18" t="n">
        <f aca="false" t="array" ref="J75:J75">AND(EXACT(F75:I75,F75))</f>
        <v>1</v>
      </c>
      <c r="K75" s="18" t="n">
        <f aca="false">_xlfn.xlookup($A75,'Day 2 Cleaned'!$M:$M,'Day 2 Cleaned'!$AI:$AI,"-")</f>
        <v>2</v>
      </c>
      <c r="L75" s="18" t="n">
        <f aca="false">_xlfn.xlookup($A75,'Day 2 Cleaned'!$M:$M,'Day 2 Cleaned'!$AJ:$AJ,"-")</f>
        <v>4</v>
      </c>
      <c r="M75" s="18" t="n">
        <f aca="false">_xlfn.xlookup($A75,'Day 3 Cleaned'!$L:$L,'Day 3 Cleaned'!$AH:$AH,"-")</f>
        <v>2</v>
      </c>
      <c r="N75" s="18" t="n">
        <f aca="false">_xlfn.xlookup($A75,'Day 3 Cleaned'!$L:$L,'Day 3 Cleaned'!$AI:$AI,"-")</f>
        <v>4</v>
      </c>
      <c r="O75" s="18" t="n">
        <f aca="false">_xlfn.xlookup($A75,'Day 4 Cleaned'!$L:$L,'Day 4 Cleaned'!$AH:$AH,"-")</f>
        <v>2</v>
      </c>
      <c r="P75" s="18" t="n">
        <f aca="false">_xlfn.xlookup($A75,'Day 4 Cleaned'!$L:$L,'Day 4 Cleaned'!$AI:$AI,"-")</f>
        <v>4</v>
      </c>
      <c r="Q75" s="19" t="n">
        <f aca="false">SUM(K75:P75)/3</f>
        <v>6</v>
      </c>
      <c r="R75" s="18" t="n">
        <f aca="false">_xlfn.xlookup($A75,'Day 1 Cleaned'!$U:$U,'Day 1 Cleaned'!$CC:$CC,"-")</f>
        <v>58.157</v>
      </c>
      <c r="S75" s="18" t="n">
        <f aca="false">_xlfn.xlookup($A75,'Day 2 Cleaned'!$M:$M,'Day 2 Cleaned'!$AM:$AM,"-")</f>
        <v>35.613</v>
      </c>
      <c r="T75" s="18" t="n">
        <f aca="false">_xlfn.xlookup($A75,'Day 2 Cleaned'!$M:$M,'Day 2 Cleaned'!$AQ:$AQ,"-")</f>
        <v>0</v>
      </c>
      <c r="U75" s="20" t="n">
        <f aca="false">R75-S75</f>
        <v>22.544</v>
      </c>
      <c r="V75" s="18" t="n">
        <f aca="false">_xlfn.xlookup($A75,'Day 3 Cleaned'!$L:$L,'Day 3 Cleaned'!$AL:$AL,"-")</f>
        <v>29.14</v>
      </c>
      <c r="W75" s="18" t="n">
        <f aca="false">_xlfn.xlookup($A75,'Day 3 Cleaned'!$L:$L,'Day 3 Cleaned'!$AP:$AP,"-")</f>
        <v>0</v>
      </c>
      <c r="X75" s="20" t="n">
        <f aca="false">(S75+T75)-V75</f>
        <v>6.473</v>
      </c>
      <c r="Y75" s="18" t="n">
        <f aca="false">_xlfn.xlookup($A75,'Day 4 Cleaned'!$L:$L,'Day 4 Cleaned'!$AL:$AL,"-")</f>
        <v>19.814</v>
      </c>
      <c r="Z75" s="18" t="n">
        <f aca="false">_xlfn.xlookup($A75,'Day 4 Cleaned'!$L:$L,'Day 4 Cleaned'!$AP:$AP,"-")</f>
        <v>0</v>
      </c>
      <c r="AA75" s="20" t="n">
        <f aca="false">(V75+W75)-Y75</f>
        <v>9.326</v>
      </c>
      <c r="AB75" s="19" t="n">
        <f aca="false">AVERAGE(U75,X75,AA75)</f>
        <v>12.781</v>
      </c>
      <c r="AC75" s="19" t="n">
        <f aca="false">IF(AND($AB$97&gt;AB75, AB75&gt;$AB$96),AB75,"-")</f>
        <v>12.781</v>
      </c>
      <c r="AD75" s="18" t="n">
        <f aca="false">_xlfn.xlookup($A75,'Day 1 Cleaned'!$U:$U,'Day 1 Cleaned'!CM:CM,"-")</f>
        <v>0</v>
      </c>
      <c r="AE75" s="18" t="n">
        <f aca="false">_xlfn.xlookup($A75,'Day 2 Cleaned'!$M:$M,'Day 2 Cleaned'!$AV:$AV,"-")</f>
        <v>0</v>
      </c>
      <c r="AF75" s="18" t="n">
        <f aca="false">_xlfn.xlookup($A75,'Day 2 Cleaned'!$M:$M,'Day 2 Cleaned'!$AZ:$AZ,"-")</f>
        <v>0</v>
      </c>
      <c r="AG75" s="20" t="n">
        <f aca="false">AD75-AE75</f>
        <v>0</v>
      </c>
      <c r="AH75" s="18" t="n">
        <f aca="false">_xlfn.xlookup($A75,'Day 3 Cleaned'!$L:$L,'Day 3 Cleaned'!$AU:$AU,"-")</f>
        <v>0</v>
      </c>
      <c r="AI75" s="18" t="n">
        <f aca="false">_xlfn.xlookup($A75,'Day 3 Cleaned'!$L:$L,'Day 3 Cleaned'!$AY:$AY,"-")</f>
        <v>0</v>
      </c>
      <c r="AJ75" s="20" t="n">
        <f aca="false">(AE75+AF75)-AH75</f>
        <v>0</v>
      </c>
      <c r="AK75" s="18" t="n">
        <f aca="false">_xlfn.xlookup($A75,'Day 4 Cleaned'!$L:$L,'Day 4 Cleaned'!$AU:$AU,"-")</f>
        <v>0</v>
      </c>
      <c r="AL75" s="18" t="n">
        <f aca="false">_xlfn.xlookup($A75,'Day 4 Cleaned'!$L:$L,'Day 4 Cleaned'!$AY:$AY,"-")</f>
        <v>0</v>
      </c>
      <c r="AM75" s="20" t="n">
        <f aca="false">(AH75+AI75)-AK75</f>
        <v>0</v>
      </c>
      <c r="AN75" s="19" t="n">
        <f aca="false">AVERAGE(AG75,AJ75,AM75)</f>
        <v>0</v>
      </c>
      <c r="AO75" s="21" t="str">
        <f aca="false">IF(AND($AN$97&gt;AN75, AN75&gt;$AN$96),AN75,"-")</f>
        <v>-</v>
      </c>
      <c r="AP75" s="18" t="n">
        <f aca="false">_xlfn.xlookup($A75,'Day 1 Cleaned'!$U:$U,'Day 1 Cleaned'!CT:CT,"-")</f>
        <v>0</v>
      </c>
      <c r="AQ75" s="18" t="n">
        <f aca="false">_xlfn.xlookup($A75,'Day 1 Cleaned'!$U:$U,'Day 1 Cleaned'!DD:DD,"-")</f>
        <v>0</v>
      </c>
      <c r="AR75" s="18" t="n">
        <f aca="false">_xlfn.xlookup($A75,'Day 1 Cleaned'!$U:$U,'Day 1 Cleaned'!DN:DN,"-")</f>
        <v>0</v>
      </c>
      <c r="AS75" s="18" t="n">
        <f aca="false">_xlfn.xlookup($A75,'Day 1 Cleaned'!$U:$U,'Day 1 Cleaned'!DX:DX,"-")</f>
        <v>0</v>
      </c>
      <c r="AT75" s="18" t="n">
        <f aca="false">_xlfn.xlookup($A75,'Day 1 Cleaned'!$U:$U,'Day 1 Cleaned'!EH:EH,"-")</f>
        <v>0</v>
      </c>
      <c r="AU75" s="18" t="n">
        <f aca="false">_xlfn.xlookup($A75,'Day 1 Cleaned'!$U:$U,'Day 1 Cleaned'!ER:ER,"-")</f>
        <v>0</v>
      </c>
      <c r="AV75" s="18" t="n">
        <f aca="false">_xlfn.xlookup($A75,'Day 1 Cleaned'!$U:$U,'Day 1 Cleaned'!FA:FA,"-")</f>
        <v>0</v>
      </c>
      <c r="AW75" s="18" t="n">
        <f aca="false">_xlfn.xlookup($A75,'Day 1 Cleaned'!$U:$U,'Day 1 Cleaned'!FK:FK,"-")</f>
        <v>0</v>
      </c>
      <c r="AX75" s="18" t="n">
        <f aca="false">_xlfn.xlookup($A75,'Day 1 Cleaned'!$U:$U,'Day 1 Cleaned'!FT:FT,"-")*_xlfn.xlookup($A75,'Day 1 Cleaned'!$U:$U,'Day 1 Cleaned'!FU:FU,"-")</f>
        <v>0</v>
      </c>
      <c r="AY75" s="18" t="n">
        <f aca="false">_xlfn.xlookup($A75,'Day 1 Cleaned'!$U:$U,'Day 1 Cleaned'!FV:FV,"-")</f>
        <v>0</v>
      </c>
      <c r="AZ75" s="18" t="n">
        <f aca="false">_xlfn.xlookup($A75,'Day 1 Cleaned'!$U:$U,'Day 1 Cleaned'!GA:GA,"-")</f>
        <v>0</v>
      </c>
    </row>
    <row r="76" customFormat="false" ht="14.5" hidden="false" customHeight="false" outlineLevel="0" collapsed="false">
      <c r="A76" s="18" t="str">
        <f aca="false">PROPER('Day 1 Cleaned'!U74)</f>
        <v>Nyiramuruta Elina</v>
      </c>
      <c r="B76" s="18" t="str">
        <f aca="false">_xlfn.xlookup($A76,'Day 1 Cleaned'!$U:$U,'Day 1 Cleaned'!Y:Y,"-")</f>
        <v>Nyamasheke</v>
      </c>
      <c r="C76" s="18" t="str">
        <f aca="false">_xlfn.xlookup($A76,'Day 1 Cleaned'!$U:$U,'Day 1 Cleaned'!AA:AA,"-")</f>
        <v>Kagarama</v>
      </c>
      <c r="D76" s="18" t="str">
        <f aca="false">_xlfn.xlookup($A76,'Day 1 Cleaned'!$U:$U,'Day 1 Cleaned'!AB:AB,"-")</f>
        <v>Cyankuba</v>
      </c>
      <c r="E76" s="18" t="str">
        <f aca="false">_xlfn.xlookup($A76,'Day 1 Cleaned'!$U:$U,'Day 1 Cleaned'!AI:AI,"-")</f>
        <v>Traditional 3 stone fire</v>
      </c>
      <c r="F76" s="18" t="str">
        <f aca="false">_xlfn.xlookup($A76,'Day 1 Cleaned'!$U:$U,'Day 1 Cleaned'!BL:BL,"-")</f>
        <v>Wood</v>
      </c>
      <c r="G76" s="18" t="str">
        <f aca="false">_xlfn.xlookup($A76,'Day 2 Cleaned'!$M:$M,'Day 2 Cleaned'!$U:$U,"-")</f>
        <v>Wood</v>
      </c>
      <c r="H76" s="18" t="str">
        <f aca="false">_xlfn.xlookup($A76,'Day 3 Cleaned'!$L:$L,'Day 3 Cleaned'!$T:$T,"-")</f>
        <v>Wood</v>
      </c>
      <c r="I76" s="18" t="str">
        <f aca="false">_xlfn.xlookup($A76,'Day 4 Cleaned'!$L:$L,'Day 4 Cleaned'!$T:$T,"-")</f>
        <v>Wood</v>
      </c>
      <c r="J76" s="18" t="n">
        <f aca="false" t="array" ref="J76:J76">AND(EXACT(F76:I76,F76))</f>
        <v>1</v>
      </c>
      <c r="K76" s="18" t="n">
        <f aca="false">_xlfn.xlookup($A76,'Day 2 Cleaned'!$M:$M,'Day 2 Cleaned'!$AI:$AI,"-")</f>
        <v>2</v>
      </c>
      <c r="L76" s="18" t="n">
        <f aca="false">_xlfn.xlookup($A76,'Day 2 Cleaned'!$M:$M,'Day 2 Cleaned'!$AJ:$AJ,"-")</f>
        <v>5</v>
      </c>
      <c r="M76" s="18" t="n">
        <f aca="false">_xlfn.xlookup($A76,'Day 3 Cleaned'!$L:$L,'Day 3 Cleaned'!$AH:$AH,"-")</f>
        <v>2</v>
      </c>
      <c r="N76" s="18" t="n">
        <f aca="false">_xlfn.xlookup($A76,'Day 3 Cleaned'!$L:$L,'Day 3 Cleaned'!$AI:$AI,"-")</f>
        <v>6</v>
      </c>
      <c r="O76" s="18" t="n">
        <f aca="false">_xlfn.xlookup($A76,'Day 4 Cleaned'!$L:$L,'Day 4 Cleaned'!$AH:$AH,"-")</f>
        <v>2</v>
      </c>
      <c r="P76" s="18" t="n">
        <f aca="false">_xlfn.xlookup($A76,'Day 4 Cleaned'!$L:$L,'Day 4 Cleaned'!$AI:$AI,"-")</f>
        <v>5</v>
      </c>
      <c r="Q76" s="19" t="n">
        <f aca="false">SUM(K76:P76)/3</f>
        <v>7.33333333333333</v>
      </c>
      <c r="R76" s="18" t="n">
        <f aca="false">_xlfn.xlookup($A76,'Day 1 Cleaned'!$U:$U,'Day 1 Cleaned'!$CC:$CC,"-")</f>
        <v>66.04</v>
      </c>
      <c r="S76" s="18" t="n">
        <f aca="false">_xlfn.xlookup($A76,'Day 2 Cleaned'!$M:$M,'Day 2 Cleaned'!$AM:$AM,"-")</f>
        <v>48.91</v>
      </c>
      <c r="T76" s="18" t="n">
        <f aca="false">_xlfn.xlookup($A76,'Day 2 Cleaned'!$M:$M,'Day 2 Cleaned'!$AQ:$AQ,"-")</f>
        <v>0</v>
      </c>
      <c r="U76" s="20" t="n">
        <f aca="false">R76-S76</f>
        <v>17.13</v>
      </c>
      <c r="V76" s="18" t="n">
        <f aca="false">_xlfn.xlookup($A76,'Day 3 Cleaned'!$L:$L,'Day 3 Cleaned'!$AL:$AL,"-")</f>
        <v>27.691</v>
      </c>
      <c r="W76" s="18" t="n">
        <f aca="false">_xlfn.xlookup($A76,'Day 3 Cleaned'!$L:$L,'Day 3 Cleaned'!$AP:$AP,"-")</f>
        <v>0</v>
      </c>
      <c r="X76" s="20" t="n">
        <f aca="false">(S76+T76)-V76</f>
        <v>21.219</v>
      </c>
      <c r="Y76" s="18" t="n">
        <f aca="false">_xlfn.xlookup($A76,'Day 4 Cleaned'!$L:$L,'Day 4 Cleaned'!$AL:$AL,"-")</f>
        <v>19.04</v>
      </c>
      <c r="Z76" s="18" t="n">
        <f aca="false">_xlfn.xlookup($A76,'Day 4 Cleaned'!$L:$L,'Day 4 Cleaned'!$AP:$AP,"-")</f>
        <v>0</v>
      </c>
      <c r="AA76" s="20" t="n">
        <f aca="false">(V76+W76)-Y76</f>
        <v>8.651</v>
      </c>
      <c r="AB76" s="19" t="n">
        <f aca="false">AVERAGE(U76,X76,AA76)</f>
        <v>15.6666666666667</v>
      </c>
      <c r="AC76" s="19" t="n">
        <f aca="false">IF(AND($AB$97&gt;AB76, AB76&gt;$AB$96),AB76,"-")</f>
        <v>15.6666666666667</v>
      </c>
      <c r="AD76" s="18" t="n">
        <f aca="false">_xlfn.xlookup($A76,'Day 1 Cleaned'!$U:$U,'Day 1 Cleaned'!CM:CM,"-")</f>
        <v>0</v>
      </c>
      <c r="AE76" s="18" t="n">
        <f aca="false">_xlfn.xlookup($A76,'Day 2 Cleaned'!$M:$M,'Day 2 Cleaned'!$AV:$AV,"-")</f>
        <v>0</v>
      </c>
      <c r="AF76" s="18" t="n">
        <f aca="false">_xlfn.xlookup($A76,'Day 2 Cleaned'!$M:$M,'Day 2 Cleaned'!$AZ:$AZ,"-")</f>
        <v>0</v>
      </c>
      <c r="AG76" s="20" t="n">
        <f aca="false">AD76-AE76</f>
        <v>0</v>
      </c>
      <c r="AH76" s="18" t="n">
        <f aca="false">_xlfn.xlookup($A76,'Day 3 Cleaned'!$L:$L,'Day 3 Cleaned'!$AU:$AU,"-")</f>
        <v>0</v>
      </c>
      <c r="AI76" s="18" t="n">
        <f aca="false">_xlfn.xlookup($A76,'Day 3 Cleaned'!$L:$L,'Day 3 Cleaned'!$AY:$AY,"-")</f>
        <v>0</v>
      </c>
      <c r="AJ76" s="20" t="n">
        <f aca="false">(AE76+AF76)-AH76</f>
        <v>0</v>
      </c>
      <c r="AK76" s="18" t="n">
        <f aca="false">_xlfn.xlookup($A76,'Day 4 Cleaned'!$L:$L,'Day 4 Cleaned'!$AU:$AU,"-")</f>
        <v>0</v>
      </c>
      <c r="AL76" s="18" t="n">
        <f aca="false">_xlfn.xlookup($A76,'Day 4 Cleaned'!$L:$L,'Day 4 Cleaned'!$AY:$AY,"-")</f>
        <v>0</v>
      </c>
      <c r="AM76" s="20" t="n">
        <f aca="false">(AH76+AI76)-AK76</f>
        <v>0</v>
      </c>
      <c r="AN76" s="19" t="n">
        <f aca="false">AVERAGE(AG76,AJ76,AM76)</f>
        <v>0</v>
      </c>
      <c r="AO76" s="21" t="str">
        <f aca="false">IF(AND($AN$97&gt;AN76, AN76&gt;$AN$96),AN76,"-")</f>
        <v>-</v>
      </c>
      <c r="AP76" s="18" t="n">
        <f aca="false">_xlfn.xlookup($A76,'Day 1 Cleaned'!$U:$U,'Day 1 Cleaned'!CT:CT,"-")</f>
        <v>0</v>
      </c>
      <c r="AQ76" s="18" t="n">
        <f aca="false">_xlfn.xlookup($A76,'Day 1 Cleaned'!$U:$U,'Day 1 Cleaned'!DD:DD,"-")</f>
        <v>0</v>
      </c>
      <c r="AR76" s="18" t="n">
        <f aca="false">_xlfn.xlookup($A76,'Day 1 Cleaned'!$U:$U,'Day 1 Cleaned'!DN:DN,"-")</f>
        <v>0</v>
      </c>
      <c r="AS76" s="18" t="n">
        <f aca="false">_xlfn.xlookup($A76,'Day 1 Cleaned'!$U:$U,'Day 1 Cleaned'!DX:DX,"-")</f>
        <v>0</v>
      </c>
      <c r="AT76" s="18" t="n">
        <f aca="false">_xlfn.xlookup($A76,'Day 1 Cleaned'!$U:$U,'Day 1 Cleaned'!EH:EH,"-")</f>
        <v>0</v>
      </c>
      <c r="AU76" s="18" t="n">
        <f aca="false">_xlfn.xlookup($A76,'Day 1 Cleaned'!$U:$U,'Day 1 Cleaned'!ER:ER,"-")</f>
        <v>0</v>
      </c>
      <c r="AV76" s="18" t="n">
        <f aca="false">_xlfn.xlookup($A76,'Day 1 Cleaned'!$U:$U,'Day 1 Cleaned'!FA:FA,"-")</f>
        <v>0</v>
      </c>
      <c r="AW76" s="18" t="n">
        <f aca="false">_xlfn.xlookup($A76,'Day 1 Cleaned'!$U:$U,'Day 1 Cleaned'!FK:FK,"-")</f>
        <v>0</v>
      </c>
      <c r="AX76" s="18" t="n">
        <f aca="false">_xlfn.xlookup($A76,'Day 1 Cleaned'!$U:$U,'Day 1 Cleaned'!FT:FT,"-")*_xlfn.xlookup($A76,'Day 1 Cleaned'!$U:$U,'Day 1 Cleaned'!FU:FU,"-")</f>
        <v>0</v>
      </c>
      <c r="AY76" s="18" t="n">
        <f aca="false">_xlfn.xlookup($A76,'Day 1 Cleaned'!$U:$U,'Day 1 Cleaned'!FV:FV,"-")</f>
        <v>0</v>
      </c>
      <c r="AZ76" s="18" t="n">
        <f aca="false">_xlfn.xlookup($A76,'Day 1 Cleaned'!$U:$U,'Day 1 Cleaned'!GA:GA,"-")</f>
        <v>0</v>
      </c>
    </row>
    <row r="77" customFormat="false" ht="14.5" hidden="false" customHeight="false" outlineLevel="0" collapsed="false">
      <c r="A77" s="22" t="str">
        <f aca="false">PROPER('Day 1 Cleaned'!U75)</f>
        <v>Nyirandorimana Beretirida</v>
      </c>
      <c r="B77" s="22" t="str">
        <f aca="false">_xlfn.xlookup($A77,'Day 1 Cleaned'!$U:$U,'Day 1 Cleaned'!Y:Y,"-")</f>
        <v>Nyamasheke</v>
      </c>
      <c r="C77" s="22" t="str">
        <f aca="false">_xlfn.xlookup($A77,'Day 1 Cleaned'!$U:$U,'Day 1 Cleaned'!AA:AA,"-")</f>
        <v>Wimana</v>
      </c>
      <c r="D77" s="22" t="str">
        <f aca="false">_xlfn.xlookup($A77,'Day 1 Cleaned'!$U:$U,'Day 1 Cleaned'!AB:AB,"-")</f>
        <v>Gakomeye</v>
      </c>
      <c r="E77" s="22" t="str">
        <f aca="false">_xlfn.xlookup($A77,'Day 1 Cleaned'!$U:$U,'Day 1 Cleaned'!AI:AI,"-")</f>
        <v>Traditional 3 stone fire</v>
      </c>
      <c r="F77" s="22" t="str">
        <f aca="false">_xlfn.xlookup($A77,'Day 1 Cleaned'!$U:$U,'Day 1 Cleaned'!BL:BL,"-")</f>
        <v>Wood</v>
      </c>
      <c r="G77" s="22" t="str">
        <f aca="false">_xlfn.xlookup($A77,'Day 2 Cleaned'!$M:$M,'Day 2 Cleaned'!$U:$U,"-")</f>
        <v>Wood</v>
      </c>
      <c r="H77" s="22" t="str">
        <f aca="false">_xlfn.xlookup($A77,'Day 3 Cleaned'!$L:$L,'Day 3 Cleaned'!$T:$T,"-")</f>
        <v>Wood</v>
      </c>
      <c r="I77" s="22" t="str">
        <f aca="false">_xlfn.xlookup($A77,'Day 4 Cleaned'!$L:$L,'Day 4 Cleaned'!$T:$T,"-")</f>
        <v>Wood</v>
      </c>
      <c r="J77" s="22" t="n">
        <f aca="false" t="array" ref="J77:J77">AND(EXACT(F77:I77,F77))</f>
        <v>1</v>
      </c>
      <c r="K77" s="22" t="n">
        <f aca="false">_xlfn.xlookup($A77,'Day 2 Cleaned'!$M:$M,'Day 2 Cleaned'!$AI:$AI,"-")</f>
        <v>2</v>
      </c>
      <c r="L77" s="22" t="n">
        <f aca="false">_xlfn.xlookup($A77,'Day 2 Cleaned'!$M:$M,'Day 2 Cleaned'!$AJ:$AJ,"-")</f>
        <v>3</v>
      </c>
      <c r="M77" s="22" t="n">
        <f aca="false">_xlfn.xlookup($A77,'Day 3 Cleaned'!$L:$L,'Day 3 Cleaned'!$AH:$AH,"-")</f>
        <v>3</v>
      </c>
      <c r="N77" s="22" t="n">
        <f aca="false">_xlfn.xlookup($A77,'Day 3 Cleaned'!$L:$L,'Day 3 Cleaned'!$AI:$AI,"-")</f>
        <v>3</v>
      </c>
      <c r="O77" s="22" t="n">
        <f aca="false">_xlfn.xlookup($A77,'Day 4 Cleaned'!$L:$L,'Day 4 Cleaned'!$AH:$AH,"-")</f>
        <v>2</v>
      </c>
      <c r="P77" s="22" t="n">
        <f aca="false">_xlfn.xlookup($A77,'Day 4 Cleaned'!$L:$L,'Day 4 Cleaned'!$AI:$AI,"-")</f>
        <v>3</v>
      </c>
      <c r="Q77" s="23" t="n">
        <f aca="false">SUM(K77:P77)/3</f>
        <v>5.33333333333333</v>
      </c>
      <c r="R77" s="22" t="n">
        <f aca="false">_xlfn.xlookup($A77,'Day 1 Cleaned'!$U:$U,'Day 1 Cleaned'!$CC:$CC,"-")</f>
        <v>4.73</v>
      </c>
      <c r="S77" s="22" t="n">
        <f aca="false">_xlfn.xlookup($A77,'Day 2 Cleaned'!$M:$M,'Day 2 Cleaned'!$AM:$AM,"-")</f>
        <v>4.82</v>
      </c>
      <c r="T77" s="22" t="n">
        <f aca="false">_xlfn.xlookup($A77,'Day 2 Cleaned'!$M:$M,'Day 2 Cleaned'!$AQ:$AQ,"-")</f>
        <v>0</v>
      </c>
      <c r="U77" s="22" t="n">
        <f aca="false">R77-S77</f>
        <v>-0.0899999999999999</v>
      </c>
      <c r="V77" s="22" t="n">
        <f aca="false">_xlfn.xlookup($A77,'Day 3 Cleaned'!$L:$L,'Day 3 Cleaned'!$AL:$AL,"-")</f>
        <v>17.73</v>
      </c>
      <c r="W77" s="22" t="n">
        <f aca="false">_xlfn.xlookup($A77,'Day 3 Cleaned'!$L:$L,'Day 3 Cleaned'!$AP:$AP,"-")</f>
        <v>0</v>
      </c>
      <c r="X77" s="22" t="n">
        <f aca="false">(S77+T77)-V77</f>
        <v>-12.91</v>
      </c>
      <c r="Y77" s="22" t="n">
        <f aca="false">_xlfn.xlookup($A77,'Day 4 Cleaned'!$L:$L,'Day 4 Cleaned'!$AL:$AL,"-")</f>
        <v>4.325</v>
      </c>
      <c r="Z77" s="22" t="n">
        <f aca="false">_xlfn.xlookup($A77,'Day 4 Cleaned'!$L:$L,'Day 4 Cleaned'!$AP:$AP,"-")</f>
        <v>7.27</v>
      </c>
      <c r="AA77" s="22" t="n">
        <f aca="false">(V77+W77)-Y77</f>
        <v>13.405</v>
      </c>
      <c r="AB77" s="23" t="n">
        <f aca="false">AVERAGE(U77,X77,AA77)</f>
        <v>0.135</v>
      </c>
      <c r="AC77" s="23" t="n">
        <f aca="false">IF(AND($AB$97&gt;AB77, AB77&gt;$AB$96),AB77,"-")</f>
        <v>0.135</v>
      </c>
      <c r="AD77" s="18" t="n">
        <f aca="false">_xlfn.xlookup($A77,'Day 1 Cleaned'!$U:$U,'Day 1 Cleaned'!CM:CM,"-")</f>
        <v>0</v>
      </c>
      <c r="AE77" s="18" t="n">
        <f aca="false">_xlfn.xlookup($A77,'Day 2 Cleaned'!$M:$M,'Day 2 Cleaned'!$AV:$AV,"-")</f>
        <v>0</v>
      </c>
      <c r="AF77" s="18" t="n">
        <f aca="false">_xlfn.xlookup($A77,'Day 2 Cleaned'!$M:$M,'Day 2 Cleaned'!$AZ:$AZ,"-")</f>
        <v>0</v>
      </c>
      <c r="AG77" s="20" t="n">
        <f aca="false">AD77-AE77</f>
        <v>0</v>
      </c>
      <c r="AH77" s="18" t="n">
        <f aca="false">_xlfn.xlookup($A77,'Day 3 Cleaned'!$L:$L,'Day 3 Cleaned'!$AU:$AU,"-")</f>
        <v>0</v>
      </c>
      <c r="AI77" s="18" t="n">
        <f aca="false">_xlfn.xlookup($A77,'Day 3 Cleaned'!$L:$L,'Day 3 Cleaned'!$AY:$AY,"-")</f>
        <v>0</v>
      </c>
      <c r="AJ77" s="20" t="n">
        <f aca="false">(AE77+AF77)-AH77</f>
        <v>0</v>
      </c>
      <c r="AK77" s="18" t="n">
        <f aca="false">_xlfn.xlookup($A77,'Day 4 Cleaned'!$L:$L,'Day 4 Cleaned'!$AU:$AU,"-")</f>
        <v>0</v>
      </c>
      <c r="AL77" s="18" t="n">
        <f aca="false">_xlfn.xlookup($A77,'Day 4 Cleaned'!$L:$L,'Day 4 Cleaned'!$AY:$AY,"-")</f>
        <v>0</v>
      </c>
      <c r="AM77" s="20" t="n">
        <f aca="false">(AH77+AI77)-AK77</f>
        <v>0</v>
      </c>
      <c r="AN77" s="19" t="n">
        <f aca="false">AVERAGE(AG77,AJ77,AM77)</f>
        <v>0</v>
      </c>
      <c r="AO77" s="21" t="str">
        <f aca="false">IF(AND($AN$97&gt;AN77, AN77&gt;$AN$96),AN77,"-")</f>
        <v>-</v>
      </c>
      <c r="AP77" s="18" t="n">
        <f aca="false">_xlfn.xlookup($A77,'Day 1 Cleaned'!$U:$U,'Day 1 Cleaned'!CT:CT,"-")</f>
        <v>0</v>
      </c>
      <c r="AQ77" s="18" t="n">
        <f aca="false">_xlfn.xlookup($A77,'Day 1 Cleaned'!$U:$U,'Day 1 Cleaned'!DD:DD,"-")</f>
        <v>0</v>
      </c>
      <c r="AR77" s="18" t="n">
        <f aca="false">_xlfn.xlookup($A77,'Day 1 Cleaned'!$U:$U,'Day 1 Cleaned'!DN:DN,"-")</f>
        <v>0</v>
      </c>
      <c r="AS77" s="18" t="n">
        <f aca="false">_xlfn.xlookup($A77,'Day 1 Cleaned'!$U:$U,'Day 1 Cleaned'!DX:DX,"-")</f>
        <v>0</v>
      </c>
      <c r="AT77" s="18" t="n">
        <f aca="false">_xlfn.xlookup($A77,'Day 1 Cleaned'!$U:$U,'Day 1 Cleaned'!EH:EH,"-")</f>
        <v>0</v>
      </c>
      <c r="AU77" s="18" t="n">
        <f aca="false">_xlfn.xlookup($A77,'Day 1 Cleaned'!$U:$U,'Day 1 Cleaned'!ER:ER,"-")</f>
        <v>0</v>
      </c>
      <c r="AV77" s="18" t="n">
        <f aca="false">_xlfn.xlookup($A77,'Day 1 Cleaned'!$U:$U,'Day 1 Cleaned'!FA:FA,"-")</f>
        <v>0</v>
      </c>
      <c r="AW77" s="18" t="n">
        <f aca="false">_xlfn.xlookup($A77,'Day 1 Cleaned'!$U:$U,'Day 1 Cleaned'!FK:FK,"-")</f>
        <v>0</v>
      </c>
      <c r="AX77" s="18" t="n">
        <f aca="false">_xlfn.xlookup($A77,'Day 1 Cleaned'!$U:$U,'Day 1 Cleaned'!FT:FT,"-")*_xlfn.xlookup($A77,'Day 1 Cleaned'!$U:$U,'Day 1 Cleaned'!FU:FU,"-")</f>
        <v>0</v>
      </c>
      <c r="AY77" s="18" t="n">
        <f aca="false">_xlfn.xlookup($A77,'Day 1 Cleaned'!$U:$U,'Day 1 Cleaned'!FV:FV,"-")</f>
        <v>0</v>
      </c>
      <c r="AZ77" s="18" t="n">
        <f aca="false">_xlfn.xlookup($A77,'Day 1 Cleaned'!$U:$U,'Day 1 Cleaned'!GA:GA,"-")</f>
        <v>0</v>
      </c>
    </row>
    <row r="78" customFormat="false" ht="14.5" hidden="false" customHeight="false" outlineLevel="0" collapsed="false">
      <c r="A78" s="18" t="str">
        <f aca="false">PROPER('Day 1 Cleaned'!U76)</f>
        <v>Nyirishema Augustin</v>
      </c>
      <c r="B78" s="18" t="str">
        <f aca="false">_xlfn.xlookup($A78,'Day 1 Cleaned'!$U:$U,'Day 1 Cleaned'!Y:Y,"-")</f>
        <v>Nyamasheke</v>
      </c>
      <c r="C78" s="18" t="str">
        <f aca="false">_xlfn.xlookup($A78,'Day 1 Cleaned'!$U:$U,'Day 1 Cleaned'!AA:AA,"-")</f>
        <v>Kibogora</v>
      </c>
      <c r="D78" s="18" t="str">
        <f aca="false">_xlfn.xlookup($A78,'Day 1 Cleaned'!$U:$U,'Day 1 Cleaned'!AB:AB,"-")</f>
        <v>Bizenga</v>
      </c>
      <c r="E78" s="18" t="str">
        <f aca="false">_xlfn.xlookup($A78,'Day 1 Cleaned'!$U:$U,'Day 1 Cleaned'!AI:AI,"-")</f>
        <v>Improved wood stove</v>
      </c>
      <c r="F78" s="18" t="str">
        <f aca="false">_xlfn.xlookup($A78,'Day 1 Cleaned'!$U:$U,'Day 1 Cleaned'!BL:BL,"-")</f>
        <v>Wood</v>
      </c>
      <c r="G78" s="18" t="str">
        <f aca="false">_xlfn.xlookup($A78,'Day 2 Cleaned'!$M:$M,'Day 2 Cleaned'!$U:$U,"-")</f>
        <v>Wood</v>
      </c>
      <c r="H78" s="18" t="str">
        <f aca="false">_xlfn.xlookup($A78,'Day 3 Cleaned'!$L:$L,'Day 3 Cleaned'!$T:$T,"-")</f>
        <v>Wood</v>
      </c>
      <c r="I78" s="18" t="str">
        <f aca="false">_xlfn.xlookup($A78,'Day 4 Cleaned'!$L:$L,'Day 4 Cleaned'!$T:$T,"-")</f>
        <v>Wood</v>
      </c>
      <c r="J78" s="18" t="n">
        <f aca="false" t="array" ref="J78:J78">AND(EXACT(F78:I78,F78))</f>
        <v>1</v>
      </c>
      <c r="K78" s="18" t="n">
        <f aca="false">_xlfn.xlookup($A78,'Day 2 Cleaned'!$M:$M,'Day 2 Cleaned'!$AI:$AI,"-")</f>
        <v>2</v>
      </c>
      <c r="L78" s="18" t="n">
        <f aca="false">_xlfn.xlookup($A78,'Day 2 Cleaned'!$M:$M,'Day 2 Cleaned'!$AJ:$AJ,"-")</f>
        <v>6</v>
      </c>
      <c r="M78" s="18" t="n">
        <f aca="false">_xlfn.xlookup($A78,'Day 3 Cleaned'!$L:$L,'Day 3 Cleaned'!$AH:$AH,"-")</f>
        <v>1</v>
      </c>
      <c r="N78" s="18" t="n">
        <f aca="false">_xlfn.xlookup($A78,'Day 3 Cleaned'!$L:$L,'Day 3 Cleaned'!$AI:$AI,"-")</f>
        <v>6</v>
      </c>
      <c r="O78" s="18" t="n">
        <f aca="false">_xlfn.xlookup($A78,'Day 4 Cleaned'!$L:$L,'Day 4 Cleaned'!$AH:$AH,"-")</f>
        <v>3</v>
      </c>
      <c r="P78" s="18" t="n">
        <f aca="false">_xlfn.xlookup($A78,'Day 4 Cleaned'!$L:$L,'Day 4 Cleaned'!$AI:$AI,"-")</f>
        <v>7</v>
      </c>
      <c r="Q78" s="19" t="n">
        <f aca="false">SUM(K78:P78)/3</f>
        <v>8.33333333333333</v>
      </c>
      <c r="R78" s="18" t="n">
        <f aca="false">_xlfn.xlookup($A78,'Day 1 Cleaned'!$U:$U,'Day 1 Cleaned'!$CC:$CC,"-")</f>
        <v>17.55</v>
      </c>
      <c r="S78" s="18" t="n">
        <f aca="false">_xlfn.xlookup($A78,'Day 2 Cleaned'!$M:$M,'Day 2 Cleaned'!$AM:$AM,"-")</f>
        <v>7.665</v>
      </c>
      <c r="T78" s="18" t="n">
        <f aca="false">_xlfn.xlookup($A78,'Day 2 Cleaned'!$M:$M,'Day 2 Cleaned'!$AQ:$AQ,"-")</f>
        <v>0</v>
      </c>
      <c r="U78" s="20" t="n">
        <f aca="false">R78-S78</f>
        <v>9.885</v>
      </c>
      <c r="V78" s="18" t="n">
        <f aca="false">_xlfn.xlookup($A78,'Day 3 Cleaned'!$L:$L,'Day 3 Cleaned'!$AL:$AL,"-")</f>
        <v>0</v>
      </c>
      <c r="W78" s="18" t="n">
        <f aca="false">_xlfn.xlookup($A78,'Day 3 Cleaned'!$L:$L,'Day 3 Cleaned'!$AP:$AP,"-")</f>
        <v>23.46</v>
      </c>
      <c r="X78" s="20" t="n">
        <f aca="false">(S78+T78)-V78</f>
        <v>7.665</v>
      </c>
      <c r="Y78" s="18" t="n">
        <f aca="false">_xlfn.xlookup($A78,'Day 4 Cleaned'!$L:$L,'Day 4 Cleaned'!$AL:$AL,"-")</f>
        <v>9.2</v>
      </c>
      <c r="Z78" s="18" t="n">
        <f aca="false">_xlfn.xlookup($A78,'Day 4 Cleaned'!$L:$L,'Day 4 Cleaned'!$AP:$AP,"-")</f>
        <v>0</v>
      </c>
      <c r="AA78" s="20" t="n">
        <f aca="false">(V78+W78)-Y78</f>
        <v>14.26</v>
      </c>
      <c r="AB78" s="19" t="n">
        <f aca="false">AVERAGE(U78,X78,AA78)</f>
        <v>10.6033333333333</v>
      </c>
      <c r="AC78" s="19" t="n">
        <f aca="false">IF(AND($AB$97&gt;AB78, AB78&gt;$AB$96),AB78,"-")</f>
        <v>10.6033333333333</v>
      </c>
      <c r="AD78" s="18" t="n">
        <f aca="false">_xlfn.xlookup($A78,'Day 1 Cleaned'!$U:$U,'Day 1 Cleaned'!CM:CM,"-")</f>
        <v>0</v>
      </c>
      <c r="AE78" s="18" t="n">
        <f aca="false">_xlfn.xlookup($A78,'Day 2 Cleaned'!$M:$M,'Day 2 Cleaned'!$AV:$AV,"-")</f>
        <v>0</v>
      </c>
      <c r="AF78" s="18" t="n">
        <f aca="false">_xlfn.xlookup($A78,'Day 2 Cleaned'!$M:$M,'Day 2 Cleaned'!$AZ:$AZ,"-")</f>
        <v>0</v>
      </c>
      <c r="AG78" s="20" t="n">
        <f aca="false">AD78-AE78</f>
        <v>0</v>
      </c>
      <c r="AH78" s="18" t="n">
        <f aca="false">_xlfn.xlookup($A78,'Day 3 Cleaned'!$L:$L,'Day 3 Cleaned'!$AU:$AU,"-")</f>
        <v>0</v>
      </c>
      <c r="AI78" s="18" t="n">
        <f aca="false">_xlfn.xlookup($A78,'Day 3 Cleaned'!$L:$L,'Day 3 Cleaned'!$AY:$AY,"-")</f>
        <v>0</v>
      </c>
      <c r="AJ78" s="20" t="n">
        <f aca="false">(AE78+AF78)-AH78</f>
        <v>0</v>
      </c>
      <c r="AK78" s="18" t="n">
        <f aca="false">_xlfn.xlookup($A78,'Day 4 Cleaned'!$L:$L,'Day 4 Cleaned'!$AU:$AU,"-")</f>
        <v>0</v>
      </c>
      <c r="AL78" s="18" t="n">
        <f aca="false">_xlfn.xlookup($A78,'Day 4 Cleaned'!$L:$L,'Day 4 Cleaned'!$AY:$AY,"-")</f>
        <v>0</v>
      </c>
      <c r="AM78" s="20" t="n">
        <f aca="false">(AH78+AI78)-AK78</f>
        <v>0</v>
      </c>
      <c r="AN78" s="19" t="n">
        <f aca="false">AVERAGE(AG78,AJ78,AM78)</f>
        <v>0</v>
      </c>
      <c r="AO78" s="21" t="str">
        <f aca="false">IF(AND($AN$97&gt;AN78, AN78&gt;$AN$96),AN78,"-")</f>
        <v>-</v>
      </c>
      <c r="AP78" s="18" t="n">
        <f aca="false">_xlfn.xlookup($A78,'Day 1 Cleaned'!$U:$U,'Day 1 Cleaned'!CT:CT,"-")</f>
        <v>0</v>
      </c>
      <c r="AQ78" s="18" t="n">
        <f aca="false">_xlfn.xlookup($A78,'Day 1 Cleaned'!$U:$U,'Day 1 Cleaned'!DD:DD,"-")</f>
        <v>0</v>
      </c>
      <c r="AR78" s="18" t="n">
        <f aca="false">_xlfn.xlookup($A78,'Day 1 Cleaned'!$U:$U,'Day 1 Cleaned'!DN:DN,"-")</f>
        <v>0</v>
      </c>
      <c r="AS78" s="18" t="n">
        <f aca="false">_xlfn.xlookup($A78,'Day 1 Cleaned'!$U:$U,'Day 1 Cleaned'!DX:DX,"-")</f>
        <v>0</v>
      </c>
      <c r="AT78" s="18" t="n">
        <f aca="false">_xlfn.xlookup($A78,'Day 1 Cleaned'!$U:$U,'Day 1 Cleaned'!EH:EH,"-")</f>
        <v>0</v>
      </c>
      <c r="AU78" s="18" t="n">
        <f aca="false">_xlfn.xlookup($A78,'Day 1 Cleaned'!$U:$U,'Day 1 Cleaned'!ER:ER,"-")</f>
        <v>0</v>
      </c>
      <c r="AV78" s="18" t="n">
        <f aca="false">_xlfn.xlookup($A78,'Day 1 Cleaned'!$U:$U,'Day 1 Cleaned'!FA:FA,"-")</f>
        <v>0</v>
      </c>
      <c r="AW78" s="18" t="n">
        <f aca="false">_xlfn.xlookup($A78,'Day 1 Cleaned'!$U:$U,'Day 1 Cleaned'!FK:FK,"-")</f>
        <v>0</v>
      </c>
      <c r="AX78" s="18" t="n">
        <f aca="false">_xlfn.xlookup($A78,'Day 1 Cleaned'!$U:$U,'Day 1 Cleaned'!FT:FT,"-")*_xlfn.xlookup($A78,'Day 1 Cleaned'!$U:$U,'Day 1 Cleaned'!FU:FU,"-")</f>
        <v>0</v>
      </c>
      <c r="AY78" s="18" t="n">
        <f aca="false">_xlfn.xlookup($A78,'Day 1 Cleaned'!$U:$U,'Day 1 Cleaned'!FV:FV,"-")</f>
        <v>0</v>
      </c>
      <c r="AZ78" s="18" t="n">
        <f aca="false">_xlfn.xlookup($A78,'Day 1 Cleaned'!$U:$U,'Day 1 Cleaned'!GA:GA,"-")</f>
        <v>0</v>
      </c>
    </row>
    <row r="79" customFormat="false" ht="14.5" hidden="false" customHeight="false" outlineLevel="0" collapsed="false">
      <c r="A79" s="18" t="str">
        <f aca="false">PROPER('Day 1 Cleaned'!U77)</f>
        <v>Nzamurambaho Vincent </v>
      </c>
      <c r="B79" s="18" t="str">
        <f aca="false">_xlfn.xlookup($A79,'Day 1 Cleaned'!$U:$U,'Day 1 Cleaned'!Y:Y,"-")</f>
        <v>Nyamasheke</v>
      </c>
      <c r="C79" s="18" t="str">
        <f aca="false">_xlfn.xlookup($A79,'Day 1 Cleaned'!$U:$U,'Day 1 Cleaned'!AA:AA,"-")</f>
        <v>Mugera</v>
      </c>
      <c r="D79" s="18" t="str">
        <f aca="false">_xlfn.xlookup($A79,'Day 1 Cleaned'!$U:$U,'Day 1 Cleaned'!AB:AB,"-")</f>
        <v>Bweranyange</v>
      </c>
      <c r="E79" s="18" t="str">
        <f aca="false">_xlfn.xlookup($A79,'Day 1 Cleaned'!$U:$U,'Day 1 Cleaned'!AI:AI,"-")</f>
        <v>Traditional 3 stone fire</v>
      </c>
      <c r="F79" s="18" t="str">
        <f aca="false">_xlfn.xlookup($A79,'Day 1 Cleaned'!$U:$U,'Day 1 Cleaned'!BL:BL,"-")</f>
        <v>Wood</v>
      </c>
      <c r="G79" s="18" t="str">
        <f aca="false">_xlfn.xlookup($A79,'Day 2 Cleaned'!$M:$M,'Day 2 Cleaned'!$U:$U,"-")</f>
        <v>Wood</v>
      </c>
      <c r="H79" s="18" t="str">
        <f aca="false">_xlfn.xlookup($A79,'Day 3 Cleaned'!$L:$L,'Day 3 Cleaned'!$T:$T,"-")</f>
        <v>Wood</v>
      </c>
      <c r="I79" s="18" t="str">
        <f aca="false">_xlfn.xlookup($A79,'Day 4 Cleaned'!$L:$L,'Day 4 Cleaned'!$T:$T,"-")</f>
        <v>Wood</v>
      </c>
      <c r="J79" s="18" t="n">
        <f aca="false" t="array" ref="J79:J79">AND(EXACT(F79:I79,F79))</f>
        <v>1</v>
      </c>
      <c r="K79" s="18" t="n">
        <f aca="false">_xlfn.xlookup($A79,'Day 2 Cleaned'!$M:$M,'Day 2 Cleaned'!$AI:$AI,"-")</f>
        <v>2</v>
      </c>
      <c r="L79" s="18" t="n">
        <f aca="false">_xlfn.xlookup($A79,'Day 2 Cleaned'!$M:$M,'Day 2 Cleaned'!$AJ:$AJ,"-")</f>
        <v>5</v>
      </c>
      <c r="M79" s="18" t="n">
        <f aca="false">_xlfn.xlookup($A79,'Day 3 Cleaned'!$L:$L,'Day 3 Cleaned'!$AH:$AH,"-")</f>
        <v>2</v>
      </c>
      <c r="N79" s="18" t="n">
        <f aca="false">_xlfn.xlookup($A79,'Day 3 Cleaned'!$L:$L,'Day 3 Cleaned'!$AI:$AI,"-")</f>
        <v>5</v>
      </c>
      <c r="O79" s="18" t="n">
        <f aca="false">_xlfn.xlookup($A79,'Day 4 Cleaned'!$L:$L,'Day 4 Cleaned'!$AH:$AH,"-")</f>
        <v>2</v>
      </c>
      <c r="P79" s="18" t="n">
        <f aca="false">_xlfn.xlookup($A79,'Day 4 Cleaned'!$L:$L,'Day 4 Cleaned'!$AI:$AI,"-")</f>
        <v>5</v>
      </c>
      <c r="Q79" s="19" t="n">
        <f aca="false">SUM(K79:P79)/3</f>
        <v>7</v>
      </c>
      <c r="R79" s="18" t="n">
        <f aca="false">_xlfn.xlookup($A79,'Day 1 Cleaned'!$U:$U,'Day 1 Cleaned'!$CC:$CC,"-")</f>
        <v>19.26</v>
      </c>
      <c r="S79" s="18" t="n">
        <f aca="false">_xlfn.xlookup($A79,'Day 2 Cleaned'!$M:$M,'Day 2 Cleaned'!$AM:$AM,"-")</f>
        <v>9.455</v>
      </c>
      <c r="T79" s="18" t="n">
        <f aca="false">_xlfn.xlookup($A79,'Day 2 Cleaned'!$M:$M,'Day 2 Cleaned'!$AQ:$AQ,"-")</f>
        <v>11.26</v>
      </c>
      <c r="U79" s="20" t="n">
        <f aca="false">R79-S79</f>
        <v>9.805</v>
      </c>
      <c r="V79" s="18" t="n">
        <f aca="false">_xlfn.xlookup($A79,'Day 3 Cleaned'!$L:$L,'Day 3 Cleaned'!$AL:$AL,"-")</f>
        <v>4.21</v>
      </c>
      <c r="W79" s="18" t="n">
        <f aca="false">_xlfn.xlookup($A79,'Day 3 Cleaned'!$L:$L,'Day 3 Cleaned'!$AP:$AP,"-")</f>
        <v>8.735</v>
      </c>
      <c r="X79" s="20" t="n">
        <f aca="false">(S79+T79)-V79</f>
        <v>16.505</v>
      </c>
      <c r="Y79" s="18" t="n">
        <f aca="false">_xlfn.xlookup($A79,'Day 4 Cleaned'!$L:$L,'Day 4 Cleaned'!$AL:$AL,"-")</f>
        <v>3.405</v>
      </c>
      <c r="Z79" s="18" t="n">
        <f aca="false">_xlfn.xlookup($A79,'Day 4 Cleaned'!$L:$L,'Day 4 Cleaned'!$AP:$AP,"-")</f>
        <v>13</v>
      </c>
      <c r="AA79" s="20" t="n">
        <f aca="false">(V79+W79)-Y79</f>
        <v>9.54</v>
      </c>
      <c r="AB79" s="19" t="n">
        <f aca="false">AVERAGE(U79,X79,AA79)</f>
        <v>11.95</v>
      </c>
      <c r="AC79" s="19" t="n">
        <f aca="false">IF(AND($AB$97&gt;AB79, AB79&gt;$AB$96),AB79,"-")</f>
        <v>11.95</v>
      </c>
      <c r="AD79" s="18" t="n">
        <f aca="false">_xlfn.xlookup($A79,'Day 1 Cleaned'!$U:$U,'Day 1 Cleaned'!CM:CM,"-")</f>
        <v>0</v>
      </c>
      <c r="AE79" s="18" t="n">
        <f aca="false">_xlfn.xlookup($A79,'Day 2 Cleaned'!$M:$M,'Day 2 Cleaned'!$AV:$AV,"-")</f>
        <v>0</v>
      </c>
      <c r="AF79" s="18" t="n">
        <f aca="false">_xlfn.xlookup($A79,'Day 2 Cleaned'!$M:$M,'Day 2 Cleaned'!$AZ:$AZ,"-")</f>
        <v>0</v>
      </c>
      <c r="AG79" s="20" t="n">
        <f aca="false">AD79-AE79</f>
        <v>0</v>
      </c>
      <c r="AH79" s="18" t="n">
        <f aca="false">_xlfn.xlookup($A79,'Day 3 Cleaned'!$L:$L,'Day 3 Cleaned'!$AU:$AU,"-")</f>
        <v>0</v>
      </c>
      <c r="AI79" s="18" t="n">
        <f aca="false">_xlfn.xlookup($A79,'Day 3 Cleaned'!$L:$L,'Day 3 Cleaned'!$AY:$AY,"-")</f>
        <v>0</v>
      </c>
      <c r="AJ79" s="20" t="n">
        <f aca="false">(AE79+AF79)-AH79</f>
        <v>0</v>
      </c>
      <c r="AK79" s="18" t="n">
        <f aca="false">_xlfn.xlookup($A79,'Day 4 Cleaned'!$L:$L,'Day 4 Cleaned'!$AU:$AU,"-")</f>
        <v>0</v>
      </c>
      <c r="AL79" s="18" t="n">
        <f aca="false">_xlfn.xlookup($A79,'Day 4 Cleaned'!$L:$L,'Day 4 Cleaned'!$AY:$AY,"-")</f>
        <v>0</v>
      </c>
      <c r="AM79" s="20" t="n">
        <f aca="false">(AH79+AI79)-AK79</f>
        <v>0</v>
      </c>
      <c r="AN79" s="19" t="n">
        <f aca="false">AVERAGE(AG79,AJ79,AM79)</f>
        <v>0</v>
      </c>
      <c r="AO79" s="21" t="str">
        <f aca="false">IF(AND($AN$97&gt;AN79, AN79&gt;$AN$96),AN79,"-")</f>
        <v>-</v>
      </c>
      <c r="AP79" s="18" t="n">
        <f aca="false">_xlfn.xlookup($A79,'Day 1 Cleaned'!$U:$U,'Day 1 Cleaned'!CT:CT,"-")</f>
        <v>0</v>
      </c>
      <c r="AQ79" s="18" t="n">
        <f aca="false">_xlfn.xlookup($A79,'Day 1 Cleaned'!$U:$U,'Day 1 Cleaned'!DD:DD,"-")</f>
        <v>0</v>
      </c>
      <c r="AR79" s="18" t="n">
        <f aca="false">_xlfn.xlookup($A79,'Day 1 Cleaned'!$U:$U,'Day 1 Cleaned'!DN:DN,"-")</f>
        <v>0</v>
      </c>
      <c r="AS79" s="18" t="n">
        <f aca="false">_xlfn.xlookup($A79,'Day 1 Cleaned'!$U:$U,'Day 1 Cleaned'!DX:DX,"-")</f>
        <v>0</v>
      </c>
      <c r="AT79" s="18" t="n">
        <f aca="false">_xlfn.xlookup($A79,'Day 1 Cleaned'!$U:$U,'Day 1 Cleaned'!EH:EH,"-")</f>
        <v>0</v>
      </c>
      <c r="AU79" s="18" t="n">
        <f aca="false">_xlfn.xlookup($A79,'Day 1 Cleaned'!$U:$U,'Day 1 Cleaned'!ER:ER,"-")</f>
        <v>0</v>
      </c>
      <c r="AV79" s="18" t="n">
        <f aca="false">_xlfn.xlookup($A79,'Day 1 Cleaned'!$U:$U,'Day 1 Cleaned'!FA:FA,"-")</f>
        <v>0</v>
      </c>
      <c r="AW79" s="18" t="n">
        <f aca="false">_xlfn.xlookup($A79,'Day 1 Cleaned'!$U:$U,'Day 1 Cleaned'!FK:FK,"-")</f>
        <v>0</v>
      </c>
      <c r="AX79" s="18" t="n">
        <f aca="false">_xlfn.xlookup($A79,'Day 1 Cleaned'!$U:$U,'Day 1 Cleaned'!FT:FT,"-")*_xlfn.xlookup($A79,'Day 1 Cleaned'!$U:$U,'Day 1 Cleaned'!FU:FU,"-")</f>
        <v>0</v>
      </c>
      <c r="AY79" s="18" t="n">
        <f aca="false">_xlfn.xlookup($A79,'Day 1 Cleaned'!$U:$U,'Day 1 Cleaned'!FV:FV,"-")</f>
        <v>0</v>
      </c>
      <c r="AZ79" s="18" t="n">
        <f aca="false">_xlfn.xlookup($A79,'Day 1 Cleaned'!$U:$U,'Day 1 Cleaned'!GA:GA,"-")</f>
        <v>0</v>
      </c>
    </row>
    <row r="80" customFormat="false" ht="14.5" hidden="false" customHeight="false" outlineLevel="0" collapsed="false">
      <c r="A80" s="18" t="str">
        <f aca="false">PROPER('Day 1 Cleaned'!U78)</f>
        <v>Ruberizesa Dinatien</v>
      </c>
      <c r="B80" s="18" t="str">
        <f aca="false">_xlfn.xlookup($A80,'Day 1 Cleaned'!$U:$U,'Day 1 Cleaned'!Y:Y,"-")</f>
        <v>Nyamasheke</v>
      </c>
      <c r="C80" s="18" t="str">
        <f aca="false">_xlfn.xlookup($A80,'Day 1 Cleaned'!$U:$U,'Day 1 Cleaned'!AA:AA,"-")</f>
        <v>Kibogora</v>
      </c>
      <c r="D80" s="18" t="str">
        <f aca="false">_xlfn.xlookup($A80,'Day 1 Cleaned'!$U:$U,'Day 1 Cleaned'!AB:AB,"-")</f>
        <v>Bizenga</v>
      </c>
      <c r="E80" s="18" t="str">
        <f aca="false">_xlfn.xlookup($A80,'Day 1 Cleaned'!$U:$U,'Day 1 Cleaned'!AI:AI,"-")</f>
        <v>Improved charcoal stove</v>
      </c>
      <c r="F80" s="18" t="str">
        <f aca="false">_xlfn.xlookup($A80,'Day 1 Cleaned'!$U:$U,'Day 1 Cleaned'!BL:BL,"-")</f>
        <v>Charcoal</v>
      </c>
      <c r="G80" s="18" t="str">
        <f aca="false">_xlfn.xlookup($A80,'Day 2 Cleaned'!$M:$M,'Day 2 Cleaned'!$U:$U,"-")</f>
        <v>Charcoal</v>
      </c>
      <c r="H80" s="18" t="str">
        <f aca="false">_xlfn.xlookup($A80,'Day 3 Cleaned'!$L:$L,'Day 3 Cleaned'!$T:$T,"-")</f>
        <v>Charcoal</v>
      </c>
      <c r="I80" s="18" t="str">
        <f aca="false">_xlfn.xlookup($A80,'Day 4 Cleaned'!$L:$L,'Day 4 Cleaned'!$T:$T,"-")</f>
        <v>Charcoal</v>
      </c>
      <c r="J80" s="18" t="n">
        <f aca="false" t="array" ref="J80:J80">AND(EXACT(F80:I80,F80))</f>
        <v>1</v>
      </c>
      <c r="K80" s="18" t="n">
        <f aca="false">_xlfn.xlookup($A80,'Day 2 Cleaned'!$M:$M,'Day 2 Cleaned'!$AI:$AI,"-")</f>
        <v>1</v>
      </c>
      <c r="L80" s="18" t="n">
        <f aca="false">_xlfn.xlookup($A80,'Day 2 Cleaned'!$M:$M,'Day 2 Cleaned'!$AJ:$AJ,"-")</f>
        <v>9</v>
      </c>
      <c r="M80" s="18" t="n">
        <f aca="false">_xlfn.xlookup($A80,'Day 3 Cleaned'!$L:$L,'Day 3 Cleaned'!$AH:$AH,"-")</f>
        <v>2</v>
      </c>
      <c r="N80" s="18" t="n">
        <f aca="false">_xlfn.xlookup($A80,'Day 3 Cleaned'!$L:$L,'Day 3 Cleaned'!$AI:$AI,"-")</f>
        <v>9</v>
      </c>
      <c r="O80" s="18" t="n">
        <f aca="false">_xlfn.xlookup($A80,'Day 4 Cleaned'!$L:$L,'Day 4 Cleaned'!$AH:$AH,"-")</f>
        <v>2</v>
      </c>
      <c r="P80" s="18" t="n">
        <f aca="false">_xlfn.xlookup($A80,'Day 4 Cleaned'!$L:$L,'Day 4 Cleaned'!$AI:$AI,"-")</f>
        <v>9</v>
      </c>
      <c r="Q80" s="19" t="n">
        <f aca="false">SUM(K80:P80)/3</f>
        <v>10.6666666666667</v>
      </c>
      <c r="R80" s="18" t="n">
        <f aca="false">_xlfn.xlookup($A80,'Day 1 Cleaned'!$U:$U,'Day 1 Cleaned'!$CC:$CC,"-")</f>
        <v>0</v>
      </c>
      <c r="S80" s="18" t="n">
        <f aca="false">_xlfn.xlookup($A80,'Day 2 Cleaned'!$M:$M,'Day 2 Cleaned'!$AM:$AM,"-")</f>
        <v>0</v>
      </c>
      <c r="T80" s="18" t="n">
        <f aca="false">_xlfn.xlookup($A80,'Day 2 Cleaned'!$M:$M,'Day 2 Cleaned'!$AQ:$AQ,"-")</f>
        <v>0</v>
      </c>
      <c r="U80" s="20" t="n">
        <f aca="false">R80-S80</f>
        <v>0</v>
      </c>
      <c r="V80" s="18" t="n">
        <f aca="false">_xlfn.xlookup($A80,'Day 3 Cleaned'!$L:$L,'Day 3 Cleaned'!$AL:$AL,"-")</f>
        <v>0</v>
      </c>
      <c r="W80" s="18" t="n">
        <f aca="false">_xlfn.xlookup($A80,'Day 3 Cleaned'!$L:$L,'Day 3 Cleaned'!$AP:$AP,"-")</f>
        <v>0</v>
      </c>
      <c r="X80" s="20" t="n">
        <f aca="false">(S80+T80)-V80</f>
        <v>0</v>
      </c>
      <c r="Y80" s="18" t="n">
        <f aca="false">_xlfn.xlookup($A80,'Day 4 Cleaned'!$L:$L,'Day 4 Cleaned'!$AL:$AL,"-")</f>
        <v>0</v>
      </c>
      <c r="Z80" s="18" t="n">
        <f aca="false">_xlfn.xlookup($A80,'Day 4 Cleaned'!$L:$L,'Day 4 Cleaned'!$AP:$AP,"-")</f>
        <v>0</v>
      </c>
      <c r="AA80" s="20" t="n">
        <f aca="false">(V80+W80)-Y80</f>
        <v>0</v>
      </c>
      <c r="AB80" s="19" t="n">
        <f aca="false">AVERAGE(U80,X80,AA80)</f>
        <v>0</v>
      </c>
      <c r="AC80" s="19" t="n">
        <f aca="false">IF(AND($AB$97&gt;AB80, AB80&gt;$AB$96),AB80,"-")</f>
        <v>0</v>
      </c>
      <c r="AD80" s="18" t="n">
        <f aca="false">_xlfn.xlookup($A80,'Day 1 Cleaned'!$U:$U,'Day 1 Cleaned'!CM:CM,"-")</f>
        <v>50.29</v>
      </c>
      <c r="AE80" s="18" t="n">
        <f aca="false">_xlfn.xlookup($A80,'Day 2 Cleaned'!$M:$M,'Day 2 Cleaned'!$AV:$AV,"-")</f>
        <v>48.48</v>
      </c>
      <c r="AF80" s="18" t="n">
        <f aca="false">_xlfn.xlookup($A80,'Day 2 Cleaned'!$M:$M,'Day 2 Cleaned'!$AZ:$AZ,"-")</f>
        <v>0</v>
      </c>
      <c r="AG80" s="20" t="n">
        <f aca="false">AD80-AE80</f>
        <v>1.81</v>
      </c>
      <c r="AH80" s="18" t="n">
        <f aca="false">_xlfn.xlookup($A80,'Day 3 Cleaned'!$L:$L,'Day 3 Cleaned'!$AU:$AU,"-")</f>
        <v>47</v>
      </c>
      <c r="AI80" s="18" t="n">
        <f aca="false">_xlfn.xlookup($A80,'Day 3 Cleaned'!$L:$L,'Day 3 Cleaned'!$AY:$AY,"-")</f>
        <v>0</v>
      </c>
      <c r="AJ80" s="20" t="n">
        <f aca="false">(AE80+AF80)-AH80</f>
        <v>1.48</v>
      </c>
      <c r="AK80" s="18" t="n">
        <f aca="false">_xlfn.xlookup($A80,'Day 4 Cleaned'!$L:$L,'Day 4 Cleaned'!$AU:$AU,"-")</f>
        <v>43.59</v>
      </c>
      <c r="AL80" s="18" t="n">
        <f aca="false">_xlfn.xlookup($A80,'Day 4 Cleaned'!$L:$L,'Day 4 Cleaned'!$AY:$AY,"-")</f>
        <v>0</v>
      </c>
      <c r="AM80" s="20" t="n">
        <f aca="false">(AH80+AI80)-AK80</f>
        <v>3.41</v>
      </c>
      <c r="AN80" s="19" t="n">
        <f aca="false">AVERAGE(AG80,AJ80,AM80)</f>
        <v>2.23333333333333</v>
      </c>
      <c r="AO80" s="21" t="str">
        <f aca="false">IF(AND($AN$97&gt;AN80, AN80&gt;$AN$96),AN80,"-")</f>
        <v>-</v>
      </c>
      <c r="AP80" s="18" t="n">
        <f aca="false">_xlfn.xlookup($A80,'Day 1 Cleaned'!$U:$U,'Day 1 Cleaned'!CT:CT,"-")</f>
        <v>0</v>
      </c>
      <c r="AQ80" s="18" t="n">
        <f aca="false">_xlfn.xlookup($A80,'Day 1 Cleaned'!$U:$U,'Day 1 Cleaned'!DD:DD,"-")</f>
        <v>0</v>
      </c>
      <c r="AR80" s="18" t="n">
        <f aca="false">_xlfn.xlookup($A80,'Day 1 Cleaned'!$U:$U,'Day 1 Cleaned'!DN:DN,"-")</f>
        <v>0</v>
      </c>
      <c r="AS80" s="18" t="n">
        <f aca="false">_xlfn.xlookup($A80,'Day 1 Cleaned'!$U:$U,'Day 1 Cleaned'!DX:DX,"-")</f>
        <v>0</v>
      </c>
      <c r="AT80" s="18" t="n">
        <f aca="false">_xlfn.xlookup($A80,'Day 1 Cleaned'!$U:$U,'Day 1 Cleaned'!EH:EH,"-")</f>
        <v>0</v>
      </c>
      <c r="AU80" s="18" t="n">
        <f aca="false">_xlfn.xlookup($A80,'Day 1 Cleaned'!$U:$U,'Day 1 Cleaned'!ER:ER,"-")</f>
        <v>0</v>
      </c>
      <c r="AV80" s="18" t="n">
        <f aca="false">_xlfn.xlookup($A80,'Day 1 Cleaned'!$U:$U,'Day 1 Cleaned'!FA:FA,"-")</f>
        <v>0</v>
      </c>
      <c r="AW80" s="18" t="n">
        <f aca="false">_xlfn.xlookup($A80,'Day 1 Cleaned'!$U:$U,'Day 1 Cleaned'!FK:FK,"-")</f>
        <v>0</v>
      </c>
      <c r="AX80" s="18" t="n">
        <f aca="false">_xlfn.xlookup($A80,'Day 1 Cleaned'!$U:$U,'Day 1 Cleaned'!FT:FT,"-")*_xlfn.xlookup($A80,'Day 1 Cleaned'!$U:$U,'Day 1 Cleaned'!FU:FU,"-")</f>
        <v>0</v>
      </c>
      <c r="AY80" s="18" t="n">
        <f aca="false">_xlfn.xlookup($A80,'Day 1 Cleaned'!$U:$U,'Day 1 Cleaned'!FV:FV,"-")</f>
        <v>0</v>
      </c>
      <c r="AZ80" s="18" t="n">
        <f aca="false">_xlfn.xlookup($A80,'Day 1 Cleaned'!$U:$U,'Day 1 Cleaned'!GA:GA,"-")</f>
        <v>0</v>
      </c>
    </row>
    <row r="81" customFormat="false" ht="14.5" hidden="false" customHeight="false" outlineLevel="0" collapsed="false">
      <c r="A81" s="18" t="str">
        <f aca="false">PROPER('Day 1 Cleaned'!U79)</f>
        <v>Shikama Aloys</v>
      </c>
      <c r="B81" s="18" t="str">
        <f aca="false">_xlfn.xlookup($A81,'Day 1 Cleaned'!$U:$U,'Day 1 Cleaned'!Y:Y,"-")</f>
        <v>Nyamasheke</v>
      </c>
      <c r="C81" s="18" t="str">
        <f aca="false">_xlfn.xlookup($A81,'Day 1 Cleaned'!$U:$U,'Day 1 Cleaned'!AA:AA,"-")</f>
        <v>Muyange</v>
      </c>
      <c r="D81" s="18" t="str">
        <f aca="false">_xlfn.xlookup($A81,'Day 1 Cleaned'!$U:$U,'Day 1 Cleaned'!AB:AB,"-")</f>
        <v>Bukiro</v>
      </c>
      <c r="E81" s="18" t="str">
        <f aca="false">_xlfn.xlookup($A81,'Day 1 Cleaned'!$U:$U,'Day 1 Cleaned'!AI:AI,"-")</f>
        <v>Traditional 3 stone fire</v>
      </c>
      <c r="F81" s="18" t="str">
        <f aca="false">_xlfn.xlookup($A81,'Day 1 Cleaned'!$U:$U,'Day 1 Cleaned'!BL:BL,"-")</f>
        <v>Wood</v>
      </c>
      <c r="G81" s="18" t="str">
        <f aca="false">_xlfn.xlookup($A81,'Day 2 Cleaned'!$M:$M,'Day 2 Cleaned'!$U:$U,"-")</f>
        <v>Wood</v>
      </c>
      <c r="H81" s="18" t="str">
        <f aca="false">_xlfn.xlookup($A81,'Day 3 Cleaned'!$L:$L,'Day 3 Cleaned'!$T:$T,"-")</f>
        <v>Wood</v>
      </c>
      <c r="I81" s="18" t="str">
        <f aca="false">_xlfn.xlookup($A81,'Day 4 Cleaned'!$L:$L,'Day 4 Cleaned'!$T:$T,"-")</f>
        <v>Wood</v>
      </c>
      <c r="J81" s="18" t="n">
        <f aca="false" t="array" ref="J81:J81">AND(EXACT(F81:I81,F81))</f>
        <v>1</v>
      </c>
      <c r="K81" s="18" t="n">
        <f aca="false">_xlfn.xlookup($A81,'Day 2 Cleaned'!$M:$M,'Day 2 Cleaned'!$AI:$AI,"-")</f>
        <v>2</v>
      </c>
      <c r="L81" s="18" t="n">
        <f aca="false">_xlfn.xlookup($A81,'Day 2 Cleaned'!$M:$M,'Day 2 Cleaned'!$AJ:$AJ,"-")</f>
        <v>5</v>
      </c>
      <c r="M81" s="18" t="n">
        <f aca="false">_xlfn.xlookup($A81,'Day 3 Cleaned'!$L:$L,'Day 3 Cleaned'!$AH:$AH,"-")</f>
        <v>2</v>
      </c>
      <c r="N81" s="18" t="n">
        <f aca="false">_xlfn.xlookup($A81,'Day 3 Cleaned'!$L:$L,'Day 3 Cleaned'!$AI:$AI,"-")</f>
        <v>3</v>
      </c>
      <c r="O81" s="18" t="n">
        <f aca="false">_xlfn.xlookup($A81,'Day 4 Cleaned'!$L:$L,'Day 4 Cleaned'!$AH:$AH,"-")</f>
        <v>2</v>
      </c>
      <c r="P81" s="18" t="n">
        <f aca="false">_xlfn.xlookup($A81,'Day 4 Cleaned'!$L:$L,'Day 4 Cleaned'!$AI:$AI,"-")</f>
        <v>5</v>
      </c>
      <c r="Q81" s="19" t="n">
        <f aca="false">SUM(K81:P81)/3</f>
        <v>6.33333333333333</v>
      </c>
      <c r="R81" s="18" t="n">
        <f aca="false">_xlfn.xlookup($A81,'Day 1 Cleaned'!$U:$U,'Day 1 Cleaned'!$CC:$CC,"-")</f>
        <v>59.126</v>
      </c>
      <c r="S81" s="18" t="n">
        <f aca="false">_xlfn.xlookup($A81,'Day 2 Cleaned'!$M:$M,'Day 2 Cleaned'!$AM:$AM,"-")</f>
        <v>43.617</v>
      </c>
      <c r="T81" s="18" t="n">
        <f aca="false">_xlfn.xlookup($A81,'Day 2 Cleaned'!$M:$M,'Day 2 Cleaned'!$AQ:$AQ,"-")</f>
        <v>0</v>
      </c>
      <c r="U81" s="20" t="n">
        <f aca="false">R81-S81</f>
        <v>15.509</v>
      </c>
      <c r="V81" s="18" t="n">
        <f aca="false">_xlfn.xlookup($A81,'Day 3 Cleaned'!$L:$L,'Day 3 Cleaned'!$AL:$AL,"-")</f>
        <v>23.699</v>
      </c>
      <c r="W81" s="18" t="n">
        <f aca="false">_xlfn.xlookup($A81,'Day 3 Cleaned'!$L:$L,'Day 3 Cleaned'!$AP:$AP,"-")</f>
        <v>0</v>
      </c>
      <c r="X81" s="20" t="n">
        <f aca="false">(S81+T81)-V81</f>
        <v>19.918</v>
      </c>
      <c r="Y81" s="18" t="n">
        <f aca="false">_xlfn.xlookup($A81,'Day 4 Cleaned'!$L:$L,'Day 4 Cleaned'!$AL:$AL,"-")</f>
        <v>20.85</v>
      </c>
      <c r="Z81" s="18" t="n">
        <f aca="false">_xlfn.xlookup($A81,'Day 4 Cleaned'!$L:$L,'Day 4 Cleaned'!$AP:$AP,"-")</f>
        <v>0</v>
      </c>
      <c r="AA81" s="20" t="n">
        <f aca="false">(V81+W81)-Y81</f>
        <v>2.849</v>
      </c>
      <c r="AB81" s="19" t="n">
        <f aca="false">AVERAGE(U81,X81,AA81)</f>
        <v>12.7586666666667</v>
      </c>
      <c r="AC81" s="19" t="n">
        <f aca="false">IF(AND($AB$97&gt;AB81, AB81&gt;$AB$96),AB81,"-")</f>
        <v>12.7586666666667</v>
      </c>
      <c r="AD81" s="18" t="n">
        <f aca="false">_xlfn.xlookup($A81,'Day 1 Cleaned'!$U:$U,'Day 1 Cleaned'!CM:CM,"-")</f>
        <v>0</v>
      </c>
      <c r="AE81" s="18" t="n">
        <f aca="false">_xlfn.xlookup($A81,'Day 2 Cleaned'!$M:$M,'Day 2 Cleaned'!$AV:$AV,"-")</f>
        <v>0</v>
      </c>
      <c r="AF81" s="18" t="n">
        <f aca="false">_xlfn.xlookup($A81,'Day 2 Cleaned'!$M:$M,'Day 2 Cleaned'!$AZ:$AZ,"-")</f>
        <v>0</v>
      </c>
      <c r="AG81" s="20" t="n">
        <f aca="false">AD81-AE81</f>
        <v>0</v>
      </c>
      <c r="AH81" s="18" t="n">
        <f aca="false">_xlfn.xlookup($A81,'Day 3 Cleaned'!$L:$L,'Day 3 Cleaned'!$AU:$AU,"-")</f>
        <v>0</v>
      </c>
      <c r="AI81" s="18" t="n">
        <f aca="false">_xlfn.xlookup($A81,'Day 3 Cleaned'!$L:$L,'Day 3 Cleaned'!$AY:$AY,"-")</f>
        <v>0</v>
      </c>
      <c r="AJ81" s="20" t="n">
        <f aca="false">(AE81+AF81)-AH81</f>
        <v>0</v>
      </c>
      <c r="AK81" s="18" t="n">
        <f aca="false">_xlfn.xlookup($A81,'Day 4 Cleaned'!$L:$L,'Day 4 Cleaned'!$AU:$AU,"-")</f>
        <v>0</v>
      </c>
      <c r="AL81" s="18" t="n">
        <f aca="false">_xlfn.xlookup($A81,'Day 4 Cleaned'!$L:$L,'Day 4 Cleaned'!$AY:$AY,"-")</f>
        <v>0</v>
      </c>
      <c r="AM81" s="20" t="n">
        <f aca="false">(AH81+AI81)-AK81</f>
        <v>0</v>
      </c>
      <c r="AN81" s="19" t="n">
        <f aca="false">AVERAGE(AG81,AJ81,AM81)</f>
        <v>0</v>
      </c>
      <c r="AO81" s="21" t="str">
        <f aca="false">IF(AND($AN$97&gt;AN81, AN81&gt;$AN$96),AN81,"-")</f>
        <v>-</v>
      </c>
      <c r="AP81" s="18" t="n">
        <f aca="false">_xlfn.xlookup($A81,'Day 1 Cleaned'!$U:$U,'Day 1 Cleaned'!CT:CT,"-")</f>
        <v>0</v>
      </c>
      <c r="AQ81" s="18" t="n">
        <f aca="false">_xlfn.xlookup($A81,'Day 1 Cleaned'!$U:$U,'Day 1 Cleaned'!DD:DD,"-")</f>
        <v>0</v>
      </c>
      <c r="AR81" s="18" t="n">
        <f aca="false">_xlfn.xlookup($A81,'Day 1 Cleaned'!$U:$U,'Day 1 Cleaned'!DN:DN,"-")</f>
        <v>0</v>
      </c>
      <c r="AS81" s="18" t="n">
        <f aca="false">_xlfn.xlookup($A81,'Day 1 Cleaned'!$U:$U,'Day 1 Cleaned'!DX:DX,"-")</f>
        <v>0</v>
      </c>
      <c r="AT81" s="18" t="n">
        <f aca="false">_xlfn.xlookup($A81,'Day 1 Cleaned'!$U:$U,'Day 1 Cleaned'!EH:EH,"-")</f>
        <v>0</v>
      </c>
      <c r="AU81" s="18" t="n">
        <f aca="false">_xlfn.xlookup($A81,'Day 1 Cleaned'!$U:$U,'Day 1 Cleaned'!ER:ER,"-")</f>
        <v>0</v>
      </c>
      <c r="AV81" s="18" t="n">
        <f aca="false">_xlfn.xlookup($A81,'Day 1 Cleaned'!$U:$U,'Day 1 Cleaned'!FA:FA,"-")</f>
        <v>0</v>
      </c>
      <c r="AW81" s="18" t="n">
        <f aca="false">_xlfn.xlookup($A81,'Day 1 Cleaned'!$U:$U,'Day 1 Cleaned'!FK:FK,"-")</f>
        <v>0</v>
      </c>
      <c r="AX81" s="18" t="n">
        <f aca="false">_xlfn.xlookup($A81,'Day 1 Cleaned'!$U:$U,'Day 1 Cleaned'!FT:FT,"-")*_xlfn.xlookup($A81,'Day 1 Cleaned'!$U:$U,'Day 1 Cleaned'!FU:FU,"-")</f>
        <v>0</v>
      </c>
      <c r="AY81" s="18" t="n">
        <f aca="false">_xlfn.xlookup($A81,'Day 1 Cleaned'!$U:$U,'Day 1 Cleaned'!FV:FV,"-")</f>
        <v>0</v>
      </c>
      <c r="AZ81" s="18" t="n">
        <f aca="false">_xlfn.xlookup($A81,'Day 1 Cleaned'!$U:$U,'Day 1 Cleaned'!GA:GA,"-")</f>
        <v>0</v>
      </c>
    </row>
    <row r="82" customFormat="false" ht="14.5" hidden="false" customHeight="false" outlineLevel="0" collapsed="false">
      <c r="A82" s="18" t="str">
        <f aca="false">PROPER('Day 1 Cleaned'!U80)</f>
        <v>Simpunga Feleciane </v>
      </c>
      <c r="B82" s="18" t="str">
        <f aca="false">_xlfn.xlookup($A82,'Day 1 Cleaned'!$U:$U,'Day 1 Cleaned'!Y:Y,"-")</f>
        <v>Nyamasheke</v>
      </c>
      <c r="C82" s="18" t="str">
        <f aca="false">_xlfn.xlookup($A82,'Day 1 Cleaned'!$U:$U,'Day 1 Cleaned'!AA:AA,"-")</f>
        <v>Muyange</v>
      </c>
      <c r="D82" s="18" t="str">
        <f aca="false">_xlfn.xlookup($A82,'Day 1 Cleaned'!$U:$U,'Day 1 Cleaned'!AB:AB,"-")</f>
        <v>Bukiro</v>
      </c>
      <c r="E82" s="18" t="str">
        <f aca="false">_xlfn.xlookup($A82,'Day 1 Cleaned'!$U:$U,'Day 1 Cleaned'!AI:AI,"-")</f>
        <v>Traditional 3 stone fire</v>
      </c>
      <c r="F82" s="18" t="str">
        <f aca="false">_xlfn.xlookup($A82,'Day 1 Cleaned'!$U:$U,'Day 1 Cleaned'!BL:BL,"-")</f>
        <v>Wood</v>
      </c>
      <c r="G82" s="18" t="str">
        <f aca="false">_xlfn.xlookup($A82,'Day 2 Cleaned'!$M:$M,'Day 2 Cleaned'!$U:$U,"-")</f>
        <v>Wood</v>
      </c>
      <c r="H82" s="18" t="str">
        <f aca="false">_xlfn.xlookup($A82,'Day 3 Cleaned'!$L:$L,'Day 3 Cleaned'!$T:$T,"-")</f>
        <v>Wood</v>
      </c>
      <c r="I82" s="18" t="str">
        <f aca="false">_xlfn.xlookup($A82,'Day 4 Cleaned'!$L:$L,'Day 4 Cleaned'!$T:$T,"-")</f>
        <v>Wood</v>
      </c>
      <c r="J82" s="18" t="n">
        <f aca="false" t="array" ref="J82:J82">AND(EXACT(F82:I82,F82))</f>
        <v>1</v>
      </c>
      <c r="K82" s="18" t="n">
        <f aca="false">_xlfn.xlookup($A82,'Day 2 Cleaned'!$M:$M,'Day 2 Cleaned'!$AI:$AI,"-")</f>
        <v>2</v>
      </c>
      <c r="L82" s="18" t="n">
        <f aca="false">_xlfn.xlookup($A82,'Day 2 Cleaned'!$M:$M,'Day 2 Cleaned'!$AJ:$AJ,"-")</f>
        <v>9</v>
      </c>
      <c r="M82" s="18" t="n">
        <f aca="false">_xlfn.xlookup($A82,'Day 3 Cleaned'!$L:$L,'Day 3 Cleaned'!$AH:$AH,"-")</f>
        <v>2</v>
      </c>
      <c r="N82" s="18" t="n">
        <f aca="false">_xlfn.xlookup($A82,'Day 3 Cleaned'!$L:$L,'Day 3 Cleaned'!$AI:$AI,"-")</f>
        <v>9</v>
      </c>
      <c r="O82" s="18" t="n">
        <f aca="false">_xlfn.xlookup($A82,'Day 4 Cleaned'!$L:$L,'Day 4 Cleaned'!$AH:$AH,"-")</f>
        <v>1</v>
      </c>
      <c r="P82" s="18" t="n">
        <f aca="false">_xlfn.xlookup($A82,'Day 4 Cleaned'!$L:$L,'Day 4 Cleaned'!$AI:$AI,"-")</f>
        <v>9</v>
      </c>
      <c r="Q82" s="19" t="n">
        <f aca="false">SUM(K82:P82)/3</f>
        <v>10.6666666666667</v>
      </c>
      <c r="R82" s="18" t="n">
        <f aca="false">_xlfn.xlookup($A82,'Day 1 Cleaned'!$U:$U,'Day 1 Cleaned'!$CC:$CC,"-")</f>
        <v>62.212</v>
      </c>
      <c r="S82" s="18" t="n">
        <f aca="false">_xlfn.xlookup($A82,'Day 2 Cleaned'!$M:$M,'Day 2 Cleaned'!$AM:$AM,"-")</f>
        <v>50.187</v>
      </c>
      <c r="T82" s="18" t="n">
        <f aca="false">_xlfn.xlookup($A82,'Day 2 Cleaned'!$M:$M,'Day 2 Cleaned'!$AQ:$AQ,"-")</f>
        <v>0</v>
      </c>
      <c r="U82" s="20" t="n">
        <f aca="false">R82-S82</f>
        <v>12.025</v>
      </c>
      <c r="V82" s="18" t="n">
        <f aca="false">_xlfn.xlookup($A82,'Day 3 Cleaned'!$L:$L,'Day 3 Cleaned'!$AL:$AL,"-")</f>
        <v>39.287</v>
      </c>
      <c r="W82" s="18" t="n">
        <f aca="false">_xlfn.xlookup($A82,'Day 3 Cleaned'!$L:$L,'Day 3 Cleaned'!$AP:$AP,"-")</f>
        <v>0</v>
      </c>
      <c r="X82" s="20" t="n">
        <f aca="false">(S82+T82)-V82</f>
        <v>10.9</v>
      </c>
      <c r="Y82" s="18" t="n">
        <f aca="false">_xlfn.xlookup($A82,'Day 4 Cleaned'!$L:$L,'Day 4 Cleaned'!$AL:$AL,"-")</f>
        <v>23.28</v>
      </c>
      <c r="Z82" s="18" t="n">
        <f aca="false">_xlfn.xlookup($A82,'Day 4 Cleaned'!$L:$L,'Day 4 Cleaned'!$AP:$AP,"-")</f>
        <v>0</v>
      </c>
      <c r="AA82" s="20" t="n">
        <f aca="false">(V82+W82)-Y82</f>
        <v>16.007</v>
      </c>
      <c r="AB82" s="19" t="n">
        <f aca="false">AVERAGE(U82,X82,AA82)</f>
        <v>12.9773333333333</v>
      </c>
      <c r="AC82" s="19" t="n">
        <f aca="false">IF(AND($AB$97&gt;AB82, AB82&gt;$AB$96),AB82,"-")</f>
        <v>12.9773333333333</v>
      </c>
      <c r="AD82" s="18" t="n">
        <f aca="false">_xlfn.xlookup($A82,'Day 1 Cleaned'!$U:$U,'Day 1 Cleaned'!CM:CM,"-")</f>
        <v>0</v>
      </c>
      <c r="AE82" s="18" t="n">
        <f aca="false">_xlfn.xlookup($A82,'Day 2 Cleaned'!$M:$M,'Day 2 Cleaned'!$AV:$AV,"-")</f>
        <v>0</v>
      </c>
      <c r="AF82" s="18" t="n">
        <f aca="false">_xlfn.xlookup($A82,'Day 2 Cleaned'!$M:$M,'Day 2 Cleaned'!$AZ:$AZ,"-")</f>
        <v>0</v>
      </c>
      <c r="AG82" s="20" t="n">
        <f aca="false">AD82-AE82</f>
        <v>0</v>
      </c>
      <c r="AH82" s="18" t="n">
        <f aca="false">_xlfn.xlookup($A82,'Day 3 Cleaned'!$L:$L,'Day 3 Cleaned'!$AU:$AU,"-")</f>
        <v>0</v>
      </c>
      <c r="AI82" s="18" t="n">
        <f aca="false">_xlfn.xlookup($A82,'Day 3 Cleaned'!$L:$L,'Day 3 Cleaned'!$AY:$AY,"-")</f>
        <v>0</v>
      </c>
      <c r="AJ82" s="20" t="n">
        <f aca="false">(AE82+AF82)-AH82</f>
        <v>0</v>
      </c>
      <c r="AK82" s="18" t="n">
        <f aca="false">_xlfn.xlookup($A82,'Day 4 Cleaned'!$L:$L,'Day 4 Cleaned'!$AU:$AU,"-")</f>
        <v>0</v>
      </c>
      <c r="AL82" s="18" t="n">
        <f aca="false">_xlfn.xlookup($A82,'Day 4 Cleaned'!$L:$L,'Day 4 Cleaned'!$AY:$AY,"-")</f>
        <v>0</v>
      </c>
      <c r="AM82" s="20" t="n">
        <f aca="false">(AH82+AI82)-AK82</f>
        <v>0</v>
      </c>
      <c r="AN82" s="19" t="n">
        <f aca="false">AVERAGE(AG82,AJ82,AM82)</f>
        <v>0</v>
      </c>
      <c r="AO82" s="21" t="str">
        <f aca="false">IF(AND($AN$97&gt;AN82, AN82&gt;$AN$96),AN82,"-")</f>
        <v>-</v>
      </c>
      <c r="AP82" s="18" t="n">
        <f aca="false">_xlfn.xlookup($A82,'Day 1 Cleaned'!$U:$U,'Day 1 Cleaned'!CT:CT,"-")</f>
        <v>0</v>
      </c>
      <c r="AQ82" s="18" t="n">
        <f aca="false">_xlfn.xlookup($A82,'Day 1 Cleaned'!$U:$U,'Day 1 Cleaned'!DD:DD,"-")</f>
        <v>0</v>
      </c>
      <c r="AR82" s="18" t="n">
        <f aca="false">_xlfn.xlookup($A82,'Day 1 Cleaned'!$U:$U,'Day 1 Cleaned'!DN:DN,"-")</f>
        <v>0</v>
      </c>
      <c r="AS82" s="18" t="n">
        <f aca="false">_xlfn.xlookup($A82,'Day 1 Cleaned'!$U:$U,'Day 1 Cleaned'!DX:DX,"-")</f>
        <v>0</v>
      </c>
      <c r="AT82" s="18" t="n">
        <f aca="false">_xlfn.xlookup($A82,'Day 1 Cleaned'!$U:$U,'Day 1 Cleaned'!EH:EH,"-")</f>
        <v>0</v>
      </c>
      <c r="AU82" s="18" t="n">
        <f aca="false">_xlfn.xlookup($A82,'Day 1 Cleaned'!$U:$U,'Day 1 Cleaned'!ER:ER,"-")</f>
        <v>0</v>
      </c>
      <c r="AV82" s="18" t="n">
        <f aca="false">_xlfn.xlookup($A82,'Day 1 Cleaned'!$U:$U,'Day 1 Cleaned'!FA:FA,"-")</f>
        <v>0</v>
      </c>
      <c r="AW82" s="18" t="n">
        <f aca="false">_xlfn.xlookup($A82,'Day 1 Cleaned'!$U:$U,'Day 1 Cleaned'!FK:FK,"-")</f>
        <v>0</v>
      </c>
      <c r="AX82" s="18" t="n">
        <f aca="false">_xlfn.xlookup($A82,'Day 1 Cleaned'!$U:$U,'Day 1 Cleaned'!FT:FT,"-")*_xlfn.xlookup($A82,'Day 1 Cleaned'!$U:$U,'Day 1 Cleaned'!FU:FU,"-")</f>
        <v>0</v>
      </c>
      <c r="AY82" s="18" t="n">
        <f aca="false">_xlfn.xlookup($A82,'Day 1 Cleaned'!$U:$U,'Day 1 Cleaned'!FV:FV,"-")</f>
        <v>0</v>
      </c>
      <c r="AZ82" s="18" t="n">
        <f aca="false">_xlfn.xlookup($A82,'Day 1 Cleaned'!$U:$U,'Day 1 Cleaned'!GA:GA,"-")</f>
        <v>0</v>
      </c>
    </row>
    <row r="83" customFormat="false" ht="14.5" hidden="false" customHeight="false" outlineLevel="0" collapsed="false">
      <c r="A83" s="18" t="str">
        <f aca="false">PROPER('Day 1 Cleaned'!U81)</f>
        <v>Sobugingo Alphonse</v>
      </c>
      <c r="B83" s="18" t="str">
        <f aca="false">_xlfn.xlookup($A83,'Day 1 Cleaned'!$U:$U,'Day 1 Cleaned'!Y:Y,"-")</f>
        <v>Nyamasheke</v>
      </c>
      <c r="C83" s="18" t="str">
        <f aca="false">_xlfn.xlookup($A83,'Day 1 Cleaned'!$U:$U,'Day 1 Cleaned'!AA:AA,"-")</f>
        <v>Ngoma</v>
      </c>
      <c r="D83" s="18" t="str">
        <f aca="false">_xlfn.xlookup($A83,'Day 1 Cleaned'!$U:$U,'Day 1 Cleaned'!AB:AB,"-")</f>
        <v>Buhembe</v>
      </c>
      <c r="E83" s="18" t="str">
        <f aca="false">_xlfn.xlookup($A83,'Day 1 Cleaned'!$U:$U,'Day 1 Cleaned'!AI:AI,"-")</f>
        <v>Improved wood stove</v>
      </c>
      <c r="F83" s="18" t="str">
        <f aca="false">_xlfn.xlookup($A83,'Day 1 Cleaned'!$U:$U,'Day 1 Cleaned'!BL:BL,"-")</f>
        <v>Wood</v>
      </c>
      <c r="G83" s="18" t="str">
        <f aca="false">_xlfn.xlookup($A83,'Day 2 Cleaned'!$M:$M,'Day 2 Cleaned'!$U:$U,"-")</f>
        <v>Wood</v>
      </c>
      <c r="H83" s="18" t="str">
        <f aca="false">_xlfn.xlookup($A83,'Day 3 Cleaned'!$L:$L,'Day 3 Cleaned'!$T:$T,"-")</f>
        <v>Wood</v>
      </c>
      <c r="I83" s="18" t="str">
        <f aca="false">_xlfn.xlookup($A83,'Day 4 Cleaned'!$L:$L,'Day 4 Cleaned'!$T:$T,"-")</f>
        <v>Wood</v>
      </c>
      <c r="J83" s="18" t="n">
        <f aca="false" t="array" ref="J83:J83">AND(EXACT(F83:I83,F83))</f>
        <v>1</v>
      </c>
      <c r="K83" s="18" t="n">
        <f aca="false">_xlfn.xlookup($A83,'Day 2 Cleaned'!$M:$M,'Day 2 Cleaned'!$AI:$AI,"-")</f>
        <v>2</v>
      </c>
      <c r="L83" s="18" t="n">
        <f aca="false">_xlfn.xlookup($A83,'Day 2 Cleaned'!$M:$M,'Day 2 Cleaned'!$AJ:$AJ,"-")</f>
        <v>7</v>
      </c>
      <c r="M83" s="18" t="n">
        <f aca="false">_xlfn.xlookup($A83,'Day 3 Cleaned'!$L:$L,'Day 3 Cleaned'!$AH:$AH,"-")</f>
        <v>2</v>
      </c>
      <c r="N83" s="18" t="n">
        <f aca="false">_xlfn.xlookup($A83,'Day 3 Cleaned'!$L:$L,'Day 3 Cleaned'!$AI:$AI,"-")</f>
        <v>6</v>
      </c>
      <c r="O83" s="18" t="n">
        <f aca="false">_xlfn.xlookup($A83,'Day 4 Cleaned'!$L:$L,'Day 4 Cleaned'!$AH:$AH,"-")</f>
        <v>2</v>
      </c>
      <c r="P83" s="18" t="n">
        <f aca="false">_xlfn.xlookup($A83,'Day 4 Cleaned'!$L:$L,'Day 4 Cleaned'!$AI:$AI,"-")</f>
        <v>6</v>
      </c>
      <c r="Q83" s="19" t="n">
        <f aca="false">SUM(K83:P83)/3</f>
        <v>8.33333333333333</v>
      </c>
      <c r="R83" s="18" t="n">
        <f aca="false">_xlfn.xlookup($A83,'Day 1 Cleaned'!$U:$U,'Day 1 Cleaned'!$CC:$CC,"-")</f>
        <v>16.96</v>
      </c>
      <c r="S83" s="18" t="n">
        <f aca="false">_xlfn.xlookup($A83,'Day 2 Cleaned'!$M:$M,'Day 2 Cleaned'!$AM:$AM,"-")</f>
        <v>11.68</v>
      </c>
      <c r="T83" s="18" t="n">
        <f aca="false">_xlfn.xlookup($A83,'Day 2 Cleaned'!$M:$M,'Day 2 Cleaned'!$AQ:$AQ,"-")</f>
        <v>7.03</v>
      </c>
      <c r="U83" s="20" t="n">
        <f aca="false">R83-S83</f>
        <v>5.28</v>
      </c>
      <c r="V83" s="18" t="n">
        <f aca="false">_xlfn.xlookup($A83,'Day 3 Cleaned'!$L:$L,'Day 3 Cleaned'!$AL:$AL,"-")</f>
        <v>8.56</v>
      </c>
      <c r="W83" s="18" t="n">
        <f aca="false">_xlfn.xlookup($A83,'Day 3 Cleaned'!$L:$L,'Day 3 Cleaned'!$AP:$AP,"-")</f>
        <v>7.35</v>
      </c>
      <c r="X83" s="20" t="n">
        <f aca="false">(S83+T83)-V83</f>
        <v>10.15</v>
      </c>
      <c r="Y83" s="18" t="n">
        <f aca="false">_xlfn.xlookup($A83,'Day 4 Cleaned'!$L:$L,'Day 4 Cleaned'!$AL:$AL,"-")</f>
        <v>0.14</v>
      </c>
      <c r="Z83" s="18" t="n">
        <f aca="false">_xlfn.xlookup($A83,'Day 4 Cleaned'!$L:$L,'Day 4 Cleaned'!$AP:$AP,"-")</f>
        <v>9.5</v>
      </c>
      <c r="AA83" s="20" t="n">
        <f aca="false">(V83+W83)-Y83</f>
        <v>15.77</v>
      </c>
      <c r="AB83" s="19" t="n">
        <f aca="false">AVERAGE(U83,X83,AA83)</f>
        <v>10.4</v>
      </c>
      <c r="AC83" s="19" t="n">
        <f aca="false">IF(AND($AB$97&gt;AB83, AB83&gt;$AB$96),AB83,"-")</f>
        <v>10.4</v>
      </c>
      <c r="AD83" s="18" t="n">
        <f aca="false">_xlfn.xlookup($A83,'Day 1 Cleaned'!$U:$U,'Day 1 Cleaned'!CM:CM,"-")</f>
        <v>0</v>
      </c>
      <c r="AE83" s="18" t="n">
        <f aca="false">_xlfn.xlookup($A83,'Day 2 Cleaned'!$M:$M,'Day 2 Cleaned'!$AV:$AV,"-")</f>
        <v>0</v>
      </c>
      <c r="AF83" s="18" t="n">
        <f aca="false">_xlfn.xlookup($A83,'Day 2 Cleaned'!$M:$M,'Day 2 Cleaned'!$AZ:$AZ,"-")</f>
        <v>0</v>
      </c>
      <c r="AG83" s="20" t="n">
        <f aca="false">AD83-AE83</f>
        <v>0</v>
      </c>
      <c r="AH83" s="18" t="n">
        <f aca="false">_xlfn.xlookup($A83,'Day 3 Cleaned'!$L:$L,'Day 3 Cleaned'!$AU:$AU,"-")</f>
        <v>0</v>
      </c>
      <c r="AI83" s="18" t="n">
        <f aca="false">_xlfn.xlookup($A83,'Day 3 Cleaned'!$L:$L,'Day 3 Cleaned'!$AY:$AY,"-")</f>
        <v>0</v>
      </c>
      <c r="AJ83" s="20" t="n">
        <f aca="false">(AE83+AF83)-AH83</f>
        <v>0</v>
      </c>
      <c r="AK83" s="18" t="n">
        <f aca="false">_xlfn.xlookup($A83,'Day 4 Cleaned'!$L:$L,'Day 4 Cleaned'!$AU:$AU,"-")</f>
        <v>0</v>
      </c>
      <c r="AL83" s="18" t="n">
        <f aca="false">_xlfn.xlookup($A83,'Day 4 Cleaned'!$L:$L,'Day 4 Cleaned'!$AY:$AY,"-")</f>
        <v>0</v>
      </c>
      <c r="AM83" s="20" t="n">
        <f aca="false">(AH83+AI83)-AK83</f>
        <v>0</v>
      </c>
      <c r="AN83" s="19" t="n">
        <f aca="false">AVERAGE(AG83,AJ83,AM83)</f>
        <v>0</v>
      </c>
      <c r="AO83" s="21" t="str">
        <f aca="false">IF(AND($AN$97&gt;AN83, AN83&gt;$AN$96),AN83,"-")</f>
        <v>-</v>
      </c>
      <c r="AP83" s="18" t="n">
        <f aca="false">_xlfn.xlookup($A83,'Day 1 Cleaned'!$U:$U,'Day 1 Cleaned'!CT:CT,"-")</f>
        <v>0</v>
      </c>
      <c r="AQ83" s="18" t="n">
        <f aca="false">_xlfn.xlookup($A83,'Day 1 Cleaned'!$U:$U,'Day 1 Cleaned'!DD:DD,"-")</f>
        <v>0</v>
      </c>
      <c r="AR83" s="18" t="n">
        <f aca="false">_xlfn.xlookup($A83,'Day 1 Cleaned'!$U:$U,'Day 1 Cleaned'!DN:DN,"-")</f>
        <v>0</v>
      </c>
      <c r="AS83" s="18" t="n">
        <f aca="false">_xlfn.xlookup($A83,'Day 1 Cleaned'!$U:$U,'Day 1 Cleaned'!DX:DX,"-")</f>
        <v>0</v>
      </c>
      <c r="AT83" s="18" t="n">
        <f aca="false">_xlfn.xlookup($A83,'Day 1 Cleaned'!$U:$U,'Day 1 Cleaned'!EH:EH,"-")</f>
        <v>0</v>
      </c>
      <c r="AU83" s="18" t="n">
        <f aca="false">_xlfn.xlookup($A83,'Day 1 Cleaned'!$U:$U,'Day 1 Cleaned'!ER:ER,"-")</f>
        <v>0</v>
      </c>
      <c r="AV83" s="18" t="n">
        <f aca="false">_xlfn.xlookup($A83,'Day 1 Cleaned'!$U:$U,'Day 1 Cleaned'!FA:FA,"-")</f>
        <v>0</v>
      </c>
      <c r="AW83" s="18" t="n">
        <f aca="false">_xlfn.xlookup($A83,'Day 1 Cleaned'!$U:$U,'Day 1 Cleaned'!FK:FK,"-")</f>
        <v>0</v>
      </c>
      <c r="AX83" s="18" t="n">
        <f aca="false">_xlfn.xlookup($A83,'Day 1 Cleaned'!$U:$U,'Day 1 Cleaned'!FT:FT,"-")*_xlfn.xlookup($A83,'Day 1 Cleaned'!$U:$U,'Day 1 Cleaned'!FU:FU,"-")</f>
        <v>0</v>
      </c>
      <c r="AY83" s="18" t="n">
        <f aca="false">_xlfn.xlookup($A83,'Day 1 Cleaned'!$U:$U,'Day 1 Cleaned'!FV:FV,"-")</f>
        <v>0</v>
      </c>
      <c r="AZ83" s="18" t="n">
        <f aca="false">_xlfn.xlookup($A83,'Day 1 Cleaned'!$U:$U,'Day 1 Cleaned'!GA:GA,"-")</f>
        <v>0</v>
      </c>
    </row>
    <row r="84" customFormat="false" ht="14.5" hidden="false" customHeight="false" outlineLevel="0" collapsed="false">
      <c r="A84" s="18" t="str">
        <f aca="false">PROPER('Day 1 Cleaned'!U82)</f>
        <v>Ukwimanishatse Raban</v>
      </c>
      <c r="B84" s="18" t="str">
        <f aca="false">_xlfn.xlookup($A84,'Day 1 Cleaned'!$U:$U,'Day 1 Cleaned'!Y:Y,"-")</f>
        <v>Nyamasheke</v>
      </c>
      <c r="C84" s="18" t="str">
        <f aca="false">_xlfn.xlookup($A84,'Day 1 Cleaned'!$U:$U,'Day 1 Cleaned'!AA:AA,"-")</f>
        <v>Kigabiro</v>
      </c>
      <c r="D84" s="18" t="str">
        <f aca="false">_xlfn.xlookup($A84,'Day 1 Cleaned'!$U:$U,'Day 1 Cleaned'!AB:AB,"-")</f>
        <v>Bunyenga</v>
      </c>
      <c r="E84" s="18" t="str">
        <f aca="false">_xlfn.xlookup($A84,'Day 1 Cleaned'!$U:$U,'Day 1 Cleaned'!AI:AI,"-")</f>
        <v>Traditional 3 stone fire</v>
      </c>
      <c r="F84" s="18" t="str">
        <f aca="false">_xlfn.xlookup($A84,'Day 1 Cleaned'!$U:$U,'Day 1 Cleaned'!BL:BL,"-")</f>
        <v>Wood</v>
      </c>
      <c r="G84" s="18" t="str">
        <f aca="false">_xlfn.xlookup($A84,'Day 2 Cleaned'!$M:$M,'Day 2 Cleaned'!$U:$U,"-")</f>
        <v>Wood</v>
      </c>
      <c r="H84" s="18" t="str">
        <f aca="false">_xlfn.xlookup($A84,'Day 3 Cleaned'!$L:$L,'Day 3 Cleaned'!$T:$T,"-")</f>
        <v>Wood</v>
      </c>
      <c r="I84" s="18" t="str">
        <f aca="false">_xlfn.xlookup($A84,'Day 4 Cleaned'!$L:$L,'Day 4 Cleaned'!$T:$T,"-")</f>
        <v>Wood</v>
      </c>
      <c r="J84" s="18" t="n">
        <f aca="false" t="array" ref="J84:J84">AND(EXACT(F84:I84,F84))</f>
        <v>1</v>
      </c>
      <c r="K84" s="18" t="n">
        <f aca="false">_xlfn.xlookup($A84,'Day 2 Cleaned'!$M:$M,'Day 2 Cleaned'!$AI:$AI,"-")</f>
        <v>2</v>
      </c>
      <c r="L84" s="18" t="n">
        <f aca="false">_xlfn.xlookup($A84,'Day 2 Cleaned'!$M:$M,'Day 2 Cleaned'!$AJ:$AJ,"-")</f>
        <v>4</v>
      </c>
      <c r="M84" s="18" t="n">
        <f aca="false">_xlfn.xlookup($A84,'Day 3 Cleaned'!$L:$L,'Day 3 Cleaned'!$AH:$AH,"-")</f>
        <v>2</v>
      </c>
      <c r="N84" s="18" t="n">
        <f aca="false">_xlfn.xlookup($A84,'Day 3 Cleaned'!$L:$L,'Day 3 Cleaned'!$AI:$AI,"-")</f>
        <v>4</v>
      </c>
      <c r="O84" s="18" t="n">
        <f aca="false">_xlfn.xlookup($A84,'Day 4 Cleaned'!$L:$L,'Day 4 Cleaned'!$AH:$AH,"-")</f>
        <v>2</v>
      </c>
      <c r="P84" s="18" t="n">
        <f aca="false">_xlfn.xlookup($A84,'Day 4 Cleaned'!$L:$L,'Day 4 Cleaned'!$AI:$AI,"-")</f>
        <v>4</v>
      </c>
      <c r="Q84" s="19" t="n">
        <f aca="false">SUM(K84:P84)/3</f>
        <v>6</v>
      </c>
      <c r="R84" s="18" t="n">
        <f aca="false">_xlfn.xlookup($A84,'Day 1 Cleaned'!$U:$U,'Day 1 Cleaned'!$CC:$CC,"-")</f>
        <v>37.38</v>
      </c>
      <c r="S84" s="18" t="n">
        <f aca="false">_xlfn.xlookup($A84,'Day 2 Cleaned'!$M:$M,'Day 2 Cleaned'!$AM:$AM,"-")</f>
        <v>29</v>
      </c>
      <c r="T84" s="18" t="n">
        <f aca="false">_xlfn.xlookup($A84,'Day 2 Cleaned'!$M:$M,'Day 2 Cleaned'!$AQ:$AQ,"-")</f>
        <v>0</v>
      </c>
      <c r="U84" s="20" t="n">
        <f aca="false">R84-S84</f>
        <v>8.38</v>
      </c>
      <c r="V84" s="18" t="n">
        <f aca="false">_xlfn.xlookup($A84,'Day 3 Cleaned'!$L:$L,'Day 3 Cleaned'!$AL:$AL,"-")</f>
        <v>21.65</v>
      </c>
      <c r="W84" s="18" t="n">
        <f aca="false">_xlfn.xlookup($A84,'Day 3 Cleaned'!$L:$L,'Day 3 Cleaned'!$AP:$AP,"-")</f>
        <v>0</v>
      </c>
      <c r="X84" s="20" t="n">
        <f aca="false">(S84+T84)-V84</f>
        <v>7.35</v>
      </c>
      <c r="Y84" s="18" t="n">
        <f aca="false">_xlfn.xlookup($A84,'Day 4 Cleaned'!$L:$L,'Day 4 Cleaned'!$AL:$AL,"-")</f>
        <v>7.5</v>
      </c>
      <c r="Z84" s="18" t="n">
        <f aca="false">_xlfn.xlookup($A84,'Day 4 Cleaned'!$L:$L,'Day 4 Cleaned'!$AP:$AP,"-")</f>
        <v>0</v>
      </c>
      <c r="AA84" s="20" t="n">
        <f aca="false">(V84+W84)-Y84</f>
        <v>14.15</v>
      </c>
      <c r="AB84" s="19" t="n">
        <f aca="false">AVERAGE(U84,X84,AA84)</f>
        <v>9.96</v>
      </c>
      <c r="AC84" s="19" t="n">
        <f aca="false">IF(AND($AB$97&gt;AB84, AB84&gt;$AB$96),AB84,"-")</f>
        <v>9.96</v>
      </c>
      <c r="AD84" s="18" t="n">
        <f aca="false">_xlfn.xlookup($A84,'Day 1 Cleaned'!$U:$U,'Day 1 Cleaned'!CM:CM,"-")</f>
        <v>0</v>
      </c>
      <c r="AE84" s="18" t="n">
        <f aca="false">_xlfn.xlookup($A84,'Day 2 Cleaned'!$M:$M,'Day 2 Cleaned'!$AV:$AV,"-")</f>
        <v>0</v>
      </c>
      <c r="AF84" s="18" t="n">
        <f aca="false">_xlfn.xlookup($A84,'Day 2 Cleaned'!$M:$M,'Day 2 Cleaned'!$AZ:$AZ,"-")</f>
        <v>0</v>
      </c>
      <c r="AG84" s="20" t="n">
        <f aca="false">AD84-AE84</f>
        <v>0</v>
      </c>
      <c r="AH84" s="18" t="n">
        <f aca="false">_xlfn.xlookup($A84,'Day 3 Cleaned'!$L:$L,'Day 3 Cleaned'!$AU:$AU,"-")</f>
        <v>0</v>
      </c>
      <c r="AI84" s="18" t="n">
        <f aca="false">_xlfn.xlookup($A84,'Day 3 Cleaned'!$L:$L,'Day 3 Cleaned'!$AY:$AY,"-")</f>
        <v>0</v>
      </c>
      <c r="AJ84" s="20" t="n">
        <f aca="false">(AE84+AF84)-AH84</f>
        <v>0</v>
      </c>
      <c r="AK84" s="18" t="n">
        <f aca="false">_xlfn.xlookup($A84,'Day 4 Cleaned'!$L:$L,'Day 4 Cleaned'!$AU:$AU,"-")</f>
        <v>0</v>
      </c>
      <c r="AL84" s="18" t="n">
        <f aca="false">_xlfn.xlookup($A84,'Day 4 Cleaned'!$L:$L,'Day 4 Cleaned'!$AY:$AY,"-")</f>
        <v>0</v>
      </c>
      <c r="AM84" s="20" t="n">
        <f aca="false">(AH84+AI84)-AK84</f>
        <v>0</v>
      </c>
      <c r="AN84" s="19" t="n">
        <f aca="false">AVERAGE(AG84,AJ84,AM84)</f>
        <v>0</v>
      </c>
      <c r="AO84" s="21" t="str">
        <f aca="false">IF(AND($AN$97&gt;AN84, AN84&gt;$AN$96),AN84,"-")</f>
        <v>-</v>
      </c>
      <c r="AP84" s="18" t="n">
        <f aca="false">_xlfn.xlookup($A84,'Day 1 Cleaned'!$U:$U,'Day 1 Cleaned'!CT:CT,"-")</f>
        <v>0</v>
      </c>
      <c r="AQ84" s="18" t="n">
        <f aca="false">_xlfn.xlookup($A84,'Day 1 Cleaned'!$U:$U,'Day 1 Cleaned'!DD:DD,"-")</f>
        <v>0</v>
      </c>
      <c r="AR84" s="18" t="n">
        <f aca="false">_xlfn.xlookup($A84,'Day 1 Cleaned'!$U:$U,'Day 1 Cleaned'!DN:DN,"-")</f>
        <v>0</v>
      </c>
      <c r="AS84" s="18" t="n">
        <f aca="false">_xlfn.xlookup($A84,'Day 1 Cleaned'!$U:$U,'Day 1 Cleaned'!DX:DX,"-")</f>
        <v>0</v>
      </c>
      <c r="AT84" s="18" t="n">
        <f aca="false">_xlfn.xlookup($A84,'Day 1 Cleaned'!$U:$U,'Day 1 Cleaned'!EH:EH,"-")</f>
        <v>0</v>
      </c>
      <c r="AU84" s="18" t="n">
        <f aca="false">_xlfn.xlookup($A84,'Day 1 Cleaned'!$U:$U,'Day 1 Cleaned'!ER:ER,"-")</f>
        <v>0</v>
      </c>
      <c r="AV84" s="18" t="n">
        <f aca="false">_xlfn.xlookup($A84,'Day 1 Cleaned'!$U:$U,'Day 1 Cleaned'!FA:FA,"-")</f>
        <v>0</v>
      </c>
      <c r="AW84" s="18" t="n">
        <f aca="false">_xlfn.xlookup($A84,'Day 1 Cleaned'!$U:$U,'Day 1 Cleaned'!FK:FK,"-")</f>
        <v>0</v>
      </c>
      <c r="AX84" s="18" t="n">
        <f aca="false">_xlfn.xlookup($A84,'Day 1 Cleaned'!$U:$U,'Day 1 Cleaned'!FT:FT,"-")*_xlfn.xlookup($A84,'Day 1 Cleaned'!$U:$U,'Day 1 Cleaned'!FU:FU,"-")</f>
        <v>0</v>
      </c>
      <c r="AY84" s="18" t="n">
        <f aca="false">_xlfn.xlookup($A84,'Day 1 Cleaned'!$U:$U,'Day 1 Cleaned'!FV:FV,"-")</f>
        <v>0</v>
      </c>
      <c r="AZ84" s="18" t="n">
        <f aca="false">_xlfn.xlookup($A84,'Day 1 Cleaned'!$U:$U,'Day 1 Cleaned'!GA:GA,"-")</f>
        <v>0</v>
      </c>
    </row>
    <row r="85" customFormat="false" ht="14.5" hidden="false" customHeight="false" outlineLevel="0" collapsed="false">
      <c r="A85" s="18" t="str">
        <f aca="false">PROPER('Day 1 Cleaned'!U83)</f>
        <v>Usabamungu Yohana</v>
      </c>
      <c r="B85" s="18" t="str">
        <f aca="false">_xlfn.xlookup($A85,'Day 1 Cleaned'!$U:$U,'Day 1 Cleaned'!Y:Y,"-")</f>
        <v>Nyamasheke</v>
      </c>
      <c r="C85" s="18" t="str">
        <f aca="false">_xlfn.xlookup($A85,'Day 1 Cleaned'!$U:$U,'Day 1 Cleaned'!AA:AA,"-")</f>
        <v>Ngoma</v>
      </c>
      <c r="D85" s="18" t="str">
        <f aca="false">_xlfn.xlookup($A85,'Day 1 Cleaned'!$U:$U,'Day 1 Cleaned'!AB:AB,"-")</f>
        <v>Buhembe</v>
      </c>
      <c r="E85" s="18" t="str">
        <f aca="false">_xlfn.xlookup($A85,'Day 1 Cleaned'!$U:$U,'Day 1 Cleaned'!AI:AI,"-")</f>
        <v>Traditional 3 stone fire</v>
      </c>
      <c r="F85" s="18" t="str">
        <f aca="false">_xlfn.xlookup($A85,'Day 1 Cleaned'!$U:$U,'Day 1 Cleaned'!BL:BL,"-")</f>
        <v>Wood</v>
      </c>
      <c r="G85" s="18" t="str">
        <f aca="false">_xlfn.xlookup($A85,'Day 2 Cleaned'!$M:$M,'Day 2 Cleaned'!$U:$U,"-")</f>
        <v>Wood</v>
      </c>
      <c r="H85" s="18" t="str">
        <f aca="false">_xlfn.xlookup($A85,'Day 3 Cleaned'!$L:$L,'Day 3 Cleaned'!$T:$T,"-")</f>
        <v>Wood</v>
      </c>
      <c r="I85" s="18" t="str">
        <f aca="false">_xlfn.xlookup($A85,'Day 4 Cleaned'!$L:$L,'Day 4 Cleaned'!$T:$T,"-")</f>
        <v>Wood</v>
      </c>
      <c r="J85" s="18" t="n">
        <f aca="false" t="array" ref="J85:J85">AND(EXACT(F85:I85,F85))</f>
        <v>1</v>
      </c>
      <c r="K85" s="18" t="n">
        <f aca="false">_xlfn.xlookup($A85,'Day 2 Cleaned'!$M:$M,'Day 2 Cleaned'!$AI:$AI,"-")</f>
        <v>1</v>
      </c>
      <c r="L85" s="18" t="n">
        <f aca="false">_xlfn.xlookup($A85,'Day 2 Cleaned'!$M:$M,'Day 2 Cleaned'!$AJ:$AJ,"-")</f>
        <v>7</v>
      </c>
      <c r="M85" s="18" t="n">
        <f aca="false">_xlfn.xlookup($A85,'Day 3 Cleaned'!$L:$L,'Day 3 Cleaned'!$AH:$AH,"-")</f>
        <v>1</v>
      </c>
      <c r="N85" s="18" t="n">
        <f aca="false">_xlfn.xlookup($A85,'Day 3 Cleaned'!$L:$L,'Day 3 Cleaned'!$AI:$AI,"-")</f>
        <v>7</v>
      </c>
      <c r="O85" s="18" t="n">
        <f aca="false">_xlfn.xlookup($A85,'Day 4 Cleaned'!$L:$L,'Day 4 Cleaned'!$AH:$AH,"-")</f>
        <v>1</v>
      </c>
      <c r="P85" s="18" t="n">
        <f aca="false">_xlfn.xlookup($A85,'Day 4 Cleaned'!$L:$L,'Day 4 Cleaned'!$AI:$AI,"-")</f>
        <v>7</v>
      </c>
      <c r="Q85" s="19" t="n">
        <f aca="false">SUM(K85:P85)/3</f>
        <v>8</v>
      </c>
      <c r="R85" s="18" t="n">
        <f aca="false">_xlfn.xlookup($A85,'Day 1 Cleaned'!$U:$U,'Day 1 Cleaned'!$CC:$CC,"-")</f>
        <v>8.31</v>
      </c>
      <c r="S85" s="18" t="n">
        <f aca="false">_xlfn.xlookup($A85,'Day 2 Cleaned'!$M:$M,'Day 2 Cleaned'!$AM:$AM,"-")</f>
        <v>1.5</v>
      </c>
      <c r="T85" s="18" t="n">
        <f aca="false">_xlfn.xlookup($A85,'Day 2 Cleaned'!$M:$M,'Day 2 Cleaned'!$AQ:$AQ,"-")</f>
        <v>25.37</v>
      </c>
      <c r="U85" s="20" t="n">
        <f aca="false">R85-S85</f>
        <v>6.81</v>
      </c>
      <c r="V85" s="18" t="n">
        <f aca="false">_xlfn.xlookup($A85,'Day 3 Cleaned'!$L:$L,'Day 3 Cleaned'!$AL:$AL,"-")</f>
        <v>18.23</v>
      </c>
      <c r="W85" s="18" t="n">
        <f aca="false">_xlfn.xlookup($A85,'Day 3 Cleaned'!$L:$L,'Day 3 Cleaned'!$AP:$AP,"-")</f>
        <v>0</v>
      </c>
      <c r="X85" s="20" t="n">
        <f aca="false">(S85+T85)-V85</f>
        <v>8.64</v>
      </c>
      <c r="Y85" s="18" t="n">
        <f aca="false">_xlfn.xlookup($A85,'Day 4 Cleaned'!$L:$L,'Day 4 Cleaned'!$AL:$AL,"-")</f>
        <v>10.8</v>
      </c>
      <c r="Z85" s="18" t="n">
        <f aca="false">_xlfn.xlookup($A85,'Day 4 Cleaned'!$L:$L,'Day 4 Cleaned'!$AP:$AP,"-")</f>
        <v>8.09</v>
      </c>
      <c r="AA85" s="20" t="n">
        <f aca="false">(V85+W85)-Y85</f>
        <v>7.43</v>
      </c>
      <c r="AB85" s="19" t="n">
        <f aca="false">AVERAGE(U85,X85,AA85)</f>
        <v>7.62666666666667</v>
      </c>
      <c r="AC85" s="19" t="n">
        <f aca="false">IF(AND($AB$97&gt;AB85, AB85&gt;$AB$96),AB85,"-")</f>
        <v>7.62666666666667</v>
      </c>
      <c r="AD85" s="18" t="n">
        <f aca="false">_xlfn.xlookup($A85,'Day 1 Cleaned'!$U:$U,'Day 1 Cleaned'!CM:CM,"-")</f>
        <v>0</v>
      </c>
      <c r="AE85" s="18" t="n">
        <f aca="false">_xlfn.xlookup($A85,'Day 2 Cleaned'!$M:$M,'Day 2 Cleaned'!$AV:$AV,"-")</f>
        <v>0</v>
      </c>
      <c r="AF85" s="18" t="n">
        <f aca="false">_xlfn.xlookup($A85,'Day 2 Cleaned'!$M:$M,'Day 2 Cleaned'!$AZ:$AZ,"-")</f>
        <v>0</v>
      </c>
      <c r="AG85" s="20" t="n">
        <f aca="false">AD85-AE85</f>
        <v>0</v>
      </c>
      <c r="AH85" s="18" t="n">
        <f aca="false">_xlfn.xlookup($A85,'Day 3 Cleaned'!$L:$L,'Day 3 Cleaned'!$AU:$AU,"-")</f>
        <v>0</v>
      </c>
      <c r="AI85" s="18" t="n">
        <f aca="false">_xlfn.xlookup($A85,'Day 3 Cleaned'!$L:$L,'Day 3 Cleaned'!$AY:$AY,"-")</f>
        <v>0</v>
      </c>
      <c r="AJ85" s="20" t="n">
        <f aca="false">(AE85+AF85)-AH85</f>
        <v>0</v>
      </c>
      <c r="AK85" s="18" t="n">
        <f aca="false">_xlfn.xlookup($A85,'Day 4 Cleaned'!$L:$L,'Day 4 Cleaned'!$AU:$AU,"-")</f>
        <v>0</v>
      </c>
      <c r="AL85" s="18" t="n">
        <f aca="false">_xlfn.xlookup($A85,'Day 4 Cleaned'!$L:$L,'Day 4 Cleaned'!$AY:$AY,"-")</f>
        <v>0</v>
      </c>
      <c r="AM85" s="20" t="n">
        <f aca="false">(AH85+AI85)-AK85</f>
        <v>0</v>
      </c>
      <c r="AN85" s="19" t="n">
        <f aca="false">AVERAGE(AG85,AJ85,AM85)</f>
        <v>0</v>
      </c>
      <c r="AO85" s="21" t="str">
        <f aca="false">IF(AND($AN$97&gt;AN85, AN85&gt;$AN$96),AN85,"-")</f>
        <v>-</v>
      </c>
      <c r="AP85" s="18" t="n">
        <f aca="false">_xlfn.xlookup($A85,'Day 1 Cleaned'!$U:$U,'Day 1 Cleaned'!CT:CT,"-")</f>
        <v>0</v>
      </c>
      <c r="AQ85" s="18" t="n">
        <f aca="false">_xlfn.xlookup($A85,'Day 1 Cleaned'!$U:$U,'Day 1 Cleaned'!DD:DD,"-")</f>
        <v>0</v>
      </c>
      <c r="AR85" s="18" t="n">
        <f aca="false">_xlfn.xlookup($A85,'Day 1 Cleaned'!$U:$U,'Day 1 Cleaned'!DN:DN,"-")</f>
        <v>0</v>
      </c>
      <c r="AS85" s="18" t="n">
        <f aca="false">_xlfn.xlookup($A85,'Day 1 Cleaned'!$U:$U,'Day 1 Cleaned'!DX:DX,"-")</f>
        <v>0</v>
      </c>
      <c r="AT85" s="18" t="n">
        <f aca="false">_xlfn.xlookup($A85,'Day 1 Cleaned'!$U:$U,'Day 1 Cleaned'!EH:EH,"-")</f>
        <v>0</v>
      </c>
      <c r="AU85" s="18" t="n">
        <f aca="false">_xlfn.xlookup($A85,'Day 1 Cleaned'!$U:$U,'Day 1 Cleaned'!ER:ER,"-")</f>
        <v>0</v>
      </c>
      <c r="AV85" s="18" t="n">
        <f aca="false">_xlfn.xlookup($A85,'Day 1 Cleaned'!$U:$U,'Day 1 Cleaned'!FA:FA,"-")</f>
        <v>0</v>
      </c>
      <c r="AW85" s="18" t="n">
        <f aca="false">_xlfn.xlookup($A85,'Day 1 Cleaned'!$U:$U,'Day 1 Cleaned'!FK:FK,"-")</f>
        <v>0</v>
      </c>
      <c r="AX85" s="18" t="n">
        <f aca="false">_xlfn.xlookup($A85,'Day 1 Cleaned'!$U:$U,'Day 1 Cleaned'!FT:FT,"-")*_xlfn.xlookup($A85,'Day 1 Cleaned'!$U:$U,'Day 1 Cleaned'!FU:FU,"-")</f>
        <v>0</v>
      </c>
      <c r="AY85" s="18" t="n">
        <f aca="false">_xlfn.xlookup($A85,'Day 1 Cleaned'!$U:$U,'Day 1 Cleaned'!FV:FV,"-")</f>
        <v>0</v>
      </c>
      <c r="AZ85" s="18" t="n">
        <f aca="false">_xlfn.xlookup($A85,'Day 1 Cleaned'!$U:$U,'Day 1 Cleaned'!GA:GA,"-")</f>
        <v>0</v>
      </c>
    </row>
    <row r="86" customFormat="false" ht="14.5" hidden="false" customHeight="false" outlineLevel="0" collapsed="false">
      <c r="A86" s="18" t="str">
        <f aca="false">PROPER('Day 1 Cleaned'!U84)</f>
        <v>Uwihoreye Ferederic</v>
      </c>
      <c r="B86" s="18" t="str">
        <f aca="false">_xlfn.xlookup($A86,'Day 1 Cleaned'!$U:$U,'Day 1 Cleaned'!Y:Y,"-")</f>
        <v>Nyamasheke</v>
      </c>
      <c r="C86" s="18" t="str">
        <f aca="false">_xlfn.xlookup($A86,'Day 1 Cleaned'!$U:$U,'Day 1 Cleaned'!AA:AA,"-")</f>
        <v>Kigabiro</v>
      </c>
      <c r="D86" s="18" t="str">
        <f aca="false">_xlfn.xlookup($A86,'Day 1 Cleaned'!$U:$U,'Day 1 Cleaned'!AB:AB,"-")</f>
        <v>Bunyenga</v>
      </c>
      <c r="E86" s="18" t="str">
        <f aca="false">_xlfn.xlookup($A86,'Day 1 Cleaned'!$U:$U,'Day 1 Cleaned'!AI:AI,"-")</f>
        <v>Traditional 3 stone fire</v>
      </c>
      <c r="F86" s="18" t="str">
        <f aca="false">_xlfn.xlookup($A86,'Day 1 Cleaned'!$U:$U,'Day 1 Cleaned'!BL:BL,"-")</f>
        <v>Wood</v>
      </c>
      <c r="G86" s="18" t="str">
        <f aca="false">_xlfn.xlookup($A86,'Day 2 Cleaned'!$M:$M,'Day 2 Cleaned'!$U:$U,"-")</f>
        <v>Wood</v>
      </c>
      <c r="H86" s="18" t="str">
        <f aca="false">_xlfn.xlookup($A86,'Day 3 Cleaned'!$L:$L,'Day 3 Cleaned'!$T:$T,"-")</f>
        <v>Wood</v>
      </c>
      <c r="I86" s="18" t="str">
        <f aca="false">_xlfn.xlookup($A86,'Day 4 Cleaned'!$L:$L,'Day 4 Cleaned'!$T:$T,"-")</f>
        <v>Wood</v>
      </c>
      <c r="J86" s="18" t="n">
        <f aca="false" t="array" ref="J86:J86">AND(EXACT(F86:I86,F86))</f>
        <v>1</v>
      </c>
      <c r="K86" s="18" t="n">
        <f aca="false">_xlfn.xlookup($A86,'Day 2 Cleaned'!$M:$M,'Day 2 Cleaned'!$AI:$AI,"-")</f>
        <v>2</v>
      </c>
      <c r="L86" s="18" t="n">
        <f aca="false">_xlfn.xlookup($A86,'Day 2 Cleaned'!$M:$M,'Day 2 Cleaned'!$AJ:$AJ,"-")</f>
        <v>9</v>
      </c>
      <c r="M86" s="18" t="n">
        <f aca="false">_xlfn.xlookup($A86,'Day 3 Cleaned'!$L:$L,'Day 3 Cleaned'!$AH:$AH,"-")</f>
        <v>2</v>
      </c>
      <c r="N86" s="18" t="n">
        <f aca="false">_xlfn.xlookup($A86,'Day 3 Cleaned'!$L:$L,'Day 3 Cleaned'!$AI:$AI,"-")</f>
        <v>9</v>
      </c>
      <c r="O86" s="18" t="n">
        <f aca="false">_xlfn.xlookup($A86,'Day 4 Cleaned'!$L:$L,'Day 4 Cleaned'!$AH:$AH,"-")</f>
        <v>2</v>
      </c>
      <c r="P86" s="18" t="n">
        <f aca="false">_xlfn.xlookup($A86,'Day 4 Cleaned'!$L:$L,'Day 4 Cleaned'!$AI:$AI,"-")</f>
        <v>9</v>
      </c>
      <c r="Q86" s="19" t="n">
        <f aca="false">SUM(K86:P86)/3</f>
        <v>11</v>
      </c>
      <c r="R86" s="18" t="n">
        <f aca="false">_xlfn.xlookup($A86,'Day 1 Cleaned'!$U:$U,'Day 1 Cleaned'!$CC:$CC,"-")</f>
        <v>53.12</v>
      </c>
      <c r="S86" s="18" t="n">
        <f aca="false">_xlfn.xlookup($A86,'Day 2 Cleaned'!$M:$M,'Day 2 Cleaned'!$AM:$AM,"-")</f>
        <v>33</v>
      </c>
      <c r="T86" s="18" t="n">
        <f aca="false">_xlfn.xlookup($A86,'Day 2 Cleaned'!$M:$M,'Day 2 Cleaned'!$AQ:$AQ,"-")</f>
        <v>0</v>
      </c>
      <c r="U86" s="20" t="n">
        <f aca="false">R86-S86</f>
        <v>20.12</v>
      </c>
      <c r="V86" s="18" t="n">
        <f aca="false">_xlfn.xlookup($A86,'Day 3 Cleaned'!$L:$L,'Day 3 Cleaned'!$AL:$AL,"-")</f>
        <v>18.77</v>
      </c>
      <c r="W86" s="18" t="n">
        <f aca="false">_xlfn.xlookup($A86,'Day 3 Cleaned'!$L:$L,'Day 3 Cleaned'!$AP:$AP,"-")</f>
        <v>0</v>
      </c>
      <c r="X86" s="20" t="n">
        <f aca="false">(S86+T86)-V86</f>
        <v>14.23</v>
      </c>
      <c r="Y86" s="18" t="n">
        <f aca="false">_xlfn.xlookup($A86,'Day 4 Cleaned'!$L:$L,'Day 4 Cleaned'!$AL:$AL,"-")</f>
        <v>12.4</v>
      </c>
      <c r="Z86" s="18" t="n">
        <f aca="false">_xlfn.xlookup($A86,'Day 4 Cleaned'!$L:$L,'Day 4 Cleaned'!$AP:$AP,"-")</f>
        <v>0</v>
      </c>
      <c r="AA86" s="20" t="n">
        <f aca="false">(V86+W86)-Y86</f>
        <v>6.37</v>
      </c>
      <c r="AB86" s="19" t="n">
        <f aca="false">AVERAGE(U86,X86,AA86)</f>
        <v>13.5733333333333</v>
      </c>
      <c r="AC86" s="19" t="n">
        <f aca="false">IF(AND($AB$97&gt;AB86, AB86&gt;$AB$96),AB86,"-")</f>
        <v>13.5733333333333</v>
      </c>
      <c r="AD86" s="18" t="n">
        <f aca="false">_xlfn.xlookup($A86,'Day 1 Cleaned'!$U:$U,'Day 1 Cleaned'!CM:CM,"-")</f>
        <v>0</v>
      </c>
      <c r="AE86" s="18" t="n">
        <f aca="false">_xlfn.xlookup($A86,'Day 2 Cleaned'!$M:$M,'Day 2 Cleaned'!$AV:$AV,"-")</f>
        <v>0</v>
      </c>
      <c r="AF86" s="18" t="n">
        <f aca="false">_xlfn.xlookup($A86,'Day 2 Cleaned'!$M:$M,'Day 2 Cleaned'!$AZ:$AZ,"-")</f>
        <v>0</v>
      </c>
      <c r="AG86" s="20" t="n">
        <f aca="false">AD86-AE86</f>
        <v>0</v>
      </c>
      <c r="AH86" s="18" t="n">
        <f aca="false">_xlfn.xlookup($A86,'Day 3 Cleaned'!$L:$L,'Day 3 Cleaned'!$AU:$AU,"-")</f>
        <v>0</v>
      </c>
      <c r="AI86" s="18" t="n">
        <f aca="false">_xlfn.xlookup($A86,'Day 3 Cleaned'!$L:$L,'Day 3 Cleaned'!$AY:$AY,"-")</f>
        <v>0</v>
      </c>
      <c r="AJ86" s="20" t="n">
        <f aca="false">(AE86+AF86)-AH86</f>
        <v>0</v>
      </c>
      <c r="AK86" s="18" t="n">
        <f aca="false">_xlfn.xlookup($A86,'Day 4 Cleaned'!$L:$L,'Day 4 Cleaned'!$AU:$AU,"-")</f>
        <v>0</v>
      </c>
      <c r="AL86" s="18" t="n">
        <f aca="false">_xlfn.xlookup($A86,'Day 4 Cleaned'!$L:$L,'Day 4 Cleaned'!$AY:$AY,"-")</f>
        <v>0</v>
      </c>
      <c r="AM86" s="20" t="n">
        <f aca="false">(AH86+AI86)-AK86</f>
        <v>0</v>
      </c>
      <c r="AN86" s="19" t="n">
        <f aca="false">AVERAGE(AG86,AJ86,AM86)</f>
        <v>0</v>
      </c>
      <c r="AO86" s="21" t="str">
        <f aca="false">IF(AND($AN$97&gt;AN86, AN86&gt;$AN$96),AN86,"-")</f>
        <v>-</v>
      </c>
      <c r="AP86" s="18" t="n">
        <f aca="false">_xlfn.xlookup($A86,'Day 1 Cleaned'!$U:$U,'Day 1 Cleaned'!CT:CT,"-")</f>
        <v>0</v>
      </c>
      <c r="AQ86" s="18" t="n">
        <f aca="false">_xlfn.xlookup($A86,'Day 1 Cleaned'!$U:$U,'Day 1 Cleaned'!DD:DD,"-")</f>
        <v>0</v>
      </c>
      <c r="AR86" s="18" t="n">
        <f aca="false">_xlfn.xlookup($A86,'Day 1 Cleaned'!$U:$U,'Day 1 Cleaned'!DN:DN,"-")</f>
        <v>0</v>
      </c>
      <c r="AS86" s="18" t="n">
        <f aca="false">_xlfn.xlookup($A86,'Day 1 Cleaned'!$U:$U,'Day 1 Cleaned'!DX:DX,"-")</f>
        <v>0</v>
      </c>
      <c r="AT86" s="18" t="n">
        <f aca="false">_xlfn.xlookup($A86,'Day 1 Cleaned'!$U:$U,'Day 1 Cleaned'!EH:EH,"-")</f>
        <v>0</v>
      </c>
      <c r="AU86" s="18" t="n">
        <f aca="false">_xlfn.xlookup($A86,'Day 1 Cleaned'!$U:$U,'Day 1 Cleaned'!ER:ER,"-")</f>
        <v>0</v>
      </c>
      <c r="AV86" s="18" t="n">
        <f aca="false">_xlfn.xlookup($A86,'Day 1 Cleaned'!$U:$U,'Day 1 Cleaned'!FA:FA,"-")</f>
        <v>0</v>
      </c>
      <c r="AW86" s="18" t="n">
        <f aca="false">_xlfn.xlookup($A86,'Day 1 Cleaned'!$U:$U,'Day 1 Cleaned'!FK:FK,"-")</f>
        <v>0</v>
      </c>
      <c r="AX86" s="18" t="n">
        <f aca="false">_xlfn.xlookup($A86,'Day 1 Cleaned'!$U:$U,'Day 1 Cleaned'!FT:FT,"-")*_xlfn.xlookup($A86,'Day 1 Cleaned'!$U:$U,'Day 1 Cleaned'!FU:FU,"-")</f>
        <v>0</v>
      </c>
      <c r="AY86" s="18" t="n">
        <f aca="false">_xlfn.xlookup($A86,'Day 1 Cleaned'!$U:$U,'Day 1 Cleaned'!FV:FV,"-")</f>
        <v>0</v>
      </c>
      <c r="AZ86" s="18" t="n">
        <f aca="false">_xlfn.xlookup($A86,'Day 1 Cleaned'!$U:$U,'Day 1 Cleaned'!GA:GA,"-")</f>
        <v>0</v>
      </c>
    </row>
    <row r="87" customFormat="false" ht="14.5" hidden="false" customHeight="false" outlineLevel="0" collapsed="false">
      <c r="A87" s="18" t="str">
        <f aca="false">PROPER('Day 1 Cleaned'!U85)</f>
        <v>Uwimana Jonathan </v>
      </c>
      <c r="B87" s="18" t="str">
        <f aca="false">_xlfn.xlookup($A87,'Day 1 Cleaned'!$U:$U,'Day 1 Cleaned'!Y:Y,"-")</f>
        <v>Nyamasheke</v>
      </c>
      <c r="C87" s="18" t="str">
        <f aca="false">_xlfn.xlookup($A87,'Day 1 Cleaned'!$U:$U,'Day 1 Cleaned'!AA:AA,"-")</f>
        <v>Mugera</v>
      </c>
      <c r="D87" s="18" t="str">
        <f aca="false">_xlfn.xlookup($A87,'Day 1 Cleaned'!$U:$U,'Day 1 Cleaned'!AB:AB,"-")</f>
        <v>Bweranyange</v>
      </c>
      <c r="E87" s="18" t="str">
        <f aca="false">_xlfn.xlookup($A87,'Day 1 Cleaned'!$U:$U,'Day 1 Cleaned'!AI:AI,"-")</f>
        <v>Traditional 3 stone fire</v>
      </c>
      <c r="F87" s="18" t="str">
        <f aca="false">_xlfn.xlookup($A87,'Day 1 Cleaned'!$U:$U,'Day 1 Cleaned'!BL:BL,"-")</f>
        <v>Wood</v>
      </c>
      <c r="G87" s="18" t="str">
        <f aca="false">_xlfn.xlookup($A87,'Day 2 Cleaned'!$M:$M,'Day 2 Cleaned'!$U:$U,"-")</f>
        <v>Wood</v>
      </c>
      <c r="H87" s="18" t="str">
        <f aca="false">_xlfn.xlookup($A87,'Day 3 Cleaned'!$L:$L,'Day 3 Cleaned'!$T:$T,"-")</f>
        <v>Wood</v>
      </c>
      <c r="I87" s="18" t="str">
        <f aca="false">_xlfn.xlookup($A87,'Day 4 Cleaned'!$L:$L,'Day 4 Cleaned'!$T:$T,"-")</f>
        <v>Wood</v>
      </c>
      <c r="J87" s="18" t="n">
        <f aca="false" t="array" ref="J87:J87">AND(EXACT(F87:I87,F87))</f>
        <v>1</v>
      </c>
      <c r="K87" s="18" t="n">
        <f aca="false">_xlfn.xlookup($A87,'Day 2 Cleaned'!$M:$M,'Day 2 Cleaned'!$AI:$AI,"-")</f>
        <v>2</v>
      </c>
      <c r="L87" s="18" t="n">
        <f aca="false">_xlfn.xlookup($A87,'Day 2 Cleaned'!$M:$M,'Day 2 Cleaned'!$AJ:$AJ,"-")</f>
        <v>8</v>
      </c>
      <c r="M87" s="18" t="n">
        <f aca="false">_xlfn.xlookup($A87,'Day 3 Cleaned'!$L:$L,'Day 3 Cleaned'!$AH:$AH,"-")</f>
        <v>2</v>
      </c>
      <c r="N87" s="18" t="n">
        <f aca="false">_xlfn.xlookup($A87,'Day 3 Cleaned'!$L:$L,'Day 3 Cleaned'!$AI:$AI,"-")</f>
        <v>9</v>
      </c>
      <c r="O87" s="18" t="n">
        <f aca="false">_xlfn.xlookup($A87,'Day 4 Cleaned'!$L:$L,'Day 4 Cleaned'!$AH:$AH,"-")</f>
        <v>2</v>
      </c>
      <c r="P87" s="18" t="n">
        <f aca="false">_xlfn.xlookup($A87,'Day 4 Cleaned'!$L:$L,'Day 4 Cleaned'!$AI:$AI,"-")</f>
        <v>8</v>
      </c>
      <c r="Q87" s="19" t="n">
        <f aca="false">SUM(K87:P87)/3</f>
        <v>10.3333333333333</v>
      </c>
      <c r="R87" s="18" t="n">
        <f aca="false">_xlfn.xlookup($A87,'Day 1 Cleaned'!$U:$U,'Day 1 Cleaned'!$CC:$CC,"-")</f>
        <v>20.64</v>
      </c>
      <c r="S87" s="18" t="n">
        <f aca="false">_xlfn.xlookup($A87,'Day 2 Cleaned'!$M:$M,'Day 2 Cleaned'!$AM:$AM,"-")</f>
        <v>2.815</v>
      </c>
      <c r="T87" s="18" t="n">
        <f aca="false">_xlfn.xlookup($A87,'Day 2 Cleaned'!$M:$M,'Day 2 Cleaned'!$AQ:$AQ,"-")</f>
        <v>16.66</v>
      </c>
      <c r="U87" s="20" t="n">
        <f aca="false">R87-S87</f>
        <v>17.825</v>
      </c>
      <c r="V87" s="18" t="n">
        <f aca="false">_xlfn.xlookup($A87,'Day 3 Cleaned'!$L:$L,'Day 3 Cleaned'!$AL:$AL,"-")</f>
        <v>2.755</v>
      </c>
      <c r="W87" s="18" t="n">
        <f aca="false">_xlfn.xlookup($A87,'Day 3 Cleaned'!$L:$L,'Day 3 Cleaned'!$AP:$AP,"-")</f>
        <v>13.78</v>
      </c>
      <c r="X87" s="20" t="n">
        <f aca="false">(S87+T87)-V87</f>
        <v>16.72</v>
      </c>
      <c r="Y87" s="18" t="n">
        <f aca="false">_xlfn.xlookup($A87,'Day 4 Cleaned'!$L:$L,'Day 4 Cleaned'!$AL:$AL,"-")</f>
        <v>1.84</v>
      </c>
      <c r="Z87" s="18" t="n">
        <f aca="false">_xlfn.xlookup($A87,'Day 4 Cleaned'!$L:$L,'Day 4 Cleaned'!$AP:$AP,"-")</f>
        <v>15.35</v>
      </c>
      <c r="AA87" s="20" t="n">
        <f aca="false">(V87+W87)-Y87</f>
        <v>14.695</v>
      </c>
      <c r="AB87" s="19" t="n">
        <f aca="false">AVERAGE(U87,X87,AA87)</f>
        <v>16.4133333333333</v>
      </c>
      <c r="AC87" s="19" t="n">
        <f aca="false">IF(AND($AB$97&gt;AB87, AB87&gt;$AB$96),AB87,"-")</f>
        <v>16.4133333333333</v>
      </c>
      <c r="AD87" s="18" t="n">
        <f aca="false">_xlfn.xlookup($A87,'Day 1 Cleaned'!$U:$U,'Day 1 Cleaned'!CM:CM,"-")</f>
        <v>0</v>
      </c>
      <c r="AE87" s="18" t="n">
        <f aca="false">_xlfn.xlookup($A87,'Day 2 Cleaned'!$M:$M,'Day 2 Cleaned'!$AV:$AV,"-")</f>
        <v>0</v>
      </c>
      <c r="AF87" s="18" t="n">
        <f aca="false">_xlfn.xlookup($A87,'Day 2 Cleaned'!$M:$M,'Day 2 Cleaned'!$AZ:$AZ,"-")</f>
        <v>0</v>
      </c>
      <c r="AG87" s="20" t="n">
        <f aca="false">AD87-AE87</f>
        <v>0</v>
      </c>
      <c r="AH87" s="18" t="n">
        <f aca="false">_xlfn.xlookup($A87,'Day 3 Cleaned'!$L:$L,'Day 3 Cleaned'!$AU:$AU,"-")</f>
        <v>0</v>
      </c>
      <c r="AI87" s="18" t="n">
        <f aca="false">_xlfn.xlookup($A87,'Day 3 Cleaned'!$L:$L,'Day 3 Cleaned'!$AY:$AY,"-")</f>
        <v>0</v>
      </c>
      <c r="AJ87" s="20" t="n">
        <f aca="false">(AE87+AF87)-AH87</f>
        <v>0</v>
      </c>
      <c r="AK87" s="18" t="n">
        <f aca="false">_xlfn.xlookup($A87,'Day 4 Cleaned'!$L:$L,'Day 4 Cleaned'!$AU:$AU,"-")</f>
        <v>0</v>
      </c>
      <c r="AL87" s="18" t="n">
        <f aca="false">_xlfn.xlookup($A87,'Day 4 Cleaned'!$L:$L,'Day 4 Cleaned'!$AY:$AY,"-")</f>
        <v>0</v>
      </c>
      <c r="AM87" s="20" t="n">
        <f aca="false">(AH87+AI87)-AK87</f>
        <v>0</v>
      </c>
      <c r="AN87" s="19" t="n">
        <f aca="false">AVERAGE(AG87,AJ87,AM87)</f>
        <v>0</v>
      </c>
      <c r="AO87" s="21" t="str">
        <f aca="false">IF(AND($AN$97&gt;AN87, AN87&gt;$AN$96),AN87,"-")</f>
        <v>-</v>
      </c>
      <c r="AP87" s="18" t="n">
        <f aca="false">_xlfn.xlookup($A87,'Day 1 Cleaned'!$U:$U,'Day 1 Cleaned'!CT:CT,"-")</f>
        <v>0</v>
      </c>
      <c r="AQ87" s="18" t="n">
        <f aca="false">_xlfn.xlookup($A87,'Day 1 Cleaned'!$U:$U,'Day 1 Cleaned'!DD:DD,"-")</f>
        <v>0</v>
      </c>
      <c r="AR87" s="18" t="n">
        <f aca="false">_xlfn.xlookup($A87,'Day 1 Cleaned'!$U:$U,'Day 1 Cleaned'!DN:DN,"-")</f>
        <v>0</v>
      </c>
      <c r="AS87" s="18" t="n">
        <f aca="false">_xlfn.xlookup($A87,'Day 1 Cleaned'!$U:$U,'Day 1 Cleaned'!DX:DX,"-")</f>
        <v>0</v>
      </c>
      <c r="AT87" s="18" t="n">
        <f aca="false">_xlfn.xlookup($A87,'Day 1 Cleaned'!$U:$U,'Day 1 Cleaned'!EH:EH,"-")</f>
        <v>0</v>
      </c>
      <c r="AU87" s="18" t="n">
        <f aca="false">_xlfn.xlookup($A87,'Day 1 Cleaned'!$U:$U,'Day 1 Cleaned'!ER:ER,"-")</f>
        <v>0</v>
      </c>
      <c r="AV87" s="18" t="n">
        <f aca="false">_xlfn.xlookup($A87,'Day 1 Cleaned'!$U:$U,'Day 1 Cleaned'!FA:FA,"-")</f>
        <v>0</v>
      </c>
      <c r="AW87" s="18" t="n">
        <f aca="false">_xlfn.xlookup($A87,'Day 1 Cleaned'!$U:$U,'Day 1 Cleaned'!FK:FK,"-")</f>
        <v>0</v>
      </c>
      <c r="AX87" s="18" t="n">
        <f aca="false">_xlfn.xlookup($A87,'Day 1 Cleaned'!$U:$U,'Day 1 Cleaned'!FT:FT,"-")*_xlfn.xlookup($A87,'Day 1 Cleaned'!$U:$U,'Day 1 Cleaned'!FU:FU,"-")</f>
        <v>0</v>
      </c>
      <c r="AY87" s="18" t="n">
        <f aca="false">_xlfn.xlookup($A87,'Day 1 Cleaned'!$U:$U,'Day 1 Cleaned'!FV:FV,"-")</f>
        <v>0</v>
      </c>
      <c r="AZ87" s="18" t="n">
        <f aca="false">_xlfn.xlookup($A87,'Day 1 Cleaned'!$U:$U,'Day 1 Cleaned'!GA:GA,"-")</f>
        <v>0</v>
      </c>
    </row>
    <row r="90" customFormat="false" ht="14.5" hidden="false" customHeight="false" outlineLevel="0" collapsed="false">
      <c r="AA90" s="24" t="s">
        <v>3595</v>
      </c>
      <c r="AB90" s="25" t="n">
        <f aca="false">AVERAGE(AB4:AB88)</f>
        <v>11.9534365079365</v>
      </c>
      <c r="AC90" s="26" t="n">
        <f aca="false">AVERAGE(AC4:AC88)</f>
        <v>10.1012136752137</v>
      </c>
      <c r="AD90" s="27" t="n">
        <f aca="false">AVERAGE($Q$4:$Q$87)</f>
        <v>7.82142857142857</v>
      </c>
      <c r="AM90" s="24" t="s">
        <v>3595</v>
      </c>
      <c r="AN90" s="25" t="n">
        <f aca="false">AVERAGE(AN4:AN88)</f>
        <v>0.170972222222222</v>
      </c>
      <c r="AO90" s="26" t="e">
        <f aca="false">AVERAGE(AO4:AO88)</f>
        <v>#DIV/0!</v>
      </c>
    </row>
    <row r="91" customFormat="false" ht="14.5" hidden="false" customHeight="false" outlineLevel="0" collapsed="false">
      <c r="AA91" s="24" t="s">
        <v>3596</v>
      </c>
      <c r="AB91" s="25" t="n">
        <f aca="false">COUNTIF(AB4:AB87,"&gt;0")</f>
        <v>81</v>
      </c>
      <c r="AC91" s="25" t="n">
        <f aca="false">COUNTIF(AC4:AC87,"&gt;0")</f>
        <v>75</v>
      </c>
      <c r="AD91" s="24" t="n">
        <f aca="false">COUNTIF($Q$4:$Q$87,"&gt;0")</f>
        <v>84</v>
      </c>
      <c r="AM91" s="24" t="s">
        <v>3596</v>
      </c>
      <c r="AN91" s="25" t="n">
        <f aca="false">COUNTIF(AN4:AN88,"&gt;0")</f>
        <v>5</v>
      </c>
      <c r="AO91" s="25" t="n">
        <f aca="false">COUNTIF(AO4:AO88,"&gt;0")</f>
        <v>0</v>
      </c>
    </row>
    <row r="92" customFormat="false" ht="14.5" hidden="false" customHeight="false" outlineLevel="0" collapsed="false">
      <c r="AA92" s="24" t="s">
        <v>3597</v>
      </c>
      <c r="AB92" s="25" t="n">
        <f aca="false">STDEV(AB4:AB88)</f>
        <v>8.73538448826962</v>
      </c>
      <c r="AC92" s="25" t="n">
        <f aca="false">STDEV(AC4:AC88)</f>
        <v>5.46296657167823</v>
      </c>
      <c r="AD92" s="28"/>
      <c r="AM92" s="24" t="s">
        <v>3597</v>
      </c>
      <c r="AN92" s="25" t="n">
        <f aca="false">STDEV(AN4:AN88)</f>
        <v>0.839173998178625</v>
      </c>
      <c r="AO92" s="25" t="e">
        <f aca="false">STDEV(AO4:AO88)</f>
        <v>#DIV/0!</v>
      </c>
    </row>
    <row r="93" customFormat="false" ht="14.5" hidden="false" customHeight="false" outlineLevel="0" collapsed="false">
      <c r="AA93" s="24" t="s">
        <v>3598</v>
      </c>
      <c r="AB93" s="25" t="n">
        <f aca="false">QUARTILE(AB4:AB88,1)</f>
        <v>6.80833333333333</v>
      </c>
      <c r="AC93" s="25" t="n">
        <f aca="false">QUARTILE(AC4:AC88,1)</f>
        <v>6.43833333333333</v>
      </c>
      <c r="AD93" s="28"/>
      <c r="AM93" s="24" t="s">
        <v>3598</v>
      </c>
      <c r="AN93" s="25" t="n">
        <f aca="false">QUARTILE(AN4:AN88,1)</f>
        <v>0</v>
      </c>
      <c r="AO93" s="25" t="e">
        <f aca="false">QUARTILE(AO4:AO88,1)</f>
        <v>#VALUE!</v>
      </c>
    </row>
    <row r="94" customFormat="false" ht="14.5" hidden="false" customHeight="false" outlineLevel="0" collapsed="false">
      <c r="AA94" s="24" t="s">
        <v>3599</v>
      </c>
      <c r="AB94" s="25" t="n">
        <f aca="false">QUARTILE(AB4:AB88,3)</f>
        <v>15.2091666666667</v>
      </c>
      <c r="AC94" s="25" t="n">
        <f aca="false">QUARTILE(AC4:AC88,3)</f>
        <v>13.5783333333333</v>
      </c>
      <c r="AD94" s="28"/>
      <c r="AM94" s="24" t="s">
        <v>3599</v>
      </c>
      <c r="AN94" s="25" t="n">
        <f aca="false">QUARTILE(AN4:AN88,3)</f>
        <v>0</v>
      </c>
      <c r="AO94" s="25" t="e">
        <f aca="false">QUARTILE(AO4:AO88,3)</f>
        <v>#VALUE!</v>
      </c>
    </row>
    <row r="95" customFormat="false" ht="14.5" hidden="false" customHeight="false" outlineLevel="0" collapsed="false">
      <c r="AA95" s="24" t="s">
        <v>3600</v>
      </c>
      <c r="AB95" s="25" t="n">
        <f aca="false">AB94-AB93</f>
        <v>8.40083333333333</v>
      </c>
      <c r="AC95" s="25" t="n">
        <f aca="false">AC94-AC93</f>
        <v>7.14</v>
      </c>
      <c r="AD95" s="28"/>
      <c r="AM95" s="24" t="s">
        <v>3600</v>
      </c>
      <c r="AN95" s="25" t="n">
        <f aca="false">AN94-AN93</f>
        <v>0</v>
      </c>
      <c r="AO95" s="25" t="e">
        <f aca="false">AO94-AO93</f>
        <v>#VALUE!</v>
      </c>
    </row>
    <row r="96" customFormat="false" ht="14.5" hidden="false" customHeight="false" outlineLevel="0" collapsed="false">
      <c r="AA96" s="24" t="s">
        <v>3601</v>
      </c>
      <c r="AB96" s="25" t="n">
        <f aca="false">AB90-(1.5*AB95)</f>
        <v>-0.647813492063488</v>
      </c>
      <c r="AC96" s="25" t="n">
        <f aca="false">AC90-(1.5*AC95)</f>
        <v>-0.608786324786326</v>
      </c>
      <c r="AD96" s="28"/>
      <c r="AM96" s="24" t="s">
        <v>3601</v>
      </c>
      <c r="AN96" s="25" t="n">
        <f aca="false">AN90-(1.5*AN95)</f>
        <v>0.170972222222222</v>
      </c>
      <c r="AO96" s="25" t="e">
        <f aca="false">AO90-(1.5*AO95)</f>
        <v>#VALUE!</v>
      </c>
    </row>
    <row r="97" customFormat="false" ht="14.5" hidden="false" customHeight="false" outlineLevel="0" collapsed="false">
      <c r="AA97" s="24" t="s">
        <v>3602</v>
      </c>
      <c r="AB97" s="25" t="n">
        <f aca="false">AB90+(1.5*AB95)</f>
        <v>24.5546865079365</v>
      </c>
      <c r="AC97" s="25" t="n">
        <f aca="false">AC90+(1.5*AC95)</f>
        <v>20.8112136752137</v>
      </c>
      <c r="AD97" s="28"/>
      <c r="AM97" s="24" t="s">
        <v>3602</v>
      </c>
      <c r="AN97" s="25" t="n">
        <f aca="false">AN90+(1.5*AN95)</f>
        <v>0.170972222222222</v>
      </c>
      <c r="AO97" s="25" t="e">
        <f aca="false">AO90+(1.5*AO95)</f>
        <v>#VALUE!</v>
      </c>
    </row>
    <row r="98" customFormat="false" ht="14.5" hidden="false" customHeight="false" outlineLevel="0" collapsed="false">
      <c r="AA98" s="29" t="s">
        <v>3603</v>
      </c>
      <c r="AB98" s="25" t="n">
        <f aca="false">CONFIDENCE(0.1,AB92,AB91)</f>
        <v>1.59649209537177</v>
      </c>
      <c r="AC98" s="25" t="n">
        <f aca="false">CONFIDENCE(0.1,AC92,AC91)</f>
        <v>1.03758854417811</v>
      </c>
      <c r="AD98" s="28"/>
      <c r="AM98" s="29" t="s">
        <v>3603</v>
      </c>
      <c r="AN98" s="25" t="n">
        <f aca="false">CONFIDENCE(0.1,AN92,AN91)</f>
        <v>0.617297152160307</v>
      </c>
      <c r="AO98" s="25" t="e">
        <f aca="false">CONFIDENCE(0.1,AO92,AO91)</f>
        <v>#DIV/0!</v>
      </c>
    </row>
    <row r="99" customFormat="false" ht="14.5" hidden="false" customHeight="false" outlineLevel="0" collapsed="false">
      <c r="AA99" s="29" t="n">
        <v>0.1</v>
      </c>
      <c r="AB99" s="25" t="n">
        <f aca="false">AB90*0.1</f>
        <v>1.19534365079365</v>
      </c>
      <c r="AC99" s="25" t="n">
        <f aca="false">AC90*0.1</f>
        <v>1.01012136752137</v>
      </c>
      <c r="AD99" s="28"/>
      <c r="AM99" s="29" t="n">
        <v>0.1</v>
      </c>
      <c r="AN99" s="25" t="n">
        <f aca="false">AN90*0.1</f>
        <v>0.0170972222222222</v>
      </c>
      <c r="AO99" s="25" t="e">
        <f aca="false">AO90*0.1</f>
        <v>#DIV/0!</v>
      </c>
    </row>
    <row r="100" customFormat="false" ht="14.5" hidden="false" customHeight="false" outlineLevel="0" collapsed="false">
      <c r="AB100" s="30" t="str">
        <f aca="false">IF(AB98&lt;AB99, "VALID", "INVALID")</f>
        <v>INVALID</v>
      </c>
      <c r="AC100" s="30" t="str">
        <f aca="false">IF(AC98&lt;AC99, "VALID", "INVALID")</f>
        <v>INVALID</v>
      </c>
      <c r="AD100" s="31"/>
      <c r="AN100" s="30" t="str">
        <f aca="false">IF(AN98&lt;AN99, "VALID", "INVALID")</f>
        <v>INVALID</v>
      </c>
      <c r="AO100" s="30" t="e">
        <f aca="false">IF(AO98&lt;AO99, "VALID", "INVALID")</f>
        <v>#DIV/0!</v>
      </c>
    </row>
    <row r="101" customFormat="false" ht="14.5" hidden="false" customHeight="false" outlineLevel="0" collapsed="false">
      <c r="AB101" s="32"/>
      <c r="AC101" s="32"/>
      <c r="AD101" s="31"/>
      <c r="AN101" s="32"/>
      <c r="AO101" s="32"/>
    </row>
    <row r="102" customFormat="false" ht="14.5" hidden="false" customHeight="false" outlineLevel="0" collapsed="false">
      <c r="AB102" s="11" t="s">
        <v>856</v>
      </c>
    </row>
    <row r="103" customFormat="false" ht="14.5" hidden="false" customHeight="false" outlineLevel="0" collapsed="false">
      <c r="AA103" s="24" t="s">
        <v>3595</v>
      </c>
      <c r="AB103" s="25" t="n">
        <f aca="false">AVERAGE($AB$4:$AB$45)</f>
        <v>10.8128253968254</v>
      </c>
      <c r="AC103" s="26" t="n">
        <f aca="false">AVERAGE($AC$4:$AC$45)</f>
        <v>9.14064957264957</v>
      </c>
      <c r="AD103" s="27" t="n">
        <f aca="false">AVERAGE($Q$4:$Q$45)</f>
        <v>7.95238095238095</v>
      </c>
    </row>
    <row r="104" customFormat="false" ht="14.5" hidden="false" customHeight="false" outlineLevel="0" collapsed="false">
      <c r="AA104" s="24" t="s">
        <v>3596</v>
      </c>
      <c r="AB104" s="25" t="n">
        <f aca="false">COUNTIF($AB$4:$AB$45,"&gt;0")</f>
        <v>42</v>
      </c>
      <c r="AC104" s="25" t="n">
        <f aca="false">COUNTIF($AC$4:$AC$45,"&gt;0")</f>
        <v>39</v>
      </c>
      <c r="AD104" s="24" t="n">
        <f aca="false">COUNTIF($Q$4:$Q$45,"&gt;0")</f>
        <v>42</v>
      </c>
    </row>
    <row r="105" customFormat="false" ht="14.5" hidden="false" customHeight="false" outlineLevel="0" collapsed="false">
      <c r="AA105" s="24" t="s">
        <v>3597</v>
      </c>
      <c r="AB105" s="25" t="n">
        <f aca="false">STDEV($AB$4:$AB$45)</f>
        <v>8.20819762266191</v>
      </c>
      <c r="AC105" s="25" t="n">
        <f aca="false">STDEV($AC$4:$AC$45)</f>
        <v>5.37727493538263</v>
      </c>
      <c r="AD105" s="28"/>
    </row>
    <row r="106" customFormat="false" ht="14.5" hidden="false" customHeight="false" outlineLevel="0" collapsed="false">
      <c r="AA106" s="24" t="s">
        <v>3598</v>
      </c>
      <c r="AB106" s="25" t="n">
        <f aca="false">QUARTILE($AB$4:$AB$45,1)</f>
        <v>5.38541666666667</v>
      </c>
      <c r="AC106" s="25" t="n">
        <f aca="false">QUARTILE($AC$4:$AC$45,1)</f>
        <v>5.20333333333333</v>
      </c>
      <c r="AD106" s="28"/>
    </row>
    <row r="107" customFormat="false" ht="14.5" hidden="false" customHeight="false" outlineLevel="0" collapsed="false">
      <c r="AA107" s="24" t="s">
        <v>3599</v>
      </c>
      <c r="AB107" s="25" t="n">
        <f aca="false">QUARTILE($AB$4:$AB$45,3)</f>
        <v>13.805</v>
      </c>
      <c r="AC107" s="25" t="n">
        <f aca="false">QUARTILE($AC$4:$AC$45,3)</f>
        <v>11.6633333333333</v>
      </c>
      <c r="AD107" s="28"/>
    </row>
    <row r="108" customFormat="false" ht="14.5" hidden="false" customHeight="false" outlineLevel="0" collapsed="false">
      <c r="AA108" s="24" t="s">
        <v>3600</v>
      </c>
      <c r="AB108" s="25" t="n">
        <f aca="false">AB107-AB106</f>
        <v>8.41958333333333</v>
      </c>
      <c r="AC108" s="25" t="n">
        <f aca="false">AC107-AC106</f>
        <v>6.46</v>
      </c>
      <c r="AD108" s="28"/>
    </row>
    <row r="109" customFormat="false" ht="14.5" hidden="false" customHeight="false" outlineLevel="0" collapsed="false">
      <c r="AA109" s="24" t="s">
        <v>3601</v>
      </c>
      <c r="AB109" s="25" t="n">
        <f aca="false">AB103-(1.5*AB108)</f>
        <v>-1.8165496031746</v>
      </c>
      <c r="AC109" s="25" t="n">
        <f aca="false">AC103-(1.5*AC108)</f>
        <v>-0.549350427350428</v>
      </c>
      <c r="AD109" s="28"/>
    </row>
    <row r="110" customFormat="false" ht="14.5" hidden="false" customHeight="false" outlineLevel="0" collapsed="false">
      <c r="AA110" s="24" t="s">
        <v>3602</v>
      </c>
      <c r="AB110" s="25" t="n">
        <f aca="false">AB103+(1.5*AB108)</f>
        <v>23.4422003968254</v>
      </c>
      <c r="AC110" s="25" t="n">
        <f aca="false">AC103+(1.5*AC108)</f>
        <v>18.8306495726496</v>
      </c>
      <c r="AD110" s="28"/>
    </row>
    <row r="111" customFormat="false" ht="14.5" hidden="false" customHeight="false" outlineLevel="0" collapsed="false">
      <c r="AA111" s="29" t="s">
        <v>3603</v>
      </c>
      <c r="AB111" s="25" t="n">
        <f aca="false">CONFIDENCE(0.1,AB105,AB104)</f>
        <v>2.08329329295443</v>
      </c>
      <c r="AC111" s="25" t="n">
        <f aca="false">CONFIDENCE(0.1,AC105,AC104)</f>
        <v>1.41630632753569</v>
      </c>
      <c r="AD111" s="28"/>
    </row>
    <row r="112" customFormat="false" ht="14.5" hidden="false" customHeight="false" outlineLevel="0" collapsed="false">
      <c r="AA112" s="29" t="n">
        <v>0.1</v>
      </c>
      <c r="AB112" s="25" t="n">
        <f aca="false">AB103*0.1</f>
        <v>1.08128253968254</v>
      </c>
      <c r="AC112" s="25" t="n">
        <f aca="false">AC103*0.1</f>
        <v>0.914064957264957</v>
      </c>
      <c r="AD112" s="28"/>
    </row>
    <row r="113" customFormat="false" ht="14.5" hidden="false" customHeight="false" outlineLevel="0" collapsed="false">
      <c r="AB113" s="30" t="str">
        <f aca="false">IF(AB111&lt;AB112, "VALID", "INVALID")</f>
        <v>INVALID</v>
      </c>
      <c r="AC113" s="30" t="str">
        <f aca="false">IF(AC111&lt;AC112, "VALID", "INVALID")</f>
        <v>INVALID</v>
      </c>
      <c r="AD113" s="31"/>
    </row>
    <row r="115" customFormat="false" ht="14.5" hidden="false" customHeight="false" outlineLevel="0" collapsed="false">
      <c r="AB115" s="11" t="s">
        <v>202</v>
      </c>
    </row>
    <row r="116" customFormat="false" ht="14.5" hidden="false" customHeight="false" outlineLevel="0" collapsed="false">
      <c r="AB116" s="25" t="n">
        <f aca="false">AVERAGE($AB$46:$AB$87)</f>
        <v>13.0940476190476</v>
      </c>
      <c r="AC116" s="26" t="n">
        <f aca="false">AVERAGE($AC$46:$AC$87)</f>
        <v>11.0617777777778</v>
      </c>
      <c r="AD116" s="27" t="n">
        <f aca="false">AVERAGE($Q$46:$Q$87)</f>
        <v>7.69047619047619</v>
      </c>
    </row>
    <row r="117" customFormat="false" ht="14.5" hidden="false" customHeight="false" outlineLevel="0" collapsed="false">
      <c r="AB117" s="25" t="n">
        <f aca="false">COUNTIF($AB$46:$AB$87,"&gt;0")</f>
        <v>39</v>
      </c>
      <c r="AC117" s="25" t="n">
        <f aca="false">COUNTIF($AC$46:$AC$87,"&gt;0")</f>
        <v>36</v>
      </c>
      <c r="AD117" s="24" t="n">
        <f aca="false">COUNTIF($Q$46:$Q$87,"&gt;0")</f>
        <v>42</v>
      </c>
    </row>
    <row r="118" customFormat="false" ht="14.5" hidden="false" customHeight="false" outlineLevel="0" collapsed="false">
      <c r="AB118" s="25" t="n">
        <f aca="false">STDEV($AB$46:$AB$87)</f>
        <v>9.18885577820124</v>
      </c>
      <c r="AC118" s="25" t="n">
        <f aca="false">STDEV($AC$46:$AC$87)</f>
        <v>5.44649990743738</v>
      </c>
      <c r="AD118" s="28"/>
    </row>
    <row r="119" customFormat="false" ht="14.5" hidden="false" customHeight="false" outlineLevel="0" collapsed="false">
      <c r="AB119" s="25" t="n">
        <f aca="false">QUARTILE($AB$46:$AB$87,1)</f>
        <v>8.175</v>
      </c>
      <c r="AC119" s="25" t="n">
        <f aca="false">QUARTILE($AC$46:$AC$87,1)</f>
        <v>7.845</v>
      </c>
      <c r="AD119" s="28"/>
    </row>
    <row r="120" customFormat="false" ht="14.5" hidden="false" customHeight="false" outlineLevel="0" collapsed="false">
      <c r="AB120" s="25" t="n">
        <f aca="false">QUARTILE($AB$46:$AB$87,3)</f>
        <v>16.27875</v>
      </c>
      <c r="AC120" s="25" t="n">
        <f aca="false">QUARTILE($AC$46:$AC$87,3)</f>
        <v>14.74</v>
      </c>
      <c r="AD120" s="28"/>
    </row>
    <row r="121" customFormat="false" ht="14.5" hidden="false" customHeight="false" outlineLevel="0" collapsed="false">
      <c r="AB121" s="25" t="n">
        <f aca="false">AB120-AB119</f>
        <v>8.10375</v>
      </c>
      <c r="AC121" s="25" t="n">
        <f aca="false">AC120-AC119</f>
        <v>6.895</v>
      </c>
      <c r="AD121" s="28"/>
    </row>
    <row r="122" customFormat="false" ht="14.5" hidden="false" customHeight="false" outlineLevel="0" collapsed="false">
      <c r="AB122" s="25" t="n">
        <f aca="false">AB116-(1.5*AB121)</f>
        <v>0.938422619047616</v>
      </c>
      <c r="AC122" s="25" t="n">
        <f aca="false">AC116-(1.5*AC121)</f>
        <v>0.719277777777778</v>
      </c>
      <c r="AD122" s="28"/>
    </row>
    <row r="123" customFormat="false" ht="14.5" hidden="false" customHeight="false" outlineLevel="0" collapsed="false">
      <c r="AB123" s="25" t="n">
        <f aca="false">AB116+(1.5*AB121)</f>
        <v>25.2496726190476</v>
      </c>
      <c r="AC123" s="25" t="n">
        <f aca="false">AC116+(1.5*AC121)</f>
        <v>21.4042777777778</v>
      </c>
      <c r="AD123" s="28"/>
    </row>
    <row r="124" customFormat="false" ht="14.5" hidden="false" customHeight="false" outlineLevel="0" collapsed="false">
      <c r="AB124" s="25" t="n">
        <f aca="false">CONFIDENCE(0.1,AB118,AB117)</f>
        <v>2.42022859866161</v>
      </c>
      <c r="AC124" s="25" t="n">
        <f aca="false">CONFIDENCE(0.1,AC118,AC117)</f>
        <v>1.49311585448987</v>
      </c>
      <c r="AD124" s="28"/>
    </row>
    <row r="125" customFormat="false" ht="14.5" hidden="false" customHeight="false" outlineLevel="0" collapsed="false">
      <c r="AB125" s="25" t="n">
        <f aca="false">AB116*0.1</f>
        <v>1.30940476190476</v>
      </c>
      <c r="AC125" s="25" t="n">
        <f aca="false">AC116*0.1</f>
        <v>1.10617777777778</v>
      </c>
      <c r="AD125" s="28"/>
    </row>
    <row r="126" customFormat="false" ht="14.5" hidden="false" customHeight="false" outlineLevel="0" collapsed="false">
      <c r="AB126" s="30" t="str">
        <f aca="false">IF(AB124&lt;AB125, "VALID", "INVALID")</f>
        <v>INVALID</v>
      </c>
      <c r="AC126" s="30" t="str">
        <f aca="false">IF(AC124&lt;AC125, "VALID", "INVALID")</f>
        <v>INVALID</v>
      </c>
      <c r="AD126" s="31"/>
    </row>
  </sheetData>
  <mergeCells count="20">
    <mergeCell ref="A1:E2"/>
    <mergeCell ref="F1:J2"/>
    <mergeCell ref="K1:Q1"/>
    <mergeCell ref="R1:AC1"/>
    <mergeCell ref="AD1:AO1"/>
    <mergeCell ref="AP1:AZ1"/>
    <mergeCell ref="K2:L2"/>
    <mergeCell ref="M2:N2"/>
    <mergeCell ref="O2:P2"/>
    <mergeCell ref="Q2:Q3"/>
    <mergeCell ref="S2:U2"/>
    <mergeCell ref="V2:X2"/>
    <mergeCell ref="Y2:AA2"/>
    <mergeCell ref="AB2:AB3"/>
    <mergeCell ref="AC2:AC3"/>
    <mergeCell ref="AE2:AG2"/>
    <mergeCell ref="AH2:AJ2"/>
    <mergeCell ref="AK2:AM2"/>
    <mergeCell ref="AN2:AN3"/>
    <mergeCell ref="AO2:AO3"/>
  </mergeCells>
  <conditionalFormatting sqref="AB100:AC101">
    <cfRule type="cellIs" priority="2" operator="equal" aboveAverage="0" equalAverage="0" bottom="0" percent="0" rank="0" text="" dxfId="0">
      <formula>"INVALID"</formula>
    </cfRule>
    <cfRule type="cellIs" priority="3" operator="equal" aboveAverage="0" equalAverage="0" bottom="0" percent="0" rank="0" text="" dxfId="1">
      <formula>"VALID"</formula>
    </cfRule>
  </conditionalFormatting>
  <conditionalFormatting sqref="AN100:AO101">
    <cfRule type="cellIs" priority="4" operator="equal" aboveAverage="0" equalAverage="0" bottom="0" percent="0" rank="0" text="" dxfId="2">
      <formula>"INVALID"</formula>
    </cfRule>
    <cfRule type="cellIs" priority="5" operator="equal" aboveAverage="0" equalAverage="0" bottom="0" percent="0" rank="0" text="" dxfId="3">
      <formula>"VALID"</formula>
    </cfRule>
  </conditionalFormatting>
  <conditionalFormatting sqref="AB113:AC113">
    <cfRule type="cellIs" priority="6" operator="equal" aboveAverage="0" equalAverage="0" bottom="0" percent="0" rank="0" text="" dxfId="4">
      <formula>"INVALID"</formula>
    </cfRule>
    <cfRule type="cellIs" priority="7" operator="equal" aboveAverage="0" equalAverage="0" bottom="0" percent="0" rank="0" text="" dxfId="5">
      <formula>"VALID"</formula>
    </cfRule>
  </conditionalFormatting>
  <conditionalFormatting sqref="AB126:AC126">
    <cfRule type="cellIs" priority="8" operator="equal" aboveAverage="0" equalAverage="0" bottom="0" percent="0" rank="0" text="" dxfId="6">
      <formula>"INVALID"</formula>
    </cfRule>
    <cfRule type="cellIs" priority="9" operator="equal" aboveAverage="0" equalAverage="0" bottom="0" percent="0" rank="0" text="" dxfId="7">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5"/>
  <sheetViews>
    <sheetView showFormulas="false" showGridLines="true" showRowColHeaders="true" showZeros="true" rightToLeft="false" tabSelected="false" showOutlineSymbols="true" defaultGridColor="true" view="normal" topLeftCell="E275" colorId="64" zoomScale="110" zoomScaleNormal="110" zoomScalePageLayoutView="100" workbookViewId="0">
      <selection pane="topLeft" activeCell="L314" activeCellId="0" sqref="L314"/>
    </sheetView>
  </sheetViews>
  <sheetFormatPr defaultColWidth="8.5390625" defaultRowHeight="14.5" zeroHeight="false" outlineLevelRow="0" outlineLevelCol="0"/>
  <cols>
    <col collapsed="false" customWidth="true" hidden="false" outlineLevel="0" max="1" min="1" style="33" width="24.18"/>
    <col collapsed="false" customWidth="true" hidden="false" outlineLevel="0" max="2" min="2" style="0" width="41.54"/>
    <col collapsed="false" customWidth="true" hidden="false" outlineLevel="0" max="3" min="3" style="0" width="12.82"/>
    <col collapsed="false" customWidth="true" hidden="false" outlineLevel="0" max="4" min="4" style="0" width="15.17"/>
    <col collapsed="false" customWidth="true" hidden="false" outlineLevel="0" max="5" min="5" style="0" width="12.45"/>
    <col collapsed="false" customWidth="true" hidden="false" outlineLevel="0" max="6" min="6" style="0" width="10.82"/>
    <col collapsed="false" customWidth="true" hidden="false" outlineLevel="0" max="7" min="7" style="34" width="11.82"/>
    <col collapsed="false" customWidth="true" hidden="false" outlineLevel="0" max="8" min="8" style="34" width="15.45"/>
    <col collapsed="false" customWidth="true" hidden="false" outlineLevel="0" max="9" min="9" style="0" width="16.54"/>
    <col collapsed="false" customWidth="true" hidden="false" outlineLevel="0" max="10" min="10" style="0" width="17.55"/>
    <col collapsed="false" customWidth="true" hidden="false" outlineLevel="0" max="11" min="11" style="0" width="11.45"/>
    <col collapsed="false" customWidth="true" hidden="false" outlineLevel="0" max="13" min="12" style="34" width="11.45"/>
    <col collapsed="false" customWidth="true" hidden="false" outlineLevel="0" max="14" min="14" style="34" width="12.54"/>
    <col collapsed="false" customWidth="true" hidden="false" outlineLevel="0" max="15" min="15" style="35" width="25.18"/>
    <col collapsed="false" customWidth="true" hidden="false" outlineLevel="0" max="16" min="16" style="0" width="11.17"/>
  </cols>
  <sheetData>
    <row r="1" customFormat="false" ht="14.5" hidden="false" customHeight="false" outlineLevel="0" collapsed="false">
      <c r="A1" s="36" t="s">
        <v>3604</v>
      </c>
      <c r="B1" s="0" t="s">
        <v>3605</v>
      </c>
      <c r="C1" s="37"/>
      <c r="D1" s="37"/>
    </row>
    <row r="2" customFormat="false" ht="14.5" hidden="false" customHeight="false" outlineLevel="0" collapsed="false">
      <c r="A2" s="36" t="s">
        <v>3606</v>
      </c>
      <c r="B2" s="0" t="s">
        <v>3607</v>
      </c>
      <c r="C2" s="38"/>
      <c r="D2" s="35"/>
    </row>
    <row r="3" customFormat="false" ht="14.5" hidden="false" customHeight="false" outlineLevel="0" collapsed="false">
      <c r="A3" s="36" t="s">
        <v>3608</v>
      </c>
      <c r="B3" s="0" t="s">
        <v>3609</v>
      </c>
      <c r="C3" s="39"/>
      <c r="D3" s="37"/>
      <c r="E3" s="40"/>
      <c r="F3" s="41"/>
    </row>
    <row r="4" customFormat="false" ht="14.5" hidden="false" customHeight="false" outlineLevel="0" collapsed="false">
      <c r="A4" s="36" t="s">
        <v>3610</v>
      </c>
      <c r="B4" s="0" t="s">
        <v>3611</v>
      </c>
      <c r="C4" s="38"/>
      <c r="D4" s="35"/>
      <c r="F4" s="34"/>
    </row>
    <row r="5" customFormat="false" ht="14.5" hidden="false" customHeight="false" outlineLevel="0" collapsed="false">
      <c r="A5" s="36" t="s">
        <v>3612</v>
      </c>
      <c r="B5" s="0" t="s">
        <v>3613</v>
      </c>
      <c r="C5" s="38"/>
      <c r="D5" s="35"/>
    </row>
    <row r="7" customFormat="false" ht="14.5" hidden="false" customHeight="false" outlineLevel="0" collapsed="false">
      <c r="A7" s="42" t="s">
        <v>3614</v>
      </c>
      <c r="B7" s="43"/>
      <c r="C7" s="43" t="s">
        <v>3615</v>
      </c>
      <c r="D7" s="43" t="s">
        <v>3616</v>
      </c>
      <c r="E7" s="43" t="s">
        <v>3617</v>
      </c>
      <c r="F7" s="43" t="s">
        <v>3618</v>
      </c>
      <c r="G7" s="43" t="s">
        <v>3592</v>
      </c>
      <c r="H7" s="43" t="s">
        <v>3619</v>
      </c>
      <c r="I7" s="43" t="s">
        <v>3620</v>
      </c>
      <c r="J7" s="43" t="s">
        <v>3621</v>
      </c>
      <c r="K7" s="44" t="s">
        <v>3622</v>
      </c>
      <c r="L7" s="43" t="s">
        <v>3623</v>
      </c>
      <c r="M7" s="43" t="s">
        <v>3624</v>
      </c>
      <c r="N7" s="43" t="s">
        <v>3625</v>
      </c>
    </row>
    <row r="8" customFormat="false" ht="14.5" hidden="false" customHeight="false" outlineLevel="0" collapsed="false">
      <c r="A8" s="33" t="s">
        <v>3626</v>
      </c>
      <c r="B8" s="0" t="s">
        <v>3627</v>
      </c>
      <c r="C8" s="34" t="n">
        <v>1</v>
      </c>
      <c r="D8" s="45" t="s">
        <v>3628</v>
      </c>
      <c r="E8" s="45" t="s">
        <v>3629</v>
      </c>
      <c r="F8" s="46" t="s">
        <v>3630</v>
      </c>
      <c r="G8" s="34" t="n">
        <v>15.3</v>
      </c>
      <c r="H8" s="47"/>
      <c r="I8" s="47"/>
      <c r="J8" s="47"/>
      <c r="K8" s="47"/>
      <c r="L8" s="47"/>
      <c r="M8" s="47"/>
      <c r="N8" s="47"/>
    </row>
    <row r="9" customFormat="false" ht="14.5" hidden="false" customHeight="false" outlineLevel="0" collapsed="false">
      <c r="A9" s="33" t="s">
        <v>3631</v>
      </c>
      <c r="B9" s="34" t="s">
        <v>3632</v>
      </c>
      <c r="C9" s="34" t="n">
        <v>2</v>
      </c>
      <c r="D9" s="45" t="s">
        <v>3633</v>
      </c>
      <c r="E9" s="45" t="s">
        <v>3634</v>
      </c>
      <c r="F9" s="46" t="s">
        <v>3630</v>
      </c>
      <c r="G9" s="34" t="n">
        <v>1.15</v>
      </c>
      <c r="H9" s="48" t="n">
        <v>12.57</v>
      </c>
      <c r="I9" s="34" t="n">
        <v>2</v>
      </c>
      <c r="J9" s="34" t="n">
        <v>5</v>
      </c>
      <c r="K9" s="48" t="n">
        <f aca="false">(G8+H8)-G9</f>
        <v>14.15</v>
      </c>
      <c r="L9" s="48"/>
      <c r="M9" s="48"/>
      <c r="Q9" s="49"/>
    </row>
    <row r="10" customFormat="false" ht="14.5" hidden="false" customHeight="false" outlineLevel="0" collapsed="false">
      <c r="A10" s="33" t="s">
        <v>3635</v>
      </c>
      <c r="B10" s="34" t="s">
        <v>3636</v>
      </c>
      <c r="C10" s="34" t="n">
        <v>3</v>
      </c>
      <c r="D10" s="45" t="s">
        <v>3637</v>
      </c>
      <c r="E10" s="45" t="s">
        <v>3638</v>
      </c>
      <c r="F10" s="46" t="s">
        <v>3630</v>
      </c>
      <c r="G10" s="34" t="n">
        <v>2.32</v>
      </c>
      <c r="H10" s="48" t="n">
        <v>15.15</v>
      </c>
      <c r="I10" s="34" t="n">
        <v>2</v>
      </c>
      <c r="J10" s="34" t="n">
        <v>5</v>
      </c>
      <c r="K10" s="48" t="n">
        <f aca="false">(G9+H9)-G10</f>
        <v>11.4</v>
      </c>
      <c r="L10" s="48"/>
      <c r="M10" s="48"/>
      <c r="N10" s="48"/>
      <c r="Q10" s="49"/>
    </row>
    <row r="11" customFormat="false" ht="14.5" hidden="false" customHeight="false" outlineLevel="0" collapsed="false">
      <c r="B11" s="34"/>
      <c r="C11" s="34" t="n">
        <v>4</v>
      </c>
      <c r="D11" s="45" t="s">
        <v>3639</v>
      </c>
      <c r="E11" s="45" t="s">
        <v>3640</v>
      </c>
      <c r="F11" s="46" t="s">
        <v>3630</v>
      </c>
      <c r="G11" s="34" t="n">
        <v>11.15</v>
      </c>
      <c r="H11" s="48" t="n">
        <v>18.203</v>
      </c>
      <c r="I11" s="34" t="n">
        <v>2</v>
      </c>
      <c r="J11" s="34" t="n">
        <v>5</v>
      </c>
      <c r="K11" s="48" t="n">
        <f aca="false">(G10+H10)-G11</f>
        <v>6.32</v>
      </c>
      <c r="L11" s="48" t="n">
        <f aca="false">AVERAGE(K9:K11)</f>
        <v>10.6233333333333</v>
      </c>
      <c r="M11" s="48" t="n">
        <f aca="false">IF(AND($L$321&gt;L11, L11&gt;$L$320),L11,"-")</f>
        <v>10.6233333333333</v>
      </c>
      <c r="N11" s="48" t="n">
        <f aca="false">SUMPRODUCT(I9:I11,J9:J11)/3</f>
        <v>10</v>
      </c>
      <c r="Q11" s="49"/>
    </row>
    <row r="12" customFormat="false" ht="14.5" hidden="false" customHeight="false" outlineLevel="0" collapsed="false">
      <c r="A12" s="42"/>
      <c r="B12" s="43"/>
      <c r="C12" s="43" t="s">
        <v>3615</v>
      </c>
      <c r="D12" s="43"/>
      <c r="E12" s="43"/>
      <c r="F12" s="43"/>
      <c r="G12" s="43"/>
      <c r="H12" s="43"/>
      <c r="I12" s="43"/>
      <c r="J12" s="43"/>
      <c r="K12" s="44" t="s">
        <v>3622</v>
      </c>
      <c r="L12" s="43"/>
      <c r="M12" s="43"/>
      <c r="N12" s="43"/>
      <c r="Q12" s="49"/>
    </row>
    <row r="13" customFormat="false" ht="14.5" hidden="false" customHeight="false" outlineLevel="0" collapsed="false">
      <c r="A13" s="33" t="s">
        <v>3641</v>
      </c>
      <c r="B13" s="34" t="s">
        <v>3642</v>
      </c>
      <c r="C13" s="34" t="n">
        <v>1</v>
      </c>
      <c r="D13" s="45" t="s">
        <v>3628</v>
      </c>
      <c r="E13" s="45" t="s">
        <v>3643</v>
      </c>
      <c r="F13" s="46" t="s">
        <v>3630</v>
      </c>
      <c r="G13" s="34" t="n">
        <v>17.72</v>
      </c>
      <c r="H13" s="47"/>
      <c r="I13" s="47"/>
      <c r="J13" s="47"/>
      <c r="K13" s="47"/>
      <c r="L13" s="47"/>
      <c r="M13" s="47"/>
      <c r="N13" s="47"/>
      <c r="Q13" s="49"/>
    </row>
    <row r="14" customFormat="false" ht="14.5" hidden="false" customHeight="false" outlineLevel="0" collapsed="false">
      <c r="A14" s="33" t="s">
        <v>3631</v>
      </c>
      <c r="B14" s="34" t="s">
        <v>3644</v>
      </c>
      <c r="C14" s="34" t="n">
        <v>2</v>
      </c>
      <c r="D14" s="45" t="s">
        <v>3633</v>
      </c>
      <c r="E14" s="45" t="s">
        <v>3643</v>
      </c>
      <c r="F14" s="46" t="s">
        <v>3630</v>
      </c>
      <c r="G14" s="34" t="n">
        <v>2.15</v>
      </c>
      <c r="H14" s="48" t="n">
        <v>20.243</v>
      </c>
      <c r="I14" s="34" t="n">
        <v>2</v>
      </c>
      <c r="J14" s="34" t="n">
        <v>8</v>
      </c>
      <c r="K14" s="48" t="n">
        <f aca="false">(G13+H13)-G14</f>
        <v>15.57</v>
      </c>
      <c r="L14" s="48"/>
      <c r="M14" s="48"/>
      <c r="N14" s="48"/>
      <c r="Q14" s="49"/>
    </row>
    <row r="15" customFormat="false" ht="14.5" hidden="false" customHeight="false" outlineLevel="0" collapsed="false">
      <c r="A15" s="33" t="s">
        <v>3635</v>
      </c>
      <c r="B15" s="34" t="s">
        <v>3636</v>
      </c>
      <c r="C15" s="34" t="n">
        <v>3</v>
      </c>
      <c r="D15" s="45" t="s">
        <v>3637</v>
      </c>
      <c r="E15" s="45" t="s">
        <v>3645</v>
      </c>
      <c r="F15" s="46" t="s">
        <v>3630</v>
      </c>
      <c r="G15" s="34" t="n">
        <v>14.3</v>
      </c>
      <c r="H15" s="48" t="n">
        <v>23.19</v>
      </c>
      <c r="I15" s="34" t="n">
        <v>2</v>
      </c>
      <c r="J15" s="34" t="n">
        <v>8</v>
      </c>
      <c r="K15" s="48" t="n">
        <f aca="false">(G14+H14)-G15</f>
        <v>8.093</v>
      </c>
      <c r="L15" s="48"/>
      <c r="M15" s="48"/>
      <c r="N15" s="48"/>
      <c r="Q15" s="49"/>
    </row>
    <row r="16" customFormat="false" ht="14.5" hidden="false" customHeight="false" outlineLevel="0" collapsed="false">
      <c r="B16" s="34"/>
      <c r="C16" s="34" t="n">
        <v>4</v>
      </c>
      <c r="D16" s="45" t="s">
        <v>3639</v>
      </c>
      <c r="E16" s="45" t="s">
        <v>3646</v>
      </c>
      <c r="F16" s="46" t="s">
        <v>3630</v>
      </c>
      <c r="G16" s="34" t="n">
        <v>21.15</v>
      </c>
      <c r="H16" s="48" t="n">
        <v>18.22</v>
      </c>
      <c r="I16" s="34" t="n">
        <v>2</v>
      </c>
      <c r="J16" s="34" t="n">
        <v>8</v>
      </c>
      <c r="K16" s="48" t="n">
        <f aca="false">(G15+H15)-G16</f>
        <v>16.34</v>
      </c>
      <c r="L16" s="48" t="n">
        <f aca="false">AVERAGE(K14:K16)</f>
        <v>13.3343333333333</v>
      </c>
      <c r="M16" s="48" t="n">
        <f aca="false">IF(AND($L$321&gt;L16, L16&gt;$L$320),L16,"-")</f>
        <v>13.3343333333333</v>
      </c>
      <c r="N16" s="48" t="n">
        <f aca="false">SUMPRODUCT(I14:I16,J14:J16)/3</f>
        <v>16</v>
      </c>
      <c r="Q16" s="49"/>
    </row>
    <row r="17" customFormat="false" ht="14.5" hidden="false" customHeight="false" outlineLevel="0" collapsed="false">
      <c r="A17" s="42"/>
      <c r="B17" s="43"/>
      <c r="C17" s="43" t="s">
        <v>3615</v>
      </c>
      <c r="D17" s="43"/>
      <c r="E17" s="43"/>
      <c r="F17" s="43"/>
      <c r="G17" s="43"/>
      <c r="H17" s="43"/>
      <c r="I17" s="43"/>
      <c r="J17" s="43"/>
      <c r="K17" s="44" t="s">
        <v>3622</v>
      </c>
      <c r="L17" s="43"/>
      <c r="M17" s="43"/>
      <c r="N17" s="43"/>
      <c r="Q17" s="49"/>
    </row>
    <row r="18" customFormat="false" ht="14.5" hidden="false" customHeight="false" outlineLevel="0" collapsed="false">
      <c r="A18" s="33" t="s">
        <v>3647</v>
      </c>
      <c r="B18" s="34" t="s">
        <v>3648</v>
      </c>
      <c r="C18" s="34" t="n">
        <v>1</v>
      </c>
      <c r="D18" s="45" t="s">
        <v>3628</v>
      </c>
      <c r="E18" s="45" t="s">
        <v>3649</v>
      </c>
      <c r="F18" s="46" t="s">
        <v>3630</v>
      </c>
      <c r="G18" s="34" t="n">
        <v>20.01</v>
      </c>
      <c r="H18" s="47"/>
      <c r="I18" s="47"/>
      <c r="J18" s="47"/>
      <c r="K18" s="47"/>
      <c r="L18" s="47"/>
      <c r="M18" s="47"/>
      <c r="N18" s="47"/>
      <c r="P18" s="50"/>
      <c r="Q18" s="49"/>
    </row>
    <row r="19" customFormat="false" ht="14.5" hidden="false" customHeight="false" outlineLevel="0" collapsed="false">
      <c r="A19" s="33" t="s">
        <v>3631</v>
      </c>
      <c r="B19" s="34" t="s">
        <v>3650</v>
      </c>
      <c r="C19" s="34" t="n">
        <v>2</v>
      </c>
      <c r="D19" s="45" t="s">
        <v>3633</v>
      </c>
      <c r="E19" s="45" t="s">
        <v>3651</v>
      </c>
      <c r="F19" s="46" t="s">
        <v>3630</v>
      </c>
      <c r="G19" s="34" t="n">
        <v>4.025</v>
      </c>
      <c r="H19" s="48" t="n">
        <v>30.68</v>
      </c>
      <c r="I19" s="34" t="n">
        <v>2</v>
      </c>
      <c r="J19" s="34" t="n">
        <v>9</v>
      </c>
      <c r="K19" s="48" t="n">
        <f aca="false">(G18+H18)-G19</f>
        <v>15.985</v>
      </c>
      <c r="L19" s="48"/>
      <c r="M19" s="48"/>
      <c r="N19" s="48"/>
      <c r="Q19" s="49"/>
    </row>
    <row r="20" customFormat="false" ht="14.5" hidden="false" customHeight="false" outlineLevel="0" collapsed="false">
      <c r="A20" s="33" t="s">
        <v>3635</v>
      </c>
      <c r="B20" s="34" t="s">
        <v>3636</v>
      </c>
      <c r="C20" s="34" t="n">
        <v>3</v>
      </c>
      <c r="D20" s="45" t="s">
        <v>3637</v>
      </c>
      <c r="E20" s="45" t="s">
        <v>3652</v>
      </c>
      <c r="F20" s="46" t="s">
        <v>3630</v>
      </c>
      <c r="G20" s="34" t="n">
        <v>23.25</v>
      </c>
      <c r="H20" s="48" t="n">
        <v>21.16</v>
      </c>
      <c r="I20" s="34" t="n">
        <v>2</v>
      </c>
      <c r="J20" s="34" t="n">
        <v>9</v>
      </c>
      <c r="K20" s="48" t="n">
        <f aca="false">(G19+H19)-G20</f>
        <v>11.455</v>
      </c>
      <c r="L20" s="48"/>
      <c r="M20" s="48"/>
      <c r="N20" s="48"/>
      <c r="Q20" s="49"/>
    </row>
    <row r="21" customFormat="false" ht="14.5" hidden="false" customHeight="false" outlineLevel="0" collapsed="false">
      <c r="B21" s="34"/>
      <c r="C21" s="34" t="n">
        <v>4</v>
      </c>
      <c r="D21" s="45" t="s">
        <v>3639</v>
      </c>
      <c r="E21" s="45" t="s">
        <v>3653</v>
      </c>
      <c r="F21" s="46" t="s">
        <v>3630</v>
      </c>
      <c r="G21" s="51" t="n">
        <v>33.633</v>
      </c>
      <c r="H21" s="48" t="n">
        <v>29.15</v>
      </c>
      <c r="I21" s="34" t="n">
        <v>2</v>
      </c>
      <c r="J21" s="34" t="n">
        <v>9</v>
      </c>
      <c r="K21" s="48" t="n">
        <f aca="false">(G20+H20)-G21</f>
        <v>10.777</v>
      </c>
      <c r="L21" s="48" t="n">
        <f aca="false">AVERAGE(K19:K21)</f>
        <v>12.739</v>
      </c>
      <c r="M21" s="48" t="n">
        <f aca="false">IF(AND($L$321&gt;L21, L21&gt;$L$320),L21,"-")</f>
        <v>12.739</v>
      </c>
      <c r="N21" s="48" t="n">
        <f aca="false">SUMPRODUCT(I19:I21,J19:J21)/3</f>
        <v>18</v>
      </c>
      <c r="Q21" s="49"/>
    </row>
    <row r="22" customFormat="false" ht="14.5" hidden="false" customHeight="false" outlineLevel="0" collapsed="false">
      <c r="A22" s="42"/>
      <c r="B22" s="43"/>
      <c r="C22" s="43" t="s">
        <v>3615</v>
      </c>
      <c r="D22" s="43"/>
      <c r="E22" s="43"/>
      <c r="F22" s="43"/>
      <c r="G22" s="43"/>
      <c r="H22" s="43"/>
      <c r="I22" s="43"/>
      <c r="J22" s="43"/>
      <c r="K22" s="44" t="s">
        <v>3622</v>
      </c>
      <c r="L22" s="43"/>
      <c r="M22" s="43"/>
      <c r="N22" s="43"/>
      <c r="Q22" s="49"/>
    </row>
    <row r="23" customFormat="false" ht="14.5" hidden="false" customHeight="false" outlineLevel="0" collapsed="false">
      <c r="A23" s="33" t="s">
        <v>3654</v>
      </c>
      <c r="B23" s="34" t="s">
        <v>3655</v>
      </c>
      <c r="C23" s="34" t="n">
        <v>1</v>
      </c>
      <c r="D23" s="45" t="s">
        <v>3628</v>
      </c>
      <c r="E23" s="45" t="s">
        <v>3656</v>
      </c>
      <c r="F23" s="46" t="s">
        <v>3630</v>
      </c>
      <c r="G23" s="51" t="n">
        <v>19.203</v>
      </c>
      <c r="H23" s="47"/>
      <c r="I23" s="47"/>
      <c r="J23" s="47"/>
      <c r="K23" s="47"/>
      <c r="L23" s="47"/>
      <c r="M23" s="47"/>
      <c r="N23" s="47"/>
      <c r="Q23" s="49"/>
    </row>
    <row r="24" customFormat="false" ht="14.5" hidden="false" customHeight="false" outlineLevel="0" collapsed="false">
      <c r="A24" s="33" t="s">
        <v>3631</v>
      </c>
      <c r="B24" s="34" t="s">
        <v>3657</v>
      </c>
      <c r="C24" s="34" t="n">
        <v>2</v>
      </c>
      <c r="D24" s="45" t="s">
        <v>3633</v>
      </c>
      <c r="E24" s="45" t="s">
        <v>3658</v>
      </c>
      <c r="F24" s="46" t="s">
        <v>3630</v>
      </c>
      <c r="G24" s="51" t="n">
        <v>4.332</v>
      </c>
      <c r="H24" s="48" t="n">
        <v>12.15</v>
      </c>
      <c r="I24" s="34" t="n">
        <v>2</v>
      </c>
      <c r="J24" s="34" t="n">
        <v>5</v>
      </c>
      <c r="K24" s="48" t="n">
        <f aca="false">(G23+H23)-G24</f>
        <v>14.871</v>
      </c>
      <c r="L24" s="48"/>
      <c r="M24" s="48"/>
      <c r="N24" s="48"/>
      <c r="Q24" s="49"/>
    </row>
    <row r="25" customFormat="false" ht="14.5" hidden="false" customHeight="false" outlineLevel="0" collapsed="false">
      <c r="A25" s="33" t="s">
        <v>3635</v>
      </c>
      <c r="B25" s="34" t="s">
        <v>3636</v>
      </c>
      <c r="C25" s="34" t="n">
        <v>3</v>
      </c>
      <c r="D25" s="45" t="s">
        <v>3637</v>
      </c>
      <c r="E25" s="45" t="s">
        <v>3659</v>
      </c>
      <c r="F25" s="46" t="s">
        <v>3630</v>
      </c>
      <c r="G25" s="51" t="n">
        <v>11.452</v>
      </c>
      <c r="H25" s="48" t="n">
        <v>15.25</v>
      </c>
      <c r="I25" s="34" t="n">
        <v>2</v>
      </c>
      <c r="J25" s="34" t="n">
        <v>5</v>
      </c>
      <c r="K25" s="48" t="n">
        <f aca="false">(G24+H24)-G25</f>
        <v>5.03</v>
      </c>
      <c r="L25" s="48"/>
      <c r="M25" s="48"/>
      <c r="N25" s="48"/>
      <c r="Q25" s="49"/>
    </row>
    <row r="26" customFormat="false" ht="14.5" hidden="false" customHeight="false" outlineLevel="0" collapsed="false">
      <c r="B26" s="34"/>
      <c r="C26" s="34" t="n">
        <v>4</v>
      </c>
      <c r="D26" s="45" t="s">
        <v>3639</v>
      </c>
      <c r="E26" s="45" t="s">
        <v>3660</v>
      </c>
      <c r="F26" s="46" t="s">
        <v>3630</v>
      </c>
      <c r="G26" s="51" t="n">
        <v>2.02</v>
      </c>
      <c r="H26" s="48" t="n">
        <v>19.306</v>
      </c>
      <c r="I26" s="34" t="n">
        <v>2</v>
      </c>
      <c r="J26" s="34" t="n">
        <v>5</v>
      </c>
      <c r="K26" s="48" t="n">
        <f aca="false">(G25+H25)-G26</f>
        <v>24.682</v>
      </c>
      <c r="L26" s="48" t="n">
        <f aca="false">AVERAGE(K24:K26)</f>
        <v>14.861</v>
      </c>
      <c r="M26" s="48" t="n">
        <f aca="false">IF(AND($L$321&gt;L26, L26&gt;$L$320),L26,"-")</f>
        <v>14.861</v>
      </c>
      <c r="N26" s="48" t="n">
        <f aca="false">SUMPRODUCT(I24:I26,J24:J26)/3</f>
        <v>10</v>
      </c>
      <c r="Q26" s="49"/>
    </row>
    <row r="27" customFormat="false" ht="14.5" hidden="false" customHeight="false" outlineLevel="0" collapsed="false">
      <c r="A27" s="42"/>
      <c r="B27" s="43"/>
      <c r="C27" s="43" t="s">
        <v>3615</v>
      </c>
      <c r="D27" s="43"/>
      <c r="E27" s="43"/>
      <c r="F27" s="43"/>
      <c r="G27" s="43"/>
      <c r="H27" s="43"/>
      <c r="I27" s="43"/>
      <c r="J27" s="43"/>
      <c r="K27" s="44" t="s">
        <v>3622</v>
      </c>
      <c r="L27" s="43"/>
      <c r="M27" s="43"/>
      <c r="N27" s="43"/>
      <c r="Q27" s="49"/>
    </row>
    <row r="28" customFormat="false" ht="14.5" hidden="false" customHeight="false" outlineLevel="0" collapsed="false">
      <c r="A28" s="33" t="s">
        <v>3661</v>
      </c>
      <c r="B28" s="34" t="s">
        <v>3662</v>
      </c>
      <c r="C28" s="34" t="n">
        <v>1</v>
      </c>
      <c r="D28" s="45" t="s">
        <v>3628</v>
      </c>
      <c r="E28" s="45" t="s">
        <v>3663</v>
      </c>
      <c r="F28" s="46" t="s">
        <v>3630</v>
      </c>
      <c r="G28" s="34" t="n">
        <v>15.34</v>
      </c>
      <c r="H28" s="47"/>
      <c r="I28" s="47"/>
      <c r="J28" s="47"/>
      <c r="K28" s="47"/>
      <c r="L28" s="47"/>
      <c r="M28" s="47"/>
      <c r="N28" s="47"/>
      <c r="Q28" s="49"/>
    </row>
    <row r="29" customFormat="false" ht="14.5" hidden="false" customHeight="false" outlineLevel="0" collapsed="false">
      <c r="A29" s="33" t="s">
        <v>3631</v>
      </c>
      <c r="B29" s="34" t="s">
        <v>3664</v>
      </c>
      <c r="C29" s="34" t="n">
        <v>2</v>
      </c>
      <c r="D29" s="45" t="s">
        <v>3633</v>
      </c>
      <c r="E29" s="45" t="s">
        <v>3665</v>
      </c>
      <c r="F29" s="46" t="s">
        <v>3630</v>
      </c>
      <c r="G29" s="34" t="n">
        <v>6.48</v>
      </c>
      <c r="H29" s="48" t="n">
        <v>2.35</v>
      </c>
      <c r="I29" s="34" t="n">
        <v>2</v>
      </c>
      <c r="J29" s="34" t="n">
        <v>5</v>
      </c>
      <c r="K29" s="48" t="n">
        <f aca="false">(G28+H28)-G29</f>
        <v>8.86</v>
      </c>
      <c r="L29" s="48"/>
      <c r="M29" s="48"/>
      <c r="N29" s="48"/>
      <c r="Q29" s="49"/>
    </row>
    <row r="30" customFormat="false" ht="14.5" hidden="false" customHeight="false" outlineLevel="0" collapsed="false">
      <c r="A30" s="33" t="s">
        <v>3635</v>
      </c>
      <c r="B30" s="34" t="s">
        <v>3636</v>
      </c>
      <c r="C30" s="34" t="n">
        <v>3</v>
      </c>
      <c r="D30" s="45" t="s">
        <v>3637</v>
      </c>
      <c r="E30" s="45" t="s">
        <v>3666</v>
      </c>
      <c r="F30" s="46" t="s">
        <v>3630</v>
      </c>
      <c r="G30" s="34" t="n">
        <v>5.01</v>
      </c>
      <c r="H30" s="48" t="n">
        <v>12.51</v>
      </c>
      <c r="I30" s="34" t="n">
        <v>2</v>
      </c>
      <c r="J30" s="34" t="n">
        <v>5</v>
      </c>
      <c r="K30" s="48" t="n">
        <f aca="false">(G29+H29)-G30</f>
        <v>3.82</v>
      </c>
      <c r="L30" s="48"/>
      <c r="M30" s="48"/>
      <c r="N30" s="48"/>
      <c r="Q30" s="49"/>
    </row>
    <row r="31" customFormat="false" ht="14.5" hidden="false" customHeight="false" outlineLevel="0" collapsed="false">
      <c r="B31" s="34"/>
      <c r="C31" s="34" t="n">
        <v>4</v>
      </c>
      <c r="D31" s="45" t="s">
        <v>3639</v>
      </c>
      <c r="E31" s="45" t="s">
        <v>3667</v>
      </c>
      <c r="F31" s="46" t="s">
        <v>3630</v>
      </c>
      <c r="G31" s="34" t="n">
        <v>4.19</v>
      </c>
      <c r="H31" s="48" t="n">
        <v>14.42</v>
      </c>
      <c r="I31" s="34" t="n">
        <v>2</v>
      </c>
      <c r="J31" s="34" t="n">
        <v>5</v>
      </c>
      <c r="K31" s="48" t="n">
        <f aca="false">(G30+H30)-G31</f>
        <v>13.33</v>
      </c>
      <c r="L31" s="48" t="n">
        <f aca="false">AVERAGE(K29:K31)</f>
        <v>8.67</v>
      </c>
      <c r="M31" s="48" t="n">
        <f aca="false">IF(AND($L$321&gt;L31, L31&gt;$L$320),L31,"-")</f>
        <v>8.67</v>
      </c>
      <c r="N31" s="48" t="n">
        <f aca="false">SUMPRODUCT(I29:I31,J29:J31)/3</f>
        <v>10</v>
      </c>
      <c r="Q31" s="49"/>
    </row>
    <row r="32" customFormat="false" ht="14.5" hidden="false" customHeight="false" outlineLevel="0" collapsed="false">
      <c r="A32" s="42"/>
      <c r="B32" s="43"/>
      <c r="C32" s="43" t="s">
        <v>3615</v>
      </c>
      <c r="D32" s="43"/>
      <c r="E32" s="43"/>
      <c r="F32" s="43"/>
      <c r="G32" s="43"/>
      <c r="H32" s="43"/>
      <c r="I32" s="43"/>
      <c r="J32" s="43"/>
      <c r="K32" s="44" t="s">
        <v>3622</v>
      </c>
      <c r="L32" s="43"/>
      <c r="M32" s="43"/>
      <c r="N32" s="43"/>
      <c r="Q32" s="49"/>
    </row>
    <row r="33" customFormat="false" ht="14.5" hidden="false" customHeight="false" outlineLevel="0" collapsed="false">
      <c r="A33" s="33" t="s">
        <v>3668</v>
      </c>
      <c r="B33" s="34" t="s">
        <v>3669</v>
      </c>
      <c r="C33" s="34" t="n">
        <v>1</v>
      </c>
      <c r="D33" s="45" t="s">
        <v>3628</v>
      </c>
      <c r="E33" s="45" t="s">
        <v>3670</v>
      </c>
      <c r="F33" s="46" t="s">
        <v>3630</v>
      </c>
      <c r="G33" s="34" t="n">
        <v>19.65</v>
      </c>
      <c r="H33" s="47"/>
      <c r="I33" s="47"/>
      <c r="J33" s="47"/>
      <c r="K33" s="47"/>
      <c r="L33" s="47"/>
      <c r="M33" s="47"/>
      <c r="N33" s="47"/>
      <c r="Q33" s="49"/>
    </row>
    <row r="34" customFormat="false" ht="14.5" hidden="false" customHeight="false" outlineLevel="0" collapsed="false">
      <c r="A34" s="33" t="s">
        <v>3631</v>
      </c>
      <c r="B34" s="34" t="s">
        <v>3671</v>
      </c>
      <c r="C34" s="34" t="n">
        <v>2</v>
      </c>
      <c r="D34" s="45" t="s">
        <v>3633</v>
      </c>
      <c r="E34" s="45" t="s">
        <v>3672</v>
      </c>
      <c r="F34" s="46" t="s">
        <v>3630</v>
      </c>
      <c r="G34" s="34" t="n">
        <v>12.78</v>
      </c>
      <c r="H34" s="48" t="n">
        <v>3.63</v>
      </c>
      <c r="I34" s="34" t="n">
        <v>2</v>
      </c>
      <c r="J34" s="34" t="n">
        <v>2</v>
      </c>
      <c r="K34" s="48" t="n">
        <f aca="false">(G33+H33)-G34</f>
        <v>6.87</v>
      </c>
      <c r="L34" s="48"/>
      <c r="M34" s="48"/>
      <c r="N34" s="48"/>
      <c r="Q34" s="49"/>
    </row>
    <row r="35" customFormat="false" ht="14.5" hidden="false" customHeight="false" outlineLevel="0" collapsed="false">
      <c r="A35" s="33" t="s">
        <v>3635</v>
      </c>
      <c r="B35" s="34" t="s">
        <v>3636</v>
      </c>
      <c r="C35" s="34" t="n">
        <v>3</v>
      </c>
      <c r="D35" s="45" t="s">
        <v>3637</v>
      </c>
      <c r="E35" s="45" t="s">
        <v>3673</v>
      </c>
      <c r="F35" s="46" t="s">
        <v>3630</v>
      </c>
      <c r="G35" s="34" t="n">
        <v>10.47</v>
      </c>
      <c r="H35" s="48" t="n">
        <v>3.99</v>
      </c>
      <c r="I35" s="34" t="n">
        <v>2</v>
      </c>
      <c r="J35" s="34" t="n">
        <v>2</v>
      </c>
      <c r="K35" s="48" t="n">
        <f aca="false">(G34+H34)-G35</f>
        <v>5.94</v>
      </c>
      <c r="L35" s="48"/>
      <c r="M35" s="48"/>
      <c r="N35" s="48"/>
      <c r="Q35" s="49"/>
    </row>
    <row r="36" customFormat="false" ht="14.5" hidden="false" customHeight="false" outlineLevel="0" collapsed="false">
      <c r="B36" s="34"/>
      <c r="C36" s="34" t="n">
        <v>4</v>
      </c>
      <c r="D36" s="45" t="s">
        <v>3639</v>
      </c>
      <c r="E36" s="45" t="s">
        <v>3674</v>
      </c>
      <c r="F36" s="46" t="s">
        <v>3630</v>
      </c>
      <c r="G36" s="34" t="n">
        <v>9.79</v>
      </c>
      <c r="H36" s="48" t="n">
        <v>12.11</v>
      </c>
      <c r="I36" s="34" t="n">
        <v>2</v>
      </c>
      <c r="J36" s="34" t="n">
        <v>2</v>
      </c>
      <c r="K36" s="48" t="n">
        <f aca="false">(G35+H35)-G36</f>
        <v>4.67</v>
      </c>
      <c r="L36" s="48" t="n">
        <f aca="false">AVERAGE(K34:K36)</f>
        <v>5.82666666666667</v>
      </c>
      <c r="M36" s="48" t="str">
        <f aca="false">IF(AND($L$321&gt;L36, L36&gt;$L$320),L36,"-")</f>
        <v>-</v>
      </c>
      <c r="N36" s="48" t="n">
        <f aca="false">SUMPRODUCT(I34:I36,J34:J36)/3</f>
        <v>4</v>
      </c>
      <c r="Q36" s="49"/>
    </row>
    <row r="37" customFormat="false" ht="14.5" hidden="false" customHeight="false" outlineLevel="0" collapsed="false">
      <c r="A37" s="42"/>
      <c r="B37" s="43"/>
      <c r="C37" s="43" t="s">
        <v>3615</v>
      </c>
      <c r="D37" s="43"/>
      <c r="E37" s="43"/>
      <c r="F37" s="43"/>
      <c r="G37" s="43"/>
      <c r="H37" s="43"/>
      <c r="I37" s="43"/>
      <c r="J37" s="43"/>
      <c r="K37" s="44" t="s">
        <v>3622</v>
      </c>
      <c r="L37" s="43"/>
      <c r="M37" s="43"/>
      <c r="N37" s="43"/>
      <c r="Q37" s="49"/>
    </row>
    <row r="38" customFormat="false" ht="14.5" hidden="false" customHeight="false" outlineLevel="0" collapsed="false">
      <c r="A38" s="33" t="s">
        <v>3675</v>
      </c>
      <c r="B38" s="34" t="s">
        <v>3676</v>
      </c>
      <c r="C38" s="34" t="n">
        <v>1</v>
      </c>
      <c r="D38" s="45" t="s">
        <v>3628</v>
      </c>
      <c r="E38" s="45" t="s">
        <v>3677</v>
      </c>
      <c r="F38" s="46" t="s">
        <v>3630</v>
      </c>
      <c r="G38" s="34" t="n">
        <v>15.38</v>
      </c>
      <c r="H38" s="47"/>
      <c r="I38" s="47"/>
      <c r="J38" s="47"/>
      <c r="K38" s="47"/>
      <c r="L38" s="47"/>
      <c r="M38" s="47"/>
      <c r="N38" s="47"/>
      <c r="Q38" s="49"/>
    </row>
    <row r="39" customFormat="false" ht="14.5" hidden="false" customHeight="false" outlineLevel="0" collapsed="false">
      <c r="A39" s="33" t="s">
        <v>3631</v>
      </c>
      <c r="B39" s="34" t="s">
        <v>3678</v>
      </c>
      <c r="C39" s="34" t="n">
        <v>2</v>
      </c>
      <c r="D39" s="45" t="s">
        <v>3633</v>
      </c>
      <c r="E39" s="45" t="s">
        <v>3679</v>
      </c>
      <c r="F39" s="46" t="s">
        <v>3630</v>
      </c>
      <c r="G39" s="34" t="n">
        <v>5.16</v>
      </c>
      <c r="H39" s="48" t="n">
        <v>18.25</v>
      </c>
      <c r="I39" s="34" t="n">
        <v>2</v>
      </c>
      <c r="J39" s="34" t="n">
        <v>3</v>
      </c>
      <c r="K39" s="48" t="n">
        <f aca="false">(G38+H38)-G39</f>
        <v>10.22</v>
      </c>
      <c r="L39" s="48"/>
      <c r="M39" s="48"/>
      <c r="N39" s="48"/>
      <c r="Q39" s="49"/>
    </row>
    <row r="40" customFormat="false" ht="14.5" hidden="false" customHeight="false" outlineLevel="0" collapsed="false">
      <c r="A40" s="33" t="s">
        <v>3635</v>
      </c>
      <c r="B40" s="34" t="s">
        <v>3636</v>
      </c>
      <c r="C40" s="34" t="n">
        <v>3</v>
      </c>
      <c r="D40" s="45" t="s">
        <v>3637</v>
      </c>
      <c r="E40" s="45" t="s">
        <v>3680</v>
      </c>
      <c r="F40" s="46" t="s">
        <v>3630</v>
      </c>
      <c r="G40" s="34" t="n">
        <v>6.06</v>
      </c>
      <c r="H40" s="48" t="n">
        <v>15.07</v>
      </c>
      <c r="I40" s="34" t="n">
        <v>2</v>
      </c>
      <c r="J40" s="34" t="n">
        <v>3</v>
      </c>
      <c r="K40" s="48" t="n">
        <f aca="false">(G39+H39)-G40</f>
        <v>17.35</v>
      </c>
      <c r="L40" s="48"/>
      <c r="M40" s="48"/>
      <c r="N40" s="48"/>
      <c r="Q40" s="49"/>
    </row>
    <row r="41" customFormat="false" ht="14.5" hidden="false" customHeight="false" outlineLevel="0" collapsed="false">
      <c r="B41" s="34"/>
      <c r="C41" s="34" t="n">
        <v>4</v>
      </c>
      <c r="D41" s="45" t="s">
        <v>3639</v>
      </c>
      <c r="E41" s="45" t="s">
        <v>3681</v>
      </c>
      <c r="F41" s="46" t="s">
        <v>3630</v>
      </c>
      <c r="G41" s="34" t="n">
        <v>17.38</v>
      </c>
      <c r="H41" s="48" t="n">
        <v>10.09</v>
      </c>
      <c r="I41" s="34" t="n">
        <v>2</v>
      </c>
      <c r="J41" s="34" t="n">
        <v>3</v>
      </c>
      <c r="K41" s="48" t="n">
        <f aca="false">(G40+H40)-G41</f>
        <v>3.75</v>
      </c>
      <c r="L41" s="48" t="n">
        <f aca="false">AVERAGE(K39:K41)</f>
        <v>10.44</v>
      </c>
      <c r="M41" s="48" t="n">
        <f aca="false">IF(AND($L$321&gt;L41, L41&gt;$L$320),L41,"-")</f>
        <v>10.44</v>
      </c>
      <c r="N41" s="48" t="n">
        <f aca="false">SUMPRODUCT(I39:I41,J39:J41)/3</f>
        <v>6</v>
      </c>
      <c r="Q41" s="49"/>
    </row>
    <row r="42" customFormat="false" ht="14.5" hidden="false" customHeight="false" outlineLevel="0" collapsed="false">
      <c r="A42" s="42"/>
      <c r="B42" s="43"/>
      <c r="C42" s="43" t="s">
        <v>3615</v>
      </c>
      <c r="D42" s="43"/>
      <c r="E42" s="43"/>
      <c r="F42" s="43"/>
      <c r="G42" s="43"/>
      <c r="H42" s="43"/>
      <c r="I42" s="43"/>
      <c r="J42" s="43"/>
      <c r="K42" s="44" t="s">
        <v>3622</v>
      </c>
      <c r="L42" s="43"/>
      <c r="M42" s="43"/>
      <c r="N42" s="43"/>
      <c r="Q42" s="49"/>
    </row>
    <row r="43" customFormat="false" ht="14.5" hidden="false" customHeight="false" outlineLevel="0" collapsed="false">
      <c r="A43" s="33" t="s">
        <v>3682</v>
      </c>
      <c r="B43" s="34" t="s">
        <v>3683</v>
      </c>
      <c r="C43" s="34" t="n">
        <v>1</v>
      </c>
      <c r="D43" s="45" t="s">
        <v>3628</v>
      </c>
      <c r="E43" s="45" t="s">
        <v>3660</v>
      </c>
      <c r="F43" s="46" t="s">
        <v>3630</v>
      </c>
      <c r="G43" s="34" t="n">
        <v>19.72</v>
      </c>
      <c r="H43" s="47"/>
      <c r="I43" s="47"/>
      <c r="J43" s="47"/>
      <c r="K43" s="47"/>
      <c r="L43" s="47"/>
      <c r="M43" s="47"/>
      <c r="N43" s="47"/>
      <c r="Q43" s="49"/>
    </row>
    <row r="44" customFormat="false" ht="14.5" hidden="false" customHeight="false" outlineLevel="0" collapsed="false">
      <c r="A44" s="33" t="s">
        <v>3631</v>
      </c>
      <c r="B44" s="34" t="s">
        <v>3684</v>
      </c>
      <c r="C44" s="34" t="n">
        <v>2</v>
      </c>
      <c r="D44" s="45" t="s">
        <v>3633</v>
      </c>
      <c r="E44" s="45" t="s">
        <v>3685</v>
      </c>
      <c r="F44" s="46" t="s">
        <v>3630</v>
      </c>
      <c r="G44" s="34" t="n">
        <v>7.92</v>
      </c>
      <c r="H44" s="48" t="n">
        <v>19.77</v>
      </c>
      <c r="I44" s="34" t="n">
        <v>2</v>
      </c>
      <c r="J44" s="34" t="n">
        <v>4</v>
      </c>
      <c r="K44" s="48" t="n">
        <f aca="false">(G43+H43)-G44</f>
        <v>11.8</v>
      </c>
      <c r="L44" s="48"/>
      <c r="M44" s="48"/>
      <c r="N44" s="48"/>
      <c r="Q44" s="49"/>
    </row>
    <row r="45" customFormat="false" ht="14.5" hidden="false" customHeight="false" outlineLevel="0" collapsed="false">
      <c r="A45" s="33" t="s">
        <v>3635</v>
      </c>
      <c r="B45" s="34" t="s">
        <v>3636</v>
      </c>
      <c r="C45" s="34" t="n">
        <v>3</v>
      </c>
      <c r="D45" s="45" t="s">
        <v>3637</v>
      </c>
      <c r="E45" s="45" t="s">
        <v>3686</v>
      </c>
      <c r="F45" s="46" t="s">
        <v>3630</v>
      </c>
      <c r="G45" s="34" t="n">
        <v>7.88</v>
      </c>
      <c r="H45" s="48" t="n">
        <v>12.35</v>
      </c>
      <c r="I45" s="34" t="n">
        <v>2</v>
      </c>
      <c r="J45" s="34" t="n">
        <v>4</v>
      </c>
      <c r="K45" s="48" t="n">
        <f aca="false">(G44+H44)-G45</f>
        <v>19.81</v>
      </c>
      <c r="L45" s="48"/>
      <c r="M45" s="48"/>
      <c r="N45" s="48"/>
      <c r="Q45" s="49"/>
    </row>
    <row r="46" customFormat="false" ht="14.5" hidden="false" customHeight="false" outlineLevel="0" collapsed="false">
      <c r="B46" s="34"/>
      <c r="C46" s="34" t="n">
        <v>4</v>
      </c>
      <c r="D46" s="45" t="s">
        <v>3639</v>
      </c>
      <c r="E46" s="45" t="s">
        <v>3687</v>
      </c>
      <c r="F46" s="46" t="s">
        <v>3630</v>
      </c>
      <c r="G46" s="34" t="n">
        <v>11.52</v>
      </c>
      <c r="H46" s="48" t="n">
        <v>18.41</v>
      </c>
      <c r="I46" s="34" t="n">
        <v>2</v>
      </c>
      <c r="J46" s="34" t="n">
        <v>4</v>
      </c>
      <c r="K46" s="48" t="n">
        <f aca="false">(G45+H45)-G46</f>
        <v>8.71</v>
      </c>
      <c r="L46" s="48" t="n">
        <f aca="false">AVERAGE(K44:K46)</f>
        <v>13.44</v>
      </c>
      <c r="M46" s="48" t="n">
        <f aca="false">IF(AND($L$321&gt;L46, L46&gt;$L$320),L46,"-")</f>
        <v>13.44</v>
      </c>
      <c r="N46" s="48" t="n">
        <f aca="false">SUMPRODUCT(I44:I46,J44:J46)/3</f>
        <v>8</v>
      </c>
      <c r="Q46" s="49"/>
    </row>
    <row r="47" customFormat="false" ht="14.5" hidden="false" customHeight="false" outlineLevel="0" collapsed="false">
      <c r="A47" s="42"/>
      <c r="B47" s="43"/>
      <c r="C47" s="43" t="s">
        <v>3615</v>
      </c>
      <c r="D47" s="43"/>
      <c r="E47" s="43"/>
      <c r="F47" s="43"/>
      <c r="G47" s="43"/>
      <c r="H47" s="43"/>
      <c r="I47" s="43"/>
      <c r="J47" s="43"/>
      <c r="K47" s="44" t="s">
        <v>3622</v>
      </c>
      <c r="L47" s="43"/>
      <c r="M47" s="43"/>
      <c r="N47" s="43"/>
      <c r="Q47" s="49"/>
    </row>
    <row r="48" customFormat="false" ht="14.5" hidden="false" customHeight="false" outlineLevel="0" collapsed="false">
      <c r="A48" s="33" t="s">
        <v>3688</v>
      </c>
      <c r="B48" s="34" t="s">
        <v>3689</v>
      </c>
      <c r="C48" s="34" t="n">
        <v>1</v>
      </c>
      <c r="D48" s="45" t="s">
        <v>3628</v>
      </c>
      <c r="E48" s="45" t="s">
        <v>3645</v>
      </c>
      <c r="F48" s="46" t="s">
        <v>3630</v>
      </c>
      <c r="G48" s="34" t="n">
        <v>21.76</v>
      </c>
      <c r="H48" s="47"/>
      <c r="I48" s="47"/>
      <c r="J48" s="47"/>
      <c r="K48" s="47"/>
      <c r="L48" s="47"/>
      <c r="M48" s="47"/>
      <c r="N48" s="47"/>
      <c r="Q48" s="49"/>
    </row>
    <row r="49" customFormat="false" ht="14.5" hidden="false" customHeight="false" outlineLevel="0" collapsed="false">
      <c r="A49" s="33" t="s">
        <v>3631</v>
      </c>
      <c r="B49" s="34" t="s">
        <v>3690</v>
      </c>
      <c r="C49" s="34" t="n">
        <v>2</v>
      </c>
      <c r="D49" s="45" t="s">
        <v>3633</v>
      </c>
      <c r="E49" s="45" t="s">
        <v>3691</v>
      </c>
      <c r="F49" s="46" t="s">
        <v>3630</v>
      </c>
      <c r="G49" s="34" t="n">
        <v>10.35</v>
      </c>
      <c r="H49" s="48" t="n">
        <v>18.76</v>
      </c>
      <c r="I49" s="34" t="n">
        <v>2</v>
      </c>
      <c r="J49" s="34" t="n">
        <v>4</v>
      </c>
      <c r="K49" s="48" t="n">
        <f aca="false">(G48+H48)-G49</f>
        <v>11.41</v>
      </c>
      <c r="L49" s="48"/>
      <c r="M49" s="48"/>
      <c r="N49" s="48"/>
      <c r="Q49" s="49"/>
    </row>
    <row r="50" customFormat="false" ht="14.5" hidden="false" customHeight="false" outlineLevel="0" collapsed="false">
      <c r="A50" s="33" t="s">
        <v>3635</v>
      </c>
      <c r="B50" s="34" t="s">
        <v>3692</v>
      </c>
      <c r="C50" s="34" t="n">
        <v>3</v>
      </c>
      <c r="D50" s="45" t="s">
        <v>3637</v>
      </c>
      <c r="E50" s="45" t="s">
        <v>3693</v>
      </c>
      <c r="F50" s="46" t="s">
        <v>3630</v>
      </c>
      <c r="G50" s="34" t="n">
        <v>15.98</v>
      </c>
      <c r="H50" s="48" t="n">
        <v>10.09</v>
      </c>
      <c r="I50" s="34" t="n">
        <v>2</v>
      </c>
      <c r="J50" s="34" t="n">
        <v>4</v>
      </c>
      <c r="K50" s="48" t="n">
        <f aca="false">(G49+H49)-G50</f>
        <v>13.13</v>
      </c>
      <c r="L50" s="48"/>
      <c r="M50" s="48"/>
      <c r="N50" s="48"/>
      <c r="Q50" s="49"/>
    </row>
    <row r="51" customFormat="false" ht="14.5" hidden="false" customHeight="false" outlineLevel="0" collapsed="false">
      <c r="B51" s="34"/>
      <c r="C51" s="34" t="n">
        <v>4</v>
      </c>
      <c r="D51" s="45" t="s">
        <v>3639</v>
      </c>
      <c r="E51" s="45" t="s">
        <v>3629</v>
      </c>
      <c r="F51" s="46" t="s">
        <v>3630</v>
      </c>
      <c r="G51" s="34" t="n">
        <v>13.44</v>
      </c>
      <c r="H51" s="48" t="n">
        <v>16.06</v>
      </c>
      <c r="I51" s="34" t="n">
        <v>2</v>
      </c>
      <c r="J51" s="34" t="n">
        <v>4</v>
      </c>
      <c r="K51" s="48" t="n">
        <f aca="false">(G50+H50)-G51</f>
        <v>12.63</v>
      </c>
      <c r="L51" s="48" t="n">
        <f aca="false">AVERAGE(K49:K51)</f>
        <v>12.39</v>
      </c>
      <c r="M51" s="48" t="n">
        <f aca="false">IF(AND($L$321&gt;L51, L51&gt;$L$320),L51,"-")</f>
        <v>12.39</v>
      </c>
      <c r="N51" s="48" t="n">
        <f aca="false">SUMPRODUCT(I49:I51,J49:J51)/3</f>
        <v>8</v>
      </c>
      <c r="Q51" s="49"/>
    </row>
    <row r="52" customFormat="false" ht="14.5" hidden="false" customHeight="false" outlineLevel="0" collapsed="false">
      <c r="A52" s="42"/>
      <c r="B52" s="43"/>
      <c r="C52" s="43" t="s">
        <v>3615</v>
      </c>
      <c r="D52" s="43"/>
      <c r="E52" s="43"/>
      <c r="F52" s="43"/>
      <c r="G52" s="43"/>
      <c r="H52" s="43"/>
      <c r="I52" s="43"/>
      <c r="J52" s="43"/>
      <c r="K52" s="44" t="s">
        <v>3622</v>
      </c>
      <c r="L52" s="43"/>
      <c r="M52" s="43"/>
      <c r="N52" s="43"/>
      <c r="Q52" s="49"/>
    </row>
    <row r="53" customFormat="false" ht="14.5" hidden="false" customHeight="false" outlineLevel="0" collapsed="false">
      <c r="A53" s="33" t="s">
        <v>3694</v>
      </c>
      <c r="B53" s="34" t="s">
        <v>3695</v>
      </c>
      <c r="C53" s="34" t="n">
        <v>1</v>
      </c>
      <c r="D53" s="45" t="s">
        <v>3628</v>
      </c>
      <c r="E53" s="45" t="s">
        <v>3696</v>
      </c>
      <c r="F53" s="46" t="s">
        <v>3630</v>
      </c>
      <c r="G53" s="51" t="n">
        <v>15.62</v>
      </c>
      <c r="H53" s="47"/>
      <c r="I53" s="47"/>
      <c r="J53" s="47"/>
      <c r="K53" s="47"/>
      <c r="L53" s="47"/>
      <c r="M53" s="47"/>
      <c r="N53" s="47"/>
      <c r="Q53" s="49"/>
    </row>
    <row r="54" customFormat="false" ht="14.5" hidden="false" customHeight="false" outlineLevel="0" collapsed="false">
      <c r="A54" s="33" t="s">
        <v>3631</v>
      </c>
      <c r="B54" s="34" t="s">
        <v>3697</v>
      </c>
      <c r="C54" s="34" t="n">
        <v>2</v>
      </c>
      <c r="D54" s="45" t="s">
        <v>3633</v>
      </c>
      <c r="E54" s="45" t="s">
        <v>3698</v>
      </c>
      <c r="F54" s="46" t="s">
        <v>3630</v>
      </c>
      <c r="G54" s="51" t="n">
        <v>6.525</v>
      </c>
      <c r="H54" s="48" t="n">
        <v>20.36</v>
      </c>
      <c r="I54" s="34" t="n">
        <v>2</v>
      </c>
      <c r="J54" s="34" t="n">
        <v>4</v>
      </c>
      <c r="K54" s="48" t="n">
        <f aca="false">(G53+H53)-G54</f>
        <v>9.095</v>
      </c>
      <c r="L54" s="48"/>
      <c r="M54" s="48"/>
      <c r="N54" s="48"/>
      <c r="Q54" s="49"/>
    </row>
    <row r="55" customFormat="false" ht="14.5" hidden="false" customHeight="false" outlineLevel="0" collapsed="false">
      <c r="A55" s="33" t="s">
        <v>3635</v>
      </c>
      <c r="B55" s="34" t="s">
        <v>3692</v>
      </c>
      <c r="C55" s="34" t="n">
        <v>3</v>
      </c>
      <c r="D55" s="45" t="s">
        <v>3637</v>
      </c>
      <c r="E55" s="45" t="s">
        <v>3699</v>
      </c>
      <c r="F55" s="46" t="s">
        <v>3630</v>
      </c>
      <c r="G55" s="51" t="n">
        <v>15.315</v>
      </c>
      <c r="H55" s="48" t="n">
        <v>17.41</v>
      </c>
      <c r="I55" s="34" t="n">
        <v>2</v>
      </c>
      <c r="J55" s="34" t="n">
        <v>4</v>
      </c>
      <c r="K55" s="48" t="n">
        <f aca="false">(G54+H54)-G55</f>
        <v>11.57</v>
      </c>
      <c r="L55" s="48"/>
      <c r="M55" s="48"/>
      <c r="N55" s="48"/>
      <c r="Q55" s="49"/>
    </row>
    <row r="56" customFormat="false" ht="14.5" hidden="false" customHeight="false" outlineLevel="0" collapsed="false">
      <c r="B56" s="34"/>
      <c r="C56" s="34" t="n">
        <v>4</v>
      </c>
      <c r="D56" s="45" t="s">
        <v>3639</v>
      </c>
      <c r="E56" s="45" t="s">
        <v>3700</v>
      </c>
      <c r="F56" s="46" t="s">
        <v>3630</v>
      </c>
      <c r="G56" s="51" t="n">
        <v>16.99</v>
      </c>
      <c r="H56" s="48" t="n">
        <v>19.97</v>
      </c>
      <c r="I56" s="34" t="n">
        <v>2</v>
      </c>
      <c r="J56" s="34" t="n">
        <v>4</v>
      </c>
      <c r="K56" s="48" t="n">
        <f aca="false">(G55+H55)-G56</f>
        <v>15.735</v>
      </c>
      <c r="L56" s="48" t="n">
        <f aca="false">AVERAGE(K54:K56)</f>
        <v>12.1333333333333</v>
      </c>
      <c r="M56" s="48" t="n">
        <f aca="false">IF(AND($L$321&gt;L56, L56&gt;$L$320),L56,"-")</f>
        <v>12.1333333333333</v>
      </c>
      <c r="N56" s="48" t="n">
        <f aca="false">SUMPRODUCT(I54:I56,J54:J56)/3</f>
        <v>8</v>
      </c>
      <c r="Q56" s="49"/>
    </row>
    <row r="57" customFormat="false" ht="14.5" hidden="false" customHeight="false" outlineLevel="0" collapsed="false">
      <c r="A57" s="42"/>
      <c r="B57" s="43"/>
      <c r="C57" s="43" t="s">
        <v>3615</v>
      </c>
      <c r="D57" s="43"/>
      <c r="E57" s="43"/>
      <c r="F57" s="43"/>
      <c r="G57" s="43"/>
      <c r="H57" s="43"/>
      <c r="I57" s="43"/>
      <c r="J57" s="43"/>
      <c r="K57" s="44" t="s">
        <v>3622</v>
      </c>
      <c r="L57" s="43"/>
      <c r="M57" s="43"/>
      <c r="N57" s="43"/>
      <c r="Q57" s="49"/>
    </row>
    <row r="58" customFormat="false" ht="14.5" hidden="false" customHeight="false" outlineLevel="0" collapsed="false">
      <c r="A58" s="33" t="s">
        <v>3701</v>
      </c>
      <c r="B58" s="34" t="s">
        <v>3702</v>
      </c>
      <c r="C58" s="34" t="n">
        <v>1</v>
      </c>
      <c r="D58" s="45" t="s">
        <v>3628</v>
      </c>
      <c r="E58" s="45" t="s">
        <v>3703</v>
      </c>
      <c r="F58" s="46" t="s">
        <v>3630</v>
      </c>
      <c r="G58" s="34" t="n">
        <v>19.43</v>
      </c>
      <c r="H58" s="47"/>
      <c r="I58" s="47"/>
      <c r="J58" s="47"/>
      <c r="K58" s="47"/>
      <c r="L58" s="47"/>
      <c r="M58" s="47"/>
      <c r="N58" s="47"/>
      <c r="Q58" s="49"/>
    </row>
    <row r="59" customFormat="false" ht="14.5" hidden="false" customHeight="false" outlineLevel="0" collapsed="false">
      <c r="A59" s="33" t="s">
        <v>3631</v>
      </c>
      <c r="B59" s="34" t="s">
        <v>3704</v>
      </c>
      <c r="C59" s="34" t="n">
        <v>2</v>
      </c>
      <c r="D59" s="45" t="s">
        <v>3633</v>
      </c>
      <c r="E59" s="45" t="s">
        <v>3705</v>
      </c>
      <c r="F59" s="46" t="s">
        <v>3630</v>
      </c>
      <c r="G59" s="34" t="n">
        <v>7.88</v>
      </c>
      <c r="H59" s="48" t="n">
        <v>13.37</v>
      </c>
      <c r="I59" s="34" t="n">
        <v>2</v>
      </c>
      <c r="J59" s="34" t="n">
        <v>4</v>
      </c>
      <c r="K59" s="48" t="n">
        <f aca="false">(G58+H58)-G59</f>
        <v>11.55</v>
      </c>
      <c r="L59" s="48"/>
      <c r="M59" s="48"/>
      <c r="N59" s="48"/>
      <c r="Q59" s="49"/>
    </row>
    <row r="60" customFormat="false" ht="14.5" hidden="false" customHeight="false" outlineLevel="0" collapsed="false">
      <c r="A60" s="33" t="s">
        <v>3635</v>
      </c>
      <c r="B60" s="34" t="s">
        <v>3692</v>
      </c>
      <c r="C60" s="34" t="n">
        <v>3</v>
      </c>
      <c r="D60" s="45" t="s">
        <v>3637</v>
      </c>
      <c r="E60" s="45" t="s">
        <v>3686</v>
      </c>
      <c r="F60" s="46" t="s">
        <v>3630</v>
      </c>
      <c r="G60" s="34" t="n">
        <v>6.2</v>
      </c>
      <c r="H60" s="48" t="n">
        <v>16.3</v>
      </c>
      <c r="I60" s="34" t="n">
        <v>2</v>
      </c>
      <c r="J60" s="34" t="n">
        <v>4</v>
      </c>
      <c r="K60" s="48" t="n">
        <f aca="false">(G59+H59)-G60</f>
        <v>15.05</v>
      </c>
      <c r="L60" s="48"/>
      <c r="M60" s="48"/>
      <c r="N60" s="48"/>
      <c r="Q60" s="49"/>
    </row>
    <row r="61" customFormat="false" ht="14.5" hidden="false" customHeight="false" outlineLevel="0" collapsed="false">
      <c r="B61" s="34"/>
      <c r="C61" s="34" t="n">
        <v>4</v>
      </c>
      <c r="D61" s="45" t="s">
        <v>3639</v>
      </c>
      <c r="E61" s="45" t="s">
        <v>3706</v>
      </c>
      <c r="F61" s="46" t="s">
        <v>3630</v>
      </c>
      <c r="G61" s="34" t="n">
        <v>7.46</v>
      </c>
      <c r="H61" s="48" t="n">
        <v>11.85</v>
      </c>
      <c r="I61" s="34" t="n">
        <v>2</v>
      </c>
      <c r="J61" s="34" t="n">
        <v>4</v>
      </c>
      <c r="K61" s="48" t="n">
        <f aca="false">(G60+H60)-G61</f>
        <v>15.04</v>
      </c>
      <c r="L61" s="48" t="n">
        <f aca="false">AVERAGE(K59:K61)</f>
        <v>13.88</v>
      </c>
      <c r="M61" s="48" t="n">
        <f aca="false">IF(AND($L$321&gt;L61, L61&gt;$L$320),L61,"-")</f>
        <v>13.88</v>
      </c>
      <c r="N61" s="48" t="n">
        <f aca="false">SUMPRODUCT(I59:I61,J59:J61)/3</f>
        <v>8</v>
      </c>
      <c r="Q61" s="49"/>
    </row>
    <row r="62" customFormat="false" ht="14.5" hidden="false" customHeight="false" outlineLevel="0" collapsed="false">
      <c r="A62" s="42"/>
      <c r="B62" s="43"/>
      <c r="C62" s="43" t="s">
        <v>3615</v>
      </c>
      <c r="D62" s="43"/>
      <c r="E62" s="43"/>
      <c r="F62" s="43"/>
      <c r="G62" s="43"/>
      <c r="H62" s="43"/>
      <c r="I62" s="43"/>
      <c r="J62" s="43"/>
      <c r="K62" s="44" t="s">
        <v>3622</v>
      </c>
      <c r="L62" s="43"/>
      <c r="M62" s="43"/>
      <c r="N62" s="43"/>
      <c r="Q62" s="49"/>
    </row>
    <row r="63" customFormat="false" ht="14.5" hidden="false" customHeight="false" outlineLevel="0" collapsed="false">
      <c r="A63" s="33" t="s">
        <v>3707</v>
      </c>
      <c r="B63" s="34" t="s">
        <v>3708</v>
      </c>
      <c r="C63" s="34" t="n">
        <v>1</v>
      </c>
      <c r="D63" s="45" t="s">
        <v>3628</v>
      </c>
      <c r="E63" s="45" t="s">
        <v>3709</v>
      </c>
      <c r="F63" s="46" t="s">
        <v>3630</v>
      </c>
      <c r="G63" s="34" t="n">
        <v>16.73</v>
      </c>
      <c r="H63" s="47"/>
      <c r="I63" s="47"/>
      <c r="J63" s="47"/>
      <c r="K63" s="47"/>
      <c r="L63" s="47"/>
      <c r="M63" s="47"/>
      <c r="N63" s="47"/>
      <c r="Q63" s="49"/>
    </row>
    <row r="64" customFormat="false" ht="14.5" hidden="false" customHeight="false" outlineLevel="0" collapsed="false">
      <c r="A64" s="33" t="s">
        <v>3631</v>
      </c>
      <c r="B64" s="34" t="s">
        <v>3710</v>
      </c>
      <c r="C64" s="34" t="n">
        <v>2</v>
      </c>
      <c r="D64" s="45" t="s">
        <v>3633</v>
      </c>
      <c r="E64" s="45" t="s">
        <v>3711</v>
      </c>
      <c r="F64" s="46" t="s">
        <v>3630</v>
      </c>
      <c r="G64" s="34" t="n">
        <v>7.99</v>
      </c>
      <c r="H64" s="48" t="n">
        <v>20.85</v>
      </c>
      <c r="I64" s="34" t="n">
        <v>2</v>
      </c>
      <c r="J64" s="34" t="n">
        <v>5</v>
      </c>
      <c r="K64" s="48" t="n">
        <f aca="false">(G63+H63)-G64</f>
        <v>8.74</v>
      </c>
      <c r="L64" s="48"/>
      <c r="M64" s="48"/>
      <c r="N64" s="48"/>
      <c r="Q64" s="49"/>
    </row>
    <row r="65" customFormat="false" ht="14.5" hidden="false" customHeight="false" outlineLevel="0" collapsed="false">
      <c r="A65" s="33" t="s">
        <v>3635</v>
      </c>
      <c r="B65" s="34" t="s">
        <v>3692</v>
      </c>
      <c r="C65" s="34" t="n">
        <v>3</v>
      </c>
      <c r="D65" s="45" t="s">
        <v>3637</v>
      </c>
      <c r="E65" s="45" t="s">
        <v>3712</v>
      </c>
      <c r="F65" s="46" t="s">
        <v>3630</v>
      </c>
      <c r="G65" s="34" t="n">
        <v>8.27</v>
      </c>
      <c r="H65" s="48" t="n">
        <v>16.76</v>
      </c>
      <c r="I65" s="34" t="n">
        <v>2</v>
      </c>
      <c r="J65" s="34" t="n">
        <v>5</v>
      </c>
      <c r="K65" s="48" t="n">
        <f aca="false">(G64+H64)-G65</f>
        <v>20.57</v>
      </c>
      <c r="L65" s="48"/>
      <c r="M65" s="48"/>
      <c r="N65" s="48"/>
      <c r="Q65" s="49"/>
    </row>
    <row r="66" customFormat="false" ht="14.5" hidden="false" customHeight="false" outlineLevel="0" collapsed="false">
      <c r="B66" s="34"/>
      <c r="C66" s="34" t="n">
        <v>4</v>
      </c>
      <c r="D66" s="45" t="s">
        <v>3639</v>
      </c>
      <c r="E66" s="45" t="s">
        <v>3713</v>
      </c>
      <c r="F66" s="46" t="s">
        <v>3630</v>
      </c>
      <c r="G66" s="34" t="n">
        <v>14.09</v>
      </c>
      <c r="H66" s="48" t="n">
        <v>12.77</v>
      </c>
      <c r="I66" s="34" t="n">
        <v>2</v>
      </c>
      <c r="J66" s="34" t="n">
        <v>4</v>
      </c>
      <c r="K66" s="48" t="n">
        <f aca="false">(G65+H65)-G66</f>
        <v>10.94</v>
      </c>
      <c r="L66" s="48" t="n">
        <f aca="false">AVERAGE(K64:K66)</f>
        <v>13.4166666666667</v>
      </c>
      <c r="M66" s="48" t="n">
        <f aca="false">IF(AND($L$321&gt;L66, L66&gt;$L$320),L66,"-")</f>
        <v>13.4166666666667</v>
      </c>
      <c r="N66" s="48" t="n">
        <f aca="false">SUMPRODUCT(I64:I66,J64:J66)/3</f>
        <v>9.33333333333333</v>
      </c>
      <c r="Q66" s="49"/>
    </row>
    <row r="67" customFormat="false" ht="14.5" hidden="false" customHeight="false" outlineLevel="0" collapsed="false">
      <c r="A67" s="42"/>
      <c r="B67" s="43"/>
      <c r="C67" s="43" t="s">
        <v>3615</v>
      </c>
      <c r="D67" s="43"/>
      <c r="E67" s="43"/>
      <c r="F67" s="43"/>
      <c r="G67" s="43"/>
      <c r="H67" s="43"/>
      <c r="I67" s="43"/>
      <c r="J67" s="43"/>
      <c r="K67" s="44" t="s">
        <v>3622</v>
      </c>
      <c r="L67" s="43"/>
      <c r="M67" s="43"/>
      <c r="N67" s="43"/>
      <c r="Q67" s="49"/>
    </row>
    <row r="68" customFormat="false" ht="14.5" hidden="false" customHeight="false" outlineLevel="0" collapsed="false">
      <c r="A68" s="33" t="s">
        <v>3714</v>
      </c>
      <c r="B68" s="34" t="s">
        <v>3715</v>
      </c>
      <c r="C68" s="34" t="n">
        <v>1</v>
      </c>
      <c r="D68" s="45" t="s">
        <v>3628</v>
      </c>
      <c r="E68" s="45" t="s">
        <v>3716</v>
      </c>
      <c r="F68" s="46" t="s">
        <v>3630</v>
      </c>
      <c r="G68" s="34" t="n">
        <v>10.23</v>
      </c>
      <c r="H68" s="47"/>
      <c r="I68" s="47"/>
      <c r="J68" s="47"/>
      <c r="K68" s="47"/>
      <c r="L68" s="47"/>
      <c r="M68" s="47"/>
      <c r="N68" s="47"/>
      <c r="Q68" s="49"/>
    </row>
    <row r="69" customFormat="false" ht="14.5" hidden="false" customHeight="false" outlineLevel="0" collapsed="false">
      <c r="A69" s="33" t="s">
        <v>3631</v>
      </c>
      <c r="B69" s="34" t="s">
        <v>3717</v>
      </c>
      <c r="C69" s="34" t="n">
        <v>2</v>
      </c>
      <c r="D69" s="45" t="s">
        <v>3633</v>
      </c>
      <c r="E69" s="45" t="s">
        <v>3696</v>
      </c>
      <c r="F69" s="46" t="s">
        <v>3630</v>
      </c>
      <c r="G69" s="34" t="n">
        <v>2.12</v>
      </c>
      <c r="H69" s="48" t="n">
        <v>12.76</v>
      </c>
      <c r="I69" s="34" t="n">
        <v>2</v>
      </c>
      <c r="J69" s="34" t="n">
        <v>9</v>
      </c>
      <c r="K69" s="48" t="n">
        <f aca="false">(G68+H68)-G69</f>
        <v>8.11</v>
      </c>
      <c r="L69" s="48"/>
      <c r="M69" s="48"/>
      <c r="N69" s="48"/>
      <c r="Q69" s="49"/>
    </row>
    <row r="70" customFormat="false" ht="14.5" hidden="false" customHeight="false" outlineLevel="0" collapsed="false">
      <c r="A70" s="33" t="s">
        <v>3635</v>
      </c>
      <c r="B70" s="34" t="s">
        <v>3718</v>
      </c>
      <c r="C70" s="34" t="n">
        <v>3</v>
      </c>
      <c r="D70" s="45" t="s">
        <v>3637</v>
      </c>
      <c r="E70" s="45" t="s">
        <v>3719</v>
      </c>
      <c r="F70" s="46" t="s">
        <v>3630</v>
      </c>
      <c r="G70" s="34" t="n">
        <v>1.08</v>
      </c>
      <c r="H70" s="48" t="n">
        <v>15.8</v>
      </c>
      <c r="I70" s="34" t="n">
        <v>2</v>
      </c>
      <c r="J70" s="34" t="n">
        <v>9</v>
      </c>
      <c r="K70" s="48" t="n">
        <f aca="false">(G69+H69)-G70</f>
        <v>13.8</v>
      </c>
      <c r="L70" s="48"/>
      <c r="M70" s="48"/>
      <c r="N70" s="48"/>
      <c r="Q70" s="49"/>
    </row>
    <row r="71" customFormat="false" ht="14.5" hidden="false" customHeight="false" outlineLevel="0" collapsed="false">
      <c r="B71" s="34"/>
      <c r="C71" s="34" t="n">
        <v>4</v>
      </c>
      <c r="D71" s="45" t="s">
        <v>3639</v>
      </c>
      <c r="E71" s="45" t="s">
        <v>3660</v>
      </c>
      <c r="F71" s="46" t="s">
        <v>3630</v>
      </c>
      <c r="G71" s="34" t="n">
        <v>3.8</v>
      </c>
      <c r="H71" s="48" t="n">
        <v>17.45</v>
      </c>
      <c r="I71" s="34" t="n">
        <v>2</v>
      </c>
      <c r="J71" s="34" t="n">
        <v>9</v>
      </c>
      <c r="K71" s="48" t="n">
        <f aca="false">(G70+H70)-G71</f>
        <v>13.08</v>
      </c>
      <c r="L71" s="48" t="n">
        <f aca="false">AVERAGE(K69:K71)</f>
        <v>11.6633333333333</v>
      </c>
      <c r="M71" s="48" t="n">
        <f aca="false">IF(AND($L$321&gt;L71, L71&gt;$L$320),L71,"-")</f>
        <v>11.6633333333333</v>
      </c>
      <c r="N71" s="48" t="n">
        <f aca="false">SUMPRODUCT(I69:I71,J69:J71)/3</f>
        <v>18</v>
      </c>
      <c r="Q71" s="49"/>
    </row>
    <row r="72" customFormat="false" ht="14.5" hidden="false" customHeight="false" outlineLevel="0" collapsed="false">
      <c r="A72" s="42"/>
      <c r="B72" s="43"/>
      <c r="C72" s="43" t="s">
        <v>3615</v>
      </c>
      <c r="D72" s="43"/>
      <c r="E72" s="43"/>
      <c r="F72" s="43"/>
      <c r="G72" s="43"/>
      <c r="H72" s="43"/>
      <c r="I72" s="43"/>
      <c r="J72" s="43"/>
      <c r="K72" s="44" t="s">
        <v>3622</v>
      </c>
      <c r="L72" s="43"/>
      <c r="M72" s="43"/>
      <c r="N72" s="43"/>
      <c r="Q72" s="49"/>
    </row>
    <row r="73" customFormat="false" ht="14.5" hidden="false" customHeight="false" outlineLevel="0" collapsed="false">
      <c r="A73" s="33" t="s">
        <v>3720</v>
      </c>
      <c r="B73" s="34" t="s">
        <v>3721</v>
      </c>
      <c r="C73" s="34" t="n">
        <v>1</v>
      </c>
      <c r="D73" s="45" t="s">
        <v>3628</v>
      </c>
      <c r="E73" s="45" t="s">
        <v>3722</v>
      </c>
      <c r="F73" s="46" t="s">
        <v>3630</v>
      </c>
      <c r="G73" s="34" t="n">
        <v>22.99</v>
      </c>
      <c r="H73" s="47"/>
      <c r="I73" s="47"/>
      <c r="J73" s="47"/>
      <c r="K73" s="47"/>
      <c r="L73" s="47"/>
      <c r="M73" s="47"/>
      <c r="N73" s="47"/>
      <c r="Q73" s="49"/>
    </row>
    <row r="74" customFormat="false" ht="14.5" hidden="false" customHeight="false" outlineLevel="0" collapsed="false">
      <c r="A74" s="33" t="s">
        <v>3631</v>
      </c>
      <c r="B74" s="34" t="s">
        <v>3723</v>
      </c>
      <c r="C74" s="34" t="n">
        <v>2</v>
      </c>
      <c r="D74" s="45" t="s">
        <v>3633</v>
      </c>
      <c r="E74" s="45" t="s">
        <v>3724</v>
      </c>
      <c r="F74" s="46" t="s">
        <v>3630</v>
      </c>
      <c r="G74" s="34" t="n">
        <v>4.91</v>
      </c>
      <c r="H74" s="48" t="n">
        <v>15.88</v>
      </c>
      <c r="I74" s="34" t="n">
        <v>2</v>
      </c>
      <c r="J74" s="34" t="n">
        <v>5</v>
      </c>
      <c r="K74" s="48" t="n">
        <f aca="false">(G73+H73)-G74</f>
        <v>18.08</v>
      </c>
      <c r="L74" s="48"/>
      <c r="M74" s="48"/>
      <c r="N74" s="48"/>
      <c r="Q74" s="49"/>
    </row>
    <row r="75" customFormat="false" ht="14.5" hidden="false" customHeight="false" outlineLevel="0" collapsed="false">
      <c r="A75" s="33" t="s">
        <v>3635</v>
      </c>
      <c r="B75" s="34" t="s">
        <v>3718</v>
      </c>
      <c r="C75" s="34" t="n">
        <v>3</v>
      </c>
      <c r="D75" s="45" t="s">
        <v>3637</v>
      </c>
      <c r="E75" s="45" t="s">
        <v>3638</v>
      </c>
      <c r="F75" s="46" t="s">
        <v>3630</v>
      </c>
      <c r="G75" s="34" t="n">
        <v>7.78</v>
      </c>
      <c r="H75" s="48" t="n">
        <v>21.47</v>
      </c>
      <c r="I75" s="34" t="n">
        <v>2</v>
      </c>
      <c r="J75" s="34" t="n">
        <v>5</v>
      </c>
      <c r="K75" s="48" t="n">
        <f aca="false">(G74+H74)-G75</f>
        <v>13.01</v>
      </c>
      <c r="L75" s="48"/>
      <c r="M75" s="48"/>
      <c r="N75" s="48"/>
      <c r="Q75" s="49"/>
    </row>
    <row r="76" customFormat="false" ht="14.5" hidden="false" customHeight="false" outlineLevel="0" collapsed="false">
      <c r="B76" s="34"/>
      <c r="C76" s="34" t="n">
        <v>4</v>
      </c>
      <c r="D76" s="45" t="s">
        <v>3639</v>
      </c>
      <c r="E76" s="45" t="s">
        <v>3643</v>
      </c>
      <c r="F76" s="46" t="s">
        <v>3630</v>
      </c>
      <c r="G76" s="51" t="n">
        <v>16.6</v>
      </c>
      <c r="H76" s="48" t="n">
        <v>19.4</v>
      </c>
      <c r="I76" s="34" t="n">
        <v>2</v>
      </c>
      <c r="J76" s="34" t="n">
        <v>5</v>
      </c>
      <c r="K76" s="48" t="n">
        <f aca="false">(G75+H75)-G76</f>
        <v>12.65</v>
      </c>
      <c r="L76" s="48" t="n">
        <f aca="false">AVERAGE(K74:K76)</f>
        <v>14.58</v>
      </c>
      <c r="M76" s="48" t="n">
        <f aca="false">IF(AND($L$321&gt;L76, L76&gt;$L$320),L76,"-")</f>
        <v>14.58</v>
      </c>
      <c r="N76" s="48" t="n">
        <f aca="false">SUMPRODUCT(I74:I76,J74:J76)/3</f>
        <v>10</v>
      </c>
      <c r="Q76" s="49"/>
    </row>
    <row r="77" customFormat="false" ht="14.5" hidden="false" customHeight="false" outlineLevel="0" collapsed="false">
      <c r="A77" s="42"/>
      <c r="B77" s="43"/>
      <c r="C77" s="43" t="s">
        <v>3615</v>
      </c>
      <c r="D77" s="43"/>
      <c r="E77" s="43"/>
      <c r="F77" s="43"/>
      <c r="G77" s="43"/>
      <c r="H77" s="43"/>
      <c r="I77" s="43"/>
      <c r="J77" s="43"/>
      <c r="K77" s="44" t="s">
        <v>3622</v>
      </c>
      <c r="L77" s="43"/>
      <c r="M77" s="43"/>
      <c r="N77" s="43"/>
      <c r="Q77" s="49"/>
    </row>
    <row r="78" customFormat="false" ht="14.5" hidden="false" customHeight="false" outlineLevel="0" collapsed="false">
      <c r="A78" s="33" t="s">
        <v>3725</v>
      </c>
      <c r="B78" s="34" t="s">
        <v>3726</v>
      </c>
      <c r="C78" s="34" t="n">
        <v>1</v>
      </c>
      <c r="D78" s="45" t="s">
        <v>3628</v>
      </c>
      <c r="E78" s="45" t="s">
        <v>3727</v>
      </c>
      <c r="F78" s="46" t="s">
        <v>3630</v>
      </c>
      <c r="G78" s="34" t="n">
        <v>25.7</v>
      </c>
      <c r="H78" s="47"/>
      <c r="I78" s="47"/>
      <c r="J78" s="47"/>
      <c r="K78" s="47"/>
      <c r="L78" s="47"/>
      <c r="M78" s="47"/>
      <c r="N78" s="47"/>
      <c r="Q78" s="49"/>
    </row>
    <row r="79" customFormat="false" ht="14.5" hidden="false" customHeight="false" outlineLevel="0" collapsed="false">
      <c r="A79" s="33" t="s">
        <v>3631</v>
      </c>
      <c r="B79" s="34" t="s">
        <v>3728</v>
      </c>
      <c r="C79" s="34" t="n">
        <v>2</v>
      </c>
      <c r="D79" s="45" t="s">
        <v>3633</v>
      </c>
      <c r="E79" s="45" t="s">
        <v>3729</v>
      </c>
      <c r="F79" s="46" t="s">
        <v>3630</v>
      </c>
      <c r="G79" s="34" t="n">
        <v>15.45</v>
      </c>
      <c r="H79" s="48" t="n">
        <v>20.85</v>
      </c>
      <c r="I79" s="34" t="n">
        <v>2</v>
      </c>
      <c r="J79" s="34" t="n">
        <v>4</v>
      </c>
      <c r="K79" s="48" t="n">
        <f aca="false">(G78+H78)-G79</f>
        <v>10.25</v>
      </c>
      <c r="L79" s="48"/>
      <c r="M79" s="48"/>
      <c r="N79" s="48"/>
      <c r="Q79" s="49"/>
    </row>
    <row r="80" customFormat="false" ht="14.5" hidden="false" customHeight="false" outlineLevel="0" collapsed="false">
      <c r="A80" s="33" t="s">
        <v>3635</v>
      </c>
      <c r="B80" s="34" t="s">
        <v>3718</v>
      </c>
      <c r="C80" s="34" t="n">
        <v>3</v>
      </c>
      <c r="D80" s="45" t="s">
        <v>3637</v>
      </c>
      <c r="E80" s="45" t="s">
        <v>3730</v>
      </c>
      <c r="F80" s="46" t="s">
        <v>3630</v>
      </c>
      <c r="G80" s="34" t="n">
        <v>27.3</v>
      </c>
      <c r="H80" s="48" t="n">
        <v>21.08</v>
      </c>
      <c r="I80" s="34" t="n">
        <v>2</v>
      </c>
      <c r="J80" s="34" t="n">
        <v>4</v>
      </c>
      <c r="K80" s="48" t="n">
        <f aca="false">(G79+H79)-G80</f>
        <v>9</v>
      </c>
      <c r="L80" s="48"/>
      <c r="M80" s="48"/>
      <c r="N80" s="48"/>
      <c r="Q80" s="49"/>
    </row>
    <row r="81" customFormat="false" ht="14.5" hidden="false" customHeight="false" outlineLevel="0" collapsed="false">
      <c r="B81" s="34"/>
      <c r="C81" s="34" t="n">
        <v>4</v>
      </c>
      <c r="D81" s="45" t="s">
        <v>3639</v>
      </c>
      <c r="E81" s="45" t="s">
        <v>3731</v>
      </c>
      <c r="F81" s="46" t="s">
        <v>3630</v>
      </c>
      <c r="G81" s="34" t="n">
        <v>36.3</v>
      </c>
      <c r="H81" s="48" t="n">
        <v>20.7</v>
      </c>
      <c r="I81" s="34" t="n">
        <v>2</v>
      </c>
      <c r="J81" s="34" t="n">
        <v>4</v>
      </c>
      <c r="K81" s="48" t="n">
        <f aca="false">(G80+H80)-G81</f>
        <v>12.08</v>
      </c>
      <c r="L81" s="48" t="n">
        <f aca="false">AVERAGE(K79:K81)</f>
        <v>10.4433333333333</v>
      </c>
      <c r="M81" s="48" t="n">
        <f aca="false">IF(AND($L$321&gt;L81, L81&gt;$L$320),L81,"-")</f>
        <v>10.4433333333333</v>
      </c>
      <c r="N81" s="48" t="n">
        <f aca="false">SUMPRODUCT(I79:I81,J79:J81)/3</f>
        <v>8</v>
      </c>
      <c r="Q81" s="49"/>
    </row>
    <row r="82" customFormat="false" ht="14.5" hidden="false" customHeight="false" outlineLevel="0" collapsed="false">
      <c r="A82" s="42"/>
      <c r="B82" s="43"/>
      <c r="C82" s="43" t="s">
        <v>3615</v>
      </c>
      <c r="D82" s="43"/>
      <c r="E82" s="43"/>
      <c r="F82" s="43"/>
      <c r="G82" s="43"/>
      <c r="H82" s="43"/>
      <c r="I82" s="43"/>
      <c r="J82" s="43"/>
      <c r="K82" s="44" t="s">
        <v>3622</v>
      </c>
      <c r="L82" s="43"/>
      <c r="M82" s="43"/>
      <c r="N82" s="43"/>
      <c r="Q82" s="49"/>
    </row>
    <row r="83" customFormat="false" ht="14.5" hidden="false" customHeight="false" outlineLevel="0" collapsed="false">
      <c r="A83" s="33" t="s">
        <v>3732</v>
      </c>
      <c r="B83" s="34" t="s">
        <v>3733</v>
      </c>
      <c r="C83" s="34" t="n">
        <v>1</v>
      </c>
      <c r="D83" s="45" t="s">
        <v>3628</v>
      </c>
      <c r="E83" s="45" t="s">
        <v>3659</v>
      </c>
      <c r="F83" s="46" t="s">
        <v>3630</v>
      </c>
      <c r="G83" s="34" t="n">
        <v>24.82</v>
      </c>
      <c r="H83" s="47"/>
      <c r="I83" s="47"/>
      <c r="J83" s="47"/>
      <c r="K83" s="47"/>
      <c r="L83" s="47"/>
      <c r="M83" s="47"/>
      <c r="N83" s="47"/>
      <c r="Q83" s="49"/>
    </row>
    <row r="84" customFormat="false" ht="14.5" hidden="false" customHeight="false" outlineLevel="0" collapsed="false">
      <c r="A84" s="33" t="s">
        <v>3631</v>
      </c>
      <c r="B84" s="34" t="s">
        <v>3734</v>
      </c>
      <c r="C84" s="34" t="n">
        <v>2</v>
      </c>
      <c r="D84" s="45" t="s">
        <v>3633</v>
      </c>
      <c r="E84" s="45" t="s">
        <v>3735</v>
      </c>
      <c r="F84" s="46" t="s">
        <v>3630</v>
      </c>
      <c r="G84" s="34" t="n">
        <v>11.5</v>
      </c>
      <c r="H84" s="48" t="n">
        <v>9.015</v>
      </c>
      <c r="I84" s="34" t="n">
        <v>2</v>
      </c>
      <c r="J84" s="34" t="n">
        <v>3</v>
      </c>
      <c r="K84" s="48" t="n">
        <f aca="false">(G83+H83)-G84</f>
        <v>13.32</v>
      </c>
      <c r="L84" s="48"/>
      <c r="M84" s="48"/>
      <c r="N84" s="48"/>
      <c r="Q84" s="49"/>
    </row>
    <row r="85" customFormat="false" ht="14.5" hidden="false" customHeight="false" outlineLevel="0" collapsed="false">
      <c r="A85" s="33" t="s">
        <v>3635</v>
      </c>
      <c r="B85" s="34" t="s">
        <v>3718</v>
      </c>
      <c r="C85" s="34" t="n">
        <v>3</v>
      </c>
      <c r="D85" s="45" t="s">
        <v>3637</v>
      </c>
      <c r="E85" s="45" t="s">
        <v>3640</v>
      </c>
      <c r="F85" s="46" t="s">
        <v>3630</v>
      </c>
      <c r="G85" s="34" t="n">
        <v>8.15</v>
      </c>
      <c r="H85" s="48" t="n">
        <v>21.6</v>
      </c>
      <c r="I85" s="34" t="n">
        <v>2</v>
      </c>
      <c r="J85" s="34" t="n">
        <v>3</v>
      </c>
      <c r="K85" s="48" t="n">
        <f aca="false">(G84+H84)-G85</f>
        <v>12.365</v>
      </c>
      <c r="L85" s="48"/>
      <c r="M85" s="48"/>
      <c r="N85" s="48"/>
      <c r="Q85" s="49"/>
    </row>
    <row r="86" customFormat="false" ht="14.5" hidden="false" customHeight="false" outlineLevel="0" collapsed="false">
      <c r="B86" s="34"/>
      <c r="C86" s="34" t="n">
        <v>4</v>
      </c>
      <c r="D86" s="45" t="s">
        <v>3639</v>
      </c>
      <c r="E86" s="45" t="s">
        <v>3638</v>
      </c>
      <c r="F86" s="46" t="s">
        <v>3630</v>
      </c>
      <c r="G86" s="34" t="n">
        <v>19.05</v>
      </c>
      <c r="H86" s="48" t="n">
        <v>21.7</v>
      </c>
      <c r="I86" s="34" t="n">
        <v>2</v>
      </c>
      <c r="J86" s="34" t="n">
        <v>3</v>
      </c>
      <c r="K86" s="48" t="n">
        <f aca="false">(G85+H85)-G86</f>
        <v>10.7</v>
      </c>
      <c r="L86" s="48" t="n">
        <f aca="false">AVERAGE(K84:K86)</f>
        <v>12.1283333333333</v>
      </c>
      <c r="M86" s="48" t="n">
        <f aca="false">IF(AND($L$321&gt;L86, L86&gt;$L$320),L86,"-")</f>
        <v>12.1283333333333</v>
      </c>
      <c r="N86" s="48" t="n">
        <f aca="false">SUMPRODUCT(I84:I86,J84:J86)/3</f>
        <v>6</v>
      </c>
      <c r="Q86" s="49"/>
    </row>
    <row r="87" customFormat="false" ht="14.5" hidden="false" customHeight="false" outlineLevel="0" collapsed="false">
      <c r="A87" s="42"/>
      <c r="B87" s="43"/>
      <c r="C87" s="43" t="s">
        <v>3615</v>
      </c>
      <c r="D87" s="43"/>
      <c r="E87" s="43"/>
      <c r="F87" s="43"/>
      <c r="G87" s="43"/>
      <c r="H87" s="43"/>
      <c r="I87" s="43"/>
      <c r="J87" s="43"/>
      <c r="K87" s="44" t="s">
        <v>3622</v>
      </c>
      <c r="L87" s="43"/>
      <c r="M87" s="43"/>
      <c r="N87" s="43"/>
      <c r="Q87" s="49"/>
    </row>
    <row r="88" customFormat="false" ht="14.5" hidden="false" customHeight="false" outlineLevel="0" collapsed="false">
      <c r="A88" s="33" t="s">
        <v>3736</v>
      </c>
      <c r="B88" s="34" t="s">
        <v>3737</v>
      </c>
      <c r="C88" s="34" t="n">
        <v>1</v>
      </c>
      <c r="D88" s="45" t="s">
        <v>3628</v>
      </c>
      <c r="E88" s="45" t="s">
        <v>3673</v>
      </c>
      <c r="F88" s="46" t="s">
        <v>3630</v>
      </c>
      <c r="G88" s="34" t="n">
        <v>11.46</v>
      </c>
      <c r="H88" s="47"/>
      <c r="I88" s="47"/>
      <c r="J88" s="47"/>
      <c r="K88" s="47"/>
      <c r="L88" s="47"/>
      <c r="M88" s="47"/>
      <c r="N88" s="47"/>
      <c r="Q88" s="49"/>
    </row>
    <row r="89" customFormat="false" ht="14.5" hidden="false" customHeight="false" outlineLevel="0" collapsed="false">
      <c r="A89" s="33" t="s">
        <v>3631</v>
      </c>
      <c r="B89" s="34" t="s">
        <v>3738</v>
      </c>
      <c r="C89" s="34" t="n">
        <v>2</v>
      </c>
      <c r="D89" s="45" t="s">
        <v>3633</v>
      </c>
      <c r="E89" s="45" t="s">
        <v>3739</v>
      </c>
      <c r="F89" s="46" t="s">
        <v>3630</v>
      </c>
      <c r="G89" s="34" t="n">
        <v>4.7</v>
      </c>
      <c r="H89" s="48" t="n">
        <v>15.15</v>
      </c>
      <c r="I89" s="34" t="n">
        <v>2</v>
      </c>
      <c r="J89" s="34" t="n">
        <v>2</v>
      </c>
      <c r="K89" s="48" t="n">
        <f aca="false">(G88+H88)-G89</f>
        <v>6.76</v>
      </c>
      <c r="L89" s="48"/>
      <c r="M89" s="48"/>
      <c r="N89" s="48"/>
      <c r="Q89" s="49"/>
    </row>
    <row r="90" customFormat="false" ht="14.5" hidden="false" customHeight="false" outlineLevel="0" collapsed="false">
      <c r="A90" s="33" t="s">
        <v>3635</v>
      </c>
      <c r="B90" s="34" t="s">
        <v>3718</v>
      </c>
      <c r="C90" s="34" t="n">
        <v>3</v>
      </c>
      <c r="D90" s="45" t="s">
        <v>3637</v>
      </c>
      <c r="E90" s="45" t="s">
        <v>3740</v>
      </c>
      <c r="F90" s="46" t="s">
        <v>3630</v>
      </c>
      <c r="G90" s="34" t="n">
        <v>5.52</v>
      </c>
      <c r="H90" s="48" t="n">
        <v>16.4</v>
      </c>
      <c r="I90" s="34" t="n">
        <v>2</v>
      </c>
      <c r="J90" s="34" t="n">
        <v>2</v>
      </c>
      <c r="K90" s="48" t="n">
        <f aca="false">(G89+H89)-G90</f>
        <v>14.33</v>
      </c>
      <c r="L90" s="48"/>
      <c r="M90" s="48"/>
      <c r="N90" s="48"/>
      <c r="Q90" s="49"/>
    </row>
    <row r="91" customFormat="false" ht="14.5" hidden="false" customHeight="false" outlineLevel="0" collapsed="false">
      <c r="B91" s="34"/>
      <c r="C91" s="34" t="n">
        <v>4</v>
      </c>
      <c r="D91" s="45" t="s">
        <v>3639</v>
      </c>
      <c r="E91" s="45" t="s">
        <v>3640</v>
      </c>
      <c r="F91" s="46" t="s">
        <v>3630</v>
      </c>
      <c r="G91" s="34" t="n">
        <v>17.86</v>
      </c>
      <c r="H91" s="48" t="n">
        <v>18.25</v>
      </c>
      <c r="I91" s="34" t="n">
        <v>2</v>
      </c>
      <c r="J91" s="34" t="n">
        <v>2</v>
      </c>
      <c r="K91" s="48" t="n">
        <f aca="false">(G90+H90)-G91</f>
        <v>4.06</v>
      </c>
      <c r="L91" s="48" t="n">
        <f aca="false">AVERAGE(K89:K91)</f>
        <v>8.38333333333333</v>
      </c>
      <c r="M91" s="48" t="n">
        <f aca="false">IF(AND($L$321&gt;L91, L91&gt;$L$320),L91,"-")</f>
        <v>8.38333333333333</v>
      </c>
      <c r="N91" s="48" t="n">
        <f aca="false">SUMPRODUCT(I89:I91,J89:J91)/3</f>
        <v>4</v>
      </c>
      <c r="Q91" s="49"/>
    </row>
    <row r="92" customFormat="false" ht="14.5" hidden="false" customHeight="false" outlineLevel="0" collapsed="false">
      <c r="A92" s="42"/>
      <c r="B92" s="43"/>
      <c r="C92" s="43" t="s">
        <v>3615</v>
      </c>
      <c r="D92" s="43"/>
      <c r="E92" s="43"/>
      <c r="F92" s="43"/>
      <c r="G92" s="43"/>
      <c r="H92" s="43"/>
      <c r="I92" s="43"/>
      <c r="J92" s="43"/>
      <c r="K92" s="44" t="s">
        <v>3622</v>
      </c>
      <c r="L92" s="43"/>
      <c r="M92" s="43"/>
      <c r="N92" s="43"/>
      <c r="Q92" s="49"/>
    </row>
    <row r="93" customFormat="false" ht="14.5" hidden="false" customHeight="false" outlineLevel="0" collapsed="false">
      <c r="A93" s="33" t="s">
        <v>3741</v>
      </c>
      <c r="B93" s="34" t="s">
        <v>3742</v>
      </c>
      <c r="C93" s="34" t="n">
        <v>1</v>
      </c>
      <c r="D93" s="45" t="s">
        <v>3628</v>
      </c>
      <c r="E93" s="45" t="s">
        <v>3727</v>
      </c>
      <c r="F93" s="46" t="s">
        <v>3630</v>
      </c>
      <c r="G93" s="34" t="n">
        <v>13.38</v>
      </c>
      <c r="H93" s="47"/>
      <c r="I93" s="47"/>
      <c r="J93" s="47"/>
      <c r="K93" s="47"/>
      <c r="L93" s="47"/>
      <c r="M93" s="47"/>
      <c r="N93" s="47"/>
      <c r="Q93" s="49"/>
    </row>
    <row r="94" customFormat="false" ht="14.5" hidden="false" customHeight="false" outlineLevel="0" collapsed="false">
      <c r="A94" s="33" t="s">
        <v>3631</v>
      </c>
      <c r="B94" s="34" t="s">
        <v>3743</v>
      </c>
      <c r="C94" s="34" t="n">
        <v>2</v>
      </c>
      <c r="D94" s="45" t="s">
        <v>3633</v>
      </c>
      <c r="E94" s="45" t="s">
        <v>3744</v>
      </c>
      <c r="F94" s="46" t="s">
        <v>3630</v>
      </c>
      <c r="G94" s="34" t="n">
        <v>8.02</v>
      </c>
      <c r="H94" s="48" t="n">
        <v>16.69</v>
      </c>
      <c r="I94" s="34" t="n">
        <v>2</v>
      </c>
      <c r="J94" s="34" t="n">
        <v>5</v>
      </c>
      <c r="K94" s="48" t="n">
        <f aca="false">(G93+H93)-G94</f>
        <v>5.36</v>
      </c>
      <c r="L94" s="48"/>
      <c r="M94" s="48"/>
      <c r="N94" s="48"/>
      <c r="Q94" s="49"/>
    </row>
    <row r="95" customFormat="false" ht="14.5" hidden="false" customHeight="false" outlineLevel="0" collapsed="false">
      <c r="A95" s="33" t="s">
        <v>3635</v>
      </c>
      <c r="B95" s="34" t="s">
        <v>3718</v>
      </c>
      <c r="C95" s="34" t="n">
        <v>3</v>
      </c>
      <c r="D95" s="45" t="s">
        <v>3637</v>
      </c>
      <c r="E95" s="45" t="s">
        <v>3729</v>
      </c>
      <c r="F95" s="46" t="s">
        <v>3630</v>
      </c>
      <c r="G95" s="34" t="n">
        <v>7.25</v>
      </c>
      <c r="H95" s="48" t="n">
        <v>15.33</v>
      </c>
      <c r="I95" s="34" t="n">
        <v>2</v>
      </c>
      <c r="J95" s="34" t="n">
        <v>5</v>
      </c>
      <c r="K95" s="48" t="n">
        <f aca="false">(G94+H94)-G95</f>
        <v>17.46</v>
      </c>
      <c r="L95" s="48"/>
      <c r="M95" s="48"/>
      <c r="N95" s="48"/>
      <c r="Q95" s="49"/>
    </row>
    <row r="96" customFormat="false" ht="14.5" hidden="false" customHeight="false" outlineLevel="0" collapsed="false">
      <c r="B96" s="34"/>
      <c r="C96" s="34" t="n">
        <v>4</v>
      </c>
      <c r="D96" s="45" t="s">
        <v>3639</v>
      </c>
      <c r="E96" s="45" t="s">
        <v>3667</v>
      </c>
      <c r="F96" s="46" t="s">
        <v>3630</v>
      </c>
      <c r="G96" s="34" t="n">
        <v>9.62</v>
      </c>
      <c r="H96" s="48" t="n">
        <v>17.2</v>
      </c>
      <c r="I96" s="34" t="n">
        <v>2</v>
      </c>
      <c r="J96" s="34" t="n">
        <v>5</v>
      </c>
      <c r="K96" s="48" t="n">
        <f aca="false">(G95+H95)-G96</f>
        <v>12.96</v>
      </c>
      <c r="L96" s="48" t="n">
        <f aca="false">AVERAGE(K94:K96)</f>
        <v>11.9266666666667</v>
      </c>
      <c r="M96" s="48" t="n">
        <f aca="false">IF(AND($L$321&gt;L96, L96&gt;$L$320),L96,"-")</f>
        <v>11.9266666666667</v>
      </c>
      <c r="N96" s="48" t="n">
        <f aca="false">SUMPRODUCT(I94:I96,J94:J96)/3</f>
        <v>10</v>
      </c>
      <c r="Q96" s="49"/>
    </row>
    <row r="97" customFormat="false" ht="14.5" hidden="false" customHeight="false" outlineLevel="0" collapsed="false">
      <c r="A97" s="42"/>
      <c r="B97" s="43"/>
      <c r="C97" s="43" t="s">
        <v>3615</v>
      </c>
      <c r="D97" s="43"/>
      <c r="E97" s="43"/>
      <c r="F97" s="43"/>
      <c r="G97" s="43"/>
      <c r="H97" s="43"/>
      <c r="I97" s="43"/>
      <c r="J97" s="43"/>
      <c r="K97" s="44" t="s">
        <v>3622</v>
      </c>
      <c r="L97" s="43"/>
      <c r="M97" s="43"/>
      <c r="N97" s="43"/>
      <c r="Q97" s="49"/>
    </row>
    <row r="98" customFormat="false" ht="14.5" hidden="false" customHeight="false" outlineLevel="0" collapsed="false">
      <c r="A98" s="33" t="s">
        <v>3745</v>
      </c>
      <c r="B98" s="34" t="s">
        <v>3746</v>
      </c>
      <c r="C98" s="34" t="n">
        <v>1</v>
      </c>
      <c r="D98" s="45" t="s">
        <v>3628</v>
      </c>
      <c r="E98" s="45" t="s">
        <v>3731</v>
      </c>
      <c r="F98" s="46" t="s">
        <v>3630</v>
      </c>
      <c r="G98" s="34" t="n">
        <v>15.24</v>
      </c>
      <c r="H98" s="47"/>
      <c r="I98" s="47"/>
      <c r="J98" s="47"/>
      <c r="K98" s="47"/>
      <c r="L98" s="47"/>
      <c r="M98" s="47"/>
      <c r="N98" s="47"/>
      <c r="Q98" s="49"/>
    </row>
    <row r="99" customFormat="false" ht="14.5" hidden="false" customHeight="false" outlineLevel="0" collapsed="false">
      <c r="A99" s="33" t="s">
        <v>3631</v>
      </c>
      <c r="B99" s="34" t="s">
        <v>3747</v>
      </c>
      <c r="C99" s="34" t="n">
        <v>2</v>
      </c>
      <c r="D99" s="45" t="s">
        <v>3633</v>
      </c>
      <c r="E99" s="45" t="s">
        <v>3748</v>
      </c>
      <c r="F99" s="46" t="s">
        <v>3630</v>
      </c>
      <c r="G99" s="34" t="n">
        <v>2.24</v>
      </c>
      <c r="H99" s="48" t="n">
        <v>10.25</v>
      </c>
      <c r="I99" s="34" t="n">
        <v>2</v>
      </c>
      <c r="J99" s="34" t="n">
        <v>4</v>
      </c>
      <c r="K99" s="48" t="n">
        <f aca="false">(G98+H98)-G99</f>
        <v>13</v>
      </c>
      <c r="L99" s="48"/>
      <c r="M99" s="48"/>
      <c r="N99" s="48"/>
      <c r="Q99" s="49"/>
    </row>
    <row r="100" customFormat="false" ht="14.5" hidden="false" customHeight="false" outlineLevel="0" collapsed="false">
      <c r="A100" s="33" t="s">
        <v>3635</v>
      </c>
      <c r="B100" s="34" t="s">
        <v>3718</v>
      </c>
      <c r="C100" s="34" t="n">
        <v>3</v>
      </c>
      <c r="D100" s="45" t="s">
        <v>3637</v>
      </c>
      <c r="E100" s="45" t="s">
        <v>3731</v>
      </c>
      <c r="F100" s="46" t="s">
        <v>3630</v>
      </c>
      <c r="G100" s="34" t="n">
        <v>4.65</v>
      </c>
      <c r="H100" s="48" t="n">
        <v>15.7</v>
      </c>
      <c r="I100" s="34" t="n">
        <v>2</v>
      </c>
      <c r="J100" s="34" t="n">
        <v>4</v>
      </c>
      <c r="K100" s="48" t="n">
        <f aca="false">(G99+H99)-G100</f>
        <v>7.84</v>
      </c>
      <c r="L100" s="48"/>
      <c r="M100" s="48"/>
      <c r="N100" s="48"/>
      <c r="Q100" s="49"/>
    </row>
    <row r="101" customFormat="false" ht="14.5" hidden="false" customHeight="false" outlineLevel="0" collapsed="false">
      <c r="B101" s="34"/>
      <c r="C101" s="34" t="n">
        <v>4</v>
      </c>
      <c r="D101" s="45" t="s">
        <v>3639</v>
      </c>
      <c r="E101" s="45" t="s">
        <v>3729</v>
      </c>
      <c r="F101" s="46" t="s">
        <v>3630</v>
      </c>
      <c r="G101" s="34" t="n">
        <v>8.97</v>
      </c>
      <c r="H101" s="48" t="n">
        <v>17.88</v>
      </c>
      <c r="I101" s="34" t="n">
        <v>2</v>
      </c>
      <c r="J101" s="34" t="n">
        <v>4</v>
      </c>
      <c r="K101" s="48" t="n">
        <f aca="false">(G100+H100)-G101</f>
        <v>11.38</v>
      </c>
      <c r="L101" s="48" t="n">
        <f aca="false">AVERAGE(K99:K101)</f>
        <v>10.74</v>
      </c>
      <c r="M101" s="48" t="n">
        <f aca="false">IF(AND($L$321&gt;L101, L101&gt;$L$320),L101,"-")</f>
        <v>10.74</v>
      </c>
      <c r="N101" s="48" t="n">
        <f aca="false">SUMPRODUCT(I99:I101,J99:J101)/3</f>
        <v>8</v>
      </c>
      <c r="Q101" s="49"/>
    </row>
    <row r="102" customFormat="false" ht="14.5" hidden="false" customHeight="false" outlineLevel="0" collapsed="false">
      <c r="A102" s="42"/>
      <c r="B102" s="43"/>
      <c r="C102" s="43" t="s">
        <v>3615</v>
      </c>
      <c r="D102" s="43"/>
      <c r="E102" s="43"/>
      <c r="F102" s="43"/>
      <c r="G102" s="43"/>
      <c r="H102" s="43"/>
      <c r="I102" s="43"/>
      <c r="J102" s="43"/>
      <c r="K102" s="44" t="s">
        <v>3622</v>
      </c>
      <c r="L102" s="43"/>
      <c r="M102" s="43"/>
      <c r="N102" s="43"/>
      <c r="Q102" s="49"/>
    </row>
    <row r="103" customFormat="false" ht="14.5" hidden="false" customHeight="false" outlineLevel="0" collapsed="false">
      <c r="A103" s="33" t="s">
        <v>3749</v>
      </c>
      <c r="B103" s="34" t="s">
        <v>3750</v>
      </c>
      <c r="C103" s="34" t="n">
        <v>1</v>
      </c>
      <c r="D103" s="45" t="s">
        <v>3628</v>
      </c>
      <c r="E103" s="45" t="s">
        <v>3751</v>
      </c>
      <c r="F103" s="46" t="s">
        <v>3630</v>
      </c>
      <c r="G103" s="34" t="n">
        <v>17.78</v>
      </c>
      <c r="H103" s="47"/>
      <c r="I103" s="47"/>
      <c r="J103" s="47"/>
      <c r="K103" s="47"/>
      <c r="L103" s="47"/>
      <c r="M103" s="47"/>
      <c r="N103" s="47"/>
      <c r="Q103" s="49"/>
    </row>
    <row r="104" customFormat="false" ht="14.5" hidden="false" customHeight="false" outlineLevel="0" collapsed="false">
      <c r="A104" s="33" t="s">
        <v>3631</v>
      </c>
      <c r="B104" s="34" t="s">
        <v>3752</v>
      </c>
      <c r="C104" s="34" t="n">
        <v>2</v>
      </c>
      <c r="D104" s="45" t="s">
        <v>3633</v>
      </c>
      <c r="E104" s="45" t="s">
        <v>3753</v>
      </c>
      <c r="F104" s="46" t="s">
        <v>3630</v>
      </c>
      <c r="G104" s="34" t="n">
        <v>12.37</v>
      </c>
      <c r="H104" s="48" t="n">
        <v>13.79</v>
      </c>
      <c r="I104" s="34" t="n">
        <v>2</v>
      </c>
      <c r="J104" s="34" t="n">
        <v>2</v>
      </c>
      <c r="K104" s="48" t="n">
        <f aca="false">(G103+H103)-G104</f>
        <v>5.41</v>
      </c>
      <c r="L104" s="48"/>
      <c r="M104" s="48"/>
      <c r="N104" s="48"/>
      <c r="Q104" s="49"/>
    </row>
    <row r="105" customFormat="false" ht="14.5" hidden="false" customHeight="false" outlineLevel="0" collapsed="false">
      <c r="A105" s="33" t="s">
        <v>3635</v>
      </c>
      <c r="B105" s="34" t="s">
        <v>3718</v>
      </c>
      <c r="C105" s="34" t="n">
        <v>3</v>
      </c>
      <c r="D105" s="45" t="s">
        <v>3637</v>
      </c>
      <c r="E105" s="45" t="s">
        <v>3722</v>
      </c>
      <c r="F105" s="46" t="s">
        <v>3630</v>
      </c>
      <c r="G105" s="34" t="n">
        <v>20.84</v>
      </c>
      <c r="H105" s="48" t="n">
        <v>9.58</v>
      </c>
      <c r="I105" s="34" t="n">
        <v>2</v>
      </c>
      <c r="J105" s="34" t="n">
        <v>2</v>
      </c>
      <c r="K105" s="48" t="n">
        <f aca="false">(G104+H104)-G105</f>
        <v>5.32</v>
      </c>
      <c r="L105" s="48"/>
      <c r="M105" s="48"/>
      <c r="N105" s="48"/>
      <c r="Q105" s="49"/>
    </row>
    <row r="106" customFormat="false" ht="14.5" hidden="false" customHeight="false" outlineLevel="0" collapsed="false">
      <c r="B106" s="34"/>
      <c r="C106" s="34" t="n">
        <v>4</v>
      </c>
      <c r="D106" s="45" t="s">
        <v>3639</v>
      </c>
      <c r="E106" s="45" t="s">
        <v>3638</v>
      </c>
      <c r="F106" s="46" t="s">
        <v>3630</v>
      </c>
      <c r="G106" s="34" t="n">
        <v>24.35</v>
      </c>
      <c r="H106" s="48" t="n">
        <v>20.35</v>
      </c>
      <c r="I106" s="34" t="n">
        <v>2</v>
      </c>
      <c r="J106" s="34" t="n">
        <v>2</v>
      </c>
      <c r="K106" s="48" t="n">
        <f aca="false">(G105+H105)-G106</f>
        <v>6.07</v>
      </c>
      <c r="L106" s="48" t="n">
        <f aca="false">AVERAGE(K104:K106)</f>
        <v>5.6</v>
      </c>
      <c r="M106" s="48" t="str">
        <f aca="false">IF(AND($L$321&gt;L106, L106&gt;$L$320),L106,"-")</f>
        <v>-</v>
      </c>
      <c r="N106" s="48" t="n">
        <f aca="false">SUMPRODUCT(I104:I106,J104:J106)/3</f>
        <v>4</v>
      </c>
      <c r="Q106" s="49"/>
    </row>
    <row r="107" customFormat="false" ht="14.5" hidden="false" customHeight="false" outlineLevel="0" collapsed="false">
      <c r="A107" s="42"/>
      <c r="B107" s="43"/>
      <c r="C107" s="43" t="s">
        <v>3615</v>
      </c>
      <c r="D107" s="43"/>
      <c r="E107" s="43"/>
      <c r="F107" s="43"/>
      <c r="G107" s="43"/>
      <c r="H107" s="43"/>
      <c r="I107" s="43"/>
      <c r="J107" s="43"/>
      <c r="K107" s="44" t="s">
        <v>3622</v>
      </c>
      <c r="L107" s="43"/>
      <c r="M107" s="43"/>
      <c r="N107" s="43"/>
      <c r="Q107" s="49"/>
    </row>
    <row r="108" customFormat="false" ht="14.5" hidden="false" customHeight="false" outlineLevel="0" collapsed="false">
      <c r="A108" s="33" t="s">
        <v>3754</v>
      </c>
      <c r="B108" s="34" t="s">
        <v>3755</v>
      </c>
      <c r="C108" s="34" t="n">
        <v>1</v>
      </c>
      <c r="D108" s="45" t="s">
        <v>3628</v>
      </c>
      <c r="E108" s="45" t="s">
        <v>3756</v>
      </c>
      <c r="F108" s="46" t="s">
        <v>3630</v>
      </c>
      <c r="G108" s="34" t="n">
        <v>12.65</v>
      </c>
      <c r="H108" s="47"/>
      <c r="I108" s="47"/>
      <c r="J108" s="47"/>
      <c r="K108" s="47"/>
      <c r="L108" s="47"/>
      <c r="M108" s="47"/>
      <c r="N108" s="47"/>
      <c r="Q108" s="49"/>
    </row>
    <row r="109" customFormat="false" ht="14.5" hidden="false" customHeight="false" outlineLevel="0" collapsed="false">
      <c r="A109" s="33" t="s">
        <v>3631</v>
      </c>
      <c r="B109" s="34" t="s">
        <v>3757</v>
      </c>
      <c r="C109" s="34" t="n">
        <v>2</v>
      </c>
      <c r="D109" s="45" t="s">
        <v>3633</v>
      </c>
      <c r="E109" s="45" t="s">
        <v>3758</v>
      </c>
      <c r="F109" s="46" t="s">
        <v>3630</v>
      </c>
      <c r="G109" s="34" t="n">
        <v>8.15</v>
      </c>
      <c r="H109" s="48" t="n">
        <v>9.74</v>
      </c>
      <c r="I109" s="34" t="n">
        <v>2</v>
      </c>
      <c r="J109" s="34" t="n">
        <v>2</v>
      </c>
      <c r="K109" s="48" t="n">
        <f aca="false">(G108+H108)-G109</f>
        <v>4.5</v>
      </c>
      <c r="L109" s="48"/>
      <c r="M109" s="48"/>
      <c r="N109" s="48"/>
      <c r="Q109" s="49"/>
    </row>
    <row r="110" customFormat="false" ht="14.5" hidden="false" customHeight="false" outlineLevel="0" collapsed="false">
      <c r="A110" s="33" t="s">
        <v>3635</v>
      </c>
      <c r="B110" s="34" t="s">
        <v>3718</v>
      </c>
      <c r="C110" s="34" t="n">
        <v>3</v>
      </c>
      <c r="D110" s="45" t="s">
        <v>3637</v>
      </c>
      <c r="E110" s="45" t="s">
        <v>3759</v>
      </c>
      <c r="F110" s="46" t="s">
        <v>3630</v>
      </c>
      <c r="G110" s="34" t="n">
        <v>15.51</v>
      </c>
      <c r="H110" s="48" t="n">
        <v>5.75</v>
      </c>
      <c r="I110" s="34" t="n">
        <v>2</v>
      </c>
      <c r="J110" s="34" t="n">
        <v>2</v>
      </c>
      <c r="K110" s="48" t="n">
        <f aca="false">(G109+H109)-G110</f>
        <v>2.38</v>
      </c>
      <c r="L110" s="48"/>
      <c r="M110" s="48"/>
      <c r="N110" s="48"/>
      <c r="Q110" s="49"/>
    </row>
    <row r="111" customFormat="false" ht="14.5" hidden="false" customHeight="false" outlineLevel="0" collapsed="false">
      <c r="B111" s="34"/>
      <c r="C111" s="34" t="n">
        <v>4</v>
      </c>
      <c r="D111" s="45" t="s">
        <v>3639</v>
      </c>
      <c r="E111" s="45" t="s">
        <v>3640</v>
      </c>
      <c r="F111" s="46" t="s">
        <v>3630</v>
      </c>
      <c r="G111" s="34" t="n">
        <v>7.65</v>
      </c>
      <c r="H111" s="48" t="n">
        <v>5.29</v>
      </c>
      <c r="I111" s="34" t="n">
        <v>2</v>
      </c>
      <c r="J111" s="34" t="n">
        <v>2</v>
      </c>
      <c r="K111" s="48" t="n">
        <f aca="false">(G110+H110)-G111</f>
        <v>13.61</v>
      </c>
      <c r="L111" s="48" t="n">
        <f aca="false">AVERAGE(K109:K111)</f>
        <v>6.83</v>
      </c>
      <c r="M111" s="48" t="n">
        <f aca="false">IF(AND($L$321&gt;L111, L111&gt;$L$320),L111,"-")</f>
        <v>6.83</v>
      </c>
      <c r="N111" s="48" t="n">
        <f aca="false">SUMPRODUCT(I109:I111,J109:J111)/3</f>
        <v>4</v>
      </c>
      <c r="Q111" s="49"/>
    </row>
    <row r="112" customFormat="false" ht="14.5" hidden="false" customHeight="false" outlineLevel="0" collapsed="false">
      <c r="A112" s="42"/>
      <c r="B112" s="43"/>
      <c r="C112" s="43" t="s">
        <v>3615</v>
      </c>
      <c r="D112" s="43"/>
      <c r="E112" s="43"/>
      <c r="F112" s="43"/>
      <c r="G112" s="43"/>
      <c r="H112" s="43"/>
      <c r="I112" s="43"/>
      <c r="J112" s="43"/>
      <c r="K112" s="44" t="s">
        <v>3622</v>
      </c>
      <c r="L112" s="43"/>
      <c r="M112" s="43"/>
      <c r="N112" s="43"/>
      <c r="Q112" s="49"/>
    </row>
    <row r="113" customFormat="false" ht="14.5" hidden="false" customHeight="false" outlineLevel="0" collapsed="false">
      <c r="A113" s="33" t="s">
        <v>3760</v>
      </c>
      <c r="B113" s="34" t="s">
        <v>3761</v>
      </c>
      <c r="C113" s="34" t="n">
        <v>1</v>
      </c>
      <c r="D113" s="45" t="s">
        <v>3628</v>
      </c>
      <c r="E113" s="45" t="s">
        <v>3762</v>
      </c>
      <c r="F113" s="46" t="s">
        <v>3630</v>
      </c>
      <c r="G113" s="34" t="n">
        <v>13.77</v>
      </c>
      <c r="H113" s="47"/>
      <c r="I113" s="47"/>
      <c r="J113" s="47"/>
      <c r="K113" s="47"/>
      <c r="L113" s="47"/>
      <c r="M113" s="47"/>
      <c r="N113" s="47"/>
      <c r="Q113" s="49"/>
    </row>
    <row r="114" customFormat="false" ht="14.5" hidden="false" customHeight="false" outlineLevel="0" collapsed="false">
      <c r="A114" s="33" t="s">
        <v>3631</v>
      </c>
      <c r="B114" s="34" t="s">
        <v>3763</v>
      </c>
      <c r="C114" s="34" t="n">
        <v>2</v>
      </c>
      <c r="D114" s="45" t="s">
        <v>3633</v>
      </c>
      <c r="E114" s="45" t="s">
        <v>3764</v>
      </c>
      <c r="F114" s="46" t="s">
        <v>3630</v>
      </c>
      <c r="G114" s="34" t="n">
        <v>10.38</v>
      </c>
      <c r="H114" s="48" t="n">
        <v>20.64</v>
      </c>
      <c r="I114" s="34" t="n">
        <v>2</v>
      </c>
      <c r="J114" s="34" t="n">
        <v>2</v>
      </c>
      <c r="K114" s="48" t="n">
        <f aca="false">(G113+H113)-G114</f>
        <v>3.39</v>
      </c>
      <c r="L114" s="48"/>
      <c r="M114" s="48"/>
      <c r="N114" s="48"/>
      <c r="Q114" s="49"/>
    </row>
    <row r="115" customFormat="false" ht="14.5" hidden="false" customHeight="false" outlineLevel="0" collapsed="false">
      <c r="A115" s="33" t="s">
        <v>3635</v>
      </c>
      <c r="B115" s="34" t="s">
        <v>3718</v>
      </c>
      <c r="C115" s="34" t="n">
        <v>3</v>
      </c>
      <c r="D115" s="45" t="s">
        <v>3637</v>
      </c>
      <c r="E115" s="45" t="s">
        <v>3765</v>
      </c>
      <c r="F115" s="46" t="s">
        <v>3630</v>
      </c>
      <c r="G115" s="34" t="n">
        <v>16.35</v>
      </c>
      <c r="H115" s="48" t="n">
        <v>18.88</v>
      </c>
      <c r="I115" s="34" t="n">
        <v>2</v>
      </c>
      <c r="J115" s="34" t="n">
        <v>2</v>
      </c>
      <c r="K115" s="48" t="n">
        <f aca="false">(G114+H114)-G115</f>
        <v>14.67</v>
      </c>
      <c r="L115" s="48"/>
      <c r="M115" s="48"/>
      <c r="N115" s="48"/>
      <c r="Q115" s="49"/>
    </row>
    <row r="116" customFormat="false" ht="14.5" hidden="false" customHeight="false" outlineLevel="0" collapsed="false">
      <c r="B116" s="34"/>
      <c r="C116" s="34" t="n">
        <v>4</v>
      </c>
      <c r="D116" s="45" t="s">
        <v>3639</v>
      </c>
      <c r="E116" s="45" t="s">
        <v>3673</v>
      </c>
      <c r="F116" s="46" t="s">
        <v>3630</v>
      </c>
      <c r="G116" s="34" t="n">
        <v>23.75</v>
      </c>
      <c r="H116" s="48" t="n">
        <v>17.886</v>
      </c>
      <c r="I116" s="34" t="n">
        <v>2</v>
      </c>
      <c r="J116" s="34" t="n">
        <v>2</v>
      </c>
      <c r="K116" s="48" t="n">
        <f aca="false">(G115+H115)-G116</f>
        <v>11.48</v>
      </c>
      <c r="L116" s="48" t="n">
        <f aca="false">AVERAGE(K114:K116)</f>
        <v>9.84666666666667</v>
      </c>
      <c r="M116" s="48" t="n">
        <f aca="false">IF(AND($L$321&gt;L116, L116&gt;$L$320),L116,"-")</f>
        <v>9.84666666666667</v>
      </c>
      <c r="N116" s="48" t="n">
        <f aca="false">SUMPRODUCT(I114:I116,J114:J116)/3</f>
        <v>4</v>
      </c>
      <c r="Q116" s="49"/>
    </row>
    <row r="117" customFormat="false" ht="14.5" hidden="false" customHeight="false" outlineLevel="0" collapsed="false">
      <c r="A117" s="42"/>
      <c r="B117" s="43"/>
      <c r="C117" s="43" t="s">
        <v>3615</v>
      </c>
      <c r="D117" s="43"/>
      <c r="E117" s="43"/>
      <c r="F117" s="43"/>
      <c r="G117" s="43"/>
      <c r="H117" s="43"/>
      <c r="I117" s="43"/>
      <c r="J117" s="43"/>
      <c r="K117" s="44" t="s">
        <v>3622</v>
      </c>
      <c r="L117" s="43"/>
      <c r="M117" s="43"/>
      <c r="N117" s="43"/>
      <c r="Q117" s="49"/>
    </row>
    <row r="118" customFormat="false" ht="14.5" hidden="false" customHeight="false" outlineLevel="0" collapsed="false">
      <c r="A118" s="33" t="s">
        <v>3766</v>
      </c>
      <c r="B118" s="34" t="s">
        <v>3767</v>
      </c>
      <c r="C118" s="34" t="n">
        <v>1</v>
      </c>
      <c r="D118" s="45" t="s">
        <v>3628</v>
      </c>
      <c r="E118" s="45" t="s">
        <v>3768</v>
      </c>
      <c r="F118" s="46" t="s">
        <v>3630</v>
      </c>
      <c r="G118" s="34" t="n">
        <v>19.7</v>
      </c>
      <c r="H118" s="47"/>
      <c r="I118" s="47"/>
      <c r="J118" s="47"/>
      <c r="K118" s="47"/>
      <c r="L118" s="47"/>
      <c r="M118" s="47"/>
      <c r="N118" s="47"/>
      <c r="Q118" s="49"/>
    </row>
    <row r="119" customFormat="false" ht="14.5" hidden="false" customHeight="false" outlineLevel="0" collapsed="false">
      <c r="A119" s="33" t="s">
        <v>3631</v>
      </c>
      <c r="B119" s="34" t="s">
        <v>3769</v>
      </c>
      <c r="C119" s="34" t="n">
        <v>2</v>
      </c>
      <c r="D119" s="45" t="s">
        <v>3633</v>
      </c>
      <c r="E119" s="45" t="s">
        <v>3770</v>
      </c>
      <c r="F119" s="46" t="s">
        <v>3630</v>
      </c>
      <c r="G119" s="34" t="n">
        <v>5.26</v>
      </c>
      <c r="H119" s="48" t="n">
        <v>15.15</v>
      </c>
      <c r="I119" s="34" t="n">
        <v>1</v>
      </c>
      <c r="J119" s="34" t="n">
        <v>5</v>
      </c>
      <c r="K119" s="48" t="n">
        <f aca="false">(G118+H118)-G119</f>
        <v>14.44</v>
      </c>
      <c r="L119" s="48"/>
      <c r="M119" s="48"/>
      <c r="N119" s="48"/>
      <c r="Q119" s="49"/>
    </row>
    <row r="120" customFormat="false" ht="14.5" hidden="false" customHeight="false" outlineLevel="0" collapsed="false">
      <c r="A120" s="33" t="s">
        <v>3635</v>
      </c>
      <c r="B120" s="34" t="s">
        <v>3771</v>
      </c>
      <c r="C120" s="34" t="n">
        <v>3</v>
      </c>
      <c r="D120" s="45" t="s">
        <v>3637</v>
      </c>
      <c r="E120" s="45" t="s">
        <v>3772</v>
      </c>
      <c r="F120" s="46" t="s">
        <v>3630</v>
      </c>
      <c r="G120" s="34" t="n">
        <v>5.15</v>
      </c>
      <c r="H120" s="48" t="n">
        <v>18.62</v>
      </c>
      <c r="I120" s="34" t="n">
        <v>1</v>
      </c>
      <c r="J120" s="34" t="n">
        <v>5</v>
      </c>
      <c r="K120" s="48" t="n">
        <f aca="false">(G119+H119)-G120</f>
        <v>15.26</v>
      </c>
      <c r="L120" s="48"/>
      <c r="M120" s="48"/>
      <c r="N120" s="48"/>
    </row>
    <row r="121" customFormat="false" ht="14.5" hidden="false" customHeight="false" outlineLevel="0" collapsed="false">
      <c r="B121" s="34"/>
      <c r="C121" s="34" t="n">
        <v>4</v>
      </c>
      <c r="D121" s="45" t="s">
        <v>3639</v>
      </c>
      <c r="E121" s="45" t="s">
        <v>3773</v>
      </c>
      <c r="F121" s="46" t="s">
        <v>3630</v>
      </c>
      <c r="G121" s="34" t="n">
        <v>16.9</v>
      </c>
      <c r="H121" s="48" t="n">
        <v>22.99</v>
      </c>
      <c r="I121" s="34" t="n">
        <v>1</v>
      </c>
      <c r="J121" s="34" t="n">
        <v>5</v>
      </c>
      <c r="K121" s="48" t="n">
        <f aca="false">(G120+H120)-G121</f>
        <v>6.87</v>
      </c>
      <c r="L121" s="48" t="n">
        <f aca="false">AVERAGE(K119:K121)</f>
        <v>12.19</v>
      </c>
      <c r="M121" s="48" t="n">
        <f aca="false">IF(AND($L$321&gt;L121, L121&gt;$L$320),L121,"-")</f>
        <v>12.19</v>
      </c>
      <c r="N121" s="48" t="n">
        <f aca="false">SUMPRODUCT(I119:I121,J119:J121)/3</f>
        <v>5</v>
      </c>
    </row>
    <row r="122" customFormat="false" ht="14.5" hidden="false" customHeight="false" outlineLevel="0" collapsed="false">
      <c r="A122" s="42"/>
      <c r="B122" s="43"/>
      <c r="C122" s="43" t="s">
        <v>3615</v>
      </c>
      <c r="D122" s="43"/>
      <c r="E122" s="43"/>
      <c r="F122" s="43"/>
      <c r="G122" s="43"/>
      <c r="H122" s="43"/>
      <c r="I122" s="43"/>
      <c r="J122" s="43"/>
      <c r="K122" s="44" t="s">
        <v>3622</v>
      </c>
      <c r="L122" s="43"/>
      <c r="M122" s="43"/>
      <c r="N122" s="43"/>
    </row>
    <row r="123" customFormat="false" ht="14.5" hidden="false" customHeight="false" outlineLevel="0" collapsed="false">
      <c r="A123" s="33" t="s">
        <v>3774</v>
      </c>
      <c r="B123" s="34" t="s">
        <v>3775</v>
      </c>
      <c r="C123" s="34" t="n">
        <v>1</v>
      </c>
      <c r="D123" s="45" t="s">
        <v>3628</v>
      </c>
      <c r="E123" s="45" t="s">
        <v>3776</v>
      </c>
      <c r="F123" s="46" t="s">
        <v>3630</v>
      </c>
      <c r="G123" s="34" t="n">
        <v>21.4</v>
      </c>
      <c r="H123" s="47"/>
      <c r="I123" s="47"/>
      <c r="J123" s="47"/>
      <c r="K123" s="47"/>
      <c r="L123" s="47"/>
      <c r="M123" s="47"/>
      <c r="N123" s="47"/>
    </row>
    <row r="124" customFormat="false" ht="14.5" hidden="false" customHeight="false" outlineLevel="0" collapsed="false">
      <c r="A124" s="33" t="s">
        <v>3631</v>
      </c>
      <c r="B124" s="34" t="s">
        <v>3777</v>
      </c>
      <c r="C124" s="34" t="n">
        <v>2</v>
      </c>
      <c r="D124" s="45" t="s">
        <v>3633</v>
      </c>
      <c r="E124" s="45" t="s">
        <v>3698</v>
      </c>
      <c r="F124" s="46" t="s">
        <v>3630</v>
      </c>
      <c r="G124" s="34" t="n">
        <v>6.13</v>
      </c>
      <c r="H124" s="48" t="n">
        <v>11.79</v>
      </c>
      <c r="I124" s="34" t="n">
        <v>1</v>
      </c>
      <c r="J124" s="34" t="n">
        <v>7</v>
      </c>
      <c r="K124" s="48" t="n">
        <f aca="false">(G123+H123)-G124</f>
        <v>15.27</v>
      </c>
      <c r="L124" s="48"/>
      <c r="M124" s="48"/>
      <c r="N124" s="48"/>
    </row>
    <row r="125" customFormat="false" ht="14.5" hidden="false" customHeight="false" outlineLevel="0" collapsed="false">
      <c r="A125" s="33" t="s">
        <v>3635</v>
      </c>
      <c r="B125" s="34" t="s">
        <v>3771</v>
      </c>
      <c r="C125" s="34" t="n">
        <v>3</v>
      </c>
      <c r="D125" s="45" t="s">
        <v>3637</v>
      </c>
      <c r="E125" s="45" t="s">
        <v>3758</v>
      </c>
      <c r="F125" s="46" t="s">
        <v>3630</v>
      </c>
      <c r="G125" s="34" t="n">
        <v>4.85</v>
      </c>
      <c r="H125" s="48" t="n">
        <v>12.92</v>
      </c>
      <c r="I125" s="34" t="n">
        <v>1</v>
      </c>
      <c r="J125" s="34" t="n">
        <v>7</v>
      </c>
      <c r="K125" s="48" t="n">
        <f aca="false">(G124+H124)-G125</f>
        <v>13.07</v>
      </c>
      <c r="L125" s="48"/>
      <c r="M125" s="48"/>
      <c r="N125" s="48"/>
    </row>
    <row r="126" customFormat="false" ht="14.5" hidden="false" customHeight="false" outlineLevel="0" collapsed="false">
      <c r="B126" s="34"/>
      <c r="C126" s="34" t="n">
        <v>4</v>
      </c>
      <c r="D126" s="45" t="s">
        <v>3639</v>
      </c>
      <c r="E126" s="45" t="s">
        <v>3698</v>
      </c>
      <c r="F126" s="46" t="s">
        <v>3630</v>
      </c>
      <c r="G126" s="34" t="n">
        <v>3.79</v>
      </c>
      <c r="H126" s="48" t="n">
        <v>14.78</v>
      </c>
      <c r="I126" s="34" t="n">
        <v>1</v>
      </c>
      <c r="J126" s="34" t="n">
        <v>7</v>
      </c>
      <c r="K126" s="48" t="n">
        <f aca="false">(G125+H125)-G126</f>
        <v>13.98</v>
      </c>
      <c r="L126" s="48" t="n">
        <f aca="false">AVERAGE(K124:K126)</f>
        <v>14.1066666666667</v>
      </c>
      <c r="M126" s="48" t="n">
        <f aca="false">IF(AND($L$321&gt;L126, L126&gt;$L$320),L126,"-")</f>
        <v>14.1066666666667</v>
      </c>
      <c r="N126" s="48" t="n">
        <f aca="false">SUMPRODUCT(I124:I126,J124:J126)/3</f>
        <v>7</v>
      </c>
    </row>
    <row r="127" customFormat="false" ht="14.5" hidden="false" customHeight="false" outlineLevel="0" collapsed="false">
      <c r="A127" s="42"/>
      <c r="B127" s="43"/>
      <c r="C127" s="43" t="s">
        <v>3615</v>
      </c>
      <c r="D127" s="43"/>
      <c r="E127" s="43"/>
      <c r="F127" s="43"/>
      <c r="G127" s="43"/>
      <c r="H127" s="43"/>
      <c r="I127" s="43"/>
      <c r="J127" s="43"/>
      <c r="K127" s="44" t="s">
        <v>3622</v>
      </c>
      <c r="L127" s="43"/>
      <c r="M127" s="43"/>
      <c r="N127" s="43"/>
    </row>
    <row r="128" customFormat="false" ht="14.5" hidden="false" customHeight="false" outlineLevel="0" collapsed="false">
      <c r="A128" s="33" t="s">
        <v>3778</v>
      </c>
      <c r="B128" s="34" t="s">
        <v>3779</v>
      </c>
      <c r="C128" s="34" t="n">
        <v>1</v>
      </c>
      <c r="D128" s="45" t="s">
        <v>3628</v>
      </c>
      <c r="E128" s="45" t="s">
        <v>3696</v>
      </c>
      <c r="F128" s="46" t="s">
        <v>3630</v>
      </c>
      <c r="G128" s="34" t="n">
        <v>12.45</v>
      </c>
      <c r="H128" s="47"/>
      <c r="I128" s="47"/>
      <c r="J128" s="47"/>
      <c r="K128" s="47"/>
      <c r="L128" s="47"/>
      <c r="M128" s="47"/>
      <c r="N128" s="47"/>
    </row>
    <row r="129" customFormat="false" ht="14.5" hidden="false" customHeight="false" outlineLevel="0" collapsed="false">
      <c r="A129" s="33" t="s">
        <v>3631</v>
      </c>
      <c r="B129" s="34" t="s">
        <v>3780</v>
      </c>
      <c r="C129" s="34" t="n">
        <v>2</v>
      </c>
      <c r="D129" s="45" t="s">
        <v>3633</v>
      </c>
      <c r="E129" s="45" t="s">
        <v>3781</v>
      </c>
      <c r="F129" s="46" t="s">
        <v>3630</v>
      </c>
      <c r="G129" s="34" t="n">
        <v>4.025</v>
      </c>
      <c r="H129" s="48" t="n">
        <v>10.56</v>
      </c>
      <c r="I129" s="34" t="n">
        <v>2</v>
      </c>
      <c r="J129" s="34" t="n">
        <v>2</v>
      </c>
      <c r="K129" s="48" t="n">
        <f aca="false">(G128+H128)-G129</f>
        <v>8.425</v>
      </c>
      <c r="L129" s="48"/>
      <c r="M129" s="48"/>
      <c r="N129" s="48"/>
    </row>
    <row r="130" customFormat="false" ht="14.5" hidden="false" customHeight="false" outlineLevel="0" collapsed="false">
      <c r="A130" s="33" t="s">
        <v>3635</v>
      </c>
      <c r="B130" s="34" t="s">
        <v>3771</v>
      </c>
      <c r="C130" s="34" t="n">
        <v>3</v>
      </c>
      <c r="D130" s="45" t="s">
        <v>3637</v>
      </c>
      <c r="E130" s="45" t="s">
        <v>3782</v>
      </c>
      <c r="F130" s="46" t="s">
        <v>3630</v>
      </c>
      <c r="G130" s="34" t="n">
        <v>5.04</v>
      </c>
      <c r="H130" s="48" t="n">
        <v>12.12</v>
      </c>
      <c r="I130" s="34" t="n">
        <v>2</v>
      </c>
      <c r="J130" s="34" t="n">
        <v>2</v>
      </c>
      <c r="K130" s="48" t="n">
        <f aca="false">(G129+H129)-G130</f>
        <v>9.545</v>
      </c>
      <c r="L130" s="48"/>
      <c r="M130" s="48"/>
      <c r="N130" s="48"/>
    </row>
    <row r="131" customFormat="false" ht="14.5" hidden="false" customHeight="false" outlineLevel="0" collapsed="false">
      <c r="B131" s="34"/>
      <c r="C131" s="34" t="n">
        <v>4</v>
      </c>
      <c r="D131" s="45" t="s">
        <v>3639</v>
      </c>
      <c r="E131" s="45" t="s">
        <v>3716</v>
      </c>
      <c r="F131" s="46" t="s">
        <v>3630</v>
      </c>
      <c r="G131" s="34" t="n">
        <v>14.4</v>
      </c>
      <c r="H131" s="48" t="n">
        <v>13.79</v>
      </c>
      <c r="I131" s="34" t="n">
        <v>2</v>
      </c>
      <c r="J131" s="34" t="n">
        <v>2</v>
      </c>
      <c r="K131" s="48" t="n">
        <f aca="false">(G130+H130)-G131</f>
        <v>2.76</v>
      </c>
      <c r="L131" s="48" t="n">
        <f aca="false">AVERAGE(K129:K131)</f>
        <v>6.91</v>
      </c>
      <c r="M131" s="48" t="n">
        <f aca="false">IF(AND($L$321&gt;L131, L131&gt;$L$320),L131,"-")</f>
        <v>6.91</v>
      </c>
      <c r="N131" s="48" t="n">
        <f aca="false">SUMPRODUCT(I129:I131,J129:J131)/3</f>
        <v>4</v>
      </c>
    </row>
    <row r="132" customFormat="false" ht="14.5" hidden="false" customHeight="false" outlineLevel="0" collapsed="false">
      <c r="A132" s="42"/>
      <c r="B132" s="43"/>
      <c r="C132" s="43" t="s">
        <v>3615</v>
      </c>
      <c r="D132" s="43"/>
      <c r="E132" s="43"/>
      <c r="F132" s="43"/>
      <c r="G132" s="43"/>
      <c r="H132" s="43"/>
      <c r="I132" s="43"/>
      <c r="J132" s="43"/>
      <c r="K132" s="44" t="s">
        <v>3622</v>
      </c>
      <c r="L132" s="43"/>
      <c r="M132" s="43"/>
      <c r="N132" s="43"/>
    </row>
    <row r="133" customFormat="false" ht="14.5" hidden="false" customHeight="false" outlineLevel="0" collapsed="false">
      <c r="A133" s="33" t="s">
        <v>3783</v>
      </c>
      <c r="B133" s="34" t="s">
        <v>3784</v>
      </c>
      <c r="C133" s="34" t="n">
        <v>1</v>
      </c>
      <c r="D133" s="45" t="s">
        <v>3628</v>
      </c>
      <c r="E133" s="45" t="s">
        <v>3643</v>
      </c>
      <c r="F133" s="46" t="s">
        <v>3630</v>
      </c>
      <c r="G133" s="34" t="n">
        <v>18.15</v>
      </c>
      <c r="H133" s="47"/>
      <c r="I133" s="47"/>
      <c r="J133" s="47"/>
      <c r="K133" s="47"/>
      <c r="L133" s="47"/>
      <c r="M133" s="47"/>
      <c r="N133" s="47"/>
    </row>
    <row r="134" customFormat="false" ht="14.5" hidden="false" customHeight="false" outlineLevel="0" collapsed="false">
      <c r="A134" s="33" t="s">
        <v>3631</v>
      </c>
      <c r="B134" s="34" t="s">
        <v>3785</v>
      </c>
      <c r="C134" s="34" t="n">
        <v>2</v>
      </c>
      <c r="D134" s="45" t="s">
        <v>3633</v>
      </c>
      <c r="E134" s="45" t="s">
        <v>3786</v>
      </c>
      <c r="F134" s="46" t="s">
        <v>3630</v>
      </c>
      <c r="G134" s="34" t="n">
        <v>6.09</v>
      </c>
      <c r="H134" s="48" t="n">
        <v>15.16</v>
      </c>
      <c r="I134" s="34" t="n">
        <v>2</v>
      </c>
      <c r="J134" s="34" t="n">
        <v>4</v>
      </c>
      <c r="K134" s="48" t="n">
        <f aca="false">(G133+H133)-G134</f>
        <v>12.06</v>
      </c>
      <c r="L134" s="48"/>
      <c r="M134" s="48"/>
      <c r="N134" s="48"/>
    </row>
    <row r="135" customFormat="false" ht="14.5" hidden="false" customHeight="false" outlineLevel="0" collapsed="false">
      <c r="A135" s="33" t="s">
        <v>3635</v>
      </c>
      <c r="B135" s="34" t="s">
        <v>3771</v>
      </c>
      <c r="C135" s="34" t="n">
        <v>3</v>
      </c>
      <c r="D135" s="45" t="s">
        <v>3637</v>
      </c>
      <c r="E135" s="45" t="s">
        <v>3787</v>
      </c>
      <c r="F135" s="46" t="s">
        <v>3630</v>
      </c>
      <c r="G135" s="34" t="n">
        <v>4.01</v>
      </c>
      <c r="H135" s="48" t="n">
        <v>17.11</v>
      </c>
      <c r="I135" s="34" t="n">
        <v>2</v>
      </c>
      <c r="J135" s="34" t="n">
        <v>4</v>
      </c>
      <c r="K135" s="48" t="n">
        <f aca="false">(G134+H134)-G135</f>
        <v>17.24</v>
      </c>
      <c r="L135" s="48"/>
      <c r="M135" s="48"/>
      <c r="N135" s="48"/>
    </row>
    <row r="136" customFormat="false" ht="14.5" hidden="false" customHeight="false" outlineLevel="0" collapsed="false">
      <c r="B136" s="34"/>
      <c r="C136" s="34" t="n">
        <v>4</v>
      </c>
      <c r="D136" s="45" t="s">
        <v>3639</v>
      </c>
      <c r="E136" s="45" t="s">
        <v>3788</v>
      </c>
      <c r="F136" s="46" t="s">
        <v>3630</v>
      </c>
      <c r="G136" s="34" t="n">
        <v>16.73</v>
      </c>
      <c r="H136" s="48" t="n">
        <v>19.61</v>
      </c>
      <c r="I136" s="34" t="n">
        <v>2</v>
      </c>
      <c r="J136" s="34" t="n">
        <v>4</v>
      </c>
      <c r="K136" s="48" t="n">
        <f aca="false">(G135+H135)-G136</f>
        <v>4.39</v>
      </c>
      <c r="L136" s="48" t="n">
        <f aca="false">AVERAGE(K134:K136)</f>
        <v>11.23</v>
      </c>
      <c r="M136" s="48" t="n">
        <f aca="false">IF(AND($L$321&gt;L136, L136&gt;$L$320),L136,"-")</f>
        <v>11.23</v>
      </c>
      <c r="N136" s="48" t="n">
        <f aca="false">SUMPRODUCT(I134:I136,J134:J136)/3</f>
        <v>8</v>
      </c>
    </row>
    <row r="137" customFormat="false" ht="14.5" hidden="false" customHeight="false" outlineLevel="0" collapsed="false">
      <c r="A137" s="42"/>
      <c r="B137" s="43"/>
      <c r="C137" s="43" t="s">
        <v>3615</v>
      </c>
      <c r="D137" s="43"/>
      <c r="E137" s="43"/>
      <c r="F137" s="43"/>
      <c r="G137" s="43"/>
      <c r="H137" s="43"/>
      <c r="I137" s="43"/>
      <c r="J137" s="43"/>
      <c r="K137" s="44" t="s">
        <v>3622</v>
      </c>
      <c r="L137" s="43"/>
      <c r="M137" s="43"/>
      <c r="N137" s="43"/>
    </row>
    <row r="138" customFormat="false" ht="14.5" hidden="false" customHeight="false" outlineLevel="0" collapsed="false">
      <c r="A138" s="33" t="s">
        <v>3789</v>
      </c>
      <c r="B138" s="34" t="s">
        <v>3790</v>
      </c>
      <c r="C138" s="34" t="n">
        <v>1</v>
      </c>
      <c r="D138" s="45" t="s">
        <v>3628</v>
      </c>
      <c r="E138" s="45" t="s">
        <v>3652</v>
      </c>
      <c r="F138" s="46" t="s">
        <v>3630</v>
      </c>
      <c r="G138" s="34" t="n">
        <v>11.69</v>
      </c>
      <c r="H138" s="47"/>
      <c r="I138" s="47"/>
      <c r="J138" s="47"/>
      <c r="K138" s="47"/>
      <c r="L138" s="47"/>
      <c r="M138" s="47"/>
      <c r="N138" s="47"/>
    </row>
    <row r="139" customFormat="false" ht="14.5" hidden="false" customHeight="false" outlineLevel="0" collapsed="false">
      <c r="A139" s="33" t="s">
        <v>3631</v>
      </c>
      <c r="B139" s="34" t="s">
        <v>3791</v>
      </c>
      <c r="C139" s="34" t="n">
        <v>2</v>
      </c>
      <c r="D139" s="45" t="s">
        <v>3633</v>
      </c>
      <c r="E139" s="45" t="s">
        <v>3792</v>
      </c>
      <c r="F139" s="46" t="s">
        <v>3630</v>
      </c>
      <c r="G139" s="34" t="n">
        <v>4.33</v>
      </c>
      <c r="H139" s="48" t="n">
        <v>12.46</v>
      </c>
      <c r="I139" s="34" t="n">
        <v>2</v>
      </c>
      <c r="J139" s="34" t="n">
        <v>5</v>
      </c>
      <c r="K139" s="48" t="n">
        <f aca="false">(G138+H138)-G139</f>
        <v>7.36</v>
      </c>
      <c r="L139" s="48"/>
      <c r="M139" s="48"/>
      <c r="N139" s="48"/>
    </row>
    <row r="140" customFormat="false" ht="14.5" hidden="false" customHeight="false" outlineLevel="0" collapsed="false">
      <c r="A140" s="33" t="s">
        <v>3635</v>
      </c>
      <c r="B140" s="34" t="s">
        <v>3793</v>
      </c>
      <c r="C140" s="34" t="n">
        <v>3</v>
      </c>
      <c r="D140" s="45" t="s">
        <v>3637</v>
      </c>
      <c r="E140" s="45" t="s">
        <v>3794</v>
      </c>
      <c r="F140" s="46" t="s">
        <v>3630</v>
      </c>
      <c r="G140" s="34" t="n">
        <v>6.91</v>
      </c>
      <c r="H140" s="48" t="n">
        <v>13.72</v>
      </c>
      <c r="I140" s="34" t="n">
        <v>2</v>
      </c>
      <c r="J140" s="34" t="n">
        <v>5</v>
      </c>
      <c r="K140" s="48" t="n">
        <f aca="false">(G139+H139)-G140</f>
        <v>9.88</v>
      </c>
      <c r="L140" s="48"/>
      <c r="M140" s="48"/>
      <c r="N140" s="48"/>
    </row>
    <row r="141" customFormat="false" ht="14.5" hidden="false" customHeight="false" outlineLevel="0" collapsed="false">
      <c r="B141" s="34"/>
      <c r="C141" s="34" t="n">
        <v>4</v>
      </c>
      <c r="D141" s="45" t="s">
        <v>3795</v>
      </c>
      <c r="E141" s="45" t="s">
        <v>3652</v>
      </c>
      <c r="F141" s="46" t="s">
        <v>3630</v>
      </c>
      <c r="G141" s="34" t="n">
        <v>5.32</v>
      </c>
      <c r="H141" s="48" t="n">
        <v>11.62</v>
      </c>
      <c r="I141" s="34" t="n">
        <v>2</v>
      </c>
      <c r="J141" s="34" t="n">
        <v>5</v>
      </c>
      <c r="K141" s="48" t="n">
        <f aca="false">(G140+H140)-G141</f>
        <v>15.31</v>
      </c>
      <c r="L141" s="48" t="n">
        <f aca="false">AVERAGE(K139:K141)</f>
        <v>10.85</v>
      </c>
      <c r="M141" s="48" t="n">
        <f aca="false">IF(AND($L$321&gt;L141, L141&gt;$L$320),L141,"-")</f>
        <v>10.85</v>
      </c>
      <c r="N141" s="48" t="n">
        <f aca="false">SUMPRODUCT(I139:I141,J139:J141)/3</f>
        <v>10</v>
      </c>
    </row>
    <row r="142" customFormat="false" ht="14.5" hidden="false" customHeight="false" outlineLevel="0" collapsed="false">
      <c r="A142" s="42"/>
      <c r="B142" s="43"/>
      <c r="C142" s="43" t="s">
        <v>3615</v>
      </c>
      <c r="D142" s="43"/>
      <c r="E142" s="43"/>
      <c r="F142" s="43"/>
      <c r="G142" s="43"/>
      <c r="H142" s="43"/>
      <c r="I142" s="43"/>
      <c r="J142" s="43"/>
      <c r="K142" s="44" t="s">
        <v>3622</v>
      </c>
      <c r="L142" s="43"/>
      <c r="M142" s="43"/>
      <c r="N142" s="43"/>
    </row>
    <row r="143" customFormat="false" ht="14.5" hidden="false" customHeight="false" outlineLevel="0" collapsed="false">
      <c r="A143" s="33" t="s">
        <v>3796</v>
      </c>
      <c r="B143" s="34" t="s">
        <v>3797</v>
      </c>
      <c r="C143" s="34" t="n">
        <v>1</v>
      </c>
      <c r="D143" s="45" t="s">
        <v>3628</v>
      </c>
      <c r="E143" s="45" t="s">
        <v>3680</v>
      </c>
      <c r="F143" s="46" t="s">
        <v>3630</v>
      </c>
      <c r="G143" s="34" t="n">
        <v>19.33</v>
      </c>
      <c r="H143" s="47"/>
      <c r="I143" s="47"/>
      <c r="J143" s="47"/>
      <c r="K143" s="47"/>
      <c r="L143" s="47"/>
      <c r="M143" s="47"/>
      <c r="N143" s="47"/>
    </row>
    <row r="144" customFormat="false" ht="14.5" hidden="false" customHeight="false" outlineLevel="0" collapsed="false">
      <c r="A144" s="33" t="s">
        <v>3631</v>
      </c>
      <c r="B144" s="34" t="s">
        <v>3798</v>
      </c>
      <c r="C144" s="34" t="n">
        <v>2</v>
      </c>
      <c r="D144" s="45" t="s">
        <v>3633</v>
      </c>
      <c r="E144" s="45" t="s">
        <v>3652</v>
      </c>
      <c r="F144" s="46" t="s">
        <v>3630</v>
      </c>
      <c r="G144" s="34" t="n">
        <v>5.99</v>
      </c>
      <c r="H144" s="48" t="n">
        <v>16.84</v>
      </c>
      <c r="I144" s="34" t="n">
        <v>2</v>
      </c>
      <c r="J144" s="34" t="n">
        <v>3</v>
      </c>
      <c r="K144" s="48" t="n">
        <f aca="false">(G143+H143)-G144</f>
        <v>13.34</v>
      </c>
      <c r="L144" s="48"/>
      <c r="M144" s="48"/>
      <c r="N144" s="48"/>
    </row>
    <row r="145" customFormat="false" ht="14.5" hidden="false" customHeight="false" outlineLevel="0" collapsed="false">
      <c r="A145" s="33" t="s">
        <v>3635</v>
      </c>
      <c r="B145" s="34" t="s">
        <v>3793</v>
      </c>
      <c r="C145" s="34" t="n">
        <v>3</v>
      </c>
      <c r="D145" s="45" t="s">
        <v>3637</v>
      </c>
      <c r="E145" s="45" t="s">
        <v>3799</v>
      </c>
      <c r="F145" s="46" t="s">
        <v>3630</v>
      </c>
      <c r="G145" s="34" t="n">
        <v>9.4</v>
      </c>
      <c r="H145" s="48" t="n">
        <v>15.21</v>
      </c>
      <c r="I145" s="34" t="n">
        <v>2</v>
      </c>
      <c r="J145" s="34" t="n">
        <v>3</v>
      </c>
      <c r="K145" s="48" t="n">
        <f aca="false">(G144+H144)-G145</f>
        <v>13.43</v>
      </c>
      <c r="L145" s="48"/>
      <c r="M145" s="48"/>
      <c r="N145" s="48"/>
    </row>
    <row r="146" customFormat="false" ht="14.5" hidden="false" customHeight="false" outlineLevel="0" collapsed="false">
      <c r="B146" s="34"/>
      <c r="C146" s="34" t="n">
        <v>4</v>
      </c>
      <c r="D146" s="45" t="s">
        <v>3639</v>
      </c>
      <c r="E146" s="45" t="s">
        <v>3794</v>
      </c>
      <c r="F146" s="46" t="s">
        <v>3630</v>
      </c>
      <c r="G146" s="34" t="n">
        <v>9.07</v>
      </c>
      <c r="H146" s="48" t="n">
        <v>10.61</v>
      </c>
      <c r="I146" s="34" t="n">
        <v>2</v>
      </c>
      <c r="J146" s="34" t="n">
        <v>3</v>
      </c>
      <c r="K146" s="48" t="n">
        <f aca="false">(G145+H145)-G146</f>
        <v>15.54</v>
      </c>
      <c r="L146" s="48" t="n">
        <f aca="false">AVERAGE(K144:K146)</f>
        <v>14.1033333333333</v>
      </c>
      <c r="M146" s="48" t="n">
        <f aca="false">IF(AND($L$321&gt;L146, L146&gt;$L$320),L146,"-")</f>
        <v>14.1033333333333</v>
      </c>
      <c r="N146" s="48" t="n">
        <f aca="false">SUMPRODUCT(I144:I146,J144:J146)/3</f>
        <v>6</v>
      </c>
    </row>
    <row r="147" customFormat="false" ht="14.5" hidden="false" customHeight="false" outlineLevel="0" collapsed="false">
      <c r="A147" s="42"/>
      <c r="B147" s="43"/>
      <c r="C147" s="43" t="s">
        <v>3615</v>
      </c>
      <c r="D147" s="43"/>
      <c r="E147" s="43"/>
      <c r="F147" s="43"/>
      <c r="G147" s="43"/>
      <c r="H147" s="43"/>
      <c r="I147" s="43"/>
      <c r="J147" s="43"/>
      <c r="K147" s="44" t="s">
        <v>3622</v>
      </c>
      <c r="L147" s="43"/>
      <c r="M147" s="43"/>
      <c r="N147" s="43"/>
    </row>
    <row r="148" customFormat="false" ht="14.5" hidden="false" customHeight="false" outlineLevel="0" collapsed="false">
      <c r="A148" s="33" t="s">
        <v>3800</v>
      </c>
      <c r="B148" s="34" t="s">
        <v>3801</v>
      </c>
      <c r="C148" s="34" t="n">
        <v>1</v>
      </c>
      <c r="D148" s="45" t="s">
        <v>3628</v>
      </c>
      <c r="E148" s="45" t="s">
        <v>3802</v>
      </c>
      <c r="F148" s="46" t="s">
        <v>3630</v>
      </c>
      <c r="G148" s="34" t="n">
        <v>10.29</v>
      </c>
      <c r="H148" s="47"/>
      <c r="I148" s="47"/>
      <c r="J148" s="47"/>
      <c r="K148" s="47"/>
      <c r="L148" s="47"/>
      <c r="M148" s="47"/>
      <c r="N148" s="47"/>
    </row>
    <row r="149" customFormat="false" ht="14.5" hidden="false" customHeight="false" outlineLevel="0" collapsed="false">
      <c r="A149" s="33" t="s">
        <v>3631</v>
      </c>
      <c r="B149" s="34" t="s">
        <v>3803</v>
      </c>
      <c r="C149" s="34" t="n">
        <v>2</v>
      </c>
      <c r="D149" s="45" t="s">
        <v>3633</v>
      </c>
      <c r="E149" s="45" t="s">
        <v>3804</v>
      </c>
      <c r="F149" s="46" t="s">
        <v>3630</v>
      </c>
      <c r="G149" s="34" t="n">
        <v>2.82</v>
      </c>
      <c r="H149" s="48" t="n">
        <v>21.19</v>
      </c>
      <c r="I149" s="34" t="n">
        <v>2</v>
      </c>
      <c r="J149" s="34" t="n">
        <v>7</v>
      </c>
      <c r="K149" s="48" t="n">
        <f aca="false">(G148+H148)-G149</f>
        <v>7.47</v>
      </c>
      <c r="L149" s="48"/>
      <c r="M149" s="48"/>
      <c r="N149" s="48"/>
    </row>
    <row r="150" customFormat="false" ht="14.5" hidden="false" customHeight="false" outlineLevel="0" collapsed="false">
      <c r="A150" s="33" t="s">
        <v>3635</v>
      </c>
      <c r="B150" s="34" t="s">
        <v>3793</v>
      </c>
      <c r="C150" s="34" t="n">
        <v>3</v>
      </c>
      <c r="D150" s="45" t="s">
        <v>3637</v>
      </c>
      <c r="E150" s="45" t="s">
        <v>3640</v>
      </c>
      <c r="F150" s="46" t="s">
        <v>3630</v>
      </c>
      <c r="G150" s="34" t="n">
        <v>8.15</v>
      </c>
      <c r="H150" s="48" t="n">
        <v>12.79</v>
      </c>
      <c r="I150" s="34" t="n">
        <v>2</v>
      </c>
      <c r="J150" s="34" t="n">
        <v>7</v>
      </c>
      <c r="K150" s="48" t="n">
        <f aca="false">(G149+H149)-G150</f>
        <v>15.86</v>
      </c>
      <c r="L150" s="48"/>
      <c r="M150" s="48"/>
      <c r="N150" s="48"/>
    </row>
    <row r="151" customFormat="false" ht="14.5" hidden="false" customHeight="false" outlineLevel="0" collapsed="false">
      <c r="B151" s="34"/>
      <c r="C151" s="34" t="n">
        <v>4</v>
      </c>
      <c r="D151" s="45" t="s">
        <v>3639</v>
      </c>
      <c r="E151" s="45" t="s">
        <v>3667</v>
      </c>
      <c r="F151" s="46" t="s">
        <v>3630</v>
      </c>
      <c r="G151" s="34" t="n">
        <v>3.68</v>
      </c>
      <c r="H151" s="48" t="n">
        <v>10.775</v>
      </c>
      <c r="I151" s="34" t="n">
        <v>2</v>
      </c>
      <c r="J151" s="34" t="n">
        <v>7</v>
      </c>
      <c r="K151" s="48" t="n">
        <f aca="false">(G150+H150)-G151</f>
        <v>17.26</v>
      </c>
      <c r="L151" s="48" t="n">
        <f aca="false">AVERAGE(K149:K151)</f>
        <v>13.53</v>
      </c>
      <c r="M151" s="48" t="n">
        <f aca="false">IF(AND($L$321&gt;L151, L151&gt;$L$320),L151,"-")</f>
        <v>13.53</v>
      </c>
      <c r="N151" s="48" t="n">
        <f aca="false">SUMPRODUCT(I149:I151,J149:J151)/3</f>
        <v>14</v>
      </c>
    </row>
    <row r="152" customFormat="false" ht="14.5" hidden="false" customHeight="false" outlineLevel="0" collapsed="false">
      <c r="A152" s="42"/>
      <c r="B152" s="43"/>
      <c r="C152" s="43" t="s">
        <v>3615</v>
      </c>
      <c r="D152" s="43"/>
      <c r="E152" s="43"/>
      <c r="F152" s="43"/>
      <c r="G152" s="43"/>
      <c r="H152" s="43"/>
      <c r="I152" s="43"/>
      <c r="J152" s="43"/>
      <c r="K152" s="44" t="s">
        <v>3622</v>
      </c>
      <c r="L152" s="43"/>
      <c r="M152" s="43"/>
      <c r="N152" s="43"/>
    </row>
    <row r="153" customFormat="false" ht="14.5" hidden="false" customHeight="false" outlineLevel="0" collapsed="false">
      <c r="A153" s="33" t="s">
        <v>3805</v>
      </c>
      <c r="B153" s="34" t="s">
        <v>3806</v>
      </c>
      <c r="C153" s="34" t="n">
        <v>1</v>
      </c>
      <c r="D153" s="45" t="s">
        <v>3628</v>
      </c>
      <c r="E153" s="45" t="s">
        <v>3807</v>
      </c>
      <c r="F153" s="46" t="s">
        <v>3630</v>
      </c>
      <c r="G153" s="34" t="n">
        <v>8.51</v>
      </c>
      <c r="H153" s="47"/>
      <c r="I153" s="47"/>
      <c r="J153" s="47"/>
      <c r="K153" s="47"/>
      <c r="L153" s="47"/>
      <c r="M153" s="47"/>
      <c r="N153" s="47"/>
    </row>
    <row r="154" customFormat="false" ht="14.5" hidden="false" customHeight="false" outlineLevel="0" collapsed="false">
      <c r="A154" s="33" t="s">
        <v>3631</v>
      </c>
      <c r="B154" s="34" t="s">
        <v>3808</v>
      </c>
      <c r="C154" s="34" t="n">
        <v>2</v>
      </c>
      <c r="D154" s="45" t="s">
        <v>3633</v>
      </c>
      <c r="E154" s="45" t="s">
        <v>3809</v>
      </c>
      <c r="F154" s="46" t="s">
        <v>3630</v>
      </c>
      <c r="G154" s="34" t="n">
        <v>1.54</v>
      </c>
      <c r="H154" s="48" t="n">
        <v>16.295</v>
      </c>
      <c r="I154" s="34" t="n">
        <v>2</v>
      </c>
      <c r="J154" s="34" t="n">
        <v>4</v>
      </c>
      <c r="K154" s="48" t="n">
        <f aca="false">(G153+H153)-G154</f>
        <v>6.97</v>
      </c>
      <c r="L154" s="48"/>
      <c r="M154" s="48"/>
      <c r="N154" s="48"/>
    </row>
    <row r="155" customFormat="false" ht="14.5" hidden="false" customHeight="false" outlineLevel="0" collapsed="false">
      <c r="A155" s="33" t="s">
        <v>3635</v>
      </c>
      <c r="B155" s="34" t="s">
        <v>3793</v>
      </c>
      <c r="C155" s="34" t="n">
        <v>3</v>
      </c>
      <c r="D155" s="45" t="s">
        <v>3810</v>
      </c>
      <c r="E155" s="45" t="s">
        <v>3680</v>
      </c>
      <c r="F155" s="46" t="s">
        <v>3630</v>
      </c>
      <c r="G155" s="34" t="n">
        <v>5.34</v>
      </c>
      <c r="H155" s="48" t="n">
        <v>9.97</v>
      </c>
      <c r="I155" s="34" t="n">
        <v>2</v>
      </c>
      <c r="J155" s="34" t="n">
        <v>4</v>
      </c>
      <c r="K155" s="48" t="n">
        <f aca="false">(G154+H154)-G155</f>
        <v>12.495</v>
      </c>
      <c r="L155" s="48"/>
      <c r="M155" s="48"/>
      <c r="N155" s="48"/>
    </row>
    <row r="156" customFormat="false" ht="14.5" hidden="false" customHeight="false" outlineLevel="0" collapsed="false">
      <c r="B156" s="34"/>
      <c r="C156" s="34" t="n">
        <v>4</v>
      </c>
      <c r="D156" s="45" t="s">
        <v>3639</v>
      </c>
      <c r="E156" s="45" t="s">
        <v>3811</v>
      </c>
      <c r="F156" s="46" t="s">
        <v>3630</v>
      </c>
      <c r="G156" s="34" t="n">
        <v>8.17</v>
      </c>
      <c r="H156" s="48" t="n">
        <v>13.25</v>
      </c>
      <c r="I156" s="34" t="n">
        <v>2</v>
      </c>
      <c r="J156" s="34" t="n">
        <v>4</v>
      </c>
      <c r="K156" s="48" t="n">
        <f aca="false">(G155+H155)-G156</f>
        <v>7.14</v>
      </c>
      <c r="L156" s="48" t="n">
        <f aca="false">AVERAGE(K154:K156)</f>
        <v>8.86833333333333</v>
      </c>
      <c r="M156" s="48" t="n">
        <f aca="false">IF(AND($L$321&gt;L156, L156&gt;$L$320),L156,"-")</f>
        <v>8.86833333333333</v>
      </c>
      <c r="N156" s="48" t="n">
        <f aca="false">SUMPRODUCT(I154:I156,J154:J156)/3</f>
        <v>8</v>
      </c>
    </row>
    <row r="157" customFormat="false" ht="14.5" hidden="false" customHeight="false" outlineLevel="0" collapsed="false">
      <c r="A157" s="42"/>
      <c r="B157" s="43"/>
      <c r="C157" s="43" t="s">
        <v>3615</v>
      </c>
      <c r="D157" s="43"/>
      <c r="E157" s="43"/>
      <c r="F157" s="43"/>
      <c r="G157" s="43"/>
      <c r="H157" s="43"/>
      <c r="I157" s="43"/>
      <c r="J157" s="43"/>
      <c r="K157" s="44" t="s">
        <v>3622</v>
      </c>
      <c r="L157" s="43"/>
      <c r="M157" s="43"/>
      <c r="N157" s="43"/>
    </row>
    <row r="158" customFormat="false" ht="14.5" hidden="false" customHeight="false" outlineLevel="0" collapsed="false">
      <c r="A158" s="33" t="s">
        <v>3812</v>
      </c>
      <c r="B158" s="34" t="s">
        <v>3813</v>
      </c>
      <c r="C158" s="34" t="n">
        <v>1</v>
      </c>
      <c r="D158" s="45" t="s">
        <v>3628</v>
      </c>
      <c r="E158" s="45" t="s">
        <v>3814</v>
      </c>
      <c r="F158" s="46" t="s">
        <v>3630</v>
      </c>
      <c r="G158" s="34" t="n">
        <v>20.9</v>
      </c>
      <c r="H158" s="47"/>
      <c r="I158" s="47"/>
      <c r="J158" s="47"/>
      <c r="K158" s="47"/>
      <c r="L158" s="47"/>
      <c r="M158" s="47"/>
      <c r="N158" s="47"/>
    </row>
    <row r="159" customFormat="false" ht="14.5" hidden="false" customHeight="false" outlineLevel="0" collapsed="false">
      <c r="A159" s="33" t="s">
        <v>3631</v>
      </c>
      <c r="B159" s="34" t="s">
        <v>3815</v>
      </c>
      <c r="C159" s="34" t="n">
        <v>2</v>
      </c>
      <c r="D159" s="45" t="s">
        <v>3633</v>
      </c>
      <c r="E159" s="45" t="s">
        <v>3672</v>
      </c>
      <c r="F159" s="46" t="s">
        <v>3630</v>
      </c>
      <c r="G159" s="34" t="n">
        <v>7.25</v>
      </c>
      <c r="H159" s="48" t="n">
        <v>17.4</v>
      </c>
      <c r="I159" s="34" t="n">
        <v>2</v>
      </c>
      <c r="J159" s="34" t="n">
        <v>7</v>
      </c>
      <c r="K159" s="48" t="n">
        <f aca="false">(G158+H158)-G159</f>
        <v>13.65</v>
      </c>
      <c r="L159" s="48"/>
      <c r="M159" s="48"/>
      <c r="N159" s="48"/>
    </row>
    <row r="160" customFormat="false" ht="14.5" hidden="false" customHeight="false" outlineLevel="0" collapsed="false">
      <c r="A160" s="33" t="s">
        <v>3635</v>
      </c>
      <c r="B160" s="34" t="s">
        <v>3816</v>
      </c>
      <c r="C160" s="34" t="n">
        <v>3</v>
      </c>
      <c r="D160" s="45" t="s">
        <v>3637</v>
      </c>
      <c r="E160" s="45" t="s">
        <v>3817</v>
      </c>
      <c r="F160" s="46" t="s">
        <v>3630</v>
      </c>
      <c r="G160" s="34" t="n">
        <v>14.1</v>
      </c>
      <c r="H160" s="48" t="n">
        <v>16.47</v>
      </c>
      <c r="I160" s="34" t="n">
        <v>2</v>
      </c>
      <c r="J160" s="34" t="n">
        <v>7</v>
      </c>
      <c r="K160" s="48" t="n">
        <f aca="false">(G159+H159)-G160</f>
        <v>10.55</v>
      </c>
      <c r="L160" s="48"/>
      <c r="M160" s="48"/>
      <c r="N160" s="48"/>
    </row>
    <row r="161" customFormat="false" ht="14.5" hidden="false" customHeight="false" outlineLevel="0" collapsed="false">
      <c r="B161" s="34"/>
      <c r="C161" s="34" t="n">
        <v>4</v>
      </c>
      <c r="D161" s="45" t="s">
        <v>3639</v>
      </c>
      <c r="E161" s="45" t="s">
        <v>3818</v>
      </c>
      <c r="F161" s="46" t="s">
        <v>3630</v>
      </c>
      <c r="G161" s="34" t="n">
        <v>4.85</v>
      </c>
      <c r="H161" s="48" t="n">
        <v>20.3</v>
      </c>
      <c r="I161" s="34" t="n">
        <v>2</v>
      </c>
      <c r="J161" s="34" t="n">
        <v>7</v>
      </c>
      <c r="K161" s="48" t="n">
        <f aca="false">(G160+H160)-G161</f>
        <v>25.72</v>
      </c>
      <c r="L161" s="48" t="n">
        <f aca="false">AVERAGE(K159:K161)</f>
        <v>16.64</v>
      </c>
      <c r="M161" s="48" t="str">
        <f aca="false">IF(AND($L$321&gt;L161, L161&gt;$L$320),L161,"-")</f>
        <v>-</v>
      </c>
      <c r="N161" s="48" t="n">
        <f aca="false">SUMPRODUCT(I159:I161,J159:J161)/3</f>
        <v>14</v>
      </c>
    </row>
    <row r="162" customFormat="false" ht="14.5" hidden="false" customHeight="false" outlineLevel="0" collapsed="false">
      <c r="A162" s="42"/>
      <c r="B162" s="43"/>
      <c r="C162" s="43" t="s">
        <v>3615</v>
      </c>
      <c r="D162" s="43"/>
      <c r="E162" s="43"/>
      <c r="F162" s="43"/>
      <c r="G162" s="43"/>
      <c r="H162" s="43"/>
      <c r="I162" s="43"/>
      <c r="J162" s="43"/>
      <c r="K162" s="44" t="s">
        <v>3622</v>
      </c>
      <c r="L162" s="43"/>
      <c r="M162" s="43"/>
      <c r="N162" s="43"/>
    </row>
    <row r="163" customFormat="false" ht="14.5" hidden="false" customHeight="false" outlineLevel="0" collapsed="false">
      <c r="A163" s="33" t="s">
        <v>3819</v>
      </c>
      <c r="B163" s="34" t="s">
        <v>3820</v>
      </c>
      <c r="C163" s="34" t="n">
        <v>1</v>
      </c>
      <c r="D163" s="45" t="s">
        <v>3628</v>
      </c>
      <c r="E163" s="45" t="s">
        <v>3821</v>
      </c>
      <c r="F163" s="46" t="s">
        <v>3630</v>
      </c>
      <c r="G163" s="34" t="n">
        <v>25.93</v>
      </c>
      <c r="H163" s="47"/>
      <c r="I163" s="47"/>
      <c r="J163" s="47"/>
      <c r="K163" s="47"/>
      <c r="L163" s="47"/>
      <c r="M163" s="47"/>
      <c r="N163" s="47"/>
    </row>
    <row r="164" customFormat="false" ht="14.5" hidden="false" customHeight="false" outlineLevel="0" collapsed="false">
      <c r="A164" s="33" t="s">
        <v>3631</v>
      </c>
      <c r="B164" s="34" t="s">
        <v>3822</v>
      </c>
      <c r="C164" s="34" t="n">
        <v>2</v>
      </c>
      <c r="D164" s="45" t="s">
        <v>3633</v>
      </c>
      <c r="E164" s="45" t="s">
        <v>3823</v>
      </c>
      <c r="F164" s="46" t="s">
        <v>3630</v>
      </c>
      <c r="G164" s="34" t="n">
        <v>10.55</v>
      </c>
      <c r="H164" s="48" t="n">
        <v>17.42</v>
      </c>
      <c r="I164" s="34" t="n">
        <v>2</v>
      </c>
      <c r="J164" s="34" t="n">
        <v>4</v>
      </c>
      <c r="K164" s="48" t="n">
        <f aca="false">(G163+H163)-G164</f>
        <v>15.38</v>
      </c>
      <c r="L164" s="48"/>
      <c r="M164" s="48"/>
      <c r="N164" s="48"/>
    </row>
    <row r="165" customFormat="false" ht="14.5" hidden="false" customHeight="false" outlineLevel="0" collapsed="false">
      <c r="A165" s="33" t="s">
        <v>3635</v>
      </c>
      <c r="B165" s="34" t="s">
        <v>3816</v>
      </c>
      <c r="C165" s="34" t="n">
        <v>3</v>
      </c>
      <c r="D165" s="45" t="s">
        <v>3637</v>
      </c>
      <c r="E165" s="45" t="s">
        <v>3824</v>
      </c>
      <c r="F165" s="46" t="s">
        <v>3630</v>
      </c>
      <c r="G165" s="34" t="n">
        <v>15.45</v>
      </c>
      <c r="H165" s="48" t="n">
        <v>12</v>
      </c>
      <c r="I165" s="34" t="n">
        <v>2</v>
      </c>
      <c r="J165" s="34" t="n">
        <v>4</v>
      </c>
      <c r="K165" s="48" t="n">
        <f aca="false">(G164+H164)-G165</f>
        <v>12.52</v>
      </c>
      <c r="L165" s="48"/>
      <c r="M165" s="48"/>
      <c r="N165" s="48"/>
    </row>
    <row r="166" customFormat="false" ht="14.5" hidden="false" customHeight="false" outlineLevel="0" collapsed="false">
      <c r="B166" s="34"/>
      <c r="C166" s="34" t="n">
        <v>4</v>
      </c>
      <c r="D166" s="45" t="s">
        <v>3639</v>
      </c>
      <c r="E166" s="45" t="s">
        <v>3825</v>
      </c>
      <c r="F166" s="46" t="s">
        <v>3630</v>
      </c>
      <c r="G166" s="34" t="n">
        <v>17.8</v>
      </c>
      <c r="H166" s="48" t="n">
        <v>14.2</v>
      </c>
      <c r="I166" s="34" t="n">
        <v>2</v>
      </c>
      <c r="J166" s="34" t="n">
        <v>4</v>
      </c>
      <c r="K166" s="48" t="n">
        <f aca="false">(G165+H165)-G166</f>
        <v>9.65</v>
      </c>
      <c r="L166" s="48" t="n">
        <f aca="false">AVERAGE(K164:K166)</f>
        <v>12.5166666666667</v>
      </c>
      <c r="M166" s="48" t="n">
        <f aca="false">IF(AND($L$321&gt;L166, L166&gt;$L$320),L166,"-")</f>
        <v>12.5166666666667</v>
      </c>
      <c r="N166" s="48" t="n">
        <f aca="false">SUMPRODUCT(I164:I166,J164:J166)/3</f>
        <v>8</v>
      </c>
    </row>
    <row r="167" customFormat="false" ht="14.5" hidden="false" customHeight="false" outlineLevel="0" collapsed="false">
      <c r="A167" s="42"/>
      <c r="B167" s="43"/>
      <c r="C167" s="43" t="s">
        <v>3615</v>
      </c>
      <c r="D167" s="43"/>
      <c r="E167" s="43"/>
      <c r="F167" s="43"/>
      <c r="G167" s="43"/>
      <c r="H167" s="43"/>
      <c r="I167" s="43"/>
      <c r="J167" s="43"/>
      <c r="K167" s="44" t="s">
        <v>3622</v>
      </c>
      <c r="L167" s="43"/>
      <c r="M167" s="43"/>
      <c r="N167" s="43"/>
    </row>
    <row r="168" customFormat="false" ht="14.5" hidden="false" customHeight="false" outlineLevel="0" collapsed="false">
      <c r="A168" s="33" t="s">
        <v>3826</v>
      </c>
      <c r="B168" s="34" t="s">
        <v>3827</v>
      </c>
      <c r="C168" s="34" t="n">
        <v>1</v>
      </c>
      <c r="D168" s="45" t="s">
        <v>3628</v>
      </c>
      <c r="E168" s="45" t="s">
        <v>3739</v>
      </c>
      <c r="F168" s="46" t="s">
        <v>3630</v>
      </c>
      <c r="G168" s="34" t="n">
        <v>25.3</v>
      </c>
      <c r="H168" s="47"/>
      <c r="I168" s="47"/>
      <c r="J168" s="47"/>
      <c r="K168" s="47"/>
      <c r="L168" s="47"/>
      <c r="M168" s="47"/>
      <c r="N168" s="47"/>
    </row>
    <row r="169" customFormat="false" ht="14.5" hidden="false" customHeight="false" outlineLevel="0" collapsed="false">
      <c r="A169" s="33" t="s">
        <v>3631</v>
      </c>
      <c r="B169" s="34" t="s">
        <v>3828</v>
      </c>
      <c r="C169" s="34" t="n">
        <v>2</v>
      </c>
      <c r="D169" s="45" t="s">
        <v>3633</v>
      </c>
      <c r="E169" s="45" t="s">
        <v>3829</v>
      </c>
      <c r="F169" s="46" t="s">
        <v>3630</v>
      </c>
      <c r="G169" s="34" t="n">
        <v>10.7</v>
      </c>
      <c r="H169" s="48" t="n">
        <v>12.4</v>
      </c>
      <c r="I169" s="34" t="n">
        <v>2</v>
      </c>
      <c r="J169" s="34" t="n">
        <v>3</v>
      </c>
      <c r="K169" s="48" t="n">
        <f aca="false">(G168+H168)-G169</f>
        <v>14.6</v>
      </c>
      <c r="L169" s="48"/>
      <c r="M169" s="48"/>
      <c r="N169" s="48"/>
    </row>
    <row r="170" customFormat="false" ht="14.5" hidden="false" customHeight="false" outlineLevel="0" collapsed="false">
      <c r="A170" s="33" t="s">
        <v>3635</v>
      </c>
      <c r="B170" s="34" t="s">
        <v>3816</v>
      </c>
      <c r="C170" s="34" t="n">
        <v>3</v>
      </c>
      <c r="D170" s="45" t="s">
        <v>3637</v>
      </c>
      <c r="E170" s="45" t="s">
        <v>3830</v>
      </c>
      <c r="F170" s="46" t="s">
        <v>3630</v>
      </c>
      <c r="G170" s="34" t="n">
        <v>11.85</v>
      </c>
      <c r="H170" s="48" t="n">
        <v>10.72</v>
      </c>
      <c r="I170" s="34" t="n">
        <v>2</v>
      </c>
      <c r="J170" s="34" t="n">
        <v>3</v>
      </c>
      <c r="K170" s="48" t="n">
        <f aca="false">(G169+H169)-G170</f>
        <v>11.25</v>
      </c>
      <c r="L170" s="48"/>
      <c r="M170" s="48"/>
      <c r="N170" s="48"/>
    </row>
    <row r="171" customFormat="false" ht="14.5" hidden="false" customHeight="false" outlineLevel="0" collapsed="false">
      <c r="B171" s="34"/>
      <c r="C171" s="34" t="n">
        <v>4</v>
      </c>
      <c r="D171" s="45" t="s">
        <v>3639</v>
      </c>
      <c r="E171" s="45" t="s">
        <v>3831</v>
      </c>
      <c r="F171" s="46" t="s">
        <v>3630</v>
      </c>
      <c r="G171" s="34" t="n">
        <v>16.2</v>
      </c>
      <c r="H171" s="48" t="n">
        <v>17.6</v>
      </c>
      <c r="I171" s="34" t="n">
        <v>2</v>
      </c>
      <c r="J171" s="34" t="n">
        <v>3</v>
      </c>
      <c r="K171" s="48" t="n">
        <f aca="false">(G170+H170)-G171</f>
        <v>6.37</v>
      </c>
      <c r="L171" s="48" t="n">
        <f aca="false">AVERAGE(K169:K171)</f>
        <v>10.74</v>
      </c>
      <c r="M171" s="48" t="n">
        <f aca="false">IF(AND($L$321&gt;L171, L171&gt;$L$320),L171,"-")</f>
        <v>10.74</v>
      </c>
      <c r="N171" s="48" t="n">
        <f aca="false">SUMPRODUCT(I169:I171,J169:J171)/3</f>
        <v>6</v>
      </c>
    </row>
    <row r="172" customFormat="false" ht="14.5" hidden="false" customHeight="false" outlineLevel="0" collapsed="false">
      <c r="A172" s="42"/>
      <c r="B172" s="43"/>
      <c r="C172" s="43" t="s">
        <v>3615</v>
      </c>
      <c r="D172" s="43"/>
      <c r="E172" s="43"/>
      <c r="F172" s="43"/>
      <c r="G172" s="43"/>
      <c r="H172" s="43"/>
      <c r="I172" s="43"/>
      <c r="J172" s="43"/>
      <c r="K172" s="44" t="s">
        <v>3622</v>
      </c>
      <c r="L172" s="43"/>
      <c r="M172" s="43"/>
      <c r="N172" s="43"/>
    </row>
    <row r="173" customFormat="false" ht="14.5" hidden="false" customHeight="false" outlineLevel="0" collapsed="false">
      <c r="A173" s="33" t="s">
        <v>3832</v>
      </c>
      <c r="B173" s="34" t="s">
        <v>3833</v>
      </c>
      <c r="C173" s="34" t="n">
        <v>1</v>
      </c>
      <c r="D173" s="45" t="s">
        <v>3628</v>
      </c>
      <c r="E173" s="45" t="s">
        <v>3660</v>
      </c>
      <c r="F173" s="46" t="s">
        <v>3630</v>
      </c>
      <c r="G173" s="34" t="n">
        <v>18.25</v>
      </c>
      <c r="H173" s="47"/>
      <c r="I173" s="47"/>
      <c r="J173" s="47"/>
      <c r="K173" s="47"/>
      <c r="L173" s="47"/>
      <c r="M173" s="47"/>
      <c r="N173" s="47"/>
    </row>
    <row r="174" customFormat="false" ht="14.5" hidden="false" customHeight="false" outlineLevel="0" collapsed="false">
      <c r="A174" s="33" t="s">
        <v>3631</v>
      </c>
      <c r="B174" s="34" t="s">
        <v>3834</v>
      </c>
      <c r="C174" s="34" t="n">
        <v>2</v>
      </c>
      <c r="D174" s="45" t="s">
        <v>3633</v>
      </c>
      <c r="E174" s="45" t="s">
        <v>3829</v>
      </c>
      <c r="F174" s="46" t="s">
        <v>3630</v>
      </c>
      <c r="G174" s="34" t="n">
        <v>7.49</v>
      </c>
      <c r="H174" s="48" t="n">
        <v>10.11</v>
      </c>
      <c r="I174" s="34" t="n">
        <v>2</v>
      </c>
      <c r="J174" s="34" t="n">
        <v>2</v>
      </c>
      <c r="K174" s="48" t="n">
        <f aca="false">(G173+H173)-G174</f>
        <v>10.76</v>
      </c>
      <c r="L174" s="48"/>
      <c r="M174" s="48"/>
      <c r="N174" s="48"/>
    </row>
    <row r="175" customFormat="false" ht="14.5" hidden="false" customHeight="false" outlineLevel="0" collapsed="false">
      <c r="A175" s="33" t="s">
        <v>3635</v>
      </c>
      <c r="B175" s="34" t="s">
        <v>3816</v>
      </c>
      <c r="C175" s="34" t="n">
        <v>3</v>
      </c>
      <c r="D175" s="45" t="s">
        <v>3637</v>
      </c>
      <c r="E175" s="45" t="s">
        <v>3835</v>
      </c>
      <c r="F175" s="46" t="s">
        <v>3630</v>
      </c>
      <c r="G175" s="34" t="n">
        <v>14.55</v>
      </c>
      <c r="H175" s="48" t="n">
        <v>5.11</v>
      </c>
      <c r="I175" s="34" t="n">
        <v>2</v>
      </c>
      <c r="J175" s="34" t="n">
        <v>2</v>
      </c>
      <c r="K175" s="48" t="n">
        <f aca="false">(G174+H174)-G175</f>
        <v>3.05</v>
      </c>
      <c r="L175" s="48"/>
      <c r="M175" s="48"/>
      <c r="N175" s="48"/>
    </row>
    <row r="176" customFormat="false" ht="14.5" hidden="false" customHeight="false" outlineLevel="0" collapsed="false">
      <c r="B176" s="34"/>
      <c r="C176" s="34" t="n">
        <v>4</v>
      </c>
      <c r="D176" s="45" t="s">
        <v>3639</v>
      </c>
      <c r="E176" s="45" t="s">
        <v>3691</v>
      </c>
      <c r="F176" s="46" t="s">
        <v>3630</v>
      </c>
      <c r="G176" s="34" t="n">
        <v>14.16</v>
      </c>
      <c r="H176" s="48" t="n">
        <v>3.015</v>
      </c>
      <c r="I176" s="34" t="n">
        <v>2</v>
      </c>
      <c r="J176" s="34" t="n">
        <v>2</v>
      </c>
      <c r="K176" s="48" t="n">
        <f aca="false">(G175+H175)-G176</f>
        <v>5.5</v>
      </c>
      <c r="L176" s="48" t="n">
        <f aca="false">AVERAGE(K174:K176)</f>
        <v>6.43666666666667</v>
      </c>
      <c r="M176" s="48" t="n">
        <f aca="false">IF(AND($L$321&gt;L176, L176&gt;$L$320),L176,"-")</f>
        <v>6.43666666666667</v>
      </c>
      <c r="N176" s="48" t="n">
        <f aca="false">SUMPRODUCT(I174:I176,J174:J176)/3</f>
        <v>4</v>
      </c>
    </row>
    <row r="177" customFormat="false" ht="14.5" hidden="false" customHeight="false" outlineLevel="0" collapsed="false">
      <c r="A177" s="42"/>
      <c r="B177" s="43"/>
      <c r="C177" s="43" t="s">
        <v>3615</v>
      </c>
      <c r="D177" s="43"/>
      <c r="E177" s="43"/>
      <c r="F177" s="43"/>
      <c r="G177" s="43"/>
      <c r="H177" s="43"/>
      <c r="I177" s="43"/>
      <c r="J177" s="43"/>
      <c r="K177" s="44" t="s">
        <v>3622</v>
      </c>
      <c r="L177" s="43"/>
      <c r="M177" s="43"/>
      <c r="N177" s="43"/>
    </row>
    <row r="178" customFormat="false" ht="14.5" hidden="false" customHeight="false" outlineLevel="0" collapsed="false">
      <c r="A178" s="33" t="s">
        <v>3836</v>
      </c>
      <c r="B178" s="34" t="s">
        <v>3837</v>
      </c>
      <c r="C178" s="34" t="n">
        <v>1</v>
      </c>
      <c r="D178" s="45" t="s">
        <v>3628</v>
      </c>
      <c r="E178" s="45" t="s">
        <v>3838</v>
      </c>
      <c r="F178" s="46" t="s">
        <v>3630</v>
      </c>
      <c r="G178" s="34" t="n">
        <v>15.07</v>
      </c>
      <c r="H178" s="47"/>
      <c r="I178" s="47"/>
      <c r="J178" s="47"/>
      <c r="K178" s="47"/>
      <c r="L178" s="47"/>
      <c r="M178" s="47"/>
      <c r="N178" s="47"/>
    </row>
    <row r="179" customFormat="false" ht="14.5" hidden="false" customHeight="false" outlineLevel="0" collapsed="false">
      <c r="A179" s="33" t="s">
        <v>3631</v>
      </c>
      <c r="B179" s="34" t="s">
        <v>3839</v>
      </c>
      <c r="C179" s="34" t="n">
        <v>2</v>
      </c>
      <c r="D179" s="45" t="s">
        <v>3633</v>
      </c>
      <c r="E179" s="45" t="s">
        <v>3840</v>
      </c>
      <c r="F179" s="46" t="s">
        <v>3630</v>
      </c>
      <c r="G179" s="34" t="n">
        <v>5.5</v>
      </c>
      <c r="H179" s="48" t="n">
        <v>17.36</v>
      </c>
      <c r="I179" s="34" t="n">
        <v>2</v>
      </c>
      <c r="J179" s="34" t="n">
        <v>5</v>
      </c>
      <c r="K179" s="48" t="n">
        <f aca="false">(G178+H178)-G179</f>
        <v>9.57</v>
      </c>
      <c r="L179" s="48"/>
      <c r="M179" s="48"/>
      <c r="N179" s="48"/>
    </row>
    <row r="180" customFormat="false" ht="14.5" hidden="false" customHeight="false" outlineLevel="0" collapsed="false">
      <c r="A180" s="33" t="s">
        <v>3635</v>
      </c>
      <c r="B180" s="34" t="s">
        <v>3816</v>
      </c>
      <c r="C180" s="34" t="n">
        <v>3</v>
      </c>
      <c r="D180" s="45" t="s">
        <v>3637</v>
      </c>
      <c r="E180" s="45" t="s">
        <v>3841</v>
      </c>
      <c r="F180" s="46" t="s">
        <v>3630</v>
      </c>
      <c r="G180" s="34" t="n">
        <v>16.19</v>
      </c>
      <c r="H180" s="48" t="n">
        <v>17.01</v>
      </c>
      <c r="I180" s="34" t="n">
        <v>2</v>
      </c>
      <c r="J180" s="34" t="n">
        <v>5</v>
      </c>
      <c r="K180" s="48" t="n">
        <f aca="false">(G179+H179)-G180</f>
        <v>6.67</v>
      </c>
      <c r="L180" s="48"/>
      <c r="M180" s="48"/>
      <c r="N180" s="48"/>
    </row>
    <row r="181" customFormat="false" ht="14.5" hidden="false" customHeight="false" outlineLevel="0" collapsed="false">
      <c r="B181" s="34"/>
      <c r="C181" s="34" t="n">
        <v>4</v>
      </c>
      <c r="D181" s="45" t="s">
        <v>3639</v>
      </c>
      <c r="E181" s="45" t="s">
        <v>3842</v>
      </c>
      <c r="F181" s="46" t="s">
        <v>3630</v>
      </c>
      <c r="G181" s="34" t="n">
        <v>9.15</v>
      </c>
      <c r="H181" s="48" t="n">
        <v>10.27</v>
      </c>
      <c r="I181" s="34" t="n">
        <v>2</v>
      </c>
      <c r="J181" s="34" t="n">
        <v>5</v>
      </c>
      <c r="K181" s="48" t="n">
        <f aca="false">(G180+H180)-G181</f>
        <v>24.05</v>
      </c>
      <c r="L181" s="48" t="n">
        <f aca="false">AVERAGE(K179:K181)</f>
        <v>13.43</v>
      </c>
      <c r="M181" s="48" t="n">
        <f aca="false">IF(AND($L$321&gt;L181, L181&gt;$L$320),L181,"-")</f>
        <v>13.43</v>
      </c>
      <c r="N181" s="48" t="n">
        <f aca="false">SUMPRODUCT(I179:I181,J179:J181)/3</f>
        <v>10</v>
      </c>
    </row>
    <row r="182" customFormat="false" ht="14.5" hidden="false" customHeight="false" outlineLevel="0" collapsed="false">
      <c r="A182" s="42"/>
      <c r="B182" s="43"/>
      <c r="C182" s="43" t="s">
        <v>3615</v>
      </c>
      <c r="D182" s="43"/>
      <c r="E182" s="43"/>
      <c r="F182" s="43"/>
      <c r="G182" s="43"/>
      <c r="H182" s="43"/>
      <c r="I182" s="43"/>
      <c r="J182" s="43"/>
      <c r="K182" s="44" t="s">
        <v>3622</v>
      </c>
      <c r="L182" s="43"/>
      <c r="M182" s="43"/>
      <c r="N182" s="43"/>
    </row>
    <row r="183" customFormat="false" ht="14.5" hidden="false" customHeight="false" outlineLevel="0" collapsed="false">
      <c r="A183" s="33" t="s">
        <v>3843</v>
      </c>
      <c r="B183" s="34" t="s">
        <v>3844</v>
      </c>
      <c r="C183" s="34" t="n">
        <v>1</v>
      </c>
      <c r="D183" s="45" t="s">
        <v>3628</v>
      </c>
      <c r="E183" s="45" t="s">
        <v>3831</v>
      </c>
      <c r="F183" s="46" t="s">
        <v>3630</v>
      </c>
      <c r="G183" s="34" t="n">
        <v>15.41</v>
      </c>
      <c r="H183" s="47"/>
      <c r="I183" s="47"/>
      <c r="J183" s="47"/>
      <c r="K183" s="47"/>
      <c r="L183" s="47"/>
      <c r="M183" s="47"/>
      <c r="N183" s="47"/>
    </row>
    <row r="184" customFormat="false" ht="14.5" hidden="false" customHeight="false" outlineLevel="0" collapsed="false">
      <c r="A184" s="33" t="s">
        <v>3631</v>
      </c>
      <c r="B184" s="34" t="s">
        <v>3845</v>
      </c>
      <c r="C184" s="34" t="n">
        <v>2</v>
      </c>
      <c r="D184" s="45" t="s">
        <v>3633</v>
      </c>
      <c r="E184" s="45" t="s">
        <v>3830</v>
      </c>
      <c r="F184" s="46" t="s">
        <v>3630</v>
      </c>
      <c r="G184" s="34" t="n">
        <v>9.29</v>
      </c>
      <c r="H184" s="48" t="n">
        <v>10.2</v>
      </c>
      <c r="I184" s="34" t="n">
        <v>2</v>
      </c>
      <c r="J184" s="34" t="n">
        <v>1</v>
      </c>
      <c r="K184" s="48" t="n">
        <f aca="false">(G183+H183)-G184</f>
        <v>6.12</v>
      </c>
      <c r="L184" s="48"/>
      <c r="M184" s="48"/>
      <c r="N184" s="48"/>
    </row>
    <row r="185" customFormat="false" ht="14.5" hidden="false" customHeight="false" outlineLevel="0" collapsed="false">
      <c r="A185" s="33" t="s">
        <v>3635</v>
      </c>
      <c r="B185" s="34" t="s">
        <v>3816</v>
      </c>
      <c r="C185" s="34" t="n">
        <v>3</v>
      </c>
      <c r="D185" s="45" t="s">
        <v>3637</v>
      </c>
      <c r="E185" s="45" t="s">
        <v>3846</v>
      </c>
      <c r="F185" s="46" t="s">
        <v>3630</v>
      </c>
      <c r="G185" s="34" t="n">
        <v>16.44</v>
      </c>
      <c r="H185" s="48" t="n">
        <v>6.605</v>
      </c>
      <c r="I185" s="34" t="n">
        <v>2</v>
      </c>
      <c r="J185" s="34" t="n">
        <v>1</v>
      </c>
      <c r="K185" s="48" t="n">
        <f aca="false">(G184+H184)-G185</f>
        <v>3.05</v>
      </c>
      <c r="L185" s="48"/>
      <c r="M185" s="48"/>
      <c r="N185" s="48"/>
    </row>
    <row r="186" customFormat="false" ht="14.5" hidden="false" customHeight="false" outlineLevel="0" collapsed="false">
      <c r="B186" s="34"/>
      <c r="C186" s="34" t="n">
        <v>4</v>
      </c>
      <c r="D186" s="45" t="s">
        <v>3639</v>
      </c>
      <c r="E186" s="45" t="s">
        <v>3847</v>
      </c>
      <c r="F186" s="46" t="s">
        <v>3630</v>
      </c>
      <c r="G186" s="34" t="n">
        <v>13.11</v>
      </c>
      <c r="H186" s="48" t="n">
        <v>4.63</v>
      </c>
      <c r="I186" s="34" t="n">
        <v>2</v>
      </c>
      <c r="J186" s="34" t="n">
        <v>1</v>
      </c>
      <c r="K186" s="48" t="n">
        <f aca="false">(G185+H185)-G186</f>
        <v>9.935</v>
      </c>
      <c r="L186" s="48" t="n">
        <f aca="false">AVERAGE(K184:K186)</f>
        <v>6.36833333333333</v>
      </c>
      <c r="M186" s="48" t="n">
        <f aca="false">IF(AND($L$321&gt;L186, L186&gt;$L$320),L186,"-")</f>
        <v>6.36833333333333</v>
      </c>
      <c r="N186" s="48" t="n">
        <f aca="false">SUMPRODUCT(I184:I186,J184:J186)/3</f>
        <v>2</v>
      </c>
    </row>
    <row r="187" customFormat="false" ht="14.5" hidden="false" customHeight="false" outlineLevel="0" collapsed="false">
      <c r="A187" s="42"/>
      <c r="B187" s="43"/>
      <c r="C187" s="43" t="s">
        <v>3615</v>
      </c>
      <c r="D187" s="43"/>
      <c r="E187" s="43"/>
      <c r="F187" s="43"/>
      <c r="G187" s="43"/>
      <c r="H187" s="43"/>
      <c r="I187" s="43"/>
      <c r="J187" s="43"/>
      <c r="K187" s="44" t="s">
        <v>3622</v>
      </c>
      <c r="L187" s="43"/>
      <c r="M187" s="43"/>
      <c r="N187" s="43"/>
    </row>
    <row r="188" customFormat="false" ht="14.5" hidden="false" customHeight="false" outlineLevel="0" collapsed="false">
      <c r="A188" s="33" t="s">
        <v>3848</v>
      </c>
      <c r="B188" s="34" t="s">
        <v>3849</v>
      </c>
      <c r="C188" s="34" t="n">
        <v>1</v>
      </c>
      <c r="D188" s="45" t="s">
        <v>3628</v>
      </c>
      <c r="E188" s="45" t="s">
        <v>3703</v>
      </c>
      <c r="F188" s="46" t="s">
        <v>3630</v>
      </c>
      <c r="G188" s="34" t="n">
        <v>23.15</v>
      </c>
      <c r="H188" s="47"/>
      <c r="I188" s="47"/>
      <c r="J188" s="47"/>
      <c r="K188" s="47"/>
      <c r="L188" s="47"/>
      <c r="M188" s="47"/>
      <c r="N188" s="47"/>
    </row>
    <row r="189" customFormat="false" ht="14.5" hidden="false" customHeight="false" outlineLevel="0" collapsed="false">
      <c r="A189" s="33" t="s">
        <v>3631</v>
      </c>
      <c r="B189" s="34" t="s">
        <v>3850</v>
      </c>
      <c r="C189" s="34" t="n">
        <v>2</v>
      </c>
      <c r="D189" s="45" t="s">
        <v>3633</v>
      </c>
      <c r="E189" s="45" t="s">
        <v>3851</v>
      </c>
      <c r="F189" s="46" t="s">
        <v>3630</v>
      </c>
      <c r="G189" s="34" t="n">
        <v>7.34</v>
      </c>
      <c r="H189" s="48" t="n">
        <v>18.362</v>
      </c>
      <c r="I189" s="34" t="n">
        <v>2</v>
      </c>
      <c r="J189" s="34" t="n">
        <v>6</v>
      </c>
      <c r="K189" s="48" t="n">
        <f aca="false">(G188+H188)-G189</f>
        <v>15.81</v>
      </c>
      <c r="L189" s="48"/>
      <c r="M189" s="48"/>
      <c r="N189" s="48"/>
    </row>
    <row r="190" customFormat="false" ht="14.5" hidden="false" customHeight="false" outlineLevel="0" collapsed="false">
      <c r="A190" s="33" t="s">
        <v>3635</v>
      </c>
      <c r="B190" s="34" t="s">
        <v>3852</v>
      </c>
      <c r="C190" s="34" t="n">
        <v>3</v>
      </c>
      <c r="D190" s="45" t="s">
        <v>3637</v>
      </c>
      <c r="E190" s="45" t="s">
        <v>3853</v>
      </c>
      <c r="F190" s="46" t="s">
        <v>3630</v>
      </c>
      <c r="G190" s="34" t="n">
        <v>16.25</v>
      </c>
      <c r="H190" s="48" t="n">
        <v>4.38</v>
      </c>
      <c r="I190" s="34" t="n">
        <v>2</v>
      </c>
      <c r="J190" s="34" t="n">
        <v>6</v>
      </c>
      <c r="K190" s="48" t="n">
        <f aca="false">(G189+H189)-G190</f>
        <v>9.452</v>
      </c>
      <c r="L190" s="48"/>
      <c r="M190" s="48"/>
      <c r="N190" s="48"/>
    </row>
    <row r="191" customFormat="false" ht="14.5" hidden="false" customHeight="false" outlineLevel="0" collapsed="false">
      <c r="B191" s="34"/>
      <c r="C191" s="34" t="n">
        <v>4</v>
      </c>
      <c r="D191" s="45" t="s">
        <v>3639</v>
      </c>
      <c r="E191" s="45" t="s">
        <v>3854</v>
      </c>
      <c r="F191" s="46" t="s">
        <v>3630</v>
      </c>
      <c r="G191" s="34" t="n">
        <v>7.17</v>
      </c>
      <c r="H191" s="48" t="n">
        <v>19.262</v>
      </c>
      <c r="I191" s="34" t="n">
        <v>2</v>
      </c>
      <c r="J191" s="34" t="n">
        <v>6</v>
      </c>
      <c r="K191" s="48" t="n">
        <f aca="false">(G190+H190)-G191</f>
        <v>13.46</v>
      </c>
      <c r="L191" s="48" t="n">
        <f aca="false">AVERAGE(K189:K191)</f>
        <v>12.9073333333333</v>
      </c>
      <c r="M191" s="48" t="n">
        <f aca="false">IF(AND($L$321&gt;L191, L191&gt;$L$320),L191,"-")</f>
        <v>12.9073333333333</v>
      </c>
      <c r="N191" s="48" t="n">
        <f aca="false">SUMPRODUCT(I189:I191,J189:J191)/3</f>
        <v>12</v>
      </c>
    </row>
    <row r="192" customFormat="false" ht="14.5" hidden="false" customHeight="false" outlineLevel="0" collapsed="false">
      <c r="A192" s="42"/>
      <c r="B192" s="43"/>
      <c r="C192" s="43" t="s">
        <v>3615</v>
      </c>
      <c r="D192" s="43"/>
      <c r="E192" s="43"/>
      <c r="F192" s="43"/>
      <c r="G192" s="43"/>
      <c r="H192" s="43"/>
      <c r="I192" s="43"/>
      <c r="J192" s="43"/>
      <c r="K192" s="44" t="s">
        <v>3622</v>
      </c>
      <c r="L192" s="43"/>
      <c r="M192" s="43"/>
      <c r="N192" s="43"/>
    </row>
    <row r="193" customFormat="false" ht="14.5" hidden="false" customHeight="false" outlineLevel="0" collapsed="false">
      <c r="A193" s="33" t="s">
        <v>3855</v>
      </c>
      <c r="B193" s="34" t="s">
        <v>3856</v>
      </c>
      <c r="C193" s="34" t="n">
        <v>1</v>
      </c>
      <c r="D193" s="45" t="s">
        <v>3628</v>
      </c>
      <c r="E193" s="45" t="s">
        <v>3857</v>
      </c>
      <c r="F193" s="46" t="s">
        <v>3630</v>
      </c>
      <c r="G193" s="34" t="n">
        <v>14.21</v>
      </c>
      <c r="H193" s="47"/>
      <c r="I193" s="47"/>
      <c r="J193" s="47"/>
      <c r="K193" s="47"/>
      <c r="L193" s="47"/>
      <c r="M193" s="47"/>
      <c r="N193" s="47"/>
    </row>
    <row r="194" customFormat="false" ht="14.5" hidden="false" customHeight="false" outlineLevel="0" collapsed="false">
      <c r="A194" s="33" t="s">
        <v>3631</v>
      </c>
      <c r="B194" s="34" t="s">
        <v>3858</v>
      </c>
      <c r="C194" s="34" t="n">
        <v>2</v>
      </c>
      <c r="D194" s="45" t="s">
        <v>3633</v>
      </c>
      <c r="E194" s="45" t="s">
        <v>3842</v>
      </c>
      <c r="F194" s="46" t="s">
        <v>3630</v>
      </c>
      <c r="G194" s="34" t="n">
        <v>6.86</v>
      </c>
      <c r="H194" s="48" t="n">
        <v>20.376</v>
      </c>
      <c r="I194" s="34" t="n">
        <v>2</v>
      </c>
      <c r="J194" s="34" t="n">
        <v>4</v>
      </c>
      <c r="K194" s="48" t="n">
        <f aca="false">(G193+H193)-G194</f>
        <v>7.35</v>
      </c>
      <c r="L194" s="48"/>
      <c r="M194" s="48"/>
      <c r="N194" s="48"/>
    </row>
    <row r="195" customFormat="false" ht="14.5" hidden="false" customHeight="false" outlineLevel="0" collapsed="false">
      <c r="A195" s="33" t="s">
        <v>3635</v>
      </c>
      <c r="B195" s="34" t="s">
        <v>3852</v>
      </c>
      <c r="C195" s="34" t="n">
        <v>3</v>
      </c>
      <c r="D195" s="45" t="s">
        <v>3637</v>
      </c>
      <c r="E195" s="45" t="s">
        <v>3824</v>
      </c>
      <c r="F195" s="46" t="s">
        <v>3630</v>
      </c>
      <c r="G195" s="34" t="n">
        <v>23.1</v>
      </c>
      <c r="H195" s="48" t="n">
        <v>3.15</v>
      </c>
      <c r="I195" s="34" t="n">
        <v>2</v>
      </c>
      <c r="J195" s="34" t="n">
        <v>4</v>
      </c>
      <c r="K195" s="48" t="n">
        <f aca="false">(G194+H194)-G195</f>
        <v>4.136</v>
      </c>
      <c r="L195" s="48"/>
      <c r="M195" s="48"/>
      <c r="N195" s="48"/>
    </row>
    <row r="196" customFormat="false" ht="14.5" hidden="false" customHeight="false" outlineLevel="0" collapsed="false">
      <c r="B196" s="34"/>
      <c r="C196" s="34" t="n">
        <v>4</v>
      </c>
      <c r="D196" s="45" t="s">
        <v>3639</v>
      </c>
      <c r="E196" s="45" t="s">
        <v>3679</v>
      </c>
      <c r="F196" s="46" t="s">
        <v>3630</v>
      </c>
      <c r="G196" s="34" t="n">
        <v>15.26</v>
      </c>
      <c r="H196" s="48" t="n">
        <v>18.11</v>
      </c>
      <c r="I196" s="34" t="n">
        <v>2</v>
      </c>
      <c r="J196" s="34" t="n">
        <v>4</v>
      </c>
      <c r="K196" s="48" t="n">
        <f aca="false">(G195+H195)-G196</f>
        <v>10.99</v>
      </c>
      <c r="L196" s="48" t="n">
        <f aca="false">AVERAGE(K194:K196)</f>
        <v>7.492</v>
      </c>
      <c r="M196" s="48" t="n">
        <f aca="false">IF(AND($L$321&gt;L196, L196&gt;$L$320),L196,"-")</f>
        <v>7.492</v>
      </c>
      <c r="N196" s="48" t="n">
        <f aca="false">SUMPRODUCT(I194:I196,J194:J196)/3</f>
        <v>8</v>
      </c>
    </row>
    <row r="197" customFormat="false" ht="14.5" hidden="false" customHeight="false" outlineLevel="0" collapsed="false">
      <c r="A197" s="42"/>
      <c r="B197" s="43"/>
      <c r="C197" s="43" t="s">
        <v>3615</v>
      </c>
      <c r="D197" s="43"/>
      <c r="E197" s="43"/>
      <c r="F197" s="43"/>
      <c r="G197" s="43"/>
      <c r="H197" s="43"/>
      <c r="I197" s="43"/>
      <c r="J197" s="43"/>
      <c r="K197" s="44" t="s">
        <v>3622</v>
      </c>
      <c r="L197" s="43"/>
      <c r="M197" s="43"/>
      <c r="N197" s="43"/>
    </row>
    <row r="198" customFormat="false" ht="14.5" hidden="false" customHeight="false" outlineLevel="0" collapsed="false">
      <c r="A198" s="33" t="s">
        <v>3859</v>
      </c>
      <c r="B198" s="34" t="s">
        <v>3860</v>
      </c>
      <c r="C198" s="34" t="n">
        <v>1</v>
      </c>
      <c r="D198" s="45" t="s">
        <v>3628</v>
      </c>
      <c r="E198" s="45" t="s">
        <v>3861</v>
      </c>
      <c r="F198" s="46" t="s">
        <v>3630</v>
      </c>
      <c r="G198" s="34" t="n">
        <v>20.41</v>
      </c>
      <c r="H198" s="47"/>
      <c r="I198" s="47"/>
      <c r="J198" s="47"/>
      <c r="K198" s="47"/>
      <c r="L198" s="47"/>
      <c r="M198" s="47"/>
      <c r="N198" s="47"/>
    </row>
    <row r="199" customFormat="false" ht="14.5" hidden="false" customHeight="false" outlineLevel="0" collapsed="false">
      <c r="A199" s="33" t="s">
        <v>3631</v>
      </c>
      <c r="B199" s="34" t="s">
        <v>3862</v>
      </c>
      <c r="C199" s="34" t="n">
        <v>2</v>
      </c>
      <c r="D199" s="45" t="s">
        <v>3633</v>
      </c>
      <c r="E199" s="45" t="s">
        <v>3863</v>
      </c>
      <c r="F199" s="46" t="s">
        <v>3630</v>
      </c>
      <c r="G199" s="34" t="n">
        <v>8.782</v>
      </c>
      <c r="H199" s="48" t="n">
        <v>17.692</v>
      </c>
      <c r="I199" s="34" t="n">
        <v>2</v>
      </c>
      <c r="J199" s="34" t="n">
        <v>6</v>
      </c>
      <c r="K199" s="48" t="n">
        <f aca="false">(G198+H198)-G199</f>
        <v>11.628</v>
      </c>
      <c r="L199" s="48"/>
      <c r="M199" s="48"/>
      <c r="N199" s="48"/>
    </row>
    <row r="200" customFormat="false" ht="14.5" hidden="false" customHeight="false" outlineLevel="0" collapsed="false">
      <c r="A200" s="33" t="s">
        <v>3635</v>
      </c>
      <c r="B200" s="34" t="s">
        <v>3852</v>
      </c>
      <c r="C200" s="34" t="n">
        <v>3</v>
      </c>
      <c r="D200" s="45" t="s">
        <v>3637</v>
      </c>
      <c r="E200" s="45" t="s">
        <v>3864</v>
      </c>
      <c r="F200" s="46" t="s">
        <v>3630</v>
      </c>
      <c r="G200" s="34" t="n">
        <v>14.63</v>
      </c>
      <c r="H200" s="48" t="n">
        <v>14.11</v>
      </c>
      <c r="I200" s="34" t="n">
        <v>2</v>
      </c>
      <c r="J200" s="34" t="n">
        <v>6</v>
      </c>
      <c r="K200" s="48" t="n">
        <f aca="false">(G199+H199)-G200</f>
        <v>11.844</v>
      </c>
      <c r="L200" s="48"/>
      <c r="M200" s="48"/>
      <c r="N200" s="48"/>
    </row>
    <row r="201" customFormat="false" ht="14.5" hidden="false" customHeight="false" outlineLevel="0" collapsed="false">
      <c r="B201" s="34"/>
      <c r="C201" s="34" t="n">
        <v>4</v>
      </c>
      <c r="D201" s="45" t="s">
        <v>3639</v>
      </c>
      <c r="E201" s="45" t="s">
        <v>3865</v>
      </c>
      <c r="F201" s="46" t="s">
        <v>3630</v>
      </c>
      <c r="G201" s="34" t="n">
        <v>21.13</v>
      </c>
      <c r="H201" s="48" t="n">
        <v>23.6</v>
      </c>
      <c r="I201" s="34" t="n">
        <v>2</v>
      </c>
      <c r="J201" s="34" t="n">
        <v>6</v>
      </c>
      <c r="K201" s="48" t="n">
        <f aca="false">(G200+H200)-G201</f>
        <v>7.61</v>
      </c>
      <c r="L201" s="48" t="n">
        <f aca="false">AVERAGE(K199:K201)</f>
        <v>10.3606666666667</v>
      </c>
      <c r="M201" s="48" t="n">
        <f aca="false">IF(AND($L$321&gt;L201, L201&gt;$L$320),L201,"-")</f>
        <v>10.3606666666667</v>
      </c>
      <c r="N201" s="48" t="n">
        <f aca="false">SUMPRODUCT(I199:I201,J199:J201)/3</f>
        <v>12</v>
      </c>
    </row>
    <row r="202" customFormat="false" ht="14.5" hidden="false" customHeight="false" outlineLevel="0" collapsed="false">
      <c r="A202" s="42"/>
      <c r="B202" s="43"/>
      <c r="C202" s="43" t="s">
        <v>3615</v>
      </c>
      <c r="D202" s="43"/>
      <c r="E202" s="43"/>
      <c r="F202" s="43"/>
      <c r="G202" s="43"/>
      <c r="H202" s="43"/>
      <c r="I202" s="43"/>
      <c r="J202" s="43"/>
      <c r="K202" s="43" t="s">
        <v>3622</v>
      </c>
      <c r="L202" s="43"/>
      <c r="M202" s="43"/>
      <c r="N202" s="43"/>
    </row>
    <row r="203" customFormat="false" ht="14.5" hidden="false" customHeight="false" outlineLevel="0" collapsed="false">
      <c r="A203" s="33" t="s">
        <v>3866</v>
      </c>
      <c r="B203" s="34" t="s">
        <v>3867</v>
      </c>
      <c r="C203" s="34" t="n">
        <v>1</v>
      </c>
      <c r="D203" s="45" t="s">
        <v>3628</v>
      </c>
      <c r="E203" s="45" t="s">
        <v>3868</v>
      </c>
      <c r="F203" s="46" t="s">
        <v>3630</v>
      </c>
      <c r="G203" s="34" t="n">
        <v>20.11</v>
      </c>
      <c r="H203" s="47"/>
      <c r="I203" s="47"/>
      <c r="J203" s="47"/>
      <c r="K203" s="47"/>
      <c r="L203" s="47"/>
      <c r="M203" s="47"/>
      <c r="N203" s="47"/>
    </row>
    <row r="204" customFormat="false" ht="14.5" hidden="false" customHeight="false" outlineLevel="0" collapsed="false">
      <c r="A204" s="33" t="s">
        <v>3631</v>
      </c>
      <c r="B204" s="34" t="s">
        <v>3869</v>
      </c>
      <c r="C204" s="34" t="n">
        <v>2</v>
      </c>
      <c r="D204" s="45" t="s">
        <v>3633</v>
      </c>
      <c r="E204" s="45" t="s">
        <v>3870</v>
      </c>
      <c r="F204" s="46" t="s">
        <v>3630</v>
      </c>
      <c r="G204" s="34" t="n">
        <v>7.62</v>
      </c>
      <c r="H204" s="48" t="n">
        <v>18.17</v>
      </c>
      <c r="I204" s="34" t="n">
        <v>2</v>
      </c>
      <c r="J204" s="34" t="n">
        <v>6</v>
      </c>
      <c r="K204" s="48" t="n">
        <f aca="false">(G203+H203)-G204</f>
        <v>12.49</v>
      </c>
      <c r="L204" s="48"/>
      <c r="M204" s="48"/>
      <c r="N204" s="48"/>
    </row>
    <row r="205" customFormat="false" ht="14.5" hidden="false" customHeight="false" outlineLevel="0" collapsed="false">
      <c r="A205" s="33" t="s">
        <v>3635</v>
      </c>
      <c r="B205" s="34" t="s">
        <v>3852</v>
      </c>
      <c r="C205" s="34" t="n">
        <v>3</v>
      </c>
      <c r="D205" s="45" t="s">
        <v>3637</v>
      </c>
      <c r="E205" s="45" t="s">
        <v>3658</v>
      </c>
      <c r="F205" s="46" t="s">
        <v>3630</v>
      </c>
      <c r="G205" s="34" t="n">
        <v>16.58</v>
      </c>
      <c r="H205" s="48" t="n">
        <v>16.8</v>
      </c>
      <c r="I205" s="34" t="n">
        <v>2</v>
      </c>
      <c r="J205" s="34" t="n">
        <v>6</v>
      </c>
      <c r="K205" s="48" t="n">
        <f aca="false">(G204+H204)-G205</f>
        <v>9.21</v>
      </c>
      <c r="L205" s="48"/>
      <c r="M205" s="48"/>
      <c r="N205" s="48"/>
    </row>
    <row r="206" customFormat="false" ht="15" hidden="false" customHeight="false" outlineLevel="0" collapsed="false">
      <c r="A206" s="52"/>
      <c r="B206" s="53"/>
      <c r="C206" s="53" t="n">
        <v>4</v>
      </c>
      <c r="D206" s="54" t="s">
        <v>3639</v>
      </c>
      <c r="E206" s="54" t="s">
        <v>3871</v>
      </c>
      <c r="F206" s="55" t="s">
        <v>3630</v>
      </c>
      <c r="G206" s="53" t="n">
        <v>27.18</v>
      </c>
      <c r="H206" s="56" t="n">
        <v>19.306</v>
      </c>
      <c r="I206" s="53" t="n">
        <v>2</v>
      </c>
      <c r="J206" s="53" t="n">
        <v>6</v>
      </c>
      <c r="K206" s="56" t="n">
        <f aca="false">(G205+H205)-G206</f>
        <v>6.2</v>
      </c>
      <c r="L206" s="56" t="n">
        <f aca="false">AVERAGE(K204:K206)</f>
        <v>9.3</v>
      </c>
      <c r="M206" s="56" t="n">
        <f aca="false">IF(AND($L$321&gt;L206, L206&gt;$L$320),L206,"-")</f>
        <v>9.3</v>
      </c>
      <c r="N206" s="56" t="n">
        <f aca="false">SUMPRODUCT(I204:I206,J204:J206)/3</f>
        <v>12</v>
      </c>
    </row>
    <row r="207" customFormat="false" ht="14.5" hidden="false" customHeight="false" outlineLevel="0" collapsed="false">
      <c r="A207" s="42"/>
      <c r="B207" s="43"/>
      <c r="C207" s="43" t="s">
        <v>3615</v>
      </c>
      <c r="D207" s="43"/>
      <c r="E207" s="43"/>
      <c r="F207" s="43"/>
      <c r="G207" s="43"/>
      <c r="H207" s="43"/>
      <c r="I207" s="43"/>
      <c r="J207" s="43"/>
      <c r="K207" s="43" t="s">
        <v>3622</v>
      </c>
      <c r="L207" s="43"/>
      <c r="M207" s="43"/>
      <c r="N207" s="43"/>
    </row>
    <row r="208" customFormat="false" ht="14.5" hidden="false" customHeight="false" outlineLevel="0" collapsed="false">
      <c r="A208" s="33" t="s">
        <v>3872</v>
      </c>
      <c r="B208" s="34" t="s">
        <v>3873</v>
      </c>
      <c r="C208" s="34" t="n">
        <v>1</v>
      </c>
      <c r="D208" s="45" t="s">
        <v>3628</v>
      </c>
      <c r="E208" s="45" t="s">
        <v>3874</v>
      </c>
      <c r="F208" s="46" t="s">
        <v>3630</v>
      </c>
      <c r="G208" s="34" t="n">
        <v>25.11</v>
      </c>
      <c r="H208" s="47"/>
      <c r="I208" s="47"/>
      <c r="J208" s="47"/>
      <c r="K208" s="47"/>
      <c r="L208" s="47"/>
      <c r="M208" s="47"/>
      <c r="N208" s="47"/>
    </row>
    <row r="209" customFormat="false" ht="14.5" hidden="false" customHeight="false" outlineLevel="0" collapsed="false">
      <c r="A209" s="33" t="s">
        <v>3631</v>
      </c>
      <c r="B209" s="34" t="s">
        <v>3875</v>
      </c>
      <c r="C209" s="34" t="n">
        <v>2</v>
      </c>
      <c r="D209" s="45" t="s">
        <v>3633</v>
      </c>
      <c r="E209" s="45" t="s">
        <v>3876</v>
      </c>
      <c r="F209" s="46" t="s">
        <v>3630</v>
      </c>
      <c r="G209" s="34" t="n">
        <v>18.17</v>
      </c>
      <c r="H209" s="48" t="n">
        <v>6.41</v>
      </c>
      <c r="I209" s="34" t="n">
        <v>2</v>
      </c>
      <c r="J209" s="34" t="n">
        <v>4</v>
      </c>
      <c r="K209" s="48" t="n">
        <f aca="false">(G208+H208)-G209</f>
        <v>6.94</v>
      </c>
      <c r="L209" s="48"/>
      <c r="M209" s="48"/>
      <c r="N209" s="48"/>
    </row>
    <row r="210" customFormat="false" ht="14.5" hidden="false" customHeight="false" outlineLevel="0" collapsed="false">
      <c r="A210" s="33" t="s">
        <v>3635</v>
      </c>
      <c r="B210" s="34" t="s">
        <v>3877</v>
      </c>
      <c r="C210" s="34" t="n">
        <v>3</v>
      </c>
      <c r="D210" s="45" t="s">
        <v>3637</v>
      </c>
      <c r="E210" s="45" t="s">
        <v>3731</v>
      </c>
      <c r="F210" s="46" t="s">
        <v>3630</v>
      </c>
      <c r="G210" s="34" t="n">
        <v>10.12</v>
      </c>
      <c r="H210" s="48" t="n">
        <v>12.9</v>
      </c>
      <c r="I210" s="34" t="n">
        <v>2</v>
      </c>
      <c r="J210" s="34" t="n">
        <v>4</v>
      </c>
      <c r="K210" s="48" t="n">
        <f aca="false">(G209+H209)-G210</f>
        <v>14.46</v>
      </c>
      <c r="L210" s="48"/>
      <c r="M210" s="48"/>
      <c r="N210" s="48"/>
    </row>
    <row r="211" customFormat="false" ht="15" hidden="false" customHeight="false" outlineLevel="0" collapsed="false">
      <c r="A211" s="52"/>
      <c r="B211" s="53"/>
      <c r="C211" s="53" t="n">
        <v>4</v>
      </c>
      <c r="D211" s="54" t="s">
        <v>3639</v>
      </c>
      <c r="E211" s="54" t="s">
        <v>3670</v>
      </c>
      <c r="F211" s="55" t="s">
        <v>3630</v>
      </c>
      <c r="G211" s="53" t="n">
        <v>14.53</v>
      </c>
      <c r="H211" s="56" t="n">
        <v>10</v>
      </c>
      <c r="I211" s="53" t="n">
        <v>2</v>
      </c>
      <c r="J211" s="53" t="n">
        <v>4</v>
      </c>
      <c r="K211" s="56" t="n">
        <f aca="false">(G210+H210)-G211</f>
        <v>8.49</v>
      </c>
      <c r="L211" s="56" t="n">
        <f aca="false">AVERAGE(K209:K211)</f>
        <v>9.96333333333333</v>
      </c>
      <c r="M211" s="56" t="n">
        <f aca="false">IF(AND($L$321&gt;L211, L211&gt;$L$320),L211,"-")</f>
        <v>9.96333333333333</v>
      </c>
      <c r="N211" s="56" t="n">
        <f aca="false">SUMPRODUCT(I209:I211,J209:J211)/3</f>
        <v>8</v>
      </c>
    </row>
    <row r="212" customFormat="false" ht="14.5" hidden="false" customHeight="false" outlineLevel="0" collapsed="false">
      <c r="A212" s="42"/>
      <c r="B212" s="43"/>
      <c r="C212" s="43" t="s">
        <v>3615</v>
      </c>
      <c r="D212" s="43"/>
      <c r="E212" s="43"/>
      <c r="F212" s="43"/>
      <c r="G212" s="43"/>
      <c r="H212" s="43"/>
      <c r="I212" s="43"/>
      <c r="J212" s="43"/>
      <c r="K212" s="43" t="s">
        <v>3622</v>
      </c>
      <c r="L212" s="43"/>
      <c r="M212" s="43"/>
      <c r="N212" s="43"/>
    </row>
    <row r="213" customFormat="false" ht="14.5" hidden="false" customHeight="false" outlineLevel="0" collapsed="false">
      <c r="A213" s="33" t="s">
        <v>3878</v>
      </c>
      <c r="B213" s="34" t="s">
        <v>3879</v>
      </c>
      <c r="C213" s="34" t="n">
        <v>1</v>
      </c>
      <c r="D213" s="45" t="s">
        <v>3628</v>
      </c>
      <c r="E213" s="45" t="s">
        <v>3880</v>
      </c>
      <c r="F213" s="46" t="s">
        <v>3630</v>
      </c>
      <c r="G213" s="34" t="n">
        <v>18.2</v>
      </c>
      <c r="H213" s="47"/>
      <c r="I213" s="47"/>
      <c r="J213" s="47"/>
      <c r="K213" s="47"/>
      <c r="L213" s="47"/>
      <c r="M213" s="47"/>
      <c r="N213" s="47"/>
    </row>
    <row r="214" customFormat="false" ht="14.5" hidden="false" customHeight="false" outlineLevel="0" collapsed="false">
      <c r="A214" s="33" t="s">
        <v>3631</v>
      </c>
      <c r="B214" s="34" t="s">
        <v>3881</v>
      </c>
      <c r="C214" s="34" t="n">
        <v>2</v>
      </c>
      <c r="D214" s="45" t="s">
        <v>3633</v>
      </c>
      <c r="E214" s="45" t="s">
        <v>3660</v>
      </c>
      <c r="F214" s="46" t="s">
        <v>3630</v>
      </c>
      <c r="G214" s="34" t="n">
        <v>11.22</v>
      </c>
      <c r="H214" s="48" t="n">
        <v>16.02</v>
      </c>
      <c r="I214" s="34" t="n">
        <v>2</v>
      </c>
      <c r="J214" s="34" t="n">
        <v>6</v>
      </c>
      <c r="K214" s="48" t="n">
        <f aca="false">(G213+H213)-G214</f>
        <v>6.98</v>
      </c>
      <c r="L214" s="48"/>
      <c r="M214" s="48"/>
      <c r="N214" s="48"/>
    </row>
    <row r="215" customFormat="false" ht="14.5" hidden="false" customHeight="false" outlineLevel="0" collapsed="false">
      <c r="A215" s="33" t="s">
        <v>3635</v>
      </c>
      <c r="B215" s="34" t="s">
        <v>3877</v>
      </c>
      <c r="C215" s="34" t="n">
        <v>3</v>
      </c>
      <c r="D215" s="45" t="s">
        <v>3637</v>
      </c>
      <c r="E215" s="45" t="s">
        <v>3740</v>
      </c>
      <c r="F215" s="46" t="s">
        <v>3630</v>
      </c>
      <c r="G215" s="34" t="n">
        <v>5.63</v>
      </c>
      <c r="H215" s="48" t="n">
        <v>13.7</v>
      </c>
      <c r="I215" s="34" t="n">
        <v>2</v>
      </c>
      <c r="J215" s="34" t="n">
        <v>6</v>
      </c>
      <c r="K215" s="48" t="n">
        <f aca="false">(G214+H214)-G215</f>
        <v>21.61</v>
      </c>
      <c r="L215" s="48"/>
      <c r="M215" s="48"/>
      <c r="N215" s="48"/>
    </row>
    <row r="216" customFormat="false" ht="15" hidden="false" customHeight="false" outlineLevel="0" collapsed="false">
      <c r="A216" s="52"/>
      <c r="B216" s="53"/>
      <c r="C216" s="53" t="n">
        <v>4</v>
      </c>
      <c r="D216" s="54" t="s">
        <v>3639</v>
      </c>
      <c r="E216" s="54" t="s">
        <v>3882</v>
      </c>
      <c r="F216" s="55" t="s">
        <v>3630</v>
      </c>
      <c r="G216" s="53" t="n">
        <v>13.79</v>
      </c>
      <c r="H216" s="56" t="n">
        <v>11.56</v>
      </c>
      <c r="I216" s="53" t="n">
        <v>2</v>
      </c>
      <c r="J216" s="53" t="n">
        <v>6</v>
      </c>
      <c r="K216" s="56" t="n">
        <f aca="false">(G215+H215)-G216</f>
        <v>5.54</v>
      </c>
      <c r="L216" s="56" t="n">
        <f aca="false">AVERAGE(K214:K216)</f>
        <v>11.3766666666667</v>
      </c>
      <c r="M216" s="56" t="n">
        <f aca="false">IF(AND($L$321&gt;L216, L216&gt;$L$320),L216,"-")</f>
        <v>11.3766666666667</v>
      </c>
      <c r="N216" s="56" t="n">
        <f aca="false">SUMPRODUCT(I214:I216,J214:J216)/3</f>
        <v>12</v>
      </c>
    </row>
    <row r="217" customFormat="false" ht="14.5" hidden="false" customHeight="false" outlineLevel="0" collapsed="false">
      <c r="A217" s="42"/>
      <c r="B217" s="43"/>
      <c r="C217" s="43" t="s">
        <v>3615</v>
      </c>
      <c r="D217" s="43"/>
      <c r="E217" s="43"/>
      <c r="F217" s="43"/>
      <c r="G217" s="43"/>
      <c r="H217" s="43"/>
      <c r="I217" s="43"/>
      <c r="J217" s="43"/>
      <c r="K217" s="43" t="s">
        <v>3622</v>
      </c>
      <c r="L217" s="43"/>
      <c r="M217" s="43"/>
      <c r="N217" s="43"/>
    </row>
    <row r="218" customFormat="false" ht="14.5" hidden="false" customHeight="false" outlineLevel="0" collapsed="false">
      <c r="A218" s="33" t="s">
        <v>3883</v>
      </c>
      <c r="B218" s="34" t="s">
        <v>3884</v>
      </c>
      <c r="C218" s="34" t="n">
        <v>1</v>
      </c>
      <c r="D218" s="45" t="s">
        <v>3628</v>
      </c>
      <c r="E218" s="45" t="s">
        <v>3716</v>
      </c>
      <c r="F218" s="46" t="s">
        <v>3630</v>
      </c>
      <c r="G218" s="34" t="n">
        <v>18.18</v>
      </c>
      <c r="H218" s="47"/>
      <c r="I218" s="47"/>
      <c r="J218" s="47"/>
      <c r="K218" s="47"/>
      <c r="L218" s="47"/>
      <c r="M218" s="47"/>
      <c r="N218" s="47"/>
    </row>
    <row r="219" customFormat="false" ht="14.5" hidden="false" customHeight="false" outlineLevel="0" collapsed="false">
      <c r="A219" s="33" t="s">
        <v>3631</v>
      </c>
      <c r="B219" s="34" t="s">
        <v>3885</v>
      </c>
      <c r="C219" s="34" t="n">
        <v>2</v>
      </c>
      <c r="D219" s="45" t="s">
        <v>3633</v>
      </c>
      <c r="E219" s="45" t="s">
        <v>3886</v>
      </c>
      <c r="F219" s="46" t="s">
        <v>3630</v>
      </c>
      <c r="G219" s="34" t="n">
        <v>6.06</v>
      </c>
      <c r="H219" s="48" t="n">
        <v>19.16</v>
      </c>
      <c r="I219" s="34" t="n">
        <v>2</v>
      </c>
      <c r="J219" s="34" t="n">
        <v>6</v>
      </c>
      <c r="K219" s="48" t="n">
        <f aca="false">(G218+H218)-G219</f>
        <v>12.12</v>
      </c>
      <c r="L219" s="48"/>
      <c r="M219" s="48"/>
      <c r="N219" s="48"/>
    </row>
    <row r="220" customFormat="false" ht="14.5" hidden="false" customHeight="false" outlineLevel="0" collapsed="false">
      <c r="A220" s="33" t="s">
        <v>3635</v>
      </c>
      <c r="B220" s="34" t="s">
        <v>3877</v>
      </c>
      <c r="C220" s="34" t="n">
        <v>3</v>
      </c>
      <c r="D220" s="45" t="s">
        <v>3637</v>
      </c>
      <c r="E220" s="45" t="s">
        <v>3887</v>
      </c>
      <c r="F220" s="46" t="s">
        <v>3630</v>
      </c>
      <c r="G220" s="34" t="n">
        <v>15.68</v>
      </c>
      <c r="H220" s="48" t="n">
        <v>10.97</v>
      </c>
      <c r="I220" s="34" t="n">
        <v>2</v>
      </c>
      <c r="J220" s="34" t="n">
        <v>6</v>
      </c>
      <c r="K220" s="48" t="n">
        <f aca="false">(G219+H219)-G220</f>
        <v>9.54</v>
      </c>
      <c r="L220" s="48"/>
      <c r="M220" s="48"/>
      <c r="N220" s="48"/>
    </row>
    <row r="221" customFormat="false" ht="15" hidden="false" customHeight="false" outlineLevel="0" collapsed="false">
      <c r="A221" s="52"/>
      <c r="B221" s="53"/>
      <c r="C221" s="53" t="n">
        <v>4</v>
      </c>
      <c r="D221" s="54" t="s">
        <v>3639</v>
      </c>
      <c r="E221" s="54" t="s">
        <v>3724</v>
      </c>
      <c r="F221" s="55" t="s">
        <v>3630</v>
      </c>
      <c r="G221" s="53" t="n">
        <v>17.46</v>
      </c>
      <c r="H221" s="56" t="n">
        <v>10.31</v>
      </c>
      <c r="I221" s="53" t="n">
        <v>2</v>
      </c>
      <c r="J221" s="53" t="n">
        <v>6</v>
      </c>
      <c r="K221" s="56" t="n">
        <f aca="false">(G220+H220)-G221</f>
        <v>9.19</v>
      </c>
      <c r="L221" s="56" t="n">
        <f aca="false">AVERAGE(K219:K221)</f>
        <v>10.2833333333333</v>
      </c>
      <c r="M221" s="56" t="n">
        <f aca="false">IF(AND($L$321&gt;L221, L221&gt;$L$320),L221,"-")</f>
        <v>10.2833333333333</v>
      </c>
      <c r="N221" s="56" t="n">
        <f aca="false">SUMPRODUCT(I219:I221,J219:J221)/3</f>
        <v>12</v>
      </c>
    </row>
    <row r="222" customFormat="false" ht="14.5" hidden="false" customHeight="false" outlineLevel="0" collapsed="false">
      <c r="A222" s="42"/>
      <c r="B222" s="43"/>
      <c r="C222" s="43" t="s">
        <v>3615</v>
      </c>
      <c r="D222" s="43"/>
      <c r="E222" s="43"/>
      <c r="F222" s="43"/>
      <c r="G222" s="43"/>
      <c r="H222" s="43"/>
      <c r="I222" s="43"/>
      <c r="J222" s="43"/>
      <c r="K222" s="43" t="s">
        <v>3622</v>
      </c>
      <c r="L222" s="43"/>
      <c r="M222" s="43"/>
      <c r="N222" s="43"/>
    </row>
    <row r="223" customFormat="false" ht="14.5" hidden="false" customHeight="false" outlineLevel="0" collapsed="false">
      <c r="A223" s="33" t="s">
        <v>3888</v>
      </c>
      <c r="B223" s="34" t="s">
        <v>3889</v>
      </c>
      <c r="C223" s="34" t="n">
        <v>1</v>
      </c>
      <c r="D223" s="45" t="s">
        <v>3628</v>
      </c>
      <c r="E223" s="45" t="s">
        <v>3660</v>
      </c>
      <c r="F223" s="46" t="s">
        <v>3630</v>
      </c>
      <c r="G223" s="34" t="n">
        <v>20.2</v>
      </c>
      <c r="H223" s="47"/>
      <c r="I223" s="47"/>
      <c r="J223" s="47"/>
      <c r="K223" s="47"/>
      <c r="L223" s="47"/>
      <c r="M223" s="47"/>
      <c r="N223" s="47"/>
    </row>
    <row r="224" customFormat="false" ht="14.5" hidden="false" customHeight="false" outlineLevel="0" collapsed="false">
      <c r="A224" s="33" t="s">
        <v>3631</v>
      </c>
      <c r="B224" s="34" t="s">
        <v>3890</v>
      </c>
      <c r="C224" s="34" t="n">
        <v>2</v>
      </c>
      <c r="D224" s="45" t="s">
        <v>3633</v>
      </c>
      <c r="E224" s="45" t="s">
        <v>3727</v>
      </c>
      <c r="F224" s="46" t="s">
        <v>3630</v>
      </c>
      <c r="G224" s="34" t="n">
        <v>15.22</v>
      </c>
      <c r="H224" s="48" t="n">
        <v>15.75</v>
      </c>
      <c r="I224" s="34" t="n">
        <v>2</v>
      </c>
      <c r="J224" s="34" t="n">
        <v>3</v>
      </c>
      <c r="K224" s="48" t="n">
        <f aca="false">(G223+H223)-G224</f>
        <v>4.98</v>
      </c>
      <c r="L224" s="48"/>
      <c r="M224" s="48"/>
      <c r="N224" s="48"/>
    </row>
    <row r="225" customFormat="false" ht="14.5" hidden="false" customHeight="false" outlineLevel="0" collapsed="false">
      <c r="A225" s="33" t="s">
        <v>3635</v>
      </c>
      <c r="B225" s="34" t="s">
        <v>3891</v>
      </c>
      <c r="C225" s="34" t="n">
        <v>3</v>
      </c>
      <c r="D225" s="45" t="s">
        <v>3637</v>
      </c>
      <c r="E225" s="45" t="s">
        <v>3892</v>
      </c>
      <c r="F225" s="46" t="s">
        <v>3630</v>
      </c>
      <c r="G225" s="34" t="n">
        <v>23.42</v>
      </c>
      <c r="H225" s="48" t="n">
        <v>16.47</v>
      </c>
      <c r="I225" s="34" t="n">
        <v>2</v>
      </c>
      <c r="J225" s="34" t="n">
        <v>3</v>
      </c>
      <c r="K225" s="48" t="n">
        <f aca="false">(G224+H224)-G225</f>
        <v>7.55</v>
      </c>
      <c r="L225" s="48"/>
      <c r="M225" s="48"/>
      <c r="N225" s="48"/>
    </row>
    <row r="226" customFormat="false" ht="15" hidden="false" customHeight="false" outlineLevel="0" collapsed="false">
      <c r="A226" s="52"/>
      <c r="B226" s="53"/>
      <c r="C226" s="53" t="n">
        <v>4</v>
      </c>
      <c r="D226" s="54" t="s">
        <v>3639</v>
      </c>
      <c r="E226" s="54" t="s">
        <v>3729</v>
      </c>
      <c r="F226" s="55" t="s">
        <v>3630</v>
      </c>
      <c r="G226" s="53" t="n">
        <v>28.06</v>
      </c>
      <c r="H226" s="56" t="n">
        <v>14.34</v>
      </c>
      <c r="I226" s="53" t="n">
        <v>2</v>
      </c>
      <c r="J226" s="53" t="n">
        <v>3</v>
      </c>
      <c r="K226" s="56" t="n">
        <f aca="false">(G225+H225)-G226</f>
        <v>11.83</v>
      </c>
      <c r="L226" s="56" t="n">
        <f aca="false">AVERAGE(K224:K226)</f>
        <v>8.12</v>
      </c>
      <c r="M226" s="56" t="n">
        <f aca="false">IF(AND($L$321&gt;L226, L226&gt;$L$320),L226,"-")</f>
        <v>8.12</v>
      </c>
      <c r="N226" s="56" t="n">
        <f aca="false">SUMPRODUCT(I224:I226,J224:J226)/3</f>
        <v>6</v>
      </c>
    </row>
    <row r="227" customFormat="false" ht="14.5" hidden="false" customHeight="false" outlineLevel="0" collapsed="false">
      <c r="A227" s="42"/>
      <c r="B227" s="43"/>
      <c r="C227" s="43" t="s">
        <v>3615</v>
      </c>
      <c r="D227" s="43"/>
      <c r="E227" s="43"/>
      <c r="F227" s="43"/>
      <c r="G227" s="43"/>
      <c r="H227" s="43"/>
      <c r="I227" s="43"/>
      <c r="J227" s="43"/>
      <c r="K227" s="43" t="s">
        <v>3622</v>
      </c>
      <c r="L227" s="43"/>
      <c r="M227" s="43"/>
      <c r="N227" s="43"/>
    </row>
    <row r="228" customFormat="false" ht="14.5" hidden="false" customHeight="false" outlineLevel="0" collapsed="false">
      <c r="A228" s="33" t="s">
        <v>3893</v>
      </c>
      <c r="B228" s="34" t="s">
        <v>3894</v>
      </c>
      <c r="C228" s="34" t="n">
        <v>1</v>
      </c>
      <c r="D228" s="45" t="s">
        <v>3628</v>
      </c>
      <c r="E228" s="45" t="s">
        <v>3895</v>
      </c>
      <c r="F228" s="46" t="s">
        <v>3630</v>
      </c>
      <c r="G228" s="34" t="n">
        <v>25.16</v>
      </c>
      <c r="H228" s="47"/>
      <c r="I228" s="47"/>
      <c r="J228" s="47"/>
      <c r="K228" s="47"/>
      <c r="L228" s="47"/>
      <c r="M228" s="47"/>
      <c r="N228" s="47"/>
    </row>
    <row r="229" customFormat="false" ht="14.5" hidden="false" customHeight="false" outlineLevel="0" collapsed="false">
      <c r="A229" s="33" t="s">
        <v>3631</v>
      </c>
      <c r="B229" s="34" t="s">
        <v>3896</v>
      </c>
      <c r="C229" s="34" t="n">
        <v>2</v>
      </c>
      <c r="D229" s="45" t="s">
        <v>3633</v>
      </c>
      <c r="E229" s="45" t="s">
        <v>3897</v>
      </c>
      <c r="F229" s="46" t="s">
        <v>3630</v>
      </c>
      <c r="G229" s="34" t="n">
        <v>12.93</v>
      </c>
      <c r="H229" s="48" t="n">
        <v>22.2</v>
      </c>
      <c r="I229" s="34" t="n">
        <v>2</v>
      </c>
      <c r="J229" s="34" t="n">
        <v>11</v>
      </c>
      <c r="K229" s="48" t="n">
        <f aca="false">(G228+H228)-G229</f>
        <v>12.23</v>
      </c>
      <c r="L229" s="48"/>
      <c r="M229" s="48"/>
      <c r="N229" s="48"/>
    </row>
    <row r="230" customFormat="false" ht="14.5" hidden="false" customHeight="false" outlineLevel="0" collapsed="false">
      <c r="A230" s="33" t="s">
        <v>3635</v>
      </c>
      <c r="B230" s="34" t="s">
        <v>3898</v>
      </c>
      <c r="C230" s="34" t="n">
        <v>3</v>
      </c>
      <c r="D230" s="45" t="s">
        <v>3637</v>
      </c>
      <c r="E230" s="45" t="s">
        <v>3638</v>
      </c>
      <c r="F230" s="46" t="s">
        <v>3630</v>
      </c>
      <c r="G230" s="34" t="n">
        <v>23.02</v>
      </c>
      <c r="H230" s="48" t="n">
        <v>20.12</v>
      </c>
      <c r="I230" s="34" t="n">
        <v>2</v>
      </c>
      <c r="J230" s="34" t="n">
        <v>11</v>
      </c>
      <c r="K230" s="48" t="n">
        <f aca="false">(G229+H229)-G230</f>
        <v>12.11</v>
      </c>
      <c r="L230" s="48"/>
      <c r="M230" s="48"/>
      <c r="N230" s="48"/>
    </row>
    <row r="231" customFormat="false" ht="15" hidden="false" customHeight="false" outlineLevel="0" collapsed="false">
      <c r="A231" s="52"/>
      <c r="B231" s="53"/>
      <c r="C231" s="53" t="n">
        <v>4</v>
      </c>
      <c r="D231" s="54" t="s">
        <v>3639</v>
      </c>
      <c r="E231" s="54" t="s">
        <v>3646</v>
      </c>
      <c r="F231" s="55" t="s">
        <v>3630</v>
      </c>
      <c r="G231" s="53" t="n">
        <v>32.63</v>
      </c>
      <c r="H231" s="56" t="n">
        <v>22</v>
      </c>
      <c r="I231" s="53" t="n">
        <v>2</v>
      </c>
      <c r="J231" s="53" t="n">
        <v>11</v>
      </c>
      <c r="K231" s="56" t="n">
        <f aca="false">(G230+H230)-G231</f>
        <v>10.51</v>
      </c>
      <c r="L231" s="56" t="n">
        <f aca="false">AVERAGE(K229:K231)</f>
        <v>11.6166666666667</v>
      </c>
      <c r="M231" s="56" t="n">
        <f aca="false">IF(AND($L$321&gt;L231, L231&gt;$L$320),L231,"-")</f>
        <v>11.6166666666667</v>
      </c>
      <c r="N231" s="56" t="n">
        <f aca="false">SUMPRODUCT(I229:I231,J229:J231)/3</f>
        <v>22</v>
      </c>
    </row>
    <row r="232" customFormat="false" ht="14.5" hidden="false" customHeight="false" outlineLevel="0" collapsed="false">
      <c r="A232" s="42"/>
      <c r="B232" s="43"/>
      <c r="C232" s="43" t="s">
        <v>3615</v>
      </c>
      <c r="D232" s="43"/>
      <c r="E232" s="43"/>
      <c r="F232" s="43"/>
      <c r="G232" s="43"/>
      <c r="H232" s="43"/>
      <c r="I232" s="43"/>
      <c r="J232" s="43"/>
      <c r="K232" s="43" t="s">
        <v>3622</v>
      </c>
      <c r="L232" s="43"/>
      <c r="M232" s="43"/>
      <c r="N232" s="43"/>
    </row>
    <row r="233" customFormat="false" ht="14.5" hidden="false" customHeight="false" outlineLevel="0" collapsed="false">
      <c r="A233" s="33" t="s">
        <v>3899</v>
      </c>
      <c r="B233" s="34" t="s">
        <v>3900</v>
      </c>
      <c r="C233" s="34" t="n">
        <v>1</v>
      </c>
      <c r="D233" s="45" t="s">
        <v>3628</v>
      </c>
      <c r="E233" s="45" t="s">
        <v>3679</v>
      </c>
      <c r="F233" s="46" t="s">
        <v>3630</v>
      </c>
      <c r="G233" s="34" t="n">
        <v>33.55</v>
      </c>
      <c r="H233" s="47"/>
      <c r="I233" s="47"/>
      <c r="J233" s="47"/>
      <c r="K233" s="47"/>
      <c r="L233" s="47"/>
      <c r="M233" s="47"/>
      <c r="N233" s="47"/>
    </row>
    <row r="234" customFormat="false" ht="14.5" hidden="false" customHeight="false" outlineLevel="0" collapsed="false">
      <c r="A234" s="33" t="s">
        <v>3631</v>
      </c>
      <c r="B234" s="34" t="s">
        <v>3901</v>
      </c>
      <c r="C234" s="34" t="n">
        <v>2</v>
      </c>
      <c r="D234" s="45" t="s">
        <v>3633</v>
      </c>
      <c r="E234" s="45" t="s">
        <v>3871</v>
      </c>
      <c r="F234" s="46" t="s">
        <v>3630</v>
      </c>
      <c r="G234" s="34" t="n">
        <v>16.28</v>
      </c>
      <c r="H234" s="48" t="n">
        <v>18.844</v>
      </c>
      <c r="I234" s="34" t="n">
        <v>2</v>
      </c>
      <c r="J234" s="34" t="n">
        <v>9</v>
      </c>
      <c r="K234" s="48" t="n">
        <f aca="false">(G233+H233)-G234</f>
        <v>17.27</v>
      </c>
      <c r="L234" s="48"/>
      <c r="M234" s="48"/>
      <c r="N234" s="48"/>
    </row>
    <row r="235" customFormat="false" ht="14.5" hidden="false" customHeight="false" outlineLevel="0" collapsed="false">
      <c r="A235" s="33" t="s">
        <v>3635</v>
      </c>
      <c r="B235" s="34" t="s">
        <v>3898</v>
      </c>
      <c r="C235" s="34" t="n">
        <v>3</v>
      </c>
      <c r="D235" s="45" t="s">
        <v>3637</v>
      </c>
      <c r="E235" s="45" t="s">
        <v>3902</v>
      </c>
      <c r="F235" s="46" t="s">
        <v>3630</v>
      </c>
      <c r="G235" s="34" t="n">
        <v>24.97</v>
      </c>
      <c r="H235" s="48" t="n">
        <v>8.87</v>
      </c>
      <c r="I235" s="34" t="n">
        <v>2</v>
      </c>
      <c r="J235" s="34" t="n">
        <v>9</v>
      </c>
      <c r="K235" s="48" t="n">
        <f aca="false">(G234+H234)-G235</f>
        <v>10.154</v>
      </c>
      <c r="L235" s="48"/>
      <c r="M235" s="48"/>
      <c r="N235" s="48"/>
    </row>
    <row r="236" customFormat="false" ht="15" hidden="false" customHeight="false" outlineLevel="0" collapsed="false">
      <c r="A236" s="52"/>
      <c r="B236" s="53"/>
      <c r="C236" s="53" t="n">
        <v>4</v>
      </c>
      <c r="D236" s="54" t="s">
        <v>3639</v>
      </c>
      <c r="E236" s="54" t="s">
        <v>3903</v>
      </c>
      <c r="F236" s="55" t="s">
        <v>3630</v>
      </c>
      <c r="G236" s="53" t="n">
        <v>25.35</v>
      </c>
      <c r="H236" s="56" t="n">
        <v>22.15</v>
      </c>
      <c r="I236" s="53" t="n">
        <v>2</v>
      </c>
      <c r="J236" s="53" t="n">
        <v>9</v>
      </c>
      <c r="K236" s="56" t="n">
        <f aca="false">(G235+H235)-G236</f>
        <v>8.49</v>
      </c>
      <c r="L236" s="56" t="n">
        <f aca="false">AVERAGE(K234:K236)</f>
        <v>11.9713333333333</v>
      </c>
      <c r="M236" s="56" t="n">
        <f aca="false">IF(AND($L$321&gt;L236, L236&gt;$L$320),L236,"-")</f>
        <v>11.9713333333333</v>
      </c>
      <c r="N236" s="56" t="n">
        <f aca="false">SUMPRODUCT(I234:I236,J234:J236)/3</f>
        <v>18</v>
      </c>
    </row>
    <row r="237" customFormat="false" ht="14.5" hidden="false" customHeight="false" outlineLevel="0" collapsed="false">
      <c r="A237" s="42"/>
      <c r="B237" s="43"/>
      <c r="C237" s="43" t="s">
        <v>3615</v>
      </c>
      <c r="D237" s="43"/>
      <c r="E237" s="43"/>
      <c r="F237" s="43"/>
      <c r="G237" s="43"/>
      <c r="H237" s="43"/>
      <c r="I237" s="43"/>
      <c r="J237" s="43"/>
      <c r="K237" s="43" t="s">
        <v>3622</v>
      </c>
      <c r="L237" s="43"/>
      <c r="M237" s="43"/>
      <c r="N237" s="43"/>
    </row>
    <row r="238" customFormat="false" ht="14.5" hidden="false" customHeight="false" outlineLevel="0" collapsed="false">
      <c r="A238" s="33" t="s">
        <v>3904</v>
      </c>
      <c r="B238" s="34" t="s">
        <v>3905</v>
      </c>
      <c r="C238" s="34" t="n">
        <v>1</v>
      </c>
      <c r="D238" s="45" t="s">
        <v>3628</v>
      </c>
      <c r="E238" s="45" t="s">
        <v>3759</v>
      </c>
      <c r="F238" s="46" t="s">
        <v>3630</v>
      </c>
      <c r="G238" s="34" t="n">
        <v>17.82</v>
      </c>
      <c r="H238" s="47"/>
      <c r="I238" s="47"/>
      <c r="J238" s="47"/>
      <c r="K238" s="47"/>
      <c r="L238" s="47"/>
      <c r="M238" s="47"/>
      <c r="N238" s="47"/>
    </row>
    <row r="239" customFormat="false" ht="14.5" hidden="false" customHeight="false" outlineLevel="0" collapsed="false">
      <c r="A239" s="33" t="s">
        <v>3631</v>
      </c>
      <c r="B239" s="34" t="s">
        <v>3906</v>
      </c>
      <c r="C239" s="34" t="n">
        <v>2</v>
      </c>
      <c r="D239" s="45" t="s">
        <v>3633</v>
      </c>
      <c r="E239" s="45" t="s">
        <v>3660</v>
      </c>
      <c r="F239" s="46" t="s">
        <v>3630</v>
      </c>
      <c r="G239" s="34" t="n">
        <v>3</v>
      </c>
      <c r="H239" s="48" t="n">
        <v>10.7</v>
      </c>
      <c r="I239" s="34" t="n">
        <v>2</v>
      </c>
      <c r="J239" s="34" t="n">
        <v>4</v>
      </c>
      <c r="K239" s="48" t="n">
        <f aca="false">(G238+H238)-G239</f>
        <v>14.82</v>
      </c>
      <c r="L239" s="48"/>
      <c r="M239" s="48"/>
      <c r="N239" s="48"/>
    </row>
    <row r="240" customFormat="false" ht="14.5" hidden="false" customHeight="false" outlineLevel="0" collapsed="false">
      <c r="A240" s="33" t="s">
        <v>3635</v>
      </c>
      <c r="B240" s="34" t="s">
        <v>3898</v>
      </c>
      <c r="C240" s="34" t="n">
        <v>3</v>
      </c>
      <c r="D240" s="45" t="s">
        <v>3637</v>
      </c>
      <c r="E240" s="45" t="s">
        <v>3667</v>
      </c>
      <c r="F240" s="46" t="s">
        <v>3630</v>
      </c>
      <c r="G240" s="34" t="n">
        <v>3.27</v>
      </c>
      <c r="H240" s="48" t="n">
        <v>13</v>
      </c>
      <c r="I240" s="34" t="n">
        <v>2</v>
      </c>
      <c r="J240" s="34" t="n">
        <v>4</v>
      </c>
      <c r="K240" s="48" t="n">
        <f aca="false">(G239+H239)-G240</f>
        <v>10.43</v>
      </c>
      <c r="L240" s="48"/>
      <c r="M240" s="48"/>
      <c r="N240" s="48"/>
    </row>
    <row r="241" customFormat="false" ht="15" hidden="false" customHeight="false" outlineLevel="0" collapsed="false">
      <c r="A241" s="52"/>
      <c r="B241" s="53"/>
      <c r="C241" s="53" t="n">
        <v>4</v>
      </c>
      <c r="D241" s="54" t="s">
        <v>3639</v>
      </c>
      <c r="E241" s="54" t="s">
        <v>3756</v>
      </c>
      <c r="F241" s="55" t="s">
        <v>3630</v>
      </c>
      <c r="G241" s="53" t="n">
        <v>7.65</v>
      </c>
      <c r="H241" s="56" t="n">
        <v>17</v>
      </c>
      <c r="I241" s="53" t="n">
        <v>2</v>
      </c>
      <c r="J241" s="53" t="n">
        <v>4</v>
      </c>
      <c r="K241" s="56" t="n">
        <f aca="false">(G240+H240)-G241</f>
        <v>8.62</v>
      </c>
      <c r="L241" s="56" t="n">
        <f aca="false">AVERAGE(K239:K241)</f>
        <v>11.29</v>
      </c>
      <c r="M241" s="56" t="n">
        <f aca="false">IF(AND($L$321&gt;L241, L241&gt;$L$320),L241,"-")</f>
        <v>11.29</v>
      </c>
      <c r="N241" s="56" t="n">
        <f aca="false">SUMPRODUCT(I239:I241,J239:J241)/3</f>
        <v>8</v>
      </c>
    </row>
    <row r="242" customFormat="false" ht="14.5" hidden="false" customHeight="false" outlineLevel="0" collapsed="false">
      <c r="A242" s="42"/>
      <c r="B242" s="43"/>
      <c r="C242" s="43" t="s">
        <v>3615</v>
      </c>
      <c r="D242" s="43"/>
      <c r="E242" s="43"/>
      <c r="F242" s="43"/>
      <c r="G242" s="43"/>
      <c r="H242" s="43"/>
      <c r="I242" s="43"/>
      <c r="J242" s="43"/>
      <c r="K242" s="43" t="s">
        <v>3622</v>
      </c>
      <c r="L242" s="43"/>
      <c r="M242" s="43"/>
      <c r="N242" s="43"/>
    </row>
    <row r="243" customFormat="false" ht="14.5" hidden="false" customHeight="false" outlineLevel="0" collapsed="false">
      <c r="A243" s="33" t="s">
        <v>3907</v>
      </c>
      <c r="B243" s="34" t="s">
        <v>3908</v>
      </c>
      <c r="C243" s="34" t="n">
        <v>1</v>
      </c>
      <c r="D243" s="45" t="s">
        <v>3628</v>
      </c>
      <c r="E243" s="45" t="s">
        <v>3909</v>
      </c>
      <c r="F243" s="46" t="s">
        <v>3630</v>
      </c>
      <c r="G243" s="34" t="n">
        <v>19.1</v>
      </c>
      <c r="H243" s="47"/>
      <c r="I243" s="47"/>
      <c r="J243" s="47"/>
      <c r="K243" s="47"/>
      <c r="L243" s="47"/>
      <c r="M243" s="47"/>
      <c r="N243" s="47"/>
    </row>
    <row r="244" customFormat="false" ht="14.5" hidden="false" customHeight="false" outlineLevel="0" collapsed="false">
      <c r="A244" s="33" t="s">
        <v>3631</v>
      </c>
      <c r="B244" s="34" t="s">
        <v>3910</v>
      </c>
      <c r="C244" s="34" t="n">
        <v>2</v>
      </c>
      <c r="D244" s="45" t="s">
        <v>3633</v>
      </c>
      <c r="E244" s="45" t="s">
        <v>3897</v>
      </c>
      <c r="F244" s="46" t="s">
        <v>3630</v>
      </c>
      <c r="G244" s="34" t="n">
        <v>12</v>
      </c>
      <c r="H244" s="48" t="n">
        <v>16.28</v>
      </c>
      <c r="I244" s="34" t="n">
        <v>2</v>
      </c>
      <c r="J244" s="34" t="n">
        <v>6</v>
      </c>
      <c r="K244" s="48" t="n">
        <f aca="false">(G243+H243)-G244</f>
        <v>7.1</v>
      </c>
      <c r="L244" s="48"/>
      <c r="M244" s="48"/>
      <c r="N244" s="48"/>
    </row>
    <row r="245" customFormat="false" ht="14.5" hidden="false" customHeight="false" outlineLevel="0" collapsed="false">
      <c r="A245" s="33" t="s">
        <v>3635</v>
      </c>
      <c r="B245" s="34" t="s">
        <v>3898</v>
      </c>
      <c r="C245" s="34" t="n">
        <v>3</v>
      </c>
      <c r="D245" s="45" t="s">
        <v>3637</v>
      </c>
      <c r="E245" s="45" t="s">
        <v>3756</v>
      </c>
      <c r="F245" s="46" t="s">
        <v>3630</v>
      </c>
      <c r="G245" s="34" t="n">
        <v>13</v>
      </c>
      <c r="H245" s="48" t="n">
        <v>17.03</v>
      </c>
      <c r="I245" s="34" t="n">
        <v>2</v>
      </c>
      <c r="J245" s="34" t="n">
        <v>6</v>
      </c>
      <c r="K245" s="48" t="n">
        <f aca="false">(G244+H244)-G245</f>
        <v>15.28</v>
      </c>
      <c r="L245" s="48"/>
      <c r="M245" s="48"/>
      <c r="N245" s="48"/>
    </row>
    <row r="246" customFormat="false" ht="15" hidden="false" customHeight="false" outlineLevel="0" collapsed="false">
      <c r="A246" s="52"/>
      <c r="B246" s="53"/>
      <c r="C246" s="53" t="n">
        <v>4</v>
      </c>
      <c r="D246" s="54" t="s">
        <v>3639</v>
      </c>
      <c r="E246" s="54" t="s">
        <v>3773</v>
      </c>
      <c r="F246" s="55" t="s">
        <v>3630</v>
      </c>
      <c r="G246" s="53" t="n">
        <v>20</v>
      </c>
      <c r="H246" s="56" t="n">
        <v>18.35</v>
      </c>
      <c r="I246" s="53" t="n">
        <v>2</v>
      </c>
      <c r="J246" s="53" t="n">
        <v>6</v>
      </c>
      <c r="K246" s="56" t="n">
        <f aca="false">(G245+H245)-G246</f>
        <v>10.03</v>
      </c>
      <c r="L246" s="56" t="n">
        <f aca="false">AVERAGE(K244:K246)</f>
        <v>10.8033333333333</v>
      </c>
      <c r="M246" s="56" t="n">
        <f aca="false">IF(AND($L$321&gt;L246, L246&gt;$L$320),L246,"-")</f>
        <v>10.8033333333333</v>
      </c>
      <c r="N246" s="56" t="n">
        <f aca="false">SUMPRODUCT(I244:I246,J244:J246)/3</f>
        <v>12</v>
      </c>
    </row>
    <row r="247" customFormat="false" ht="14.5" hidden="false" customHeight="false" outlineLevel="0" collapsed="false">
      <c r="A247" s="42"/>
      <c r="B247" s="43"/>
      <c r="C247" s="43" t="s">
        <v>3615</v>
      </c>
      <c r="D247" s="43"/>
      <c r="E247" s="43"/>
      <c r="F247" s="43"/>
      <c r="G247" s="43"/>
      <c r="H247" s="43"/>
      <c r="I247" s="43"/>
      <c r="J247" s="43"/>
      <c r="K247" s="43" t="s">
        <v>3622</v>
      </c>
      <c r="L247" s="43"/>
      <c r="M247" s="43"/>
      <c r="N247" s="43"/>
    </row>
    <row r="248" customFormat="false" ht="14.5" hidden="false" customHeight="false" outlineLevel="0" collapsed="false">
      <c r="A248" s="33" t="s">
        <v>3911</v>
      </c>
      <c r="B248" s="34" t="s">
        <v>3912</v>
      </c>
      <c r="C248" s="34" t="n">
        <v>1</v>
      </c>
      <c r="D248" s="45" t="s">
        <v>3628</v>
      </c>
      <c r="E248" s="45" t="s">
        <v>3640</v>
      </c>
      <c r="F248" s="46" t="s">
        <v>3630</v>
      </c>
      <c r="G248" s="34" t="n">
        <v>17.7</v>
      </c>
      <c r="H248" s="47"/>
      <c r="I248" s="47"/>
      <c r="J248" s="47"/>
      <c r="K248" s="47"/>
      <c r="L248" s="47"/>
      <c r="M248" s="47"/>
      <c r="N248" s="47"/>
    </row>
    <row r="249" customFormat="false" ht="14.5" hidden="false" customHeight="false" outlineLevel="0" collapsed="false">
      <c r="A249" s="33" t="s">
        <v>3631</v>
      </c>
      <c r="B249" s="34" t="s">
        <v>3913</v>
      </c>
      <c r="C249" s="34" t="n">
        <v>2</v>
      </c>
      <c r="D249" s="45" t="s">
        <v>3633</v>
      </c>
      <c r="E249" s="45" t="s">
        <v>3914</v>
      </c>
      <c r="F249" s="46" t="s">
        <v>3630</v>
      </c>
      <c r="G249" s="34" t="n">
        <v>7</v>
      </c>
      <c r="H249" s="48" t="n">
        <v>39.27</v>
      </c>
      <c r="I249" s="34" t="n">
        <v>3</v>
      </c>
      <c r="J249" s="34" t="n">
        <v>11</v>
      </c>
      <c r="K249" s="48" t="n">
        <f aca="false">(G248+H248)-G249</f>
        <v>10.7</v>
      </c>
      <c r="L249" s="48"/>
      <c r="M249" s="48"/>
      <c r="N249" s="48"/>
    </row>
    <row r="250" customFormat="false" ht="14.5" hidden="false" customHeight="false" outlineLevel="0" collapsed="false">
      <c r="A250" s="33" t="s">
        <v>3635</v>
      </c>
      <c r="B250" s="34" t="s">
        <v>3898</v>
      </c>
      <c r="C250" s="34" t="n">
        <v>3</v>
      </c>
      <c r="D250" s="45" t="s">
        <v>3637</v>
      </c>
      <c r="E250" s="45" t="s">
        <v>3679</v>
      </c>
      <c r="F250" s="46" t="s">
        <v>3630</v>
      </c>
      <c r="G250" s="34" t="n">
        <v>30.56</v>
      </c>
      <c r="H250" s="48" t="n">
        <v>11.29</v>
      </c>
      <c r="I250" s="34" t="n">
        <v>3</v>
      </c>
      <c r="J250" s="34" t="n">
        <v>11</v>
      </c>
      <c r="K250" s="48" t="n">
        <f aca="false">(G249+H249)-G250</f>
        <v>15.71</v>
      </c>
      <c r="L250" s="48"/>
      <c r="M250" s="48"/>
      <c r="N250" s="48"/>
    </row>
    <row r="251" customFormat="false" ht="15" hidden="false" customHeight="false" outlineLevel="0" collapsed="false">
      <c r="A251" s="52"/>
      <c r="B251" s="53"/>
      <c r="C251" s="53" t="n">
        <v>4</v>
      </c>
      <c r="D251" s="54" t="s">
        <v>3639</v>
      </c>
      <c r="E251" s="54" t="s">
        <v>3915</v>
      </c>
      <c r="F251" s="55" t="s">
        <v>3630</v>
      </c>
      <c r="G251" s="53" t="n">
        <v>22.1</v>
      </c>
      <c r="H251" s="56" t="n">
        <v>33.22</v>
      </c>
      <c r="I251" s="53" t="n">
        <v>3</v>
      </c>
      <c r="J251" s="53" t="n">
        <v>11</v>
      </c>
      <c r="K251" s="56" t="n">
        <f aca="false">(G250+H250)-G251</f>
        <v>19.75</v>
      </c>
      <c r="L251" s="56" t="n">
        <f aca="false">AVERAGE(K249:K251)</f>
        <v>15.3866666666667</v>
      </c>
      <c r="M251" s="56" t="n">
        <f aca="false">IF(AND($L$321&gt;L251, L251&gt;$L$320),L251,"-")</f>
        <v>15.3866666666667</v>
      </c>
      <c r="N251" s="56" t="n">
        <f aca="false">SUMPRODUCT(I249:I251,J249:J251)/3</f>
        <v>33</v>
      </c>
    </row>
    <row r="252" customFormat="false" ht="14.5" hidden="false" customHeight="false" outlineLevel="0" collapsed="false">
      <c r="A252" s="42"/>
      <c r="B252" s="43"/>
      <c r="C252" s="43" t="s">
        <v>3615</v>
      </c>
      <c r="D252" s="43"/>
      <c r="E252" s="43"/>
      <c r="F252" s="43"/>
      <c r="G252" s="43"/>
      <c r="H252" s="43"/>
      <c r="I252" s="43"/>
      <c r="J252" s="43"/>
      <c r="K252" s="43" t="s">
        <v>3622</v>
      </c>
      <c r="L252" s="43"/>
      <c r="M252" s="43"/>
      <c r="N252" s="43"/>
    </row>
    <row r="253" customFormat="false" ht="14.5" hidden="false" customHeight="false" outlineLevel="0" collapsed="false">
      <c r="A253" s="33" t="s">
        <v>3916</v>
      </c>
      <c r="B253" s="34" t="s">
        <v>3917</v>
      </c>
      <c r="C253" s="34" t="n">
        <v>1</v>
      </c>
      <c r="D253" s="45" t="s">
        <v>3628</v>
      </c>
      <c r="E253" s="45" t="s">
        <v>3918</v>
      </c>
      <c r="F253" s="46" t="s">
        <v>3630</v>
      </c>
      <c r="G253" s="34" t="n">
        <v>22.3</v>
      </c>
      <c r="H253" s="47"/>
      <c r="I253" s="47"/>
      <c r="J253" s="47"/>
      <c r="K253" s="47"/>
      <c r="L253" s="47"/>
      <c r="M253" s="47"/>
      <c r="N253" s="47"/>
    </row>
    <row r="254" customFormat="false" ht="14.5" hidden="false" customHeight="false" outlineLevel="0" collapsed="false">
      <c r="A254" s="33" t="s">
        <v>3631</v>
      </c>
      <c r="B254" s="34" t="s">
        <v>3919</v>
      </c>
      <c r="C254" s="34" t="n">
        <v>2</v>
      </c>
      <c r="D254" s="45" t="s">
        <v>3633</v>
      </c>
      <c r="E254" s="45" t="s">
        <v>3920</v>
      </c>
      <c r="F254" s="46" t="s">
        <v>3630</v>
      </c>
      <c r="G254" s="34" t="n">
        <v>14.5</v>
      </c>
      <c r="H254" s="48" t="n">
        <v>15.35</v>
      </c>
      <c r="I254" s="34" t="n">
        <v>2</v>
      </c>
      <c r="J254" s="34" t="n">
        <v>5</v>
      </c>
      <c r="K254" s="48" t="n">
        <f aca="false">(G253+H253)-G254</f>
        <v>7.8</v>
      </c>
      <c r="L254" s="48"/>
      <c r="M254" s="48"/>
      <c r="N254" s="48"/>
    </row>
    <row r="255" customFormat="false" ht="17.5" hidden="false" customHeight="true" outlineLevel="0" collapsed="false">
      <c r="A255" s="33" t="s">
        <v>3635</v>
      </c>
      <c r="B255" s="34" t="s">
        <v>3898</v>
      </c>
      <c r="C255" s="34" t="n">
        <v>3</v>
      </c>
      <c r="D255" s="45" t="s">
        <v>3637</v>
      </c>
      <c r="E255" s="45" t="s">
        <v>3921</v>
      </c>
      <c r="F255" s="46" t="s">
        <v>3630</v>
      </c>
      <c r="G255" s="34" t="n">
        <v>23.71</v>
      </c>
      <c r="H255" s="48" t="n">
        <v>14.55</v>
      </c>
      <c r="I255" s="34" t="n">
        <v>2</v>
      </c>
      <c r="J255" s="34" t="n">
        <v>5</v>
      </c>
      <c r="K255" s="48" t="n">
        <f aca="false">(G254+H254)-G255</f>
        <v>6.14</v>
      </c>
      <c r="L255" s="48"/>
      <c r="M255" s="48"/>
      <c r="N255" s="48"/>
    </row>
    <row r="256" customFormat="false" ht="17.5" hidden="false" customHeight="true" outlineLevel="0" collapsed="false">
      <c r="B256" s="34"/>
      <c r="C256" s="34" t="n">
        <v>4</v>
      </c>
      <c r="D256" s="45" t="s">
        <v>3639</v>
      </c>
      <c r="E256" s="45" t="s">
        <v>3922</v>
      </c>
      <c r="F256" s="46" t="s">
        <v>3630</v>
      </c>
      <c r="G256" s="34" t="n">
        <v>24.18</v>
      </c>
      <c r="H256" s="48" t="n">
        <v>13.2</v>
      </c>
      <c r="I256" s="34" t="n">
        <v>2</v>
      </c>
      <c r="J256" s="34" t="n">
        <v>5</v>
      </c>
      <c r="K256" s="48" t="n">
        <f aca="false">(G255+H255)-G256</f>
        <v>14.08</v>
      </c>
      <c r="L256" s="56" t="n">
        <f aca="false">AVERAGE(K254:K256)</f>
        <v>9.34</v>
      </c>
      <c r="M256" s="56" t="n">
        <f aca="false">IF(AND($L$321&gt;L256, L256&gt;$L$320),L256,"-")</f>
        <v>9.34</v>
      </c>
      <c r="N256" s="56" t="n">
        <f aca="false">SUMPRODUCT(I254:I256,J254:J256)/3</f>
        <v>10</v>
      </c>
    </row>
    <row r="257" customFormat="false" ht="17.5" hidden="false" customHeight="true" outlineLevel="0" collapsed="false">
      <c r="A257" s="42"/>
      <c r="B257" s="43"/>
      <c r="C257" s="43" t="s">
        <v>3615</v>
      </c>
      <c r="D257" s="43"/>
      <c r="E257" s="43"/>
      <c r="F257" s="43"/>
      <c r="G257" s="43"/>
      <c r="H257" s="43"/>
      <c r="I257" s="43"/>
      <c r="J257" s="43"/>
      <c r="K257" s="43" t="s">
        <v>3622</v>
      </c>
      <c r="L257" s="43"/>
      <c r="M257" s="43"/>
      <c r="N257" s="43"/>
    </row>
    <row r="258" customFormat="false" ht="17.5" hidden="false" customHeight="true" outlineLevel="0" collapsed="false">
      <c r="A258" s="33" t="s">
        <v>3923</v>
      </c>
      <c r="B258" s="34" t="s">
        <v>3924</v>
      </c>
      <c r="C258" s="34" t="n">
        <v>1</v>
      </c>
      <c r="D258" s="45" t="s">
        <v>3628</v>
      </c>
      <c r="E258" s="45" t="s">
        <v>3667</v>
      </c>
      <c r="F258" s="46" t="s">
        <v>3630</v>
      </c>
      <c r="G258" s="34" t="n">
        <v>16.27</v>
      </c>
      <c r="H258" s="47"/>
      <c r="I258" s="47"/>
      <c r="J258" s="47"/>
      <c r="K258" s="47"/>
      <c r="L258" s="47"/>
      <c r="M258" s="47"/>
      <c r="N258" s="47"/>
    </row>
    <row r="259" customFormat="false" ht="17.5" hidden="false" customHeight="true" outlineLevel="0" collapsed="false">
      <c r="A259" s="33" t="s">
        <v>3631</v>
      </c>
      <c r="B259" s="34" t="s">
        <v>3925</v>
      </c>
      <c r="C259" s="34" t="n">
        <v>2</v>
      </c>
      <c r="D259" s="45" t="s">
        <v>3633</v>
      </c>
      <c r="E259" s="45" t="s">
        <v>3926</v>
      </c>
      <c r="F259" s="46" t="s">
        <v>3630</v>
      </c>
      <c r="G259" s="34" t="n">
        <v>4.36</v>
      </c>
      <c r="H259" s="48" t="n">
        <v>14.71</v>
      </c>
      <c r="I259" s="34" t="n">
        <v>2</v>
      </c>
      <c r="J259" s="34" t="n">
        <v>7</v>
      </c>
      <c r="K259" s="48" t="n">
        <f aca="false">(G258+H258)-G259</f>
        <v>11.91</v>
      </c>
      <c r="L259" s="48"/>
      <c r="M259" s="48"/>
      <c r="N259" s="48"/>
    </row>
    <row r="260" customFormat="false" ht="17.5" hidden="false" customHeight="true" outlineLevel="0" collapsed="false">
      <c r="A260" s="33" t="s">
        <v>3635</v>
      </c>
      <c r="B260" s="34" t="s">
        <v>3898</v>
      </c>
      <c r="C260" s="34" t="n">
        <v>3</v>
      </c>
      <c r="D260" s="45" t="s">
        <v>3637</v>
      </c>
      <c r="E260" s="45" t="s">
        <v>3638</v>
      </c>
      <c r="F260" s="46" t="s">
        <v>3630</v>
      </c>
      <c r="G260" s="34" t="n">
        <v>8.2</v>
      </c>
      <c r="H260" s="48" t="n">
        <v>13.78</v>
      </c>
      <c r="I260" s="34" t="n">
        <v>2</v>
      </c>
      <c r="J260" s="34" t="n">
        <v>7</v>
      </c>
      <c r="K260" s="48" t="n">
        <f aca="false">(G259+H259)-G260</f>
        <v>10.87</v>
      </c>
      <c r="L260" s="48"/>
      <c r="M260" s="48"/>
      <c r="N260" s="48"/>
    </row>
    <row r="261" customFormat="false" ht="17.5" hidden="false" customHeight="true" outlineLevel="0" collapsed="false">
      <c r="B261" s="34"/>
      <c r="C261" s="34" t="n">
        <v>4</v>
      </c>
      <c r="D261" s="45" t="s">
        <v>3639</v>
      </c>
      <c r="E261" s="45" t="s">
        <v>3716</v>
      </c>
      <c r="F261" s="46" t="s">
        <v>3630</v>
      </c>
      <c r="G261" s="34" t="n">
        <v>6.62</v>
      </c>
      <c r="H261" s="48" t="n">
        <v>12.87</v>
      </c>
      <c r="I261" s="34" t="n">
        <v>2</v>
      </c>
      <c r="J261" s="34" t="n">
        <v>7</v>
      </c>
      <c r="K261" s="48" t="n">
        <f aca="false">(G260+H260)-G261</f>
        <v>15.36</v>
      </c>
      <c r="L261" s="56" t="n">
        <f aca="false">AVERAGE(K259:K261)</f>
        <v>12.7133333333333</v>
      </c>
      <c r="M261" s="56" t="n">
        <f aca="false">IF(AND($L$321&gt;L261, L261&gt;$L$320),L261,"-")</f>
        <v>12.7133333333333</v>
      </c>
      <c r="N261" s="56" t="n">
        <f aca="false">SUMPRODUCT(I259:I261,J259:J261)/3</f>
        <v>14</v>
      </c>
    </row>
    <row r="262" customFormat="false" ht="17.5" hidden="false" customHeight="true" outlineLevel="0" collapsed="false">
      <c r="A262" s="42"/>
      <c r="B262" s="43"/>
      <c r="C262" s="43" t="s">
        <v>3615</v>
      </c>
      <c r="D262" s="43"/>
      <c r="E262" s="43"/>
      <c r="F262" s="43"/>
      <c r="G262" s="43"/>
      <c r="H262" s="43"/>
      <c r="I262" s="43"/>
      <c r="J262" s="43"/>
      <c r="K262" s="43" t="s">
        <v>3622</v>
      </c>
      <c r="L262" s="43"/>
      <c r="M262" s="43"/>
      <c r="N262" s="43"/>
    </row>
    <row r="263" customFormat="false" ht="17.5" hidden="false" customHeight="true" outlineLevel="0" collapsed="false">
      <c r="A263" s="33" t="s">
        <v>3927</v>
      </c>
      <c r="B263" s="34" t="s">
        <v>3928</v>
      </c>
      <c r="C263" s="34" t="n">
        <v>1</v>
      </c>
      <c r="D263" s="45" t="s">
        <v>3628</v>
      </c>
      <c r="E263" s="45" t="s">
        <v>3643</v>
      </c>
      <c r="F263" s="46" t="s">
        <v>3630</v>
      </c>
      <c r="G263" s="34" t="n">
        <v>20.22</v>
      </c>
      <c r="H263" s="47"/>
      <c r="I263" s="47"/>
      <c r="J263" s="47"/>
      <c r="K263" s="47"/>
      <c r="L263" s="47"/>
      <c r="M263" s="47"/>
      <c r="N263" s="47"/>
    </row>
    <row r="264" customFormat="false" ht="17.5" hidden="false" customHeight="true" outlineLevel="0" collapsed="false">
      <c r="A264" s="33" t="s">
        <v>3631</v>
      </c>
      <c r="B264" s="34" t="s">
        <v>3929</v>
      </c>
      <c r="C264" s="34" t="n">
        <v>2</v>
      </c>
      <c r="D264" s="45" t="s">
        <v>3633</v>
      </c>
      <c r="E264" s="45" t="s">
        <v>3930</v>
      </c>
      <c r="F264" s="46" t="s">
        <v>3630</v>
      </c>
      <c r="G264" s="34" t="n">
        <v>12.56</v>
      </c>
      <c r="H264" s="48" t="n">
        <v>15.67</v>
      </c>
      <c r="I264" s="34" t="n">
        <v>2</v>
      </c>
      <c r="J264" s="34" t="n">
        <v>5</v>
      </c>
      <c r="K264" s="48" t="n">
        <f aca="false">(G263+H263)-G264</f>
        <v>7.66</v>
      </c>
      <c r="L264" s="48"/>
      <c r="M264" s="48"/>
      <c r="N264" s="48"/>
    </row>
    <row r="265" customFormat="false" ht="17.5" hidden="false" customHeight="true" outlineLevel="0" collapsed="false">
      <c r="A265" s="33" t="s">
        <v>3635</v>
      </c>
      <c r="B265" s="34" t="s">
        <v>3898</v>
      </c>
      <c r="C265" s="34" t="n">
        <v>3</v>
      </c>
      <c r="D265" s="45" t="s">
        <v>3637</v>
      </c>
      <c r="E265" s="45" t="s">
        <v>3931</v>
      </c>
      <c r="F265" s="46" t="s">
        <v>3630</v>
      </c>
      <c r="G265" s="34" t="n">
        <v>11.6</v>
      </c>
      <c r="H265" s="48" t="n">
        <v>12.15</v>
      </c>
      <c r="I265" s="34" t="n">
        <v>2</v>
      </c>
      <c r="J265" s="34" t="n">
        <v>5</v>
      </c>
      <c r="K265" s="48" t="n">
        <f aca="false">(G264+H264)-G265</f>
        <v>16.63</v>
      </c>
      <c r="L265" s="48"/>
      <c r="M265" s="48"/>
      <c r="N265" s="48"/>
    </row>
    <row r="266" customFormat="false" ht="17.5" hidden="false" customHeight="true" outlineLevel="0" collapsed="false">
      <c r="B266" s="34"/>
      <c r="C266" s="34" t="n">
        <v>4</v>
      </c>
      <c r="D266" s="45" t="s">
        <v>3795</v>
      </c>
      <c r="E266" s="45" t="s">
        <v>3638</v>
      </c>
      <c r="F266" s="46" t="s">
        <v>3630</v>
      </c>
      <c r="G266" s="34" t="n">
        <v>11.21</v>
      </c>
      <c r="H266" s="48" t="n">
        <v>13.55</v>
      </c>
      <c r="I266" s="34" t="n">
        <v>2</v>
      </c>
      <c r="J266" s="34" t="n">
        <v>5</v>
      </c>
      <c r="K266" s="48" t="n">
        <f aca="false">(G265+H265)-G266</f>
        <v>12.54</v>
      </c>
      <c r="L266" s="56" t="n">
        <f aca="false">AVERAGE(K264:K266)</f>
        <v>12.2766666666667</v>
      </c>
      <c r="M266" s="56" t="n">
        <f aca="false">IF(AND($L$321&gt;L266, L266&gt;$L$320),L266,"-")</f>
        <v>12.2766666666667</v>
      </c>
      <c r="N266" s="56" t="n">
        <f aca="false">SUMPRODUCT(I264:I266,J264:J266)/3</f>
        <v>10</v>
      </c>
    </row>
    <row r="267" customFormat="false" ht="17.5" hidden="false" customHeight="true" outlineLevel="0" collapsed="false">
      <c r="A267" s="42"/>
      <c r="B267" s="43"/>
      <c r="C267" s="43" t="s">
        <v>3615</v>
      </c>
      <c r="D267" s="43"/>
      <c r="E267" s="43"/>
      <c r="F267" s="43"/>
      <c r="G267" s="43"/>
      <c r="H267" s="43"/>
      <c r="I267" s="43"/>
      <c r="J267" s="43"/>
      <c r="K267" s="43" t="s">
        <v>3622</v>
      </c>
      <c r="L267" s="43"/>
      <c r="M267" s="43"/>
      <c r="N267" s="43"/>
    </row>
    <row r="268" customFormat="false" ht="17.5" hidden="false" customHeight="true" outlineLevel="0" collapsed="false">
      <c r="A268" s="33" t="s">
        <v>3932</v>
      </c>
      <c r="B268" s="34" t="s">
        <v>3933</v>
      </c>
      <c r="C268" s="34" t="n">
        <v>1</v>
      </c>
      <c r="D268" s="45" t="s">
        <v>3628</v>
      </c>
      <c r="E268" s="45" t="s">
        <v>3823</v>
      </c>
      <c r="F268" s="46" t="s">
        <v>3630</v>
      </c>
      <c r="G268" s="34" t="n">
        <v>14.48</v>
      </c>
      <c r="H268" s="47"/>
      <c r="I268" s="47"/>
      <c r="J268" s="47"/>
      <c r="K268" s="47"/>
      <c r="L268" s="47"/>
      <c r="M268" s="47"/>
      <c r="N268" s="47"/>
    </row>
    <row r="269" customFormat="false" ht="17.5" hidden="false" customHeight="true" outlineLevel="0" collapsed="false">
      <c r="A269" s="33" t="s">
        <v>3631</v>
      </c>
      <c r="B269" s="34" t="s">
        <v>3934</v>
      </c>
      <c r="C269" s="34" t="n">
        <v>2</v>
      </c>
      <c r="D269" s="45" t="s">
        <v>3633</v>
      </c>
      <c r="E269" s="45" t="s">
        <v>3935</v>
      </c>
      <c r="F269" s="46" t="s">
        <v>3630</v>
      </c>
      <c r="G269" s="34" t="n">
        <v>4.78</v>
      </c>
      <c r="H269" s="48" t="n">
        <v>12.44</v>
      </c>
      <c r="I269" s="34" t="n">
        <v>2</v>
      </c>
      <c r="J269" s="34" t="n">
        <v>6</v>
      </c>
      <c r="K269" s="48" t="n">
        <f aca="false">(G268+H268)-G269</f>
        <v>9.7</v>
      </c>
      <c r="L269" s="48"/>
      <c r="M269" s="48"/>
      <c r="N269" s="48"/>
    </row>
    <row r="270" customFormat="false" ht="18" hidden="false" customHeight="true" outlineLevel="0" collapsed="false">
      <c r="A270" s="33" t="s">
        <v>3635</v>
      </c>
      <c r="B270" s="34" t="s">
        <v>3936</v>
      </c>
      <c r="C270" s="34" t="n">
        <v>3</v>
      </c>
      <c r="D270" s="45" t="s">
        <v>3637</v>
      </c>
      <c r="E270" s="45" t="s">
        <v>3937</v>
      </c>
      <c r="F270" s="46" t="s">
        <v>3630</v>
      </c>
      <c r="G270" s="34" t="n">
        <v>4.2</v>
      </c>
      <c r="H270" s="48" t="n">
        <v>13.59</v>
      </c>
      <c r="I270" s="34" t="n">
        <v>2</v>
      </c>
      <c r="J270" s="34" t="n">
        <v>6</v>
      </c>
      <c r="K270" s="48" t="n">
        <f aca="false">(G269+H269)-G270</f>
        <v>13.02</v>
      </c>
      <c r="L270" s="48"/>
      <c r="M270" s="48"/>
      <c r="N270" s="48"/>
    </row>
    <row r="271" customFormat="false" ht="17.5" hidden="false" customHeight="true" outlineLevel="0" collapsed="false">
      <c r="B271" s="34"/>
      <c r="C271" s="34" t="n">
        <v>4</v>
      </c>
      <c r="D271" s="45" t="s">
        <v>3639</v>
      </c>
      <c r="E271" s="45" t="s">
        <v>3938</v>
      </c>
      <c r="F271" s="46" t="s">
        <v>3630</v>
      </c>
      <c r="G271" s="34" t="n">
        <v>2.77</v>
      </c>
      <c r="H271" s="48" t="n">
        <v>13.61</v>
      </c>
      <c r="I271" s="34" t="n">
        <v>2</v>
      </c>
      <c r="J271" s="34" t="n">
        <v>6</v>
      </c>
      <c r="K271" s="48" t="n">
        <f aca="false">(G270+H270)-G271</f>
        <v>15.02</v>
      </c>
      <c r="L271" s="56" t="n">
        <f aca="false">AVERAGE(K269:K271)</f>
        <v>12.58</v>
      </c>
      <c r="M271" s="56" t="n">
        <f aca="false">IF(AND($L$321&gt;L271, L271&gt;$L$320),L271,"-")</f>
        <v>12.58</v>
      </c>
      <c r="N271" s="56" t="n">
        <f aca="false">SUMPRODUCT(I269:I271,J269:J271)/3</f>
        <v>12</v>
      </c>
    </row>
    <row r="272" customFormat="false" ht="17.5" hidden="false" customHeight="true" outlineLevel="0" collapsed="false">
      <c r="A272" s="42"/>
      <c r="B272" s="43"/>
      <c r="C272" s="43" t="s">
        <v>3615</v>
      </c>
      <c r="D272" s="43"/>
      <c r="E272" s="43"/>
      <c r="F272" s="43"/>
      <c r="G272" s="43"/>
      <c r="H272" s="43"/>
      <c r="I272" s="43"/>
      <c r="J272" s="43"/>
      <c r="K272" s="43" t="s">
        <v>3622</v>
      </c>
      <c r="L272" s="43"/>
      <c r="M272" s="43"/>
      <c r="N272" s="43"/>
    </row>
    <row r="273" customFormat="false" ht="17.5" hidden="false" customHeight="true" outlineLevel="0" collapsed="false">
      <c r="A273" s="33" t="s">
        <v>3939</v>
      </c>
      <c r="B273" s="34" t="s">
        <v>3940</v>
      </c>
      <c r="C273" s="34" t="n">
        <v>1</v>
      </c>
      <c r="D273" s="45" t="s">
        <v>3628</v>
      </c>
      <c r="E273" s="45" t="s">
        <v>3876</v>
      </c>
      <c r="F273" s="46" t="s">
        <v>3630</v>
      </c>
      <c r="G273" s="34" t="n">
        <v>12.66</v>
      </c>
      <c r="H273" s="47"/>
      <c r="I273" s="47"/>
      <c r="J273" s="47"/>
      <c r="K273" s="47"/>
      <c r="L273" s="47"/>
      <c r="M273" s="47"/>
      <c r="N273" s="47"/>
    </row>
    <row r="274" customFormat="false" ht="17.5" hidden="false" customHeight="true" outlineLevel="0" collapsed="false">
      <c r="A274" s="33" t="s">
        <v>3631</v>
      </c>
      <c r="B274" s="34" t="s">
        <v>3941</v>
      </c>
      <c r="C274" s="34" t="n">
        <v>2</v>
      </c>
      <c r="D274" s="45" t="s">
        <v>3633</v>
      </c>
      <c r="E274" s="45" t="s">
        <v>3942</v>
      </c>
      <c r="F274" s="46" t="s">
        <v>3630</v>
      </c>
      <c r="G274" s="34" t="n">
        <v>8.38</v>
      </c>
      <c r="H274" s="48" t="n">
        <v>11.78</v>
      </c>
      <c r="I274" s="34" t="n">
        <v>1</v>
      </c>
      <c r="J274" s="34" t="n">
        <v>4</v>
      </c>
      <c r="K274" s="48" t="n">
        <f aca="false">(G273+H273)-G274</f>
        <v>4.28</v>
      </c>
      <c r="L274" s="48"/>
      <c r="M274" s="48"/>
      <c r="N274" s="48"/>
    </row>
    <row r="275" customFormat="false" ht="17.5" hidden="false" customHeight="true" outlineLevel="0" collapsed="false">
      <c r="A275" s="33" t="s">
        <v>3635</v>
      </c>
      <c r="B275" s="34" t="s">
        <v>3936</v>
      </c>
      <c r="C275" s="34" t="n">
        <v>3</v>
      </c>
      <c r="D275" s="45" t="s">
        <v>3637</v>
      </c>
      <c r="E275" s="45" t="s">
        <v>3667</v>
      </c>
      <c r="F275" s="46" t="s">
        <v>3630</v>
      </c>
      <c r="G275" s="34" t="n">
        <v>5.8</v>
      </c>
      <c r="H275" s="48" t="n">
        <v>11.92</v>
      </c>
      <c r="I275" s="34" t="n">
        <v>2</v>
      </c>
      <c r="J275" s="34" t="n">
        <v>4</v>
      </c>
      <c r="K275" s="48" t="n">
        <f aca="false">(G274+H274)-G275</f>
        <v>14.36</v>
      </c>
      <c r="L275" s="48"/>
      <c r="M275" s="48"/>
      <c r="N275" s="48"/>
    </row>
    <row r="276" customFormat="false" ht="17.5" hidden="false" customHeight="true" outlineLevel="0" collapsed="false">
      <c r="B276" s="34"/>
      <c r="C276" s="34" t="n">
        <v>4</v>
      </c>
      <c r="D276" s="45" t="s">
        <v>3639</v>
      </c>
      <c r="E276" s="45" t="s">
        <v>3943</v>
      </c>
      <c r="F276" s="46" t="s">
        <v>3630</v>
      </c>
      <c r="G276" s="34" t="n">
        <v>7.2</v>
      </c>
      <c r="H276" s="48" t="n">
        <v>9.74</v>
      </c>
      <c r="I276" s="34" t="n">
        <v>2</v>
      </c>
      <c r="J276" s="34" t="n">
        <v>4</v>
      </c>
      <c r="K276" s="48" t="n">
        <f aca="false">(G275+H275)-G276</f>
        <v>10.52</v>
      </c>
      <c r="L276" s="56" t="n">
        <f aca="false">AVERAGE(K274:K276)</f>
        <v>9.72</v>
      </c>
      <c r="M276" s="56" t="n">
        <f aca="false">IF(AND($L$321&gt;L276, L276&gt;$L$320),L276,"-")</f>
        <v>9.72</v>
      </c>
      <c r="N276" s="56" t="n">
        <f aca="false">SUMPRODUCT(I274:I276,J274:J276)/3</f>
        <v>6.66666666666667</v>
      </c>
    </row>
    <row r="277" customFormat="false" ht="17.5" hidden="false" customHeight="true" outlineLevel="0" collapsed="false">
      <c r="A277" s="42"/>
      <c r="B277" s="43"/>
      <c r="C277" s="43" t="s">
        <v>3615</v>
      </c>
      <c r="D277" s="43"/>
      <c r="E277" s="43"/>
      <c r="F277" s="43"/>
      <c r="G277" s="43"/>
      <c r="H277" s="43"/>
      <c r="I277" s="43"/>
      <c r="J277" s="43"/>
      <c r="K277" s="43" t="s">
        <v>3622</v>
      </c>
      <c r="L277" s="43"/>
      <c r="M277" s="43"/>
      <c r="N277" s="43"/>
    </row>
    <row r="278" customFormat="false" ht="17.5" hidden="false" customHeight="true" outlineLevel="0" collapsed="false">
      <c r="A278" s="33" t="s">
        <v>3944</v>
      </c>
      <c r="B278" s="34" t="s">
        <v>3945</v>
      </c>
      <c r="C278" s="34" t="n">
        <v>1</v>
      </c>
      <c r="D278" s="45" t="s">
        <v>3628</v>
      </c>
      <c r="E278" s="45" t="s">
        <v>3946</v>
      </c>
      <c r="F278" s="46" t="s">
        <v>3630</v>
      </c>
      <c r="G278" s="34" t="n">
        <v>12.08</v>
      </c>
      <c r="H278" s="47"/>
      <c r="I278" s="47"/>
      <c r="J278" s="47"/>
      <c r="K278" s="47"/>
      <c r="L278" s="47"/>
      <c r="M278" s="47"/>
      <c r="N278" s="47"/>
    </row>
    <row r="279" customFormat="false" ht="17.5" hidden="false" customHeight="true" outlineLevel="0" collapsed="false">
      <c r="A279" s="33" t="s">
        <v>3631</v>
      </c>
      <c r="B279" s="34" t="s">
        <v>3947</v>
      </c>
      <c r="C279" s="34" t="n">
        <v>2</v>
      </c>
      <c r="D279" s="45" t="s">
        <v>3633</v>
      </c>
      <c r="E279" s="45" t="s">
        <v>3670</v>
      </c>
      <c r="F279" s="46" t="s">
        <v>3630</v>
      </c>
      <c r="G279" s="34" t="n">
        <v>7.22</v>
      </c>
      <c r="H279" s="48" t="n">
        <v>11.02</v>
      </c>
      <c r="I279" s="34" t="n">
        <v>3</v>
      </c>
      <c r="J279" s="34" t="n">
        <v>2</v>
      </c>
      <c r="K279" s="48" t="n">
        <f aca="false">(G278+H278)-G279</f>
        <v>4.86</v>
      </c>
      <c r="L279" s="48"/>
      <c r="M279" s="48"/>
      <c r="N279" s="48"/>
    </row>
    <row r="280" customFormat="false" ht="17.5" hidden="false" customHeight="true" outlineLevel="0" collapsed="false">
      <c r="A280" s="33" t="s">
        <v>3635</v>
      </c>
      <c r="B280" s="34" t="s">
        <v>3936</v>
      </c>
      <c r="C280" s="34" t="n">
        <v>3</v>
      </c>
      <c r="D280" s="45" t="s">
        <v>3637</v>
      </c>
      <c r="E280" s="45" t="s">
        <v>3948</v>
      </c>
      <c r="F280" s="46" t="s">
        <v>3630</v>
      </c>
      <c r="G280" s="34" t="n">
        <v>4.78</v>
      </c>
      <c r="H280" s="48" t="n">
        <v>10.84</v>
      </c>
      <c r="I280" s="34" t="n">
        <v>3</v>
      </c>
      <c r="J280" s="34" t="n">
        <v>2</v>
      </c>
      <c r="K280" s="48" t="n">
        <f aca="false">(G279+H279)-G280</f>
        <v>13.46</v>
      </c>
      <c r="L280" s="48"/>
      <c r="M280" s="48"/>
      <c r="N280" s="48"/>
    </row>
    <row r="281" customFormat="false" ht="17.5" hidden="false" customHeight="true" outlineLevel="0" collapsed="false">
      <c r="B281" s="34"/>
      <c r="C281" s="34" t="n">
        <v>4</v>
      </c>
      <c r="D281" s="45" t="s">
        <v>3639</v>
      </c>
      <c r="E281" s="45" t="s">
        <v>3903</v>
      </c>
      <c r="F281" s="46" t="s">
        <v>3630</v>
      </c>
      <c r="G281" s="34" t="n">
        <v>7.51</v>
      </c>
      <c r="H281" s="48" t="n">
        <v>10.12</v>
      </c>
      <c r="I281" s="34" t="n">
        <v>3</v>
      </c>
      <c r="J281" s="34" t="n">
        <v>2</v>
      </c>
      <c r="K281" s="48" t="n">
        <f aca="false">(G280+H280)-G281</f>
        <v>8.11</v>
      </c>
      <c r="L281" s="56" t="n">
        <f aca="false">AVERAGE(K279:K281)</f>
        <v>8.81</v>
      </c>
      <c r="M281" s="56" t="n">
        <f aca="false">IF(AND($L$321&gt;L281, L281&gt;$L$320),L281,"-")</f>
        <v>8.81</v>
      </c>
      <c r="N281" s="56" t="n">
        <f aca="false">SUMPRODUCT(I279:I281,J279:J281)/3</f>
        <v>6</v>
      </c>
    </row>
    <row r="282" customFormat="false" ht="17.5" hidden="false" customHeight="true" outlineLevel="0" collapsed="false">
      <c r="A282" s="42"/>
      <c r="B282" s="43"/>
      <c r="C282" s="43" t="s">
        <v>3615</v>
      </c>
      <c r="D282" s="43"/>
      <c r="E282" s="43"/>
      <c r="F282" s="43"/>
      <c r="G282" s="43"/>
      <c r="H282" s="43"/>
      <c r="I282" s="43"/>
      <c r="J282" s="43"/>
      <c r="K282" s="43" t="s">
        <v>3622</v>
      </c>
      <c r="L282" s="43"/>
      <c r="M282" s="43"/>
      <c r="N282" s="43"/>
    </row>
    <row r="283" customFormat="false" ht="17.5" hidden="false" customHeight="true" outlineLevel="0" collapsed="false">
      <c r="A283" s="33" t="s">
        <v>3949</v>
      </c>
      <c r="B283" s="34" t="s">
        <v>3950</v>
      </c>
      <c r="C283" s="34" t="n">
        <v>1</v>
      </c>
      <c r="D283" s="45" t="s">
        <v>3628</v>
      </c>
      <c r="E283" s="45" t="s">
        <v>3744</v>
      </c>
      <c r="F283" s="46" t="s">
        <v>3630</v>
      </c>
      <c r="G283" s="34" t="n">
        <v>14.18</v>
      </c>
      <c r="H283" s="47"/>
      <c r="I283" s="47"/>
      <c r="J283" s="47"/>
      <c r="K283" s="47"/>
      <c r="L283" s="47"/>
      <c r="M283" s="47"/>
      <c r="N283" s="47"/>
    </row>
    <row r="284" customFormat="false" ht="17.5" hidden="false" customHeight="true" outlineLevel="0" collapsed="false">
      <c r="A284" s="33" t="s">
        <v>3631</v>
      </c>
      <c r="B284" s="34" t="s">
        <v>3951</v>
      </c>
      <c r="C284" s="34" t="n">
        <v>2</v>
      </c>
      <c r="D284" s="45" t="s">
        <v>3633</v>
      </c>
      <c r="E284" s="45" t="s">
        <v>3727</v>
      </c>
      <c r="F284" s="46" t="s">
        <v>3630</v>
      </c>
      <c r="G284" s="34" t="n">
        <v>9.34</v>
      </c>
      <c r="H284" s="48" t="n">
        <v>13.25</v>
      </c>
      <c r="I284" s="34" t="n">
        <v>2</v>
      </c>
      <c r="J284" s="34" t="n">
        <v>4</v>
      </c>
      <c r="K284" s="48" t="n">
        <f aca="false">(G283+H283)-G284</f>
        <v>4.84</v>
      </c>
      <c r="L284" s="48"/>
      <c r="M284" s="48"/>
      <c r="N284" s="48"/>
    </row>
    <row r="285" customFormat="false" ht="17.5" hidden="false" customHeight="true" outlineLevel="0" collapsed="false">
      <c r="A285" s="33" t="s">
        <v>3635</v>
      </c>
      <c r="B285" s="34" t="s">
        <v>3936</v>
      </c>
      <c r="C285" s="34" t="n">
        <v>3</v>
      </c>
      <c r="D285" s="45" t="s">
        <v>3637</v>
      </c>
      <c r="E285" s="45" t="s">
        <v>3667</v>
      </c>
      <c r="F285" s="46" t="s">
        <v>3630</v>
      </c>
      <c r="G285" s="34" t="n">
        <v>7.24</v>
      </c>
      <c r="H285" s="48" t="n">
        <v>12.8</v>
      </c>
      <c r="I285" s="34" t="n">
        <v>2</v>
      </c>
      <c r="J285" s="34" t="n">
        <v>4</v>
      </c>
      <c r="K285" s="48" t="n">
        <f aca="false">(G284+H284)-G285</f>
        <v>15.35</v>
      </c>
      <c r="L285" s="48"/>
      <c r="M285" s="48"/>
      <c r="N285" s="48"/>
    </row>
    <row r="286" customFormat="false" ht="17.5" hidden="false" customHeight="true" outlineLevel="0" collapsed="false">
      <c r="B286" s="34"/>
      <c r="C286" s="34" t="n">
        <v>4</v>
      </c>
      <c r="D286" s="45" t="s">
        <v>3639</v>
      </c>
      <c r="E286" s="45" t="s">
        <v>3716</v>
      </c>
      <c r="F286" s="46" t="s">
        <v>3630</v>
      </c>
      <c r="G286" s="34" t="n">
        <v>5.34</v>
      </c>
      <c r="H286" s="48" t="n">
        <v>13.09</v>
      </c>
      <c r="I286" s="34" t="n">
        <v>2</v>
      </c>
      <c r="J286" s="34" t="n">
        <v>4</v>
      </c>
      <c r="K286" s="48" t="n">
        <f aca="false">(G285+H285)-G286</f>
        <v>14.7</v>
      </c>
      <c r="L286" s="56" t="n">
        <f aca="false">AVERAGE(K284:K286)</f>
        <v>11.63</v>
      </c>
      <c r="M286" s="56" t="n">
        <f aca="false">IF(AND($L$321&gt;L286, L286&gt;$L$320),L286,"-")</f>
        <v>11.63</v>
      </c>
      <c r="N286" s="56" t="n">
        <f aca="false">SUMPRODUCT(I284:I286,J284:J286)/3</f>
        <v>8</v>
      </c>
    </row>
    <row r="287" customFormat="false" ht="17.5" hidden="false" customHeight="true" outlineLevel="0" collapsed="false">
      <c r="A287" s="42"/>
      <c r="B287" s="43"/>
      <c r="C287" s="43" t="s">
        <v>3615</v>
      </c>
      <c r="D287" s="43"/>
      <c r="E287" s="43"/>
      <c r="F287" s="43"/>
      <c r="G287" s="43"/>
      <c r="H287" s="43"/>
      <c r="I287" s="43"/>
      <c r="J287" s="43"/>
      <c r="K287" s="43" t="s">
        <v>3622</v>
      </c>
      <c r="L287" s="43"/>
      <c r="M287" s="43"/>
      <c r="N287" s="43"/>
    </row>
    <row r="288" customFormat="false" ht="17.5" hidden="false" customHeight="true" outlineLevel="0" collapsed="false">
      <c r="A288" s="33" t="s">
        <v>3952</v>
      </c>
      <c r="B288" s="34" t="s">
        <v>3953</v>
      </c>
      <c r="C288" s="34" t="n">
        <v>1</v>
      </c>
      <c r="D288" s="45" t="s">
        <v>3628</v>
      </c>
      <c r="E288" s="45" t="s">
        <v>3727</v>
      </c>
      <c r="F288" s="46" t="s">
        <v>3630</v>
      </c>
      <c r="G288" s="34" t="n">
        <v>15.4</v>
      </c>
      <c r="H288" s="47"/>
      <c r="I288" s="47"/>
      <c r="J288" s="47"/>
      <c r="K288" s="47"/>
      <c r="L288" s="47"/>
      <c r="M288" s="47"/>
      <c r="N288" s="47"/>
    </row>
    <row r="289" customFormat="false" ht="17.5" hidden="false" customHeight="true" outlineLevel="0" collapsed="false">
      <c r="A289" s="33" t="s">
        <v>3631</v>
      </c>
      <c r="B289" s="34" t="s">
        <v>3954</v>
      </c>
      <c r="C289" s="34" t="n">
        <v>2</v>
      </c>
      <c r="D289" s="45" t="s">
        <v>3633</v>
      </c>
      <c r="E289" s="45" t="s">
        <v>3871</v>
      </c>
      <c r="F289" s="46" t="s">
        <v>3630</v>
      </c>
      <c r="G289" s="34" t="n">
        <v>1.12</v>
      </c>
      <c r="H289" s="48" t="n">
        <v>16.45</v>
      </c>
      <c r="I289" s="34" t="n">
        <v>2</v>
      </c>
      <c r="J289" s="34" t="n">
        <v>6</v>
      </c>
      <c r="K289" s="48" t="n">
        <f aca="false">(G288+H288)-G289</f>
        <v>14.28</v>
      </c>
      <c r="L289" s="48"/>
      <c r="M289" s="48"/>
      <c r="N289" s="48"/>
    </row>
    <row r="290" customFormat="false" ht="17.5" hidden="false" customHeight="true" outlineLevel="0" collapsed="false">
      <c r="A290" s="33" t="s">
        <v>3635</v>
      </c>
      <c r="B290" s="34" t="s">
        <v>3936</v>
      </c>
      <c r="C290" s="34" t="n">
        <v>3</v>
      </c>
      <c r="D290" s="45" t="s">
        <v>3637</v>
      </c>
      <c r="E290" s="45" t="s">
        <v>3687</v>
      </c>
      <c r="F290" s="46" t="s">
        <v>3630</v>
      </c>
      <c r="G290" s="34" t="n">
        <v>3.46</v>
      </c>
      <c r="H290" s="48" t="n">
        <v>18.66</v>
      </c>
      <c r="I290" s="34" t="n">
        <v>2</v>
      </c>
      <c r="J290" s="34" t="n">
        <v>6</v>
      </c>
      <c r="K290" s="48" t="n">
        <f aca="false">(G289+H289)-G290</f>
        <v>14.11</v>
      </c>
      <c r="L290" s="48"/>
      <c r="M290" s="48"/>
      <c r="N290" s="48"/>
    </row>
    <row r="291" customFormat="false" ht="17.5" hidden="false" customHeight="true" outlineLevel="0" collapsed="false">
      <c r="B291" s="34"/>
      <c r="C291" s="34" t="n">
        <v>4</v>
      </c>
      <c r="D291" s="45" t="s">
        <v>3639</v>
      </c>
      <c r="E291" s="45" t="s">
        <v>3640</v>
      </c>
      <c r="F291" s="46" t="s">
        <v>3630</v>
      </c>
      <c r="G291" s="34" t="n">
        <v>10.78</v>
      </c>
      <c r="H291" s="48" t="n">
        <v>20.47</v>
      </c>
      <c r="I291" s="34" t="n">
        <v>2</v>
      </c>
      <c r="J291" s="34" t="n">
        <v>6</v>
      </c>
      <c r="K291" s="48" t="n">
        <f aca="false">(G290+H290)-G291</f>
        <v>11.34</v>
      </c>
      <c r="L291" s="56" t="n">
        <f aca="false">AVERAGE(K289:K291)</f>
        <v>13.2433333333333</v>
      </c>
      <c r="M291" s="56" t="n">
        <f aca="false">IF(AND($L$321&gt;L291, L291&gt;$L$320),L291,"-")</f>
        <v>13.2433333333333</v>
      </c>
      <c r="N291" s="56" t="n">
        <f aca="false">SUMPRODUCT(I289:I291,J289:J291)/3</f>
        <v>12</v>
      </c>
    </row>
    <row r="292" customFormat="false" ht="17.5" hidden="false" customHeight="true" outlineLevel="0" collapsed="false">
      <c r="A292" s="42"/>
      <c r="B292" s="43"/>
      <c r="C292" s="43" t="s">
        <v>3615</v>
      </c>
      <c r="D292" s="43"/>
      <c r="E292" s="43"/>
      <c r="F292" s="43"/>
      <c r="G292" s="43"/>
      <c r="H292" s="43"/>
      <c r="I292" s="43"/>
      <c r="J292" s="43"/>
      <c r="K292" s="43" t="s">
        <v>3622</v>
      </c>
      <c r="L292" s="43"/>
      <c r="M292" s="43"/>
      <c r="N292" s="43"/>
    </row>
    <row r="293" customFormat="false" ht="17.5" hidden="false" customHeight="true" outlineLevel="0" collapsed="false">
      <c r="A293" s="33" t="s">
        <v>3955</v>
      </c>
      <c r="B293" s="34" t="s">
        <v>3956</v>
      </c>
      <c r="C293" s="34" t="n">
        <v>1</v>
      </c>
      <c r="D293" s="45" t="s">
        <v>3628</v>
      </c>
      <c r="E293" s="45" t="s">
        <v>3957</v>
      </c>
      <c r="F293" s="46" t="s">
        <v>3630</v>
      </c>
      <c r="G293" s="34" t="n">
        <v>20.55</v>
      </c>
      <c r="H293" s="47"/>
      <c r="I293" s="47"/>
      <c r="J293" s="47"/>
      <c r="K293" s="47"/>
      <c r="L293" s="47"/>
      <c r="M293" s="47"/>
      <c r="N293" s="47"/>
    </row>
    <row r="294" customFormat="false" ht="17.5" hidden="false" customHeight="true" outlineLevel="0" collapsed="false">
      <c r="A294" s="33" t="s">
        <v>3631</v>
      </c>
      <c r="B294" s="34" t="s">
        <v>3958</v>
      </c>
      <c r="C294" s="34" t="n">
        <v>2</v>
      </c>
      <c r="D294" s="45" t="s">
        <v>3633</v>
      </c>
      <c r="E294" s="45" t="s">
        <v>3959</v>
      </c>
      <c r="F294" s="46" t="s">
        <v>3630</v>
      </c>
      <c r="G294" s="34" t="n">
        <v>12.06</v>
      </c>
      <c r="H294" s="48" t="n">
        <v>17.19</v>
      </c>
      <c r="I294" s="34" t="n">
        <v>2</v>
      </c>
      <c r="J294" s="34" t="n">
        <v>8</v>
      </c>
      <c r="K294" s="48" t="n">
        <f aca="false">(G293+H293)-G294</f>
        <v>8.49</v>
      </c>
      <c r="L294" s="48"/>
      <c r="M294" s="48"/>
      <c r="N294" s="48"/>
    </row>
    <row r="295" customFormat="false" ht="17.5" hidden="false" customHeight="true" outlineLevel="0" collapsed="false">
      <c r="A295" s="33" t="s">
        <v>3635</v>
      </c>
      <c r="B295" s="34" t="s">
        <v>3936</v>
      </c>
      <c r="C295" s="34" t="n">
        <v>3</v>
      </c>
      <c r="D295" s="45" t="s">
        <v>3637</v>
      </c>
      <c r="E295" s="45" t="s">
        <v>3673</v>
      </c>
      <c r="F295" s="46" t="s">
        <v>3630</v>
      </c>
      <c r="G295" s="34" t="n">
        <v>18.11</v>
      </c>
      <c r="H295" s="48" t="n">
        <v>21.09</v>
      </c>
      <c r="I295" s="34" t="n">
        <v>2</v>
      </c>
      <c r="J295" s="34" t="n">
        <v>8</v>
      </c>
      <c r="K295" s="48" t="n">
        <f aca="false">(G294+H294)-G295</f>
        <v>11.14</v>
      </c>
      <c r="L295" s="48"/>
      <c r="M295" s="48"/>
      <c r="N295" s="48"/>
    </row>
    <row r="296" customFormat="false" ht="17.5" hidden="false" customHeight="true" outlineLevel="0" collapsed="false">
      <c r="B296" s="34"/>
      <c r="C296" s="34" t="n">
        <v>4</v>
      </c>
      <c r="D296" s="45" t="s">
        <v>3639</v>
      </c>
      <c r="E296" s="45" t="s">
        <v>3673</v>
      </c>
      <c r="F296" s="46" t="s">
        <v>3630</v>
      </c>
      <c r="G296" s="34" t="n">
        <v>31.05</v>
      </c>
      <c r="H296" s="48" t="n">
        <v>3.004</v>
      </c>
      <c r="I296" s="34" t="n">
        <v>2</v>
      </c>
      <c r="J296" s="34" t="n">
        <v>8</v>
      </c>
      <c r="K296" s="48" t="n">
        <f aca="false">(G295+H295)-G296</f>
        <v>8.15</v>
      </c>
      <c r="L296" s="56" t="n">
        <f aca="false">AVERAGE(K294:K296)</f>
        <v>9.26</v>
      </c>
      <c r="M296" s="56" t="n">
        <f aca="false">IF(AND($L$321&gt;L296, L296&gt;$L$320),L296,"-")</f>
        <v>9.26</v>
      </c>
      <c r="N296" s="56" t="n">
        <f aca="false">SUMPRODUCT(I294:I296,J294:J296)/3</f>
        <v>16</v>
      </c>
    </row>
    <row r="297" customFormat="false" ht="17.5" hidden="false" customHeight="true" outlineLevel="0" collapsed="false">
      <c r="A297" s="42"/>
      <c r="B297" s="43"/>
      <c r="C297" s="43" t="s">
        <v>3615</v>
      </c>
      <c r="D297" s="43"/>
      <c r="E297" s="43"/>
      <c r="F297" s="43"/>
      <c r="G297" s="43"/>
      <c r="H297" s="43"/>
      <c r="I297" s="43"/>
      <c r="J297" s="43"/>
      <c r="K297" s="43" t="s">
        <v>3622</v>
      </c>
      <c r="L297" s="43"/>
      <c r="M297" s="43"/>
      <c r="N297" s="43"/>
    </row>
    <row r="298" customFormat="false" ht="17.5" hidden="false" customHeight="true" outlineLevel="0" collapsed="false">
      <c r="A298" s="33" t="s">
        <v>3960</v>
      </c>
      <c r="B298" s="34" t="s">
        <v>3961</v>
      </c>
      <c r="C298" s="34" t="n">
        <v>1</v>
      </c>
      <c r="D298" s="45" t="s">
        <v>3628</v>
      </c>
      <c r="E298" s="45" t="s">
        <v>3962</v>
      </c>
      <c r="F298" s="46" t="s">
        <v>3630</v>
      </c>
      <c r="G298" s="34" t="n">
        <v>9.63</v>
      </c>
      <c r="H298" s="47"/>
      <c r="I298" s="47"/>
      <c r="J298" s="47"/>
      <c r="K298" s="47"/>
      <c r="L298" s="47"/>
      <c r="M298" s="47"/>
      <c r="N298" s="47"/>
    </row>
    <row r="299" customFormat="false" ht="17.5" hidden="false" customHeight="true" outlineLevel="0" collapsed="false">
      <c r="A299" s="33" t="s">
        <v>3631</v>
      </c>
      <c r="B299" s="34" t="s">
        <v>3963</v>
      </c>
      <c r="C299" s="34" t="n">
        <v>2</v>
      </c>
      <c r="D299" s="45" t="s">
        <v>3633</v>
      </c>
      <c r="E299" s="45" t="s">
        <v>3679</v>
      </c>
      <c r="F299" s="46" t="s">
        <v>3630</v>
      </c>
      <c r="G299" s="34" t="n">
        <v>7.88</v>
      </c>
      <c r="H299" s="48" t="n">
        <v>16</v>
      </c>
      <c r="I299" s="34" t="n">
        <v>2</v>
      </c>
      <c r="J299" s="34" t="n">
        <v>5</v>
      </c>
      <c r="K299" s="48" t="n">
        <f aca="false">(G298+H298)-G299</f>
        <v>1.75</v>
      </c>
      <c r="L299" s="48"/>
      <c r="M299" s="48"/>
      <c r="N299" s="48"/>
    </row>
    <row r="300" customFormat="false" ht="17.5" hidden="false" customHeight="true" outlineLevel="0" collapsed="false">
      <c r="A300" s="33" t="s">
        <v>3635</v>
      </c>
      <c r="B300" s="34" t="s">
        <v>3936</v>
      </c>
      <c r="C300" s="34" t="n">
        <v>3</v>
      </c>
      <c r="D300" s="45" t="s">
        <v>3637</v>
      </c>
      <c r="E300" s="45" t="s">
        <v>3964</v>
      </c>
      <c r="F300" s="46" t="s">
        <v>3630</v>
      </c>
      <c r="G300" s="34" t="n">
        <v>10.11</v>
      </c>
      <c r="H300" s="48" t="n">
        <v>19.5</v>
      </c>
      <c r="I300" s="34" t="n">
        <v>2</v>
      </c>
      <c r="J300" s="34" t="n">
        <v>5</v>
      </c>
      <c r="K300" s="48" t="n">
        <f aca="false">(G299+H299)-G300</f>
        <v>13.77</v>
      </c>
      <c r="L300" s="48"/>
      <c r="M300" s="48"/>
      <c r="N300" s="48"/>
    </row>
    <row r="301" customFormat="false" ht="17.5" hidden="false" customHeight="true" outlineLevel="0" collapsed="false">
      <c r="B301" s="34"/>
      <c r="C301" s="34" t="n">
        <v>4</v>
      </c>
      <c r="D301" s="45" t="s">
        <v>3639</v>
      </c>
      <c r="E301" s="45" t="s">
        <v>3871</v>
      </c>
      <c r="F301" s="46" t="s">
        <v>3630</v>
      </c>
      <c r="G301" s="34" t="n">
        <v>24.56</v>
      </c>
      <c r="H301" s="48" t="n">
        <v>25.04</v>
      </c>
      <c r="I301" s="34" t="n">
        <v>2</v>
      </c>
      <c r="J301" s="34" t="n">
        <v>5</v>
      </c>
      <c r="K301" s="48" t="n">
        <f aca="false">(G300+H300)-G301</f>
        <v>5.05</v>
      </c>
      <c r="L301" s="56" t="n">
        <f aca="false">AVERAGE(K299:K301)</f>
        <v>6.85666666666667</v>
      </c>
      <c r="M301" s="56" t="n">
        <f aca="false">IF(AND($L$321&gt;L301, L301&gt;$L$320),L301,"-")</f>
        <v>6.85666666666667</v>
      </c>
      <c r="N301" s="56" t="n">
        <f aca="false">SUMPRODUCT(I299:I301,J299:J301)/3</f>
        <v>10</v>
      </c>
    </row>
    <row r="302" customFormat="false" ht="17.5" hidden="false" customHeight="true" outlineLevel="0" collapsed="false">
      <c r="A302" s="42"/>
      <c r="B302" s="43"/>
      <c r="C302" s="43" t="s">
        <v>3615</v>
      </c>
      <c r="D302" s="43"/>
      <c r="E302" s="43"/>
      <c r="F302" s="43"/>
      <c r="G302" s="43"/>
      <c r="H302" s="43"/>
      <c r="I302" s="43"/>
      <c r="J302" s="43"/>
      <c r="K302" s="43" t="s">
        <v>3622</v>
      </c>
      <c r="L302" s="43"/>
      <c r="M302" s="43"/>
      <c r="N302" s="43"/>
    </row>
    <row r="303" customFormat="false" ht="17.5" hidden="false" customHeight="true" outlineLevel="0" collapsed="false">
      <c r="A303" s="33" t="s">
        <v>3965</v>
      </c>
      <c r="B303" s="34" t="s">
        <v>3966</v>
      </c>
      <c r="C303" s="34" t="n">
        <v>1</v>
      </c>
      <c r="D303" s="45" t="s">
        <v>3628</v>
      </c>
      <c r="E303" s="45" t="s">
        <v>3776</v>
      </c>
      <c r="F303" s="46" t="s">
        <v>3630</v>
      </c>
      <c r="G303" s="34" t="n">
        <v>15.54</v>
      </c>
      <c r="H303" s="47"/>
      <c r="I303" s="47"/>
      <c r="J303" s="47"/>
      <c r="K303" s="47"/>
      <c r="L303" s="47"/>
      <c r="M303" s="47"/>
      <c r="N303" s="47"/>
    </row>
    <row r="304" customFormat="false" ht="17.5" hidden="false" customHeight="true" outlineLevel="0" collapsed="false">
      <c r="A304" s="33" t="s">
        <v>3631</v>
      </c>
      <c r="B304" s="34" t="s">
        <v>3967</v>
      </c>
      <c r="C304" s="34" t="n">
        <v>2</v>
      </c>
      <c r="D304" s="45" t="s">
        <v>3633</v>
      </c>
      <c r="E304" s="45" t="s">
        <v>3722</v>
      </c>
      <c r="F304" s="46" t="s">
        <v>3630</v>
      </c>
      <c r="G304" s="34" t="n">
        <v>1.31</v>
      </c>
      <c r="H304" s="48" t="n">
        <v>20</v>
      </c>
      <c r="I304" s="34" t="n">
        <v>2</v>
      </c>
      <c r="J304" s="34" t="n">
        <v>5</v>
      </c>
      <c r="K304" s="48" t="n">
        <f aca="false">(G303+H303)-G304</f>
        <v>14.23</v>
      </c>
      <c r="L304" s="48"/>
      <c r="M304" s="48"/>
      <c r="N304" s="48"/>
    </row>
    <row r="305" customFormat="false" ht="17.5" hidden="false" customHeight="true" outlineLevel="0" collapsed="false">
      <c r="A305" s="33" t="s">
        <v>3635</v>
      </c>
      <c r="B305" s="34" t="s">
        <v>3936</v>
      </c>
      <c r="C305" s="34" t="n">
        <v>3</v>
      </c>
      <c r="D305" s="45" t="s">
        <v>3637</v>
      </c>
      <c r="E305" s="45" t="s">
        <v>3670</v>
      </c>
      <c r="F305" s="46" t="s">
        <v>3630</v>
      </c>
      <c r="G305" s="34" t="n">
        <v>15</v>
      </c>
      <c r="H305" s="48" t="n">
        <v>17.85</v>
      </c>
      <c r="I305" s="34" t="n">
        <v>2</v>
      </c>
      <c r="J305" s="34" t="n">
        <v>5</v>
      </c>
      <c r="K305" s="48" t="n">
        <f aca="false">(G304+H304)-G305</f>
        <v>6.31</v>
      </c>
      <c r="L305" s="48"/>
      <c r="M305" s="48"/>
      <c r="N305" s="48"/>
    </row>
    <row r="306" customFormat="false" ht="17.5" hidden="false" customHeight="true" outlineLevel="0" collapsed="false">
      <c r="B306" s="34"/>
      <c r="C306" s="34" t="n">
        <v>4</v>
      </c>
      <c r="D306" s="45" t="s">
        <v>3639</v>
      </c>
      <c r="E306" s="45" t="s">
        <v>3719</v>
      </c>
      <c r="F306" s="46" t="s">
        <v>3630</v>
      </c>
      <c r="G306" s="34" t="n">
        <v>12.01</v>
      </c>
      <c r="H306" s="48" t="n">
        <v>18.26</v>
      </c>
      <c r="I306" s="34" t="n">
        <v>2</v>
      </c>
      <c r="J306" s="34" t="n">
        <v>5</v>
      </c>
      <c r="K306" s="48" t="n">
        <f aca="false">(G305+H305)-G306</f>
        <v>20.84</v>
      </c>
      <c r="L306" s="56" t="n">
        <f aca="false">AVERAGE(K304:K306)</f>
        <v>13.7933333333333</v>
      </c>
      <c r="M306" s="56" t="n">
        <f aca="false">IF(AND($L$321&gt;L306, L306&gt;$L$320),L306,"-")</f>
        <v>13.7933333333333</v>
      </c>
      <c r="N306" s="56" t="n">
        <f aca="false">SUMPRODUCT(I304:I306,J304:J306)/3</f>
        <v>10</v>
      </c>
    </row>
    <row r="307" customFormat="false" ht="17.5" hidden="false" customHeight="true" outlineLevel="0" collapsed="false">
      <c r="B307" s="34"/>
      <c r="C307" s="34"/>
      <c r="D307" s="45"/>
      <c r="E307" s="45"/>
      <c r="F307" s="46"/>
      <c r="H307" s="48"/>
      <c r="I307" s="34"/>
      <c r="J307" s="34"/>
      <c r="K307" s="48"/>
      <c r="L307" s="48"/>
      <c r="M307" s="48"/>
      <c r="N307" s="48"/>
    </row>
    <row r="308" customFormat="false" ht="17.5" hidden="false" customHeight="true" outlineLevel="0" collapsed="false">
      <c r="B308" s="34"/>
      <c r="C308" s="34"/>
      <c r="D308" s="45"/>
      <c r="E308" s="45"/>
      <c r="F308" s="46"/>
      <c r="I308" s="0" t="s">
        <v>3564</v>
      </c>
      <c r="J308" s="0" t="s">
        <v>3968</v>
      </c>
      <c r="K308" s="48"/>
      <c r="L308" s="48"/>
      <c r="M308" s="48"/>
      <c r="N308" s="48"/>
    </row>
    <row r="309" customFormat="false" ht="17.5" hidden="false" customHeight="true" outlineLevel="0" collapsed="false">
      <c r="B309" s="34"/>
      <c r="C309" s="34"/>
      <c r="D309" s="45"/>
      <c r="E309" s="45"/>
      <c r="F309" s="46"/>
      <c r="H309" s="48" t="s">
        <v>3969</v>
      </c>
      <c r="I309" s="48" t="n">
        <f aca="false">AVERAGE(I8:I306)</f>
        <v>1.99444444444444</v>
      </c>
      <c r="J309" s="57" t="n">
        <f aca="false">AVERAGE(J8:J306)</f>
        <v>4.89444444444445</v>
      </c>
      <c r="K309" s="48"/>
      <c r="L309" s="48"/>
      <c r="M309" s="48"/>
      <c r="N309" s="48"/>
    </row>
    <row r="310" customFormat="false" ht="17.5" hidden="false" customHeight="true" outlineLevel="0" collapsed="false">
      <c r="B310" s="34"/>
      <c r="C310" s="34"/>
      <c r="D310" s="45"/>
      <c r="E310" s="45"/>
      <c r="F310" s="46"/>
      <c r="H310" s="48"/>
      <c r="I310" s="34"/>
      <c r="J310" s="34"/>
      <c r="K310" s="48"/>
      <c r="L310" s="48"/>
      <c r="M310" s="48"/>
      <c r="N310" s="48"/>
    </row>
    <row r="311" customFormat="false" ht="17.5" hidden="false" customHeight="true" outlineLevel="0" collapsed="false">
      <c r="B311" s="34"/>
      <c r="C311" s="34"/>
      <c r="D311" s="45"/>
      <c r="E311" s="45"/>
      <c r="F311" s="46"/>
      <c r="H311" s="48"/>
      <c r="I311" s="34"/>
      <c r="J311" s="34"/>
      <c r="K311" s="48"/>
      <c r="L311" s="48"/>
      <c r="M311" s="48"/>
      <c r="N311" s="48"/>
    </row>
    <row r="312" customFormat="false" ht="17.5" hidden="false" customHeight="true" outlineLevel="0" collapsed="false">
      <c r="B312" s="34"/>
      <c r="C312" s="34"/>
      <c r="D312" s="45"/>
      <c r="E312" s="45"/>
      <c r="F312" s="46"/>
      <c r="H312" s="48"/>
      <c r="I312" s="34"/>
      <c r="J312" s="34"/>
      <c r="K312" s="48"/>
      <c r="L312" s="48"/>
      <c r="M312" s="48"/>
      <c r="N312" s="48"/>
    </row>
    <row r="313" customFormat="false" ht="18" hidden="false" customHeight="true" outlineLevel="0" collapsed="false">
      <c r="C313" s="34"/>
      <c r="M313" s="48"/>
    </row>
    <row r="314" customFormat="false" ht="14.5" hidden="false" customHeight="false" outlineLevel="0" collapsed="false">
      <c r="K314" s="58" t="s">
        <v>3595</v>
      </c>
      <c r="L314" s="59" t="n">
        <f aca="false">AVERAGE(L8:L306)</f>
        <v>11.0485111111111</v>
      </c>
      <c r="M314" s="59" t="n">
        <f aca="false">AVERAGE(M8:M306)</f>
        <v>11.1376140350877</v>
      </c>
      <c r="N314" s="59" t="n">
        <f aca="false">AVERAGE(N8:N306)</f>
        <v>9.78333333333333</v>
      </c>
    </row>
    <row r="315" customFormat="false" ht="14.5" hidden="false" customHeight="false" outlineLevel="0" collapsed="false">
      <c r="K315" s="58" t="s">
        <v>3596</v>
      </c>
      <c r="L315" s="58" t="n">
        <f aca="false">COUNTIF(L8:L306,"&gt;0")</f>
        <v>60</v>
      </c>
      <c r="M315" s="58" t="n">
        <f aca="false">COUNTIF(M8:M306,"&gt;0")</f>
        <v>57</v>
      </c>
      <c r="N315" s="58" t="n">
        <f aca="false">COUNTIF(N8:N306,"&gt;0")</f>
        <v>60</v>
      </c>
    </row>
    <row r="316" customFormat="false" ht="14.5" hidden="false" customHeight="false" outlineLevel="0" collapsed="false">
      <c r="K316" s="58" t="s">
        <v>3597</v>
      </c>
      <c r="L316" s="58" t="n">
        <f aca="false">STDEV(L8:L306)</f>
        <v>2.53826484207958</v>
      </c>
      <c r="M316" s="58" t="n">
        <f aca="false">STDEV(M8:M306)</f>
        <v>2.28134238955288</v>
      </c>
      <c r="N316" s="28"/>
    </row>
    <row r="317" customFormat="false" ht="14.5" hidden="false" customHeight="false" outlineLevel="0" collapsed="false">
      <c r="K317" s="58" t="s">
        <v>3598</v>
      </c>
      <c r="L317" s="58" t="n">
        <f aca="false">QUARTILE(L8:L306,1)</f>
        <v>9.33</v>
      </c>
      <c r="M317" s="58" t="n">
        <f aca="false">QUARTILE(M8:M306,1)</f>
        <v>9.72</v>
      </c>
      <c r="N317" s="28"/>
    </row>
    <row r="318" customFormat="false" ht="14.5" hidden="false" customHeight="false" outlineLevel="0" collapsed="false">
      <c r="K318" s="58" t="s">
        <v>3599</v>
      </c>
      <c r="L318" s="58" t="n">
        <f aca="false">QUARTILE(L8:L306,3)</f>
        <v>12.7810833333333</v>
      </c>
      <c r="M318" s="58" t="n">
        <f aca="false">QUARTILE(M8:M306,3)</f>
        <v>12.739</v>
      </c>
      <c r="N318" s="28"/>
    </row>
    <row r="319" customFormat="false" ht="14.5" hidden="false" customHeight="false" outlineLevel="0" collapsed="false">
      <c r="K319" s="58" t="s">
        <v>3600</v>
      </c>
      <c r="L319" s="60" t="n">
        <f aca="false">L318-L317</f>
        <v>3.45108333333333</v>
      </c>
      <c r="M319" s="58" t="n">
        <f aca="false">M318-M317</f>
        <v>3.019</v>
      </c>
      <c r="N319" s="28"/>
    </row>
    <row r="320" customFormat="false" ht="14.5" hidden="false" customHeight="false" outlineLevel="0" collapsed="false">
      <c r="K320" s="58" t="s">
        <v>3601</v>
      </c>
      <c r="L320" s="58" t="n">
        <f aca="false">L314-(1.5*L319)</f>
        <v>5.87188611111112</v>
      </c>
      <c r="M320" s="58" t="n">
        <f aca="false">M314-(1.5*M319)</f>
        <v>6.60911403508773</v>
      </c>
      <c r="N320" s="28"/>
    </row>
    <row r="321" customFormat="false" ht="14.5" hidden="false" customHeight="false" outlineLevel="0" collapsed="false">
      <c r="K321" s="58" t="s">
        <v>3602</v>
      </c>
      <c r="L321" s="58" t="n">
        <f aca="false">L314+(1.5*L319)</f>
        <v>16.2251361111111</v>
      </c>
      <c r="M321" s="58" t="n">
        <f aca="false">M314+(1.5*M319)</f>
        <v>15.6661140350877</v>
      </c>
      <c r="N321" s="28"/>
    </row>
    <row r="322" customFormat="false" ht="14.5" hidden="false" customHeight="false" outlineLevel="0" collapsed="false">
      <c r="K322" s="61" t="s">
        <v>3603</v>
      </c>
      <c r="L322" s="58" t="n">
        <f aca="false">CONFIDENCE(0.1,L316,L315)</f>
        <v>0.538999752703095</v>
      </c>
      <c r="M322" s="58" t="n">
        <f aca="false">CONFIDENCE(0.1,M316,M315)</f>
        <v>0.497027363440404</v>
      </c>
      <c r="N322" s="28"/>
    </row>
    <row r="323" customFormat="false" ht="14.5" hidden="false" customHeight="false" outlineLevel="0" collapsed="false">
      <c r="K323" s="61" t="n">
        <v>0.1</v>
      </c>
      <c r="L323" s="58" t="n">
        <f aca="false">L314*0.1</f>
        <v>1.10485111111111</v>
      </c>
      <c r="M323" s="58" t="n">
        <f aca="false">M314*0.1</f>
        <v>1.11376140350877</v>
      </c>
      <c r="N323" s="28"/>
    </row>
    <row r="324" customFormat="false" ht="14.5" hidden="false" customHeight="false" outlineLevel="0" collapsed="false">
      <c r="L324" s="62" t="str">
        <f aca="false">IF(L322&lt;L323, "VALID", "INVALID")</f>
        <v>VALID</v>
      </c>
      <c r="M324" s="62" t="str">
        <f aca="false">IF(M322&lt;M323, "VALID", "INVALID")</f>
        <v>VALID</v>
      </c>
      <c r="N324" s="28"/>
    </row>
    <row r="325" customFormat="false" ht="14.5" hidden="false" customHeight="false" outlineLevel="0" collapsed="false">
      <c r="K325" s="63" t="s">
        <v>3970</v>
      </c>
      <c r="L325" s="64" t="n">
        <f aca="false">(L316/L314)</f>
        <v>0.22973818069721</v>
      </c>
      <c r="M325" s="64" t="n">
        <f aca="false">(M316/M314)</f>
        <v>0.204832236273028</v>
      </c>
      <c r="N325" s="28"/>
    </row>
  </sheetData>
  <conditionalFormatting sqref="L324:M324">
    <cfRule type="cellIs" priority="2" operator="equal" aboveAverage="0" equalAverage="0" bottom="0" percent="0" rank="0" text="" dxfId="8">
      <formula>"INVALID"</formula>
    </cfRule>
    <cfRule type="cellIs" priority="3" operator="equal" aboveAverage="0" equalAverage="0" bottom="0" percent="0" rank="0" text="" dxfId="9">
      <formula>"VALID"</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5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82"/>
  <sheetViews>
    <sheetView showFormulas="false" showGridLines="true" showRowColHeaders="true" showZeros="true" rightToLeft="false" tabSelected="false" showOutlineSymbols="true" defaultGridColor="true" view="normal" topLeftCell="S61" colorId="64" zoomScale="100" zoomScaleNormal="100" zoomScalePageLayoutView="100" workbookViewId="0">
      <selection pane="topLeft" activeCell="AA74" activeCellId="0" sqref="AA74"/>
    </sheetView>
  </sheetViews>
  <sheetFormatPr defaultColWidth="8.73046875" defaultRowHeight="14.5" zeroHeight="false" outlineLevelRow="0" outlineLevelCol="0"/>
  <cols>
    <col collapsed="false" customWidth="true" hidden="false" outlineLevel="0" max="1" min="1" style="11" width="22.72"/>
    <col collapsed="false" customWidth="true" hidden="false" outlineLevel="0" max="2" min="2" style="11" width="7.91"/>
    <col collapsed="false" customWidth="true" hidden="false" outlineLevel="0" max="3" min="3" style="11" width="26.36"/>
    <col collapsed="false" customWidth="false" hidden="false" outlineLevel="0" max="7" min="4" style="11" width="8.72"/>
    <col collapsed="false" customWidth="true" hidden="false" outlineLevel="0" max="13" min="8" style="11" width="11"/>
    <col collapsed="false" customWidth="true" hidden="false" outlineLevel="0" max="14" min="14" style="11" width="12.9"/>
    <col collapsed="false" customWidth="true" hidden="false" outlineLevel="0" max="16" min="15" style="11" width="11"/>
    <col collapsed="false" customWidth="true" hidden="false" outlineLevel="0" max="17" min="17" style="11" width="14.09"/>
    <col collapsed="false" customWidth="true" hidden="false" outlineLevel="0" max="18" min="18" style="11" width="14.82"/>
    <col collapsed="false" customWidth="true" hidden="false" outlineLevel="0" max="19" min="19" style="11" width="11"/>
    <col collapsed="false" customWidth="true" hidden="false" outlineLevel="0" max="20" min="20" style="11" width="14.09"/>
    <col collapsed="false" customWidth="true" hidden="false" outlineLevel="0" max="21" min="21" style="11" width="14.82"/>
    <col collapsed="false" customWidth="true" hidden="false" outlineLevel="0" max="22" min="22" style="11" width="11"/>
    <col collapsed="false" customWidth="true" hidden="false" outlineLevel="0" max="23" min="23" style="11" width="14.09"/>
    <col collapsed="false" customWidth="true" hidden="false" outlineLevel="0" max="24" min="24" style="11" width="14.82"/>
    <col collapsed="false" customWidth="false" hidden="false" outlineLevel="0" max="1024" min="25" style="11" width="8.72"/>
  </cols>
  <sheetData>
    <row r="1" customFormat="false" ht="14.5" hidden="false" customHeight="false" outlineLevel="0" collapsed="false">
      <c r="A1" s="65" t="s">
        <v>3604</v>
      </c>
      <c r="B1" s="66" t="s">
        <v>3971</v>
      </c>
      <c r="O1" s="67"/>
    </row>
    <row r="2" customFormat="false" ht="14.5" hidden="false" customHeight="false" outlineLevel="0" collapsed="false">
      <c r="A2" s="65" t="s">
        <v>3606</v>
      </c>
      <c r="B2" s="66" t="s">
        <v>3607</v>
      </c>
      <c r="O2" s="67"/>
    </row>
    <row r="3" customFormat="false" ht="14.5" hidden="false" customHeight="false" outlineLevel="0" collapsed="false">
      <c r="A3" s="65" t="s">
        <v>3608</v>
      </c>
      <c r="B3" s="66" t="s">
        <v>3609</v>
      </c>
      <c r="O3" s="67"/>
    </row>
    <row r="4" customFormat="false" ht="14.5" hidden="false" customHeight="false" outlineLevel="0" collapsed="false">
      <c r="A4" s="65" t="s">
        <v>3610</v>
      </c>
      <c r="B4" s="66" t="s">
        <v>3611</v>
      </c>
      <c r="O4" s="67"/>
    </row>
    <row r="5" customFormat="false" ht="14.5" hidden="false" customHeight="false" outlineLevel="0" collapsed="false">
      <c r="A5" s="65" t="s">
        <v>3612</v>
      </c>
      <c r="B5" s="66" t="s">
        <v>3613</v>
      </c>
      <c r="O5" s="67"/>
    </row>
    <row r="6" customFormat="false" ht="14.5" hidden="false" customHeight="false" outlineLevel="0" collapsed="false">
      <c r="O6" s="67"/>
    </row>
    <row r="7" customFormat="false" ht="14.5" hidden="false" customHeight="false" outlineLevel="0" collapsed="false">
      <c r="A7" s="12" t="s">
        <v>3557</v>
      </c>
      <c r="B7" s="12"/>
      <c r="C7" s="12"/>
      <c r="D7" s="12" t="s">
        <v>3558</v>
      </c>
      <c r="E7" s="12"/>
      <c r="F7" s="12"/>
      <c r="G7" s="12"/>
      <c r="H7" s="12" t="s">
        <v>3559</v>
      </c>
      <c r="I7" s="12"/>
      <c r="J7" s="12"/>
      <c r="K7" s="12"/>
      <c r="L7" s="12"/>
      <c r="M7" s="12"/>
      <c r="N7" s="12"/>
      <c r="O7" s="13" t="s">
        <v>210</v>
      </c>
      <c r="P7" s="13"/>
      <c r="Q7" s="13"/>
      <c r="R7" s="13"/>
      <c r="S7" s="13"/>
      <c r="T7" s="13"/>
      <c r="U7" s="13"/>
      <c r="V7" s="13"/>
      <c r="W7" s="13"/>
      <c r="X7" s="13"/>
      <c r="Y7" s="13"/>
      <c r="Z7" s="13"/>
    </row>
    <row r="8" customFormat="false" ht="14.5" hidden="false" customHeight="true" outlineLevel="0" collapsed="false">
      <c r="A8" s="12"/>
      <c r="B8" s="12"/>
      <c r="C8" s="12"/>
      <c r="D8" s="12"/>
      <c r="E8" s="12"/>
      <c r="F8" s="12"/>
      <c r="G8" s="12"/>
      <c r="H8" s="12" t="s">
        <v>3561</v>
      </c>
      <c r="I8" s="12"/>
      <c r="J8" s="12" t="s">
        <v>3562</v>
      </c>
      <c r="K8" s="12"/>
      <c r="L8" s="12" t="s">
        <v>3563</v>
      </c>
      <c r="M8" s="12"/>
      <c r="N8" s="68" t="s">
        <v>3564</v>
      </c>
      <c r="O8" s="13" t="s">
        <v>3565</v>
      </c>
      <c r="P8" s="13" t="s">
        <v>3566</v>
      </c>
      <c r="Q8" s="13"/>
      <c r="R8" s="13"/>
      <c r="S8" s="13" t="s">
        <v>3567</v>
      </c>
      <c r="T8" s="13"/>
      <c r="U8" s="13"/>
      <c r="V8" s="13" t="s">
        <v>3568</v>
      </c>
      <c r="W8" s="13"/>
      <c r="X8" s="13"/>
      <c r="Y8" s="15" t="s">
        <v>3569</v>
      </c>
      <c r="Z8" s="15" t="s">
        <v>3570</v>
      </c>
    </row>
    <row r="9" customFormat="false" ht="14.5" hidden="false" customHeight="false" outlineLevel="0" collapsed="false">
      <c r="A9" s="16" t="s">
        <v>3581</v>
      </c>
      <c r="B9" s="16" t="s">
        <v>180</v>
      </c>
      <c r="C9" s="16" t="s">
        <v>3582</v>
      </c>
      <c r="D9" s="16" t="s">
        <v>3565</v>
      </c>
      <c r="E9" s="16" t="s">
        <v>3566</v>
      </c>
      <c r="F9" s="16" t="s">
        <v>3567</v>
      </c>
      <c r="G9" s="16" t="s">
        <v>3568</v>
      </c>
      <c r="H9" s="16" t="s">
        <v>3585</v>
      </c>
      <c r="I9" s="16" t="s">
        <v>3586</v>
      </c>
      <c r="J9" s="16" t="s">
        <v>3585</v>
      </c>
      <c r="K9" s="16" t="s">
        <v>3586</v>
      </c>
      <c r="L9" s="16" t="s">
        <v>3585</v>
      </c>
      <c r="M9" s="16" t="s">
        <v>3586</v>
      </c>
      <c r="N9" s="68"/>
      <c r="O9" s="16" t="s">
        <v>3587</v>
      </c>
      <c r="P9" s="16" t="s">
        <v>3587</v>
      </c>
      <c r="Q9" s="16" t="s">
        <v>3588</v>
      </c>
      <c r="R9" s="17" t="s">
        <v>3589</v>
      </c>
      <c r="S9" s="16" t="s">
        <v>3587</v>
      </c>
      <c r="T9" s="16" t="s">
        <v>3588</v>
      </c>
      <c r="U9" s="17" t="s">
        <v>3590</v>
      </c>
      <c r="V9" s="16" t="s">
        <v>3587</v>
      </c>
      <c r="W9" s="16" t="s">
        <v>3588</v>
      </c>
      <c r="X9" s="17" t="s">
        <v>3591</v>
      </c>
      <c r="Y9" s="15"/>
      <c r="Z9" s="15"/>
    </row>
    <row r="10" customFormat="false" ht="14.5" hidden="false" customHeight="false" outlineLevel="0" collapsed="false">
      <c r="A10" s="69" t="s">
        <v>3972</v>
      </c>
      <c r="B10" s="70" t="s">
        <v>3973</v>
      </c>
      <c r="C10" s="69" t="s">
        <v>3636</v>
      </c>
      <c r="D10" s="18" t="s">
        <v>210</v>
      </c>
      <c r="E10" s="18" t="s">
        <v>210</v>
      </c>
      <c r="F10" s="18" t="s">
        <v>210</v>
      </c>
      <c r="G10" s="18" t="s">
        <v>210</v>
      </c>
      <c r="H10" s="71" t="n">
        <v>2</v>
      </c>
      <c r="I10" s="71" t="n">
        <v>5</v>
      </c>
      <c r="J10" s="71" t="n">
        <v>2</v>
      </c>
      <c r="K10" s="71" t="n">
        <v>5</v>
      </c>
      <c r="L10" s="71" t="n">
        <v>2</v>
      </c>
      <c r="M10" s="71" t="n">
        <v>5</v>
      </c>
      <c r="N10" s="19" t="n">
        <f aca="false">SUM(H10:M10)/3</f>
        <v>7</v>
      </c>
      <c r="O10" s="71" t="n">
        <v>15.3</v>
      </c>
      <c r="P10" s="71" t="n">
        <v>1.15</v>
      </c>
      <c r="Q10" s="72" t="n">
        <v>12.57</v>
      </c>
      <c r="R10" s="20" t="n">
        <f aca="false">O10-P10</f>
        <v>14.15</v>
      </c>
      <c r="S10" s="71" t="n">
        <v>2.32</v>
      </c>
      <c r="T10" s="72" t="n">
        <v>15.15</v>
      </c>
      <c r="U10" s="20" t="n">
        <f aca="false">(P10+Q10)-S10</f>
        <v>11.4</v>
      </c>
      <c r="V10" s="71" t="n">
        <v>11.15</v>
      </c>
      <c r="W10" s="72" t="n">
        <v>18.203</v>
      </c>
      <c r="X10" s="20" t="n">
        <f aca="false">(S10+T10)-V10</f>
        <v>6.32</v>
      </c>
      <c r="Y10" s="19" t="n">
        <f aca="false">AVERAGE(R10,U10,X10)</f>
        <v>10.6233333333333</v>
      </c>
      <c r="Z10" s="19" t="n">
        <f aca="false">IF(AND($Y$79&gt;Y10, Y10&gt;$Y$78),Y10,"-")</f>
        <v>10.6233333333333</v>
      </c>
    </row>
    <row r="11" customFormat="false" ht="14.5" hidden="false" customHeight="false" outlineLevel="0" collapsed="false">
      <c r="A11" s="69" t="s">
        <v>3642</v>
      </c>
      <c r="B11" s="70" t="s">
        <v>3973</v>
      </c>
      <c r="C11" s="69" t="s">
        <v>3636</v>
      </c>
      <c r="D11" s="18" t="s">
        <v>210</v>
      </c>
      <c r="E11" s="18" t="s">
        <v>210</v>
      </c>
      <c r="F11" s="18" t="s">
        <v>210</v>
      </c>
      <c r="G11" s="18" t="s">
        <v>210</v>
      </c>
      <c r="H11" s="71" t="n">
        <v>2</v>
      </c>
      <c r="I11" s="71" t="n">
        <v>8</v>
      </c>
      <c r="J11" s="71" t="n">
        <v>2</v>
      </c>
      <c r="K11" s="71" t="n">
        <v>8</v>
      </c>
      <c r="L11" s="71" t="n">
        <v>2</v>
      </c>
      <c r="M11" s="71" t="n">
        <v>8</v>
      </c>
      <c r="N11" s="19" t="n">
        <f aca="false">SUM(H11:M11)/3</f>
        <v>10</v>
      </c>
      <c r="O11" s="71" t="n">
        <v>17.72</v>
      </c>
      <c r="P11" s="71" t="n">
        <v>2.15</v>
      </c>
      <c r="Q11" s="72" t="n">
        <v>20.243</v>
      </c>
      <c r="R11" s="20" t="n">
        <f aca="false">O11-P11</f>
        <v>15.57</v>
      </c>
      <c r="S11" s="71" t="n">
        <v>14.3</v>
      </c>
      <c r="T11" s="72" t="n">
        <v>23.19</v>
      </c>
      <c r="U11" s="20" t="n">
        <f aca="false">(P11+Q11)-S11</f>
        <v>8.093</v>
      </c>
      <c r="V11" s="71" t="n">
        <v>21.15</v>
      </c>
      <c r="W11" s="72" t="n">
        <v>18.22</v>
      </c>
      <c r="X11" s="20" t="n">
        <f aca="false">(S11+T11)-V11</f>
        <v>16.34</v>
      </c>
      <c r="Y11" s="19" t="n">
        <f aca="false">AVERAGE(R11,U11,X11)</f>
        <v>13.3343333333333</v>
      </c>
      <c r="Z11" s="19" t="n">
        <f aca="false">IF(AND($Y$79&gt;Y11, Y11&gt;$Y$78),Y11,"-")</f>
        <v>13.3343333333333</v>
      </c>
    </row>
    <row r="12" customFormat="false" ht="14.5" hidden="false" customHeight="false" outlineLevel="0" collapsed="false">
      <c r="A12" s="69" t="s">
        <v>3648</v>
      </c>
      <c r="B12" s="70" t="s">
        <v>3973</v>
      </c>
      <c r="C12" s="69" t="s">
        <v>3636</v>
      </c>
      <c r="D12" s="18" t="s">
        <v>210</v>
      </c>
      <c r="E12" s="18" t="s">
        <v>210</v>
      </c>
      <c r="F12" s="18" t="s">
        <v>210</v>
      </c>
      <c r="G12" s="18" t="s">
        <v>210</v>
      </c>
      <c r="H12" s="71" t="n">
        <v>2</v>
      </c>
      <c r="I12" s="71" t="n">
        <v>9</v>
      </c>
      <c r="J12" s="71" t="n">
        <v>2</v>
      </c>
      <c r="K12" s="71" t="n">
        <v>9</v>
      </c>
      <c r="L12" s="71" t="n">
        <v>2</v>
      </c>
      <c r="M12" s="71" t="n">
        <v>9</v>
      </c>
      <c r="N12" s="19" t="n">
        <f aca="false">SUM(H12:M12)/3</f>
        <v>11</v>
      </c>
      <c r="O12" s="71" t="n">
        <v>20.01</v>
      </c>
      <c r="P12" s="71" t="n">
        <v>4.025</v>
      </c>
      <c r="Q12" s="72" t="n">
        <v>30.68</v>
      </c>
      <c r="R12" s="20" t="n">
        <f aca="false">O12-P12</f>
        <v>15.985</v>
      </c>
      <c r="S12" s="71" t="n">
        <v>23.25</v>
      </c>
      <c r="T12" s="72" t="n">
        <v>21.16</v>
      </c>
      <c r="U12" s="20" t="n">
        <f aca="false">(P12+Q12)-S12</f>
        <v>11.455</v>
      </c>
      <c r="V12" s="73" t="n">
        <v>33.633</v>
      </c>
      <c r="W12" s="72" t="n">
        <v>29.15</v>
      </c>
      <c r="X12" s="20" t="n">
        <f aca="false">(S12+T12)-V12</f>
        <v>10.777</v>
      </c>
      <c r="Y12" s="19" t="n">
        <f aca="false">AVERAGE(R12,U12,X12)</f>
        <v>12.739</v>
      </c>
      <c r="Z12" s="19" t="n">
        <f aca="false">IF(AND($Y$79&gt;Y12, Y12&gt;$Y$78),Y12,"-")</f>
        <v>12.739</v>
      </c>
    </row>
    <row r="13" customFormat="false" ht="14.5" hidden="false" customHeight="false" outlineLevel="0" collapsed="false">
      <c r="A13" s="69" t="s">
        <v>3655</v>
      </c>
      <c r="B13" s="70" t="s">
        <v>3973</v>
      </c>
      <c r="C13" s="69" t="s">
        <v>3636</v>
      </c>
      <c r="D13" s="18" t="s">
        <v>210</v>
      </c>
      <c r="E13" s="18" t="s">
        <v>210</v>
      </c>
      <c r="F13" s="18" t="s">
        <v>210</v>
      </c>
      <c r="G13" s="18" t="s">
        <v>210</v>
      </c>
      <c r="H13" s="71" t="n">
        <v>2</v>
      </c>
      <c r="I13" s="71" t="n">
        <v>5</v>
      </c>
      <c r="J13" s="71" t="n">
        <v>2</v>
      </c>
      <c r="K13" s="71" t="n">
        <v>5</v>
      </c>
      <c r="L13" s="71" t="n">
        <v>2</v>
      </c>
      <c r="M13" s="71" t="n">
        <v>5</v>
      </c>
      <c r="N13" s="19" t="n">
        <f aca="false">SUM(H13:M13)/3</f>
        <v>7</v>
      </c>
      <c r="O13" s="73" t="n">
        <v>19.203</v>
      </c>
      <c r="P13" s="73" t="n">
        <v>4.332</v>
      </c>
      <c r="Q13" s="72" t="n">
        <v>12.15</v>
      </c>
      <c r="R13" s="20" t="n">
        <f aca="false">O13-P13</f>
        <v>14.871</v>
      </c>
      <c r="S13" s="73" t="n">
        <v>11.452</v>
      </c>
      <c r="T13" s="72" t="n">
        <v>15.25</v>
      </c>
      <c r="U13" s="20" t="n">
        <f aca="false">(P13+Q13)-S13</f>
        <v>5.03</v>
      </c>
      <c r="V13" s="73" t="n">
        <v>2.02</v>
      </c>
      <c r="W13" s="72" t="n">
        <v>19.306</v>
      </c>
      <c r="X13" s="20" t="n">
        <f aca="false">(S13+T13)-V13</f>
        <v>24.682</v>
      </c>
      <c r="Y13" s="19" t="n">
        <f aca="false">AVERAGE(R13,U13,X13)</f>
        <v>14.861</v>
      </c>
      <c r="Z13" s="19" t="n">
        <f aca="false">IF(AND($Y$79&gt;Y13, Y13&gt;$Y$78),Y13,"-")</f>
        <v>14.861</v>
      </c>
    </row>
    <row r="14" customFormat="false" ht="14.5" hidden="false" customHeight="false" outlineLevel="0" collapsed="false">
      <c r="A14" s="69" t="s">
        <v>3662</v>
      </c>
      <c r="B14" s="70" t="s">
        <v>3973</v>
      </c>
      <c r="C14" s="69" t="s">
        <v>3636</v>
      </c>
      <c r="D14" s="18" t="s">
        <v>210</v>
      </c>
      <c r="E14" s="18" t="s">
        <v>210</v>
      </c>
      <c r="F14" s="18" t="s">
        <v>210</v>
      </c>
      <c r="G14" s="18" t="s">
        <v>210</v>
      </c>
      <c r="H14" s="71" t="n">
        <v>2</v>
      </c>
      <c r="I14" s="71" t="n">
        <v>5</v>
      </c>
      <c r="J14" s="71" t="n">
        <v>2</v>
      </c>
      <c r="K14" s="71" t="n">
        <v>5</v>
      </c>
      <c r="L14" s="71" t="n">
        <v>2</v>
      </c>
      <c r="M14" s="71" t="n">
        <v>5</v>
      </c>
      <c r="N14" s="19" t="n">
        <f aca="false">SUM(H14:M14)/3</f>
        <v>7</v>
      </c>
      <c r="O14" s="71" t="n">
        <v>15.34</v>
      </c>
      <c r="P14" s="71" t="n">
        <v>6.48</v>
      </c>
      <c r="Q14" s="72" t="n">
        <v>2.35</v>
      </c>
      <c r="R14" s="20" t="n">
        <f aca="false">O14-P14</f>
        <v>8.86</v>
      </c>
      <c r="S14" s="71" t="n">
        <v>5.01</v>
      </c>
      <c r="T14" s="72" t="n">
        <v>12.51</v>
      </c>
      <c r="U14" s="20" t="n">
        <f aca="false">(P14+Q14)-S14</f>
        <v>3.82</v>
      </c>
      <c r="V14" s="71" t="n">
        <v>4.19</v>
      </c>
      <c r="W14" s="72" t="n">
        <v>14.42</v>
      </c>
      <c r="X14" s="20" t="n">
        <f aca="false">(S14+T14)-V14</f>
        <v>13.33</v>
      </c>
      <c r="Y14" s="19" t="n">
        <f aca="false">AVERAGE(R14,U14,X14)</f>
        <v>8.67</v>
      </c>
      <c r="Z14" s="19" t="n">
        <f aca="false">IF(AND($Y$79&gt;Y14, Y14&gt;$Y$78),Y14,"-")</f>
        <v>8.67</v>
      </c>
    </row>
    <row r="15" customFormat="false" ht="14.5" hidden="false" customHeight="false" outlineLevel="0" collapsed="false">
      <c r="A15" s="69" t="s">
        <v>3669</v>
      </c>
      <c r="B15" s="70" t="s">
        <v>3973</v>
      </c>
      <c r="C15" s="69" t="s">
        <v>3636</v>
      </c>
      <c r="D15" s="18" t="s">
        <v>210</v>
      </c>
      <c r="E15" s="18" t="s">
        <v>210</v>
      </c>
      <c r="F15" s="18" t="s">
        <v>210</v>
      </c>
      <c r="G15" s="18" t="s">
        <v>210</v>
      </c>
      <c r="H15" s="71" t="n">
        <v>2</v>
      </c>
      <c r="I15" s="71" t="n">
        <v>2</v>
      </c>
      <c r="J15" s="71" t="n">
        <v>2</v>
      </c>
      <c r="K15" s="71" t="n">
        <v>2</v>
      </c>
      <c r="L15" s="71" t="n">
        <v>2</v>
      </c>
      <c r="M15" s="71" t="n">
        <v>2</v>
      </c>
      <c r="N15" s="19" t="n">
        <f aca="false">SUM(H15:M15)/3</f>
        <v>4</v>
      </c>
      <c r="O15" s="71" t="n">
        <v>19.65</v>
      </c>
      <c r="P15" s="71" t="n">
        <v>12.78</v>
      </c>
      <c r="Q15" s="72" t="n">
        <v>3.63</v>
      </c>
      <c r="R15" s="20" t="n">
        <f aca="false">O15-P15</f>
        <v>6.87</v>
      </c>
      <c r="S15" s="71" t="n">
        <v>10.47</v>
      </c>
      <c r="T15" s="72" t="n">
        <v>3.99</v>
      </c>
      <c r="U15" s="20" t="n">
        <f aca="false">(P15+Q15)-S15</f>
        <v>5.94</v>
      </c>
      <c r="V15" s="71" t="n">
        <v>9.79</v>
      </c>
      <c r="W15" s="72" t="n">
        <v>12.11</v>
      </c>
      <c r="X15" s="20" t="n">
        <f aca="false">(S15+T15)-V15</f>
        <v>4.67</v>
      </c>
      <c r="Y15" s="19" t="n">
        <f aca="false">AVERAGE(R15,U15,X15)</f>
        <v>5.82666666666667</v>
      </c>
      <c r="Z15" s="19" t="str">
        <f aca="false">IF(AND($Y$79&gt;Y15, Y15&gt;$Y$78),Y15,"-")</f>
        <v>-</v>
      </c>
    </row>
    <row r="16" customFormat="false" ht="14.5" hidden="false" customHeight="false" outlineLevel="0" collapsed="false">
      <c r="A16" s="69" t="s">
        <v>3676</v>
      </c>
      <c r="B16" s="70" t="s">
        <v>3973</v>
      </c>
      <c r="C16" s="69" t="s">
        <v>3636</v>
      </c>
      <c r="D16" s="18" t="s">
        <v>210</v>
      </c>
      <c r="E16" s="18" t="s">
        <v>210</v>
      </c>
      <c r="F16" s="18" t="s">
        <v>210</v>
      </c>
      <c r="G16" s="18" t="s">
        <v>210</v>
      </c>
      <c r="H16" s="71" t="n">
        <v>2</v>
      </c>
      <c r="I16" s="71" t="n">
        <v>3</v>
      </c>
      <c r="J16" s="71" t="n">
        <v>2</v>
      </c>
      <c r="K16" s="71" t="n">
        <v>3</v>
      </c>
      <c r="L16" s="71" t="n">
        <v>2</v>
      </c>
      <c r="M16" s="71" t="n">
        <v>3</v>
      </c>
      <c r="N16" s="19" t="n">
        <f aca="false">SUM(H16:M16)/3</f>
        <v>5</v>
      </c>
      <c r="O16" s="71" t="n">
        <v>15.38</v>
      </c>
      <c r="P16" s="71" t="n">
        <v>5.16</v>
      </c>
      <c r="Q16" s="72" t="n">
        <v>18.25</v>
      </c>
      <c r="R16" s="20" t="n">
        <f aca="false">O16-P16</f>
        <v>10.22</v>
      </c>
      <c r="S16" s="71" t="n">
        <v>6.06</v>
      </c>
      <c r="T16" s="72" t="n">
        <v>15.07</v>
      </c>
      <c r="U16" s="20" t="n">
        <f aca="false">(P16+Q16)-S16</f>
        <v>17.35</v>
      </c>
      <c r="V16" s="71" t="n">
        <v>17.38</v>
      </c>
      <c r="W16" s="72" t="n">
        <v>10.09</v>
      </c>
      <c r="X16" s="20" t="n">
        <f aca="false">(S16+T16)-V16</f>
        <v>3.75</v>
      </c>
      <c r="Y16" s="19" t="n">
        <f aca="false">AVERAGE(R16,U16,X16)</f>
        <v>10.44</v>
      </c>
      <c r="Z16" s="19" t="n">
        <f aca="false">IF(AND($Y$79&gt;Y16, Y16&gt;$Y$78),Y16,"-")</f>
        <v>10.44</v>
      </c>
    </row>
    <row r="17" customFormat="false" ht="14.5" hidden="false" customHeight="false" outlineLevel="0" collapsed="false">
      <c r="A17" s="69" t="s">
        <v>3683</v>
      </c>
      <c r="B17" s="70" t="s">
        <v>3973</v>
      </c>
      <c r="C17" s="69" t="s">
        <v>3636</v>
      </c>
      <c r="D17" s="18" t="s">
        <v>210</v>
      </c>
      <c r="E17" s="18" t="s">
        <v>210</v>
      </c>
      <c r="F17" s="18" t="s">
        <v>210</v>
      </c>
      <c r="G17" s="18" t="s">
        <v>210</v>
      </c>
      <c r="H17" s="71" t="n">
        <v>2</v>
      </c>
      <c r="I17" s="71" t="n">
        <v>4</v>
      </c>
      <c r="J17" s="71" t="n">
        <v>2</v>
      </c>
      <c r="K17" s="71" t="n">
        <v>4</v>
      </c>
      <c r="L17" s="71" t="n">
        <v>2</v>
      </c>
      <c r="M17" s="71" t="n">
        <v>4</v>
      </c>
      <c r="N17" s="19" t="n">
        <f aca="false">SUM(H17:M17)/3</f>
        <v>6</v>
      </c>
      <c r="O17" s="71" t="n">
        <v>19.72</v>
      </c>
      <c r="P17" s="71" t="n">
        <v>7.92</v>
      </c>
      <c r="Q17" s="72" t="n">
        <v>19.77</v>
      </c>
      <c r="R17" s="20" t="n">
        <f aca="false">O17-P17</f>
        <v>11.8</v>
      </c>
      <c r="S17" s="71" t="n">
        <v>7.88</v>
      </c>
      <c r="T17" s="72" t="n">
        <v>12.35</v>
      </c>
      <c r="U17" s="20" t="n">
        <f aca="false">(P17+Q17)-S17</f>
        <v>19.81</v>
      </c>
      <c r="V17" s="71" t="n">
        <v>11.52</v>
      </c>
      <c r="W17" s="72" t="n">
        <v>18.41</v>
      </c>
      <c r="X17" s="20" t="n">
        <f aca="false">(S17+T17)-V17</f>
        <v>8.71</v>
      </c>
      <c r="Y17" s="19" t="n">
        <f aca="false">AVERAGE(R17,U17,X17)</f>
        <v>13.44</v>
      </c>
      <c r="Z17" s="19" t="n">
        <f aca="false">IF(AND($Y$79&gt;Y17, Y17&gt;$Y$78),Y17,"-")</f>
        <v>13.44</v>
      </c>
    </row>
    <row r="18" customFormat="false" ht="14.5" hidden="false" customHeight="false" outlineLevel="0" collapsed="false">
      <c r="A18" s="69" t="s">
        <v>3689</v>
      </c>
      <c r="B18" s="70" t="s">
        <v>3973</v>
      </c>
      <c r="C18" s="69" t="s">
        <v>3692</v>
      </c>
      <c r="D18" s="18" t="s">
        <v>210</v>
      </c>
      <c r="E18" s="18" t="s">
        <v>210</v>
      </c>
      <c r="F18" s="18" t="s">
        <v>210</v>
      </c>
      <c r="G18" s="18" t="s">
        <v>210</v>
      </c>
      <c r="H18" s="71" t="n">
        <v>2</v>
      </c>
      <c r="I18" s="71" t="n">
        <v>4</v>
      </c>
      <c r="J18" s="71" t="n">
        <v>2</v>
      </c>
      <c r="K18" s="71" t="n">
        <v>4</v>
      </c>
      <c r="L18" s="71" t="n">
        <v>2</v>
      </c>
      <c r="M18" s="71" t="n">
        <v>4</v>
      </c>
      <c r="N18" s="19" t="n">
        <f aca="false">SUM(H18:M18)/3</f>
        <v>6</v>
      </c>
      <c r="O18" s="71" t="n">
        <v>21.76</v>
      </c>
      <c r="P18" s="71" t="n">
        <v>10.35</v>
      </c>
      <c r="Q18" s="72" t="n">
        <v>18.76</v>
      </c>
      <c r="R18" s="20" t="n">
        <f aca="false">O18-P18</f>
        <v>11.41</v>
      </c>
      <c r="S18" s="71" t="n">
        <v>15.98</v>
      </c>
      <c r="T18" s="72" t="n">
        <v>10.09</v>
      </c>
      <c r="U18" s="20" t="n">
        <f aca="false">(P18+Q18)-S18</f>
        <v>13.13</v>
      </c>
      <c r="V18" s="71" t="n">
        <v>13.44</v>
      </c>
      <c r="W18" s="72" t="n">
        <v>16.06</v>
      </c>
      <c r="X18" s="20" t="n">
        <f aca="false">(S18+T18)-V18</f>
        <v>12.63</v>
      </c>
      <c r="Y18" s="19" t="n">
        <f aca="false">AVERAGE(R18,U18,X18)</f>
        <v>12.39</v>
      </c>
      <c r="Z18" s="19" t="n">
        <f aca="false">IF(AND($Y$79&gt;Y18, Y18&gt;$Y$78),Y18,"-")</f>
        <v>12.39</v>
      </c>
    </row>
    <row r="19" customFormat="false" ht="14.5" hidden="false" customHeight="false" outlineLevel="0" collapsed="false">
      <c r="A19" s="69" t="s">
        <v>3695</v>
      </c>
      <c r="B19" s="70" t="s">
        <v>3973</v>
      </c>
      <c r="C19" s="69" t="s">
        <v>3692</v>
      </c>
      <c r="D19" s="18" t="s">
        <v>210</v>
      </c>
      <c r="E19" s="18" t="s">
        <v>210</v>
      </c>
      <c r="F19" s="18" t="s">
        <v>210</v>
      </c>
      <c r="G19" s="18" t="s">
        <v>210</v>
      </c>
      <c r="H19" s="71" t="n">
        <v>2</v>
      </c>
      <c r="I19" s="71" t="n">
        <v>4</v>
      </c>
      <c r="J19" s="71" t="n">
        <v>2</v>
      </c>
      <c r="K19" s="71" t="n">
        <v>4</v>
      </c>
      <c r="L19" s="71" t="n">
        <v>2</v>
      </c>
      <c r="M19" s="71" t="n">
        <v>4</v>
      </c>
      <c r="N19" s="19" t="n">
        <f aca="false">SUM(H19:M19)/3</f>
        <v>6</v>
      </c>
      <c r="O19" s="73" t="n">
        <v>15.62</v>
      </c>
      <c r="P19" s="73" t="n">
        <v>6.525</v>
      </c>
      <c r="Q19" s="72" t="n">
        <v>20.36</v>
      </c>
      <c r="R19" s="20" t="n">
        <f aca="false">O19-P19</f>
        <v>9.095</v>
      </c>
      <c r="S19" s="73" t="n">
        <v>15.315</v>
      </c>
      <c r="T19" s="72" t="n">
        <v>17.41</v>
      </c>
      <c r="U19" s="20" t="n">
        <f aca="false">(P19+Q19)-S19</f>
        <v>11.57</v>
      </c>
      <c r="V19" s="73" t="n">
        <v>16.99</v>
      </c>
      <c r="W19" s="72" t="n">
        <v>19.97</v>
      </c>
      <c r="X19" s="20" t="n">
        <f aca="false">(S19+T19)-V19</f>
        <v>15.735</v>
      </c>
      <c r="Y19" s="19" t="n">
        <f aca="false">AVERAGE(R19,U19,X19)</f>
        <v>12.1333333333333</v>
      </c>
      <c r="Z19" s="19" t="n">
        <f aca="false">IF(AND($Y$79&gt;Y19, Y19&gt;$Y$78),Y19,"-")</f>
        <v>12.1333333333333</v>
      </c>
    </row>
    <row r="20" customFormat="false" ht="14.5" hidden="false" customHeight="false" outlineLevel="0" collapsed="false">
      <c r="A20" s="69" t="s">
        <v>3702</v>
      </c>
      <c r="B20" s="70" t="s">
        <v>3973</v>
      </c>
      <c r="C20" s="69" t="s">
        <v>3692</v>
      </c>
      <c r="D20" s="18" t="s">
        <v>210</v>
      </c>
      <c r="E20" s="18" t="s">
        <v>210</v>
      </c>
      <c r="F20" s="18" t="s">
        <v>210</v>
      </c>
      <c r="G20" s="18" t="s">
        <v>210</v>
      </c>
      <c r="H20" s="71" t="n">
        <v>2</v>
      </c>
      <c r="I20" s="71" t="n">
        <v>4</v>
      </c>
      <c r="J20" s="71" t="n">
        <v>2</v>
      </c>
      <c r="K20" s="71" t="n">
        <v>4</v>
      </c>
      <c r="L20" s="71" t="n">
        <v>2</v>
      </c>
      <c r="M20" s="71" t="n">
        <v>4</v>
      </c>
      <c r="N20" s="19" t="n">
        <f aca="false">SUM(H20:M20)/3</f>
        <v>6</v>
      </c>
      <c r="O20" s="71" t="n">
        <v>19.43</v>
      </c>
      <c r="P20" s="71" t="n">
        <v>7.88</v>
      </c>
      <c r="Q20" s="72" t="n">
        <v>13.37</v>
      </c>
      <c r="R20" s="20" t="n">
        <f aca="false">O20-P20</f>
        <v>11.55</v>
      </c>
      <c r="S20" s="71" t="n">
        <v>6.2</v>
      </c>
      <c r="T20" s="72" t="n">
        <v>16.3</v>
      </c>
      <c r="U20" s="20" t="n">
        <f aca="false">(P20+Q20)-S20</f>
        <v>15.05</v>
      </c>
      <c r="V20" s="71" t="n">
        <v>7.46</v>
      </c>
      <c r="W20" s="72" t="n">
        <v>11.85</v>
      </c>
      <c r="X20" s="20" t="n">
        <f aca="false">(S20+T20)-V20</f>
        <v>15.04</v>
      </c>
      <c r="Y20" s="19" t="n">
        <f aca="false">AVERAGE(R20,U20,X20)</f>
        <v>13.88</v>
      </c>
      <c r="Z20" s="19" t="n">
        <f aca="false">IF(AND($Y$79&gt;Y20, Y20&gt;$Y$78),Y20,"-")</f>
        <v>13.88</v>
      </c>
    </row>
    <row r="21" customFormat="false" ht="14.5" hidden="false" customHeight="false" outlineLevel="0" collapsed="false">
      <c r="A21" s="69" t="s">
        <v>3708</v>
      </c>
      <c r="B21" s="70" t="s">
        <v>3973</v>
      </c>
      <c r="C21" s="69" t="s">
        <v>3692</v>
      </c>
      <c r="D21" s="18" t="s">
        <v>210</v>
      </c>
      <c r="E21" s="18" t="s">
        <v>210</v>
      </c>
      <c r="F21" s="18" t="s">
        <v>210</v>
      </c>
      <c r="G21" s="18" t="s">
        <v>210</v>
      </c>
      <c r="H21" s="71" t="n">
        <v>2</v>
      </c>
      <c r="I21" s="71" t="n">
        <v>5</v>
      </c>
      <c r="J21" s="71" t="n">
        <v>2</v>
      </c>
      <c r="K21" s="71" t="n">
        <v>5</v>
      </c>
      <c r="L21" s="71" t="n">
        <v>2</v>
      </c>
      <c r="M21" s="71" t="n">
        <v>4</v>
      </c>
      <c r="N21" s="19" t="n">
        <f aca="false">SUM(H21:M21)/3</f>
        <v>6.66666666666667</v>
      </c>
      <c r="O21" s="71" t="n">
        <v>16.73</v>
      </c>
      <c r="P21" s="71" t="n">
        <v>7.99</v>
      </c>
      <c r="Q21" s="72" t="n">
        <v>20.85</v>
      </c>
      <c r="R21" s="20" t="n">
        <f aca="false">O21-P21</f>
        <v>8.74</v>
      </c>
      <c r="S21" s="71" t="n">
        <v>8.27</v>
      </c>
      <c r="T21" s="72" t="n">
        <v>16.76</v>
      </c>
      <c r="U21" s="20" t="n">
        <f aca="false">(P21+Q21)-S21</f>
        <v>20.57</v>
      </c>
      <c r="V21" s="71" t="n">
        <v>14.09</v>
      </c>
      <c r="W21" s="72" t="n">
        <v>12.77</v>
      </c>
      <c r="X21" s="20" t="n">
        <f aca="false">(S21+T21)-V21</f>
        <v>10.94</v>
      </c>
      <c r="Y21" s="19" t="n">
        <f aca="false">AVERAGE(R21,U21,X21)</f>
        <v>13.4166666666667</v>
      </c>
      <c r="Z21" s="19" t="n">
        <f aca="false">IF(AND($Y$79&gt;Y21, Y21&gt;$Y$78),Y21,"-")</f>
        <v>13.4166666666667</v>
      </c>
    </row>
    <row r="22" customFormat="false" ht="14.5" hidden="false" customHeight="false" outlineLevel="0" collapsed="false">
      <c r="A22" s="69" t="s">
        <v>3715</v>
      </c>
      <c r="B22" s="70" t="s">
        <v>3973</v>
      </c>
      <c r="C22" s="69" t="s">
        <v>3718</v>
      </c>
      <c r="D22" s="18" t="s">
        <v>210</v>
      </c>
      <c r="E22" s="18" t="s">
        <v>210</v>
      </c>
      <c r="F22" s="18" t="s">
        <v>210</v>
      </c>
      <c r="G22" s="18" t="s">
        <v>210</v>
      </c>
      <c r="H22" s="71" t="n">
        <v>2</v>
      </c>
      <c r="I22" s="71" t="n">
        <v>9</v>
      </c>
      <c r="J22" s="71" t="n">
        <v>2</v>
      </c>
      <c r="K22" s="71" t="n">
        <v>9</v>
      </c>
      <c r="L22" s="71" t="n">
        <v>2</v>
      </c>
      <c r="M22" s="71" t="n">
        <v>9</v>
      </c>
      <c r="N22" s="19" t="n">
        <f aca="false">SUM(H22:M22)/3</f>
        <v>11</v>
      </c>
      <c r="O22" s="71" t="n">
        <v>10.23</v>
      </c>
      <c r="P22" s="71" t="n">
        <v>2.12</v>
      </c>
      <c r="Q22" s="72" t="n">
        <v>12.76</v>
      </c>
      <c r="R22" s="20" t="n">
        <f aca="false">O22-P22</f>
        <v>8.11</v>
      </c>
      <c r="S22" s="71" t="n">
        <v>1.08</v>
      </c>
      <c r="T22" s="72" t="n">
        <v>15.8</v>
      </c>
      <c r="U22" s="20" t="n">
        <f aca="false">(P22+Q22)-S22</f>
        <v>13.8</v>
      </c>
      <c r="V22" s="71" t="n">
        <v>3.8</v>
      </c>
      <c r="W22" s="72" t="n">
        <v>17.45</v>
      </c>
      <c r="X22" s="20" t="n">
        <f aca="false">(S22+T22)-V22</f>
        <v>13.08</v>
      </c>
      <c r="Y22" s="19" t="n">
        <f aca="false">AVERAGE(R22,U22,X22)</f>
        <v>11.6633333333333</v>
      </c>
      <c r="Z22" s="19" t="n">
        <f aca="false">IF(AND($Y$79&gt;Y22, Y22&gt;$Y$78),Y22,"-")</f>
        <v>11.6633333333333</v>
      </c>
    </row>
    <row r="23" customFormat="false" ht="14.5" hidden="false" customHeight="false" outlineLevel="0" collapsed="false">
      <c r="A23" s="69" t="s">
        <v>3721</v>
      </c>
      <c r="B23" s="70" t="s">
        <v>3973</v>
      </c>
      <c r="C23" s="69" t="s">
        <v>3718</v>
      </c>
      <c r="D23" s="18" t="s">
        <v>210</v>
      </c>
      <c r="E23" s="18" t="s">
        <v>210</v>
      </c>
      <c r="F23" s="18" t="s">
        <v>210</v>
      </c>
      <c r="G23" s="18" t="s">
        <v>210</v>
      </c>
      <c r="H23" s="71" t="n">
        <v>2</v>
      </c>
      <c r="I23" s="71" t="n">
        <v>5</v>
      </c>
      <c r="J23" s="71" t="n">
        <v>2</v>
      </c>
      <c r="K23" s="71" t="n">
        <v>5</v>
      </c>
      <c r="L23" s="71" t="n">
        <v>2</v>
      </c>
      <c r="M23" s="71" t="n">
        <v>5</v>
      </c>
      <c r="N23" s="19" t="n">
        <f aca="false">SUM(H23:M23)/3</f>
        <v>7</v>
      </c>
      <c r="O23" s="71" t="n">
        <v>22.99</v>
      </c>
      <c r="P23" s="71" t="n">
        <v>4.91</v>
      </c>
      <c r="Q23" s="72" t="n">
        <v>15.88</v>
      </c>
      <c r="R23" s="20" t="n">
        <f aca="false">O23-P23</f>
        <v>18.08</v>
      </c>
      <c r="S23" s="71" t="n">
        <v>7.78</v>
      </c>
      <c r="T23" s="72" t="n">
        <v>21.47</v>
      </c>
      <c r="U23" s="20" t="n">
        <f aca="false">(P23+Q23)-S23</f>
        <v>13.01</v>
      </c>
      <c r="V23" s="73" t="n">
        <v>16.6</v>
      </c>
      <c r="W23" s="72" t="n">
        <v>19.4</v>
      </c>
      <c r="X23" s="20" t="n">
        <f aca="false">(S23+T23)-V23</f>
        <v>12.65</v>
      </c>
      <c r="Y23" s="19" t="n">
        <f aca="false">AVERAGE(R23,U23,X23)</f>
        <v>14.58</v>
      </c>
      <c r="Z23" s="19" t="n">
        <f aca="false">IF(AND($Y$79&gt;Y23, Y23&gt;$Y$78),Y23,"-")</f>
        <v>14.58</v>
      </c>
    </row>
    <row r="24" customFormat="false" ht="14.5" hidden="false" customHeight="false" outlineLevel="0" collapsed="false">
      <c r="A24" s="69" t="s">
        <v>3726</v>
      </c>
      <c r="B24" s="70" t="s">
        <v>3973</v>
      </c>
      <c r="C24" s="69" t="s">
        <v>3718</v>
      </c>
      <c r="D24" s="18" t="s">
        <v>210</v>
      </c>
      <c r="E24" s="18" t="s">
        <v>210</v>
      </c>
      <c r="F24" s="18" t="s">
        <v>210</v>
      </c>
      <c r="G24" s="18" t="s">
        <v>210</v>
      </c>
      <c r="H24" s="71" t="n">
        <v>2</v>
      </c>
      <c r="I24" s="71" t="n">
        <v>4</v>
      </c>
      <c r="J24" s="71" t="n">
        <v>2</v>
      </c>
      <c r="K24" s="71" t="n">
        <v>4</v>
      </c>
      <c r="L24" s="71" t="n">
        <v>2</v>
      </c>
      <c r="M24" s="71" t="n">
        <v>4</v>
      </c>
      <c r="N24" s="19" t="n">
        <f aca="false">SUM(H24:M24)/3</f>
        <v>6</v>
      </c>
      <c r="O24" s="71" t="n">
        <v>25.7</v>
      </c>
      <c r="P24" s="71" t="n">
        <v>15.45</v>
      </c>
      <c r="Q24" s="72" t="n">
        <v>20.85</v>
      </c>
      <c r="R24" s="20" t="n">
        <f aca="false">O24-P24</f>
        <v>10.25</v>
      </c>
      <c r="S24" s="71" t="n">
        <v>27.3</v>
      </c>
      <c r="T24" s="72" t="n">
        <v>21.08</v>
      </c>
      <c r="U24" s="20" t="n">
        <f aca="false">(P24+Q24)-S24</f>
        <v>9</v>
      </c>
      <c r="V24" s="71" t="n">
        <v>36.3</v>
      </c>
      <c r="W24" s="72" t="n">
        <v>20.7</v>
      </c>
      <c r="X24" s="20" t="n">
        <f aca="false">(S24+T24)-V24</f>
        <v>12.08</v>
      </c>
      <c r="Y24" s="19" t="n">
        <f aca="false">AVERAGE(R24,U24,X24)</f>
        <v>10.4433333333333</v>
      </c>
      <c r="Z24" s="19" t="n">
        <f aca="false">IF(AND($Y$79&gt;Y24, Y24&gt;$Y$78),Y24,"-")</f>
        <v>10.4433333333333</v>
      </c>
    </row>
    <row r="25" customFormat="false" ht="14.5" hidden="false" customHeight="false" outlineLevel="0" collapsed="false">
      <c r="A25" s="69" t="s">
        <v>3733</v>
      </c>
      <c r="B25" s="70" t="s">
        <v>3973</v>
      </c>
      <c r="C25" s="69" t="s">
        <v>3718</v>
      </c>
      <c r="D25" s="18" t="s">
        <v>210</v>
      </c>
      <c r="E25" s="18" t="s">
        <v>210</v>
      </c>
      <c r="F25" s="18" t="s">
        <v>210</v>
      </c>
      <c r="G25" s="18" t="s">
        <v>210</v>
      </c>
      <c r="H25" s="71" t="n">
        <v>2</v>
      </c>
      <c r="I25" s="71" t="n">
        <v>3</v>
      </c>
      <c r="J25" s="71" t="n">
        <v>2</v>
      </c>
      <c r="K25" s="71" t="n">
        <v>3</v>
      </c>
      <c r="L25" s="71" t="n">
        <v>2</v>
      </c>
      <c r="M25" s="71" t="n">
        <v>3</v>
      </c>
      <c r="N25" s="19" t="n">
        <f aca="false">SUM(H25:M25)/3</f>
        <v>5</v>
      </c>
      <c r="O25" s="71" t="n">
        <v>24.82</v>
      </c>
      <c r="P25" s="71" t="n">
        <v>11.5</v>
      </c>
      <c r="Q25" s="72" t="n">
        <v>9.015</v>
      </c>
      <c r="R25" s="20" t="n">
        <f aca="false">O25-P25</f>
        <v>13.32</v>
      </c>
      <c r="S25" s="71" t="n">
        <v>8.15</v>
      </c>
      <c r="T25" s="72" t="n">
        <v>21.6</v>
      </c>
      <c r="U25" s="20" t="n">
        <f aca="false">(P25+Q25)-S25</f>
        <v>12.365</v>
      </c>
      <c r="V25" s="71" t="n">
        <v>19.05</v>
      </c>
      <c r="W25" s="72" t="n">
        <v>21.7</v>
      </c>
      <c r="X25" s="20" t="n">
        <f aca="false">(S25+T25)-V25</f>
        <v>10.7</v>
      </c>
      <c r="Y25" s="19" t="n">
        <f aca="false">AVERAGE(R25,U25,X25)</f>
        <v>12.1283333333333</v>
      </c>
      <c r="Z25" s="19" t="n">
        <f aca="false">IF(AND($Y$79&gt;Y25, Y25&gt;$Y$78),Y25,"-")</f>
        <v>12.1283333333333</v>
      </c>
    </row>
    <row r="26" customFormat="false" ht="14.5" hidden="false" customHeight="false" outlineLevel="0" collapsed="false">
      <c r="A26" s="69" t="s">
        <v>3737</v>
      </c>
      <c r="B26" s="70" t="s">
        <v>3973</v>
      </c>
      <c r="C26" s="69" t="s">
        <v>3718</v>
      </c>
      <c r="D26" s="18" t="s">
        <v>210</v>
      </c>
      <c r="E26" s="18" t="s">
        <v>210</v>
      </c>
      <c r="F26" s="18" t="s">
        <v>210</v>
      </c>
      <c r="G26" s="18" t="s">
        <v>210</v>
      </c>
      <c r="H26" s="71" t="n">
        <v>2</v>
      </c>
      <c r="I26" s="71" t="n">
        <v>2</v>
      </c>
      <c r="J26" s="71" t="n">
        <v>2</v>
      </c>
      <c r="K26" s="71" t="n">
        <v>2</v>
      </c>
      <c r="L26" s="71" t="n">
        <v>2</v>
      </c>
      <c r="M26" s="71" t="n">
        <v>2</v>
      </c>
      <c r="N26" s="19" t="n">
        <f aca="false">SUM(H26:M26)/3</f>
        <v>4</v>
      </c>
      <c r="O26" s="71" t="n">
        <v>11.46</v>
      </c>
      <c r="P26" s="71" t="n">
        <v>4.7</v>
      </c>
      <c r="Q26" s="72" t="n">
        <v>15.15</v>
      </c>
      <c r="R26" s="20" t="n">
        <f aca="false">O26-P26</f>
        <v>6.76</v>
      </c>
      <c r="S26" s="71" t="n">
        <v>5.52</v>
      </c>
      <c r="T26" s="72" t="n">
        <v>16.4</v>
      </c>
      <c r="U26" s="20" t="n">
        <f aca="false">(P26+Q26)-S26</f>
        <v>14.33</v>
      </c>
      <c r="V26" s="71" t="n">
        <v>17.86</v>
      </c>
      <c r="W26" s="72" t="n">
        <v>18.25</v>
      </c>
      <c r="X26" s="20" t="n">
        <f aca="false">(S26+T26)-V26</f>
        <v>4.06</v>
      </c>
      <c r="Y26" s="19" t="n">
        <f aca="false">AVERAGE(R26,U26,X26)</f>
        <v>8.38333333333333</v>
      </c>
      <c r="Z26" s="19" t="n">
        <f aca="false">IF(AND($Y$79&gt;Y26, Y26&gt;$Y$78),Y26,"-")</f>
        <v>8.38333333333333</v>
      </c>
    </row>
    <row r="27" customFormat="false" ht="14.5" hidden="false" customHeight="false" outlineLevel="0" collapsed="false">
      <c r="A27" s="69" t="s">
        <v>3742</v>
      </c>
      <c r="B27" s="70" t="s">
        <v>3973</v>
      </c>
      <c r="C27" s="69" t="s">
        <v>3718</v>
      </c>
      <c r="D27" s="18" t="s">
        <v>210</v>
      </c>
      <c r="E27" s="18" t="s">
        <v>210</v>
      </c>
      <c r="F27" s="18" t="s">
        <v>210</v>
      </c>
      <c r="G27" s="18" t="s">
        <v>210</v>
      </c>
      <c r="H27" s="71" t="n">
        <v>2</v>
      </c>
      <c r="I27" s="71" t="n">
        <v>5</v>
      </c>
      <c r="J27" s="71" t="n">
        <v>2</v>
      </c>
      <c r="K27" s="71" t="n">
        <v>5</v>
      </c>
      <c r="L27" s="71" t="n">
        <v>2</v>
      </c>
      <c r="M27" s="71" t="n">
        <v>5</v>
      </c>
      <c r="N27" s="19" t="n">
        <f aca="false">SUM(H27:M27)/3</f>
        <v>7</v>
      </c>
      <c r="O27" s="71" t="n">
        <v>13.38</v>
      </c>
      <c r="P27" s="71" t="n">
        <v>8.02</v>
      </c>
      <c r="Q27" s="72" t="n">
        <v>16.69</v>
      </c>
      <c r="R27" s="20" t="n">
        <f aca="false">O27-P27</f>
        <v>5.36</v>
      </c>
      <c r="S27" s="71" t="n">
        <v>7.25</v>
      </c>
      <c r="T27" s="72" t="n">
        <v>15.33</v>
      </c>
      <c r="U27" s="20" t="n">
        <f aca="false">(P27+Q27)-S27</f>
        <v>17.46</v>
      </c>
      <c r="V27" s="71" t="n">
        <v>9.62</v>
      </c>
      <c r="W27" s="72" t="n">
        <v>17.2</v>
      </c>
      <c r="X27" s="20" t="n">
        <f aca="false">(S27+T27)-V27</f>
        <v>12.96</v>
      </c>
      <c r="Y27" s="19" t="n">
        <f aca="false">AVERAGE(R27,U27,X27)</f>
        <v>11.9266666666667</v>
      </c>
      <c r="Z27" s="19" t="n">
        <f aca="false">IF(AND($Y$79&gt;Y27, Y27&gt;$Y$78),Y27,"-")</f>
        <v>11.9266666666667</v>
      </c>
    </row>
    <row r="28" customFormat="false" ht="14.5" hidden="false" customHeight="false" outlineLevel="0" collapsed="false">
      <c r="A28" s="69" t="s">
        <v>3746</v>
      </c>
      <c r="B28" s="70" t="s">
        <v>3973</v>
      </c>
      <c r="C28" s="69" t="s">
        <v>3718</v>
      </c>
      <c r="D28" s="18" t="s">
        <v>210</v>
      </c>
      <c r="E28" s="18" t="s">
        <v>210</v>
      </c>
      <c r="F28" s="18" t="s">
        <v>210</v>
      </c>
      <c r="G28" s="18" t="s">
        <v>210</v>
      </c>
      <c r="H28" s="71" t="n">
        <v>2</v>
      </c>
      <c r="I28" s="71" t="n">
        <v>4</v>
      </c>
      <c r="J28" s="71" t="n">
        <v>2</v>
      </c>
      <c r="K28" s="71" t="n">
        <v>4</v>
      </c>
      <c r="L28" s="71" t="n">
        <v>2</v>
      </c>
      <c r="M28" s="71" t="n">
        <v>4</v>
      </c>
      <c r="N28" s="19" t="n">
        <f aca="false">SUM(H28:M28)/3</f>
        <v>6</v>
      </c>
      <c r="O28" s="71" t="n">
        <v>15.24</v>
      </c>
      <c r="P28" s="71" t="n">
        <v>2.24</v>
      </c>
      <c r="Q28" s="72" t="n">
        <v>10.25</v>
      </c>
      <c r="R28" s="20" t="n">
        <f aca="false">O28-P28</f>
        <v>13</v>
      </c>
      <c r="S28" s="71" t="n">
        <v>4.65</v>
      </c>
      <c r="T28" s="72" t="n">
        <v>15.7</v>
      </c>
      <c r="U28" s="20" t="n">
        <f aca="false">(P28+Q28)-S28</f>
        <v>7.84</v>
      </c>
      <c r="V28" s="71" t="n">
        <v>8.97</v>
      </c>
      <c r="W28" s="72" t="n">
        <v>17.88</v>
      </c>
      <c r="X28" s="20" t="n">
        <f aca="false">(S28+T28)-V28</f>
        <v>11.38</v>
      </c>
      <c r="Y28" s="19" t="n">
        <f aca="false">AVERAGE(R28,U28,X28)</f>
        <v>10.74</v>
      </c>
      <c r="Z28" s="19" t="n">
        <f aca="false">IF(AND($Y$79&gt;Y28, Y28&gt;$Y$78),Y28,"-")</f>
        <v>10.74</v>
      </c>
    </row>
    <row r="29" customFormat="false" ht="14.5" hidden="false" customHeight="false" outlineLevel="0" collapsed="false">
      <c r="A29" s="69" t="s">
        <v>3750</v>
      </c>
      <c r="B29" s="70" t="s">
        <v>3973</v>
      </c>
      <c r="C29" s="69" t="s">
        <v>3718</v>
      </c>
      <c r="D29" s="18" t="s">
        <v>210</v>
      </c>
      <c r="E29" s="18" t="s">
        <v>210</v>
      </c>
      <c r="F29" s="18" t="s">
        <v>210</v>
      </c>
      <c r="G29" s="18" t="s">
        <v>210</v>
      </c>
      <c r="H29" s="71" t="n">
        <v>2</v>
      </c>
      <c r="I29" s="71" t="n">
        <v>2</v>
      </c>
      <c r="J29" s="71" t="n">
        <v>2</v>
      </c>
      <c r="K29" s="71" t="n">
        <v>2</v>
      </c>
      <c r="L29" s="71" t="n">
        <v>2</v>
      </c>
      <c r="M29" s="71" t="n">
        <v>2</v>
      </c>
      <c r="N29" s="19" t="n">
        <f aca="false">SUM(H29:M29)/3</f>
        <v>4</v>
      </c>
      <c r="O29" s="71" t="n">
        <v>17.78</v>
      </c>
      <c r="P29" s="71" t="n">
        <v>12.37</v>
      </c>
      <c r="Q29" s="72" t="n">
        <v>13.79</v>
      </c>
      <c r="R29" s="20" t="n">
        <f aca="false">O29-P29</f>
        <v>5.41</v>
      </c>
      <c r="S29" s="71" t="n">
        <v>20.84</v>
      </c>
      <c r="T29" s="72" t="n">
        <v>9.58</v>
      </c>
      <c r="U29" s="20" t="n">
        <f aca="false">(P29+Q29)-S29</f>
        <v>5.32</v>
      </c>
      <c r="V29" s="71" t="n">
        <v>24.35</v>
      </c>
      <c r="W29" s="72" t="n">
        <v>20.35</v>
      </c>
      <c r="X29" s="20" t="n">
        <f aca="false">(S29+T29)-V29</f>
        <v>6.07</v>
      </c>
      <c r="Y29" s="19" t="n">
        <f aca="false">AVERAGE(R29,U29,X29)</f>
        <v>5.6</v>
      </c>
      <c r="Z29" s="19" t="str">
        <f aca="false">IF(AND($Y$79&gt;Y29, Y29&gt;$Y$78),Y29,"-")</f>
        <v>-</v>
      </c>
    </row>
    <row r="30" customFormat="false" ht="14.5" hidden="false" customHeight="false" outlineLevel="0" collapsed="false">
      <c r="A30" s="69" t="s">
        <v>3755</v>
      </c>
      <c r="B30" s="70" t="s">
        <v>3973</v>
      </c>
      <c r="C30" s="69" t="s">
        <v>3718</v>
      </c>
      <c r="D30" s="18" t="s">
        <v>210</v>
      </c>
      <c r="E30" s="18" t="s">
        <v>210</v>
      </c>
      <c r="F30" s="18" t="s">
        <v>210</v>
      </c>
      <c r="G30" s="18" t="s">
        <v>210</v>
      </c>
      <c r="H30" s="71" t="n">
        <v>2</v>
      </c>
      <c r="I30" s="71" t="n">
        <v>2</v>
      </c>
      <c r="J30" s="71" t="n">
        <v>2</v>
      </c>
      <c r="K30" s="71" t="n">
        <v>2</v>
      </c>
      <c r="L30" s="71" t="n">
        <v>2</v>
      </c>
      <c r="M30" s="71" t="n">
        <v>2</v>
      </c>
      <c r="N30" s="19" t="n">
        <f aca="false">SUM(H30:M30)/3</f>
        <v>4</v>
      </c>
      <c r="O30" s="71" t="n">
        <v>12.65</v>
      </c>
      <c r="P30" s="71" t="n">
        <v>8.15</v>
      </c>
      <c r="Q30" s="72" t="n">
        <v>9.74</v>
      </c>
      <c r="R30" s="20" t="n">
        <f aca="false">O30-P30</f>
        <v>4.5</v>
      </c>
      <c r="S30" s="71" t="n">
        <v>15.51</v>
      </c>
      <c r="T30" s="72" t="n">
        <v>5.75</v>
      </c>
      <c r="U30" s="20" t="n">
        <f aca="false">(P30+Q30)-S30</f>
        <v>2.38</v>
      </c>
      <c r="V30" s="71" t="n">
        <v>7.65</v>
      </c>
      <c r="W30" s="72" t="n">
        <v>5.29</v>
      </c>
      <c r="X30" s="20" t="n">
        <f aca="false">(S30+T30)-V30</f>
        <v>13.61</v>
      </c>
      <c r="Y30" s="19" t="n">
        <f aca="false">AVERAGE(R30,U30,X30)</f>
        <v>6.83</v>
      </c>
      <c r="Z30" s="19" t="n">
        <f aca="false">IF(AND($Y$79&gt;Y30, Y30&gt;$Y$78),Y30,"-")</f>
        <v>6.83</v>
      </c>
    </row>
    <row r="31" customFormat="false" ht="14.5" hidden="false" customHeight="false" outlineLevel="0" collapsed="false">
      <c r="A31" s="69" t="s">
        <v>3761</v>
      </c>
      <c r="B31" s="70" t="s">
        <v>3973</v>
      </c>
      <c r="C31" s="69" t="s">
        <v>3718</v>
      </c>
      <c r="D31" s="18" t="s">
        <v>210</v>
      </c>
      <c r="E31" s="18" t="s">
        <v>210</v>
      </c>
      <c r="F31" s="18" t="s">
        <v>210</v>
      </c>
      <c r="G31" s="18" t="s">
        <v>210</v>
      </c>
      <c r="H31" s="71" t="n">
        <v>2</v>
      </c>
      <c r="I31" s="71" t="n">
        <v>2</v>
      </c>
      <c r="J31" s="71" t="n">
        <v>2</v>
      </c>
      <c r="K31" s="71" t="n">
        <v>2</v>
      </c>
      <c r="L31" s="71" t="n">
        <v>2</v>
      </c>
      <c r="M31" s="71" t="n">
        <v>2</v>
      </c>
      <c r="N31" s="19" t="n">
        <f aca="false">SUM(H31:M31)/3</f>
        <v>4</v>
      </c>
      <c r="O31" s="71" t="n">
        <v>13.77</v>
      </c>
      <c r="P31" s="71" t="n">
        <v>10.38</v>
      </c>
      <c r="Q31" s="72" t="n">
        <v>20.64</v>
      </c>
      <c r="R31" s="20" t="n">
        <f aca="false">O31-P31</f>
        <v>3.39</v>
      </c>
      <c r="S31" s="71" t="n">
        <v>16.35</v>
      </c>
      <c r="T31" s="72" t="n">
        <v>18.88</v>
      </c>
      <c r="U31" s="20" t="n">
        <f aca="false">(P31+Q31)-S31</f>
        <v>14.67</v>
      </c>
      <c r="V31" s="71" t="n">
        <v>23.75</v>
      </c>
      <c r="W31" s="72" t="n">
        <v>17.886</v>
      </c>
      <c r="X31" s="20" t="n">
        <f aca="false">(S31+T31)-V31</f>
        <v>11.48</v>
      </c>
      <c r="Y31" s="19" t="n">
        <f aca="false">AVERAGE(R31,U31,X31)</f>
        <v>9.84666666666667</v>
      </c>
      <c r="Z31" s="19" t="n">
        <f aca="false">IF(AND($Y$79&gt;Y31, Y31&gt;$Y$78),Y31,"-")</f>
        <v>9.84666666666667</v>
      </c>
    </row>
    <row r="32" customFormat="false" ht="14.5" hidden="false" customHeight="false" outlineLevel="0" collapsed="false">
      <c r="A32" s="69" t="s">
        <v>3767</v>
      </c>
      <c r="B32" s="70" t="s">
        <v>3973</v>
      </c>
      <c r="C32" s="69" t="s">
        <v>3771</v>
      </c>
      <c r="D32" s="18" t="s">
        <v>210</v>
      </c>
      <c r="E32" s="18" t="s">
        <v>210</v>
      </c>
      <c r="F32" s="18" t="s">
        <v>210</v>
      </c>
      <c r="G32" s="18" t="s">
        <v>210</v>
      </c>
      <c r="H32" s="71" t="n">
        <v>1</v>
      </c>
      <c r="I32" s="71" t="n">
        <v>5</v>
      </c>
      <c r="J32" s="71" t="n">
        <v>1</v>
      </c>
      <c r="K32" s="71" t="n">
        <v>5</v>
      </c>
      <c r="L32" s="71" t="n">
        <v>1</v>
      </c>
      <c r="M32" s="71" t="n">
        <v>5</v>
      </c>
      <c r="N32" s="19" t="n">
        <f aca="false">SUM(H32:M32)/3</f>
        <v>6</v>
      </c>
      <c r="O32" s="71" t="n">
        <v>19.7</v>
      </c>
      <c r="P32" s="71" t="n">
        <v>5.26</v>
      </c>
      <c r="Q32" s="72" t="n">
        <v>15.15</v>
      </c>
      <c r="R32" s="20" t="n">
        <f aca="false">O32-P32</f>
        <v>14.44</v>
      </c>
      <c r="S32" s="71" t="n">
        <v>5.15</v>
      </c>
      <c r="T32" s="72" t="n">
        <v>18.62</v>
      </c>
      <c r="U32" s="20" t="n">
        <f aca="false">(P32+Q32)-S32</f>
        <v>15.26</v>
      </c>
      <c r="V32" s="71" t="n">
        <v>16.9</v>
      </c>
      <c r="W32" s="72" t="n">
        <v>22.99</v>
      </c>
      <c r="X32" s="20" t="n">
        <f aca="false">(S32+T32)-V32</f>
        <v>6.87</v>
      </c>
      <c r="Y32" s="19" t="n">
        <f aca="false">AVERAGE(R32,U32,X32)</f>
        <v>12.19</v>
      </c>
      <c r="Z32" s="19" t="n">
        <f aca="false">IF(AND($Y$79&gt;Y32, Y32&gt;$Y$78),Y32,"-")</f>
        <v>12.19</v>
      </c>
    </row>
    <row r="33" customFormat="false" ht="14.5" hidden="false" customHeight="false" outlineLevel="0" collapsed="false">
      <c r="A33" s="69" t="s">
        <v>3775</v>
      </c>
      <c r="B33" s="70" t="s">
        <v>3973</v>
      </c>
      <c r="C33" s="69" t="s">
        <v>3771</v>
      </c>
      <c r="D33" s="18" t="s">
        <v>210</v>
      </c>
      <c r="E33" s="18" t="s">
        <v>210</v>
      </c>
      <c r="F33" s="18" t="s">
        <v>210</v>
      </c>
      <c r="G33" s="18" t="s">
        <v>210</v>
      </c>
      <c r="H33" s="71" t="n">
        <v>1</v>
      </c>
      <c r="I33" s="71" t="n">
        <v>7</v>
      </c>
      <c r="J33" s="71" t="n">
        <v>1</v>
      </c>
      <c r="K33" s="71" t="n">
        <v>7</v>
      </c>
      <c r="L33" s="71" t="n">
        <v>1</v>
      </c>
      <c r="M33" s="71" t="n">
        <v>7</v>
      </c>
      <c r="N33" s="19" t="n">
        <f aca="false">SUM(H33:M33)/3</f>
        <v>8</v>
      </c>
      <c r="O33" s="71" t="n">
        <v>21.4</v>
      </c>
      <c r="P33" s="71" t="n">
        <v>6.13</v>
      </c>
      <c r="Q33" s="72" t="n">
        <v>11.79</v>
      </c>
      <c r="R33" s="20" t="n">
        <f aca="false">O33-P33</f>
        <v>15.27</v>
      </c>
      <c r="S33" s="71" t="n">
        <v>4.85</v>
      </c>
      <c r="T33" s="72" t="n">
        <v>12.92</v>
      </c>
      <c r="U33" s="20" t="n">
        <f aca="false">(P33+Q33)-S33</f>
        <v>13.07</v>
      </c>
      <c r="V33" s="71" t="n">
        <v>3.79</v>
      </c>
      <c r="W33" s="72" t="n">
        <v>14.78</v>
      </c>
      <c r="X33" s="20" t="n">
        <f aca="false">(S33+T33)-V33</f>
        <v>13.98</v>
      </c>
      <c r="Y33" s="19" t="n">
        <f aca="false">AVERAGE(R33,U33,X33)</f>
        <v>14.1066666666667</v>
      </c>
      <c r="Z33" s="19" t="n">
        <f aca="false">IF(AND($Y$79&gt;Y33, Y33&gt;$Y$78),Y33,"-")</f>
        <v>14.1066666666667</v>
      </c>
    </row>
    <row r="34" customFormat="false" ht="14.5" hidden="false" customHeight="false" outlineLevel="0" collapsed="false">
      <c r="A34" s="69" t="s">
        <v>3779</v>
      </c>
      <c r="B34" s="70" t="s">
        <v>3973</v>
      </c>
      <c r="C34" s="69" t="s">
        <v>3771</v>
      </c>
      <c r="D34" s="18" t="s">
        <v>210</v>
      </c>
      <c r="E34" s="18" t="s">
        <v>210</v>
      </c>
      <c r="F34" s="18" t="s">
        <v>210</v>
      </c>
      <c r="G34" s="18" t="s">
        <v>210</v>
      </c>
      <c r="H34" s="71" t="n">
        <v>2</v>
      </c>
      <c r="I34" s="71" t="n">
        <v>2</v>
      </c>
      <c r="J34" s="71" t="n">
        <v>2</v>
      </c>
      <c r="K34" s="71" t="n">
        <v>2</v>
      </c>
      <c r="L34" s="71" t="n">
        <v>2</v>
      </c>
      <c r="M34" s="71" t="n">
        <v>2</v>
      </c>
      <c r="N34" s="19" t="n">
        <f aca="false">SUM(H34:M34)/3</f>
        <v>4</v>
      </c>
      <c r="O34" s="71" t="n">
        <v>12.45</v>
      </c>
      <c r="P34" s="71" t="n">
        <v>4.025</v>
      </c>
      <c r="Q34" s="72" t="n">
        <v>10.56</v>
      </c>
      <c r="R34" s="20" t="n">
        <f aca="false">O34-P34</f>
        <v>8.425</v>
      </c>
      <c r="S34" s="71" t="n">
        <v>5.04</v>
      </c>
      <c r="T34" s="72" t="n">
        <v>12.12</v>
      </c>
      <c r="U34" s="20" t="n">
        <f aca="false">(P34+Q34)-S34</f>
        <v>9.545</v>
      </c>
      <c r="V34" s="71" t="n">
        <v>14.4</v>
      </c>
      <c r="W34" s="72" t="n">
        <v>13.79</v>
      </c>
      <c r="X34" s="20" t="n">
        <f aca="false">(S34+T34)-V34</f>
        <v>2.76</v>
      </c>
      <c r="Y34" s="19" t="n">
        <f aca="false">AVERAGE(R34,U34,X34)</f>
        <v>6.91</v>
      </c>
      <c r="Z34" s="19" t="n">
        <f aca="false">IF(AND($Y$79&gt;Y34, Y34&gt;$Y$78),Y34,"-")</f>
        <v>6.91</v>
      </c>
    </row>
    <row r="35" customFormat="false" ht="14.5" hidden="false" customHeight="false" outlineLevel="0" collapsed="false">
      <c r="A35" s="69" t="s">
        <v>3974</v>
      </c>
      <c r="B35" s="70" t="s">
        <v>3973</v>
      </c>
      <c r="C35" s="69" t="s">
        <v>3771</v>
      </c>
      <c r="D35" s="18" t="s">
        <v>210</v>
      </c>
      <c r="E35" s="18" t="s">
        <v>210</v>
      </c>
      <c r="F35" s="18" t="s">
        <v>210</v>
      </c>
      <c r="G35" s="18" t="s">
        <v>210</v>
      </c>
      <c r="H35" s="71" t="n">
        <v>2</v>
      </c>
      <c r="I35" s="71" t="n">
        <v>4</v>
      </c>
      <c r="J35" s="71" t="n">
        <v>2</v>
      </c>
      <c r="K35" s="71" t="n">
        <v>4</v>
      </c>
      <c r="L35" s="71" t="n">
        <v>2</v>
      </c>
      <c r="M35" s="71" t="n">
        <v>4</v>
      </c>
      <c r="N35" s="19" t="n">
        <f aca="false">SUM(H35:M35)/3</f>
        <v>6</v>
      </c>
      <c r="O35" s="71" t="n">
        <v>18.15</v>
      </c>
      <c r="P35" s="71" t="n">
        <v>6.09</v>
      </c>
      <c r="Q35" s="72" t="n">
        <v>15.16</v>
      </c>
      <c r="R35" s="20" t="n">
        <f aca="false">O35-P35</f>
        <v>12.06</v>
      </c>
      <c r="S35" s="71" t="n">
        <v>4.01</v>
      </c>
      <c r="T35" s="72" t="n">
        <v>17.11</v>
      </c>
      <c r="U35" s="20" t="n">
        <f aca="false">(P35+Q35)-S35</f>
        <v>17.24</v>
      </c>
      <c r="V35" s="71" t="n">
        <v>16.73</v>
      </c>
      <c r="W35" s="72" t="n">
        <v>19.61</v>
      </c>
      <c r="X35" s="20" t="n">
        <f aca="false">(S35+T35)-V35</f>
        <v>4.39</v>
      </c>
      <c r="Y35" s="19" t="n">
        <f aca="false">AVERAGE(R35,U35,X35)</f>
        <v>11.23</v>
      </c>
      <c r="Z35" s="19" t="n">
        <f aca="false">IF(AND($Y$79&gt;Y35, Y35&gt;$Y$78),Y35,"-")</f>
        <v>11.23</v>
      </c>
    </row>
    <row r="36" customFormat="false" ht="14.5" hidden="false" customHeight="false" outlineLevel="0" collapsed="false">
      <c r="A36" s="69" t="s">
        <v>3790</v>
      </c>
      <c r="B36" s="70" t="s">
        <v>3973</v>
      </c>
      <c r="C36" s="69" t="s">
        <v>3793</v>
      </c>
      <c r="D36" s="18" t="s">
        <v>210</v>
      </c>
      <c r="E36" s="18" t="s">
        <v>210</v>
      </c>
      <c r="F36" s="18" t="s">
        <v>210</v>
      </c>
      <c r="G36" s="18" t="s">
        <v>210</v>
      </c>
      <c r="H36" s="71" t="n">
        <v>2</v>
      </c>
      <c r="I36" s="71" t="n">
        <v>5</v>
      </c>
      <c r="J36" s="71" t="n">
        <v>2</v>
      </c>
      <c r="K36" s="71" t="n">
        <v>5</v>
      </c>
      <c r="L36" s="71" t="n">
        <v>2</v>
      </c>
      <c r="M36" s="71" t="n">
        <v>5</v>
      </c>
      <c r="N36" s="19" t="n">
        <f aca="false">SUM(H36:M36)/3</f>
        <v>7</v>
      </c>
      <c r="O36" s="71" t="n">
        <v>11.69</v>
      </c>
      <c r="P36" s="71" t="n">
        <v>4.33</v>
      </c>
      <c r="Q36" s="72" t="n">
        <v>12.46</v>
      </c>
      <c r="R36" s="20" t="n">
        <f aca="false">O36-P36</f>
        <v>7.36</v>
      </c>
      <c r="S36" s="71" t="n">
        <v>6.91</v>
      </c>
      <c r="T36" s="72" t="n">
        <v>13.72</v>
      </c>
      <c r="U36" s="20" t="n">
        <f aca="false">(P36+Q36)-S36</f>
        <v>9.88</v>
      </c>
      <c r="V36" s="71" t="n">
        <v>5.32</v>
      </c>
      <c r="W36" s="72" t="n">
        <v>11.62</v>
      </c>
      <c r="X36" s="20" t="n">
        <f aca="false">(S36+T36)-V36</f>
        <v>15.31</v>
      </c>
      <c r="Y36" s="19" t="n">
        <f aca="false">AVERAGE(R36,U36,X36)</f>
        <v>10.85</v>
      </c>
      <c r="Z36" s="19" t="n">
        <f aca="false">IF(AND($Y$79&gt;Y36, Y36&gt;$Y$78),Y36,"-")</f>
        <v>10.85</v>
      </c>
    </row>
    <row r="37" customFormat="false" ht="14.5" hidden="false" customHeight="false" outlineLevel="0" collapsed="false">
      <c r="A37" s="69" t="s">
        <v>3797</v>
      </c>
      <c r="B37" s="70" t="s">
        <v>3973</v>
      </c>
      <c r="C37" s="69" t="s">
        <v>3793</v>
      </c>
      <c r="D37" s="18" t="s">
        <v>210</v>
      </c>
      <c r="E37" s="18" t="s">
        <v>210</v>
      </c>
      <c r="F37" s="18" t="s">
        <v>210</v>
      </c>
      <c r="G37" s="18" t="s">
        <v>210</v>
      </c>
      <c r="H37" s="71" t="n">
        <v>2</v>
      </c>
      <c r="I37" s="71" t="n">
        <v>3</v>
      </c>
      <c r="J37" s="71" t="n">
        <v>2</v>
      </c>
      <c r="K37" s="71" t="n">
        <v>3</v>
      </c>
      <c r="L37" s="71" t="n">
        <v>2</v>
      </c>
      <c r="M37" s="71" t="n">
        <v>3</v>
      </c>
      <c r="N37" s="19" t="n">
        <f aca="false">SUM(H37:M37)/3</f>
        <v>5</v>
      </c>
      <c r="O37" s="71" t="n">
        <v>19.33</v>
      </c>
      <c r="P37" s="71" t="n">
        <v>5.99</v>
      </c>
      <c r="Q37" s="72" t="n">
        <v>16.84</v>
      </c>
      <c r="R37" s="20" t="n">
        <f aca="false">O37-P37</f>
        <v>13.34</v>
      </c>
      <c r="S37" s="71" t="n">
        <v>9.4</v>
      </c>
      <c r="T37" s="72" t="n">
        <v>15.21</v>
      </c>
      <c r="U37" s="20" t="n">
        <f aca="false">(P37+Q37)-S37</f>
        <v>13.43</v>
      </c>
      <c r="V37" s="71" t="n">
        <v>9.07</v>
      </c>
      <c r="W37" s="72" t="n">
        <v>10.61</v>
      </c>
      <c r="X37" s="20" t="n">
        <f aca="false">(S37+T37)-V37</f>
        <v>15.54</v>
      </c>
      <c r="Y37" s="19" t="n">
        <f aca="false">AVERAGE(R37,U37,X37)</f>
        <v>14.1033333333333</v>
      </c>
      <c r="Z37" s="19" t="n">
        <f aca="false">IF(AND($Y$79&gt;Y37, Y37&gt;$Y$78),Y37,"-")</f>
        <v>14.1033333333333</v>
      </c>
    </row>
    <row r="38" customFormat="false" ht="14.5" hidden="false" customHeight="false" outlineLevel="0" collapsed="false">
      <c r="A38" s="69" t="s">
        <v>3801</v>
      </c>
      <c r="B38" s="70" t="s">
        <v>3973</v>
      </c>
      <c r="C38" s="69" t="s">
        <v>3793</v>
      </c>
      <c r="D38" s="18" t="s">
        <v>210</v>
      </c>
      <c r="E38" s="18" t="s">
        <v>210</v>
      </c>
      <c r="F38" s="18" t="s">
        <v>210</v>
      </c>
      <c r="G38" s="18" t="s">
        <v>210</v>
      </c>
      <c r="H38" s="71" t="n">
        <v>2</v>
      </c>
      <c r="I38" s="71" t="n">
        <v>7</v>
      </c>
      <c r="J38" s="71" t="n">
        <v>2</v>
      </c>
      <c r="K38" s="71" t="n">
        <v>7</v>
      </c>
      <c r="L38" s="71" t="n">
        <v>2</v>
      </c>
      <c r="M38" s="71" t="n">
        <v>7</v>
      </c>
      <c r="N38" s="19" t="n">
        <f aca="false">SUM(H38:M38)/3</f>
        <v>9</v>
      </c>
      <c r="O38" s="71" t="n">
        <v>10.29</v>
      </c>
      <c r="P38" s="71" t="n">
        <v>2.82</v>
      </c>
      <c r="Q38" s="72" t="n">
        <v>21.19</v>
      </c>
      <c r="R38" s="20" t="n">
        <f aca="false">O38-P38</f>
        <v>7.47</v>
      </c>
      <c r="S38" s="71" t="n">
        <v>8.15</v>
      </c>
      <c r="T38" s="72" t="n">
        <v>12.79</v>
      </c>
      <c r="U38" s="20" t="n">
        <f aca="false">(P38+Q38)-S38</f>
        <v>15.86</v>
      </c>
      <c r="V38" s="71" t="n">
        <v>3.68</v>
      </c>
      <c r="W38" s="72" t="n">
        <v>10.775</v>
      </c>
      <c r="X38" s="20" t="n">
        <f aca="false">(S38+T38)-V38</f>
        <v>17.26</v>
      </c>
      <c r="Y38" s="19" t="n">
        <f aca="false">AVERAGE(R38,U38,X38)</f>
        <v>13.53</v>
      </c>
      <c r="Z38" s="19" t="n">
        <f aca="false">IF(AND($Y$79&gt;Y38, Y38&gt;$Y$78),Y38,"-")</f>
        <v>13.53</v>
      </c>
    </row>
    <row r="39" customFormat="false" ht="14.5" hidden="false" customHeight="false" outlineLevel="0" collapsed="false">
      <c r="A39" s="69" t="s">
        <v>3806</v>
      </c>
      <c r="B39" s="70" t="s">
        <v>3973</v>
      </c>
      <c r="C39" s="69" t="s">
        <v>3793</v>
      </c>
      <c r="D39" s="18" t="s">
        <v>210</v>
      </c>
      <c r="E39" s="18" t="s">
        <v>210</v>
      </c>
      <c r="F39" s="18" t="s">
        <v>210</v>
      </c>
      <c r="G39" s="18" t="s">
        <v>210</v>
      </c>
      <c r="H39" s="71" t="n">
        <v>2</v>
      </c>
      <c r="I39" s="71" t="n">
        <v>4</v>
      </c>
      <c r="J39" s="71" t="n">
        <v>2</v>
      </c>
      <c r="K39" s="71" t="n">
        <v>4</v>
      </c>
      <c r="L39" s="71" t="n">
        <v>2</v>
      </c>
      <c r="M39" s="71" t="n">
        <v>4</v>
      </c>
      <c r="N39" s="19" t="n">
        <f aca="false">SUM(H39:M39)/3</f>
        <v>6</v>
      </c>
      <c r="O39" s="71" t="n">
        <v>8.51</v>
      </c>
      <c r="P39" s="71" t="n">
        <v>1.54</v>
      </c>
      <c r="Q39" s="72" t="n">
        <v>16.295</v>
      </c>
      <c r="R39" s="20" t="n">
        <f aca="false">O39-P39</f>
        <v>6.97</v>
      </c>
      <c r="S39" s="71" t="n">
        <v>5.34</v>
      </c>
      <c r="T39" s="72" t="n">
        <v>9.97</v>
      </c>
      <c r="U39" s="20" t="n">
        <f aca="false">(P39+Q39)-S39</f>
        <v>12.495</v>
      </c>
      <c r="V39" s="71" t="n">
        <v>8.17</v>
      </c>
      <c r="W39" s="72" t="n">
        <v>13.25</v>
      </c>
      <c r="X39" s="20" t="n">
        <f aca="false">(S39+T39)-V39</f>
        <v>7.14</v>
      </c>
      <c r="Y39" s="19" t="n">
        <f aca="false">AVERAGE(R39,U39,X39)</f>
        <v>8.86833333333333</v>
      </c>
      <c r="Z39" s="19" t="n">
        <f aca="false">IF(AND($Y$79&gt;Y39, Y39&gt;$Y$78),Y39,"-")</f>
        <v>8.86833333333333</v>
      </c>
    </row>
    <row r="40" customFormat="false" ht="14.5" hidden="false" customHeight="false" outlineLevel="0" collapsed="false">
      <c r="A40" s="69" t="s">
        <v>3813</v>
      </c>
      <c r="B40" s="70" t="s">
        <v>3973</v>
      </c>
      <c r="C40" s="69" t="s">
        <v>3816</v>
      </c>
      <c r="D40" s="18" t="s">
        <v>210</v>
      </c>
      <c r="E40" s="18" t="s">
        <v>210</v>
      </c>
      <c r="F40" s="18" t="s">
        <v>210</v>
      </c>
      <c r="G40" s="18" t="s">
        <v>210</v>
      </c>
      <c r="H40" s="71" t="n">
        <v>2</v>
      </c>
      <c r="I40" s="71" t="n">
        <v>7</v>
      </c>
      <c r="J40" s="71" t="n">
        <v>2</v>
      </c>
      <c r="K40" s="71" t="n">
        <v>7</v>
      </c>
      <c r="L40" s="71" t="n">
        <v>2</v>
      </c>
      <c r="M40" s="71" t="n">
        <v>7</v>
      </c>
      <c r="N40" s="19" t="n">
        <f aca="false">SUM(H40:M40)/3</f>
        <v>9</v>
      </c>
      <c r="O40" s="71" t="n">
        <v>20.9</v>
      </c>
      <c r="P40" s="71" t="n">
        <v>7.25</v>
      </c>
      <c r="Q40" s="72" t="n">
        <v>17.4</v>
      </c>
      <c r="R40" s="20" t="n">
        <f aca="false">O40-P40</f>
        <v>13.65</v>
      </c>
      <c r="S40" s="71" t="n">
        <v>14.1</v>
      </c>
      <c r="T40" s="72" t="n">
        <v>16.47</v>
      </c>
      <c r="U40" s="20" t="n">
        <f aca="false">(P40+Q40)-S40</f>
        <v>10.55</v>
      </c>
      <c r="V40" s="71" t="n">
        <v>4.85</v>
      </c>
      <c r="W40" s="72" t="n">
        <v>20.3</v>
      </c>
      <c r="X40" s="20" t="n">
        <f aca="false">(S40+T40)-V40</f>
        <v>25.72</v>
      </c>
      <c r="Y40" s="19" t="n">
        <f aca="false">AVERAGE(R40,U40,X40)</f>
        <v>16.64</v>
      </c>
      <c r="Z40" s="19" t="str">
        <f aca="false">IF(AND($Y$79&gt;Y40, Y40&gt;$Y$78),Y40,"-")</f>
        <v>-</v>
      </c>
    </row>
    <row r="41" customFormat="false" ht="14.5" hidden="false" customHeight="false" outlineLevel="0" collapsed="false">
      <c r="A41" s="69" t="s">
        <v>3820</v>
      </c>
      <c r="B41" s="70" t="s">
        <v>3973</v>
      </c>
      <c r="C41" s="69" t="s">
        <v>3816</v>
      </c>
      <c r="D41" s="18" t="s">
        <v>210</v>
      </c>
      <c r="E41" s="18" t="s">
        <v>210</v>
      </c>
      <c r="F41" s="18" t="s">
        <v>210</v>
      </c>
      <c r="G41" s="18" t="s">
        <v>210</v>
      </c>
      <c r="H41" s="71" t="n">
        <v>2</v>
      </c>
      <c r="I41" s="71" t="n">
        <v>4</v>
      </c>
      <c r="J41" s="71" t="n">
        <v>2</v>
      </c>
      <c r="K41" s="71" t="n">
        <v>4</v>
      </c>
      <c r="L41" s="71" t="n">
        <v>2</v>
      </c>
      <c r="M41" s="71" t="n">
        <v>4</v>
      </c>
      <c r="N41" s="19" t="n">
        <f aca="false">SUM(H41:M41)/3</f>
        <v>6</v>
      </c>
      <c r="O41" s="71" t="n">
        <v>25.93</v>
      </c>
      <c r="P41" s="71" t="n">
        <v>10.55</v>
      </c>
      <c r="Q41" s="72" t="n">
        <v>17.42</v>
      </c>
      <c r="R41" s="20" t="n">
        <f aca="false">O41-P41</f>
        <v>15.38</v>
      </c>
      <c r="S41" s="71" t="n">
        <v>15.45</v>
      </c>
      <c r="T41" s="72" t="n">
        <v>12</v>
      </c>
      <c r="U41" s="20" t="n">
        <f aca="false">(P41+Q41)-S41</f>
        <v>12.52</v>
      </c>
      <c r="V41" s="71" t="n">
        <v>17.8</v>
      </c>
      <c r="W41" s="72" t="n">
        <v>14.2</v>
      </c>
      <c r="X41" s="20" t="n">
        <f aca="false">(S41+T41)-V41</f>
        <v>9.65</v>
      </c>
      <c r="Y41" s="19" t="n">
        <f aca="false">AVERAGE(R41,U41,X41)</f>
        <v>12.5166666666667</v>
      </c>
      <c r="Z41" s="19" t="n">
        <f aca="false">IF(AND($Y$79&gt;Y41, Y41&gt;$Y$78),Y41,"-")</f>
        <v>12.5166666666667</v>
      </c>
    </row>
    <row r="42" customFormat="false" ht="14.5" hidden="false" customHeight="false" outlineLevel="0" collapsed="false">
      <c r="A42" s="69" t="s">
        <v>3827</v>
      </c>
      <c r="B42" s="70" t="s">
        <v>3973</v>
      </c>
      <c r="C42" s="69" t="s">
        <v>3816</v>
      </c>
      <c r="D42" s="18" t="s">
        <v>210</v>
      </c>
      <c r="E42" s="18" t="s">
        <v>210</v>
      </c>
      <c r="F42" s="18" t="s">
        <v>210</v>
      </c>
      <c r="G42" s="18" t="s">
        <v>210</v>
      </c>
      <c r="H42" s="71" t="n">
        <v>2</v>
      </c>
      <c r="I42" s="71" t="n">
        <v>3</v>
      </c>
      <c r="J42" s="71" t="n">
        <v>2</v>
      </c>
      <c r="K42" s="71" t="n">
        <v>3</v>
      </c>
      <c r="L42" s="71" t="n">
        <v>2</v>
      </c>
      <c r="M42" s="71" t="n">
        <v>3</v>
      </c>
      <c r="N42" s="19" t="n">
        <f aca="false">SUM(H42:M42)/3</f>
        <v>5</v>
      </c>
      <c r="O42" s="71" t="n">
        <v>25.3</v>
      </c>
      <c r="P42" s="71" t="n">
        <v>10.7</v>
      </c>
      <c r="Q42" s="72" t="n">
        <v>12.4</v>
      </c>
      <c r="R42" s="20" t="n">
        <f aca="false">O42-P42</f>
        <v>14.6</v>
      </c>
      <c r="S42" s="71" t="n">
        <v>11.85</v>
      </c>
      <c r="T42" s="72" t="n">
        <v>10.72</v>
      </c>
      <c r="U42" s="20" t="n">
        <f aca="false">(P42+Q42)-S42</f>
        <v>11.25</v>
      </c>
      <c r="V42" s="71" t="n">
        <v>16.2</v>
      </c>
      <c r="W42" s="72" t="n">
        <v>17.6</v>
      </c>
      <c r="X42" s="20" t="n">
        <f aca="false">(S42+T42)-V42</f>
        <v>6.37</v>
      </c>
      <c r="Y42" s="19" t="n">
        <f aca="false">AVERAGE(R42,U42,X42)</f>
        <v>10.74</v>
      </c>
      <c r="Z42" s="19" t="n">
        <f aca="false">IF(AND($Y$79&gt;Y42, Y42&gt;$Y$78),Y42,"-")</f>
        <v>10.74</v>
      </c>
    </row>
    <row r="43" customFormat="false" ht="14.5" hidden="false" customHeight="false" outlineLevel="0" collapsed="false">
      <c r="A43" s="69" t="s">
        <v>3833</v>
      </c>
      <c r="B43" s="70" t="s">
        <v>3973</v>
      </c>
      <c r="C43" s="69" t="s">
        <v>3816</v>
      </c>
      <c r="D43" s="18" t="s">
        <v>210</v>
      </c>
      <c r="E43" s="18" t="s">
        <v>210</v>
      </c>
      <c r="F43" s="18" t="s">
        <v>210</v>
      </c>
      <c r="G43" s="18" t="s">
        <v>210</v>
      </c>
      <c r="H43" s="71" t="n">
        <v>2</v>
      </c>
      <c r="I43" s="71" t="n">
        <v>2</v>
      </c>
      <c r="J43" s="71" t="n">
        <v>2</v>
      </c>
      <c r="K43" s="71" t="n">
        <v>2</v>
      </c>
      <c r="L43" s="71" t="n">
        <v>2</v>
      </c>
      <c r="M43" s="71" t="n">
        <v>2</v>
      </c>
      <c r="N43" s="19" t="n">
        <f aca="false">SUM(H43:M43)/3</f>
        <v>4</v>
      </c>
      <c r="O43" s="71" t="n">
        <v>18.25</v>
      </c>
      <c r="P43" s="71" t="n">
        <v>7.49</v>
      </c>
      <c r="Q43" s="72" t="n">
        <v>10.11</v>
      </c>
      <c r="R43" s="20" t="n">
        <f aca="false">O43-P43</f>
        <v>10.76</v>
      </c>
      <c r="S43" s="71" t="n">
        <v>14.55</v>
      </c>
      <c r="T43" s="72" t="n">
        <v>5.11</v>
      </c>
      <c r="U43" s="20" t="n">
        <f aca="false">(P43+Q43)-S43</f>
        <v>3.05</v>
      </c>
      <c r="V43" s="71" t="n">
        <v>14.16</v>
      </c>
      <c r="W43" s="72" t="n">
        <v>3.015</v>
      </c>
      <c r="X43" s="20" t="n">
        <f aca="false">(S43+T43)-V43</f>
        <v>5.5</v>
      </c>
      <c r="Y43" s="19" t="n">
        <f aca="false">AVERAGE(R43,U43,X43)</f>
        <v>6.43666666666667</v>
      </c>
      <c r="Z43" s="19" t="n">
        <f aca="false">IF(AND($Y$79&gt;Y43, Y43&gt;$Y$78),Y43,"-")</f>
        <v>6.43666666666667</v>
      </c>
    </row>
    <row r="44" customFormat="false" ht="14.5" hidden="false" customHeight="false" outlineLevel="0" collapsed="false">
      <c r="A44" s="69" t="s">
        <v>3837</v>
      </c>
      <c r="B44" s="70" t="s">
        <v>3973</v>
      </c>
      <c r="C44" s="69" t="s">
        <v>3816</v>
      </c>
      <c r="D44" s="18" t="s">
        <v>210</v>
      </c>
      <c r="E44" s="18" t="s">
        <v>210</v>
      </c>
      <c r="F44" s="18" t="s">
        <v>210</v>
      </c>
      <c r="G44" s="18" t="s">
        <v>210</v>
      </c>
      <c r="H44" s="71" t="n">
        <v>2</v>
      </c>
      <c r="I44" s="71" t="n">
        <v>5</v>
      </c>
      <c r="J44" s="71" t="n">
        <v>2</v>
      </c>
      <c r="K44" s="71" t="n">
        <v>5</v>
      </c>
      <c r="L44" s="71" t="n">
        <v>2</v>
      </c>
      <c r="M44" s="71" t="n">
        <v>5</v>
      </c>
      <c r="N44" s="19" t="n">
        <f aca="false">SUM(H44:M44)/3</f>
        <v>7</v>
      </c>
      <c r="O44" s="71" t="n">
        <v>15.07</v>
      </c>
      <c r="P44" s="71" t="n">
        <v>5.5</v>
      </c>
      <c r="Q44" s="72" t="n">
        <v>17.36</v>
      </c>
      <c r="R44" s="20" t="n">
        <f aca="false">O44-P44</f>
        <v>9.57</v>
      </c>
      <c r="S44" s="71" t="n">
        <v>16.19</v>
      </c>
      <c r="T44" s="72" t="n">
        <v>17.01</v>
      </c>
      <c r="U44" s="20" t="n">
        <f aca="false">(P44+Q44)-S44</f>
        <v>6.67</v>
      </c>
      <c r="V44" s="71" t="n">
        <v>9.15</v>
      </c>
      <c r="W44" s="72" t="n">
        <v>10.27</v>
      </c>
      <c r="X44" s="20" t="n">
        <f aca="false">(S44+T44)-V44</f>
        <v>24.05</v>
      </c>
      <c r="Y44" s="19" t="n">
        <f aca="false">AVERAGE(R44,U44,X44)</f>
        <v>13.43</v>
      </c>
      <c r="Z44" s="19" t="n">
        <f aca="false">IF(AND($Y$79&gt;Y44, Y44&gt;$Y$78),Y44,"-")</f>
        <v>13.43</v>
      </c>
    </row>
    <row r="45" customFormat="false" ht="14.5" hidden="false" customHeight="false" outlineLevel="0" collapsed="false">
      <c r="A45" s="69" t="s">
        <v>3844</v>
      </c>
      <c r="B45" s="70" t="s">
        <v>3973</v>
      </c>
      <c r="C45" s="69" t="s">
        <v>3816</v>
      </c>
      <c r="D45" s="18" t="s">
        <v>210</v>
      </c>
      <c r="E45" s="18" t="s">
        <v>210</v>
      </c>
      <c r="F45" s="18" t="s">
        <v>210</v>
      </c>
      <c r="G45" s="18" t="s">
        <v>210</v>
      </c>
      <c r="H45" s="71" t="n">
        <v>2</v>
      </c>
      <c r="I45" s="71" t="n">
        <v>1</v>
      </c>
      <c r="J45" s="71" t="n">
        <v>2</v>
      </c>
      <c r="K45" s="71" t="n">
        <v>1</v>
      </c>
      <c r="L45" s="71" t="n">
        <v>2</v>
      </c>
      <c r="M45" s="71" t="n">
        <v>1</v>
      </c>
      <c r="N45" s="19" t="n">
        <f aca="false">SUM(H45:M45)/3</f>
        <v>3</v>
      </c>
      <c r="O45" s="71" t="n">
        <v>15.41</v>
      </c>
      <c r="P45" s="71" t="n">
        <v>9.29</v>
      </c>
      <c r="Q45" s="72" t="n">
        <v>10.2</v>
      </c>
      <c r="R45" s="20" t="n">
        <f aca="false">O45-P45</f>
        <v>6.12</v>
      </c>
      <c r="S45" s="71" t="n">
        <v>16.44</v>
      </c>
      <c r="T45" s="72" t="n">
        <v>6.605</v>
      </c>
      <c r="U45" s="20" t="n">
        <f aca="false">(P45+Q45)-S45</f>
        <v>3.05</v>
      </c>
      <c r="V45" s="71" t="n">
        <v>13.11</v>
      </c>
      <c r="W45" s="72" t="n">
        <v>4.63</v>
      </c>
      <c r="X45" s="20" t="n">
        <f aca="false">(S45+T45)-V45</f>
        <v>9.935</v>
      </c>
      <c r="Y45" s="19" t="n">
        <f aca="false">AVERAGE(R45,U45,X45)</f>
        <v>6.36833333333333</v>
      </c>
      <c r="Z45" s="19" t="n">
        <f aca="false">IF(AND($Y$79&gt;Y45, Y45&gt;$Y$78),Y45,"-")</f>
        <v>6.36833333333333</v>
      </c>
    </row>
    <row r="46" customFormat="false" ht="14.5" hidden="false" customHeight="false" outlineLevel="0" collapsed="false">
      <c r="A46" s="69" t="s">
        <v>3849</v>
      </c>
      <c r="B46" s="70" t="s">
        <v>3973</v>
      </c>
      <c r="C46" s="69" t="s">
        <v>3852</v>
      </c>
      <c r="D46" s="18" t="s">
        <v>210</v>
      </c>
      <c r="E46" s="18" t="s">
        <v>210</v>
      </c>
      <c r="F46" s="18" t="s">
        <v>210</v>
      </c>
      <c r="G46" s="18" t="s">
        <v>210</v>
      </c>
      <c r="H46" s="71" t="n">
        <v>2</v>
      </c>
      <c r="I46" s="71" t="n">
        <v>6</v>
      </c>
      <c r="J46" s="71" t="n">
        <v>2</v>
      </c>
      <c r="K46" s="71" t="n">
        <v>6</v>
      </c>
      <c r="L46" s="71" t="n">
        <v>2</v>
      </c>
      <c r="M46" s="71" t="n">
        <v>6</v>
      </c>
      <c r="N46" s="19" t="n">
        <f aca="false">SUM(H46:M46)/3</f>
        <v>8</v>
      </c>
      <c r="O46" s="71" t="n">
        <v>23.15</v>
      </c>
      <c r="P46" s="71" t="n">
        <v>7.34</v>
      </c>
      <c r="Q46" s="72" t="n">
        <v>18.362</v>
      </c>
      <c r="R46" s="20" t="n">
        <f aca="false">O46-P46</f>
        <v>15.81</v>
      </c>
      <c r="S46" s="71" t="n">
        <v>16.25</v>
      </c>
      <c r="T46" s="72" t="n">
        <v>4.38</v>
      </c>
      <c r="U46" s="20" t="n">
        <f aca="false">(P46+Q46)-S46</f>
        <v>9.452</v>
      </c>
      <c r="V46" s="71" t="n">
        <v>7.17</v>
      </c>
      <c r="W46" s="72" t="n">
        <v>19.262</v>
      </c>
      <c r="X46" s="20" t="n">
        <f aca="false">(S46+T46)-V46</f>
        <v>13.46</v>
      </c>
      <c r="Y46" s="19" t="n">
        <f aca="false">AVERAGE(R46,U46,X46)</f>
        <v>12.9073333333333</v>
      </c>
      <c r="Z46" s="19" t="n">
        <f aca="false">IF(AND($Y$79&gt;Y46, Y46&gt;$Y$78),Y46,"-")</f>
        <v>12.9073333333333</v>
      </c>
    </row>
    <row r="47" customFormat="false" ht="14.5" hidden="false" customHeight="false" outlineLevel="0" collapsed="false">
      <c r="A47" s="69" t="s">
        <v>3856</v>
      </c>
      <c r="B47" s="70" t="s">
        <v>3973</v>
      </c>
      <c r="C47" s="69" t="s">
        <v>3852</v>
      </c>
      <c r="D47" s="18" t="s">
        <v>210</v>
      </c>
      <c r="E47" s="18" t="s">
        <v>210</v>
      </c>
      <c r="F47" s="18" t="s">
        <v>210</v>
      </c>
      <c r="G47" s="18" t="s">
        <v>210</v>
      </c>
      <c r="H47" s="71" t="n">
        <v>2</v>
      </c>
      <c r="I47" s="71" t="n">
        <v>4</v>
      </c>
      <c r="J47" s="71" t="n">
        <v>2</v>
      </c>
      <c r="K47" s="71" t="n">
        <v>4</v>
      </c>
      <c r="L47" s="71" t="n">
        <v>2</v>
      </c>
      <c r="M47" s="71" t="n">
        <v>4</v>
      </c>
      <c r="N47" s="19" t="n">
        <f aca="false">SUM(H47:M47)/3</f>
        <v>6</v>
      </c>
      <c r="O47" s="71" t="n">
        <v>14.21</v>
      </c>
      <c r="P47" s="71" t="n">
        <v>6.86</v>
      </c>
      <c r="Q47" s="72" t="n">
        <v>20.376</v>
      </c>
      <c r="R47" s="20" t="n">
        <f aca="false">O47-P47</f>
        <v>7.35</v>
      </c>
      <c r="S47" s="71" t="n">
        <v>23.1</v>
      </c>
      <c r="T47" s="72" t="n">
        <v>3.15</v>
      </c>
      <c r="U47" s="20" t="n">
        <f aca="false">(P47+Q47)-S47</f>
        <v>4.136</v>
      </c>
      <c r="V47" s="71" t="n">
        <v>15.26</v>
      </c>
      <c r="W47" s="72" t="n">
        <v>18.11</v>
      </c>
      <c r="X47" s="20" t="n">
        <f aca="false">(S47+T47)-V47</f>
        <v>10.99</v>
      </c>
      <c r="Y47" s="19" t="n">
        <f aca="false">AVERAGE(R47,U47,X47)</f>
        <v>7.492</v>
      </c>
      <c r="Z47" s="19" t="n">
        <f aca="false">IF(AND($Y$79&gt;Y47, Y47&gt;$Y$78),Y47,"-")</f>
        <v>7.492</v>
      </c>
    </row>
    <row r="48" customFormat="false" ht="14.5" hidden="false" customHeight="false" outlineLevel="0" collapsed="false">
      <c r="A48" s="69" t="s">
        <v>3860</v>
      </c>
      <c r="B48" s="70" t="s">
        <v>3973</v>
      </c>
      <c r="C48" s="69" t="s">
        <v>3852</v>
      </c>
      <c r="D48" s="18" t="s">
        <v>210</v>
      </c>
      <c r="E48" s="18" t="s">
        <v>210</v>
      </c>
      <c r="F48" s="18" t="s">
        <v>210</v>
      </c>
      <c r="G48" s="18" t="s">
        <v>210</v>
      </c>
      <c r="H48" s="71" t="n">
        <v>2</v>
      </c>
      <c r="I48" s="71" t="n">
        <v>6</v>
      </c>
      <c r="J48" s="71" t="n">
        <v>2</v>
      </c>
      <c r="K48" s="71" t="n">
        <v>6</v>
      </c>
      <c r="L48" s="71" t="n">
        <v>2</v>
      </c>
      <c r="M48" s="71" t="n">
        <v>6</v>
      </c>
      <c r="N48" s="19" t="n">
        <f aca="false">SUM(H48:M48)/3</f>
        <v>8</v>
      </c>
      <c r="O48" s="71" t="n">
        <v>20.41</v>
      </c>
      <c r="P48" s="71" t="n">
        <v>8.782</v>
      </c>
      <c r="Q48" s="72" t="n">
        <v>17.692</v>
      </c>
      <c r="R48" s="20" t="n">
        <f aca="false">O48-P48</f>
        <v>11.628</v>
      </c>
      <c r="S48" s="71" t="n">
        <v>14.63</v>
      </c>
      <c r="T48" s="72" t="n">
        <v>14.11</v>
      </c>
      <c r="U48" s="20" t="n">
        <f aca="false">(P48+Q48)-S48</f>
        <v>11.844</v>
      </c>
      <c r="V48" s="71" t="n">
        <v>21.13</v>
      </c>
      <c r="W48" s="72" t="n">
        <v>23.6</v>
      </c>
      <c r="X48" s="20" t="n">
        <f aca="false">(S48+T48)-V48</f>
        <v>7.61</v>
      </c>
      <c r="Y48" s="19" t="n">
        <f aca="false">AVERAGE(R48,U48,X48)</f>
        <v>10.3606666666667</v>
      </c>
      <c r="Z48" s="19" t="n">
        <f aca="false">IF(AND($Y$79&gt;Y48, Y48&gt;$Y$78),Y48,"-")</f>
        <v>10.3606666666667</v>
      </c>
    </row>
    <row r="49" customFormat="false" ht="14.5" hidden="false" customHeight="false" outlineLevel="0" collapsed="false">
      <c r="A49" s="69" t="s">
        <v>3867</v>
      </c>
      <c r="B49" s="70" t="s">
        <v>3973</v>
      </c>
      <c r="C49" s="69" t="s">
        <v>3852</v>
      </c>
      <c r="D49" s="18" t="s">
        <v>210</v>
      </c>
      <c r="E49" s="18" t="s">
        <v>210</v>
      </c>
      <c r="F49" s="18" t="s">
        <v>210</v>
      </c>
      <c r="G49" s="18" t="s">
        <v>210</v>
      </c>
      <c r="H49" s="71" t="n">
        <v>2</v>
      </c>
      <c r="I49" s="71" t="n">
        <v>6</v>
      </c>
      <c r="J49" s="71" t="n">
        <v>2</v>
      </c>
      <c r="K49" s="71" t="n">
        <v>6</v>
      </c>
      <c r="L49" s="71" t="n">
        <v>2</v>
      </c>
      <c r="M49" s="71" t="n">
        <v>6</v>
      </c>
      <c r="N49" s="19" t="n">
        <f aca="false">SUM(H49:M49)/3</f>
        <v>8</v>
      </c>
      <c r="O49" s="71" t="n">
        <v>20.11</v>
      </c>
      <c r="P49" s="71" t="n">
        <v>7.62</v>
      </c>
      <c r="Q49" s="72" t="n">
        <v>18.17</v>
      </c>
      <c r="R49" s="20" t="n">
        <f aca="false">O49-P49</f>
        <v>12.49</v>
      </c>
      <c r="S49" s="71" t="n">
        <v>16.58</v>
      </c>
      <c r="T49" s="72" t="n">
        <v>16.8</v>
      </c>
      <c r="U49" s="20" t="n">
        <f aca="false">(P49+Q49)-S49</f>
        <v>9.21</v>
      </c>
      <c r="V49" s="71" t="n">
        <v>27.18</v>
      </c>
      <c r="W49" s="72" t="n">
        <v>19.306</v>
      </c>
      <c r="X49" s="20" t="n">
        <f aca="false">(S49+T49)-V49</f>
        <v>6.2</v>
      </c>
      <c r="Y49" s="19" t="n">
        <f aca="false">AVERAGE(R49,U49,X49)</f>
        <v>9.3</v>
      </c>
      <c r="Z49" s="19" t="n">
        <f aca="false">IF(AND($Y$79&gt;Y49, Y49&gt;$Y$78),Y49,"-")</f>
        <v>9.3</v>
      </c>
    </row>
    <row r="50" customFormat="false" ht="14.5" hidden="false" customHeight="false" outlineLevel="0" collapsed="false">
      <c r="A50" s="69" t="s">
        <v>3873</v>
      </c>
      <c r="B50" s="70" t="s">
        <v>3973</v>
      </c>
      <c r="C50" s="69" t="s">
        <v>3877</v>
      </c>
      <c r="D50" s="18" t="s">
        <v>210</v>
      </c>
      <c r="E50" s="18" t="s">
        <v>210</v>
      </c>
      <c r="F50" s="18" t="s">
        <v>210</v>
      </c>
      <c r="G50" s="18" t="s">
        <v>210</v>
      </c>
      <c r="H50" s="71" t="n">
        <v>2</v>
      </c>
      <c r="I50" s="71" t="n">
        <v>4</v>
      </c>
      <c r="J50" s="71" t="n">
        <v>2</v>
      </c>
      <c r="K50" s="71" t="n">
        <v>4</v>
      </c>
      <c r="L50" s="71" t="n">
        <v>2</v>
      </c>
      <c r="M50" s="71" t="n">
        <v>4</v>
      </c>
      <c r="N50" s="19" t="n">
        <f aca="false">SUM(H50:M50)/3</f>
        <v>6</v>
      </c>
      <c r="O50" s="71" t="n">
        <v>25.11</v>
      </c>
      <c r="P50" s="71" t="n">
        <v>18.17</v>
      </c>
      <c r="Q50" s="72" t="n">
        <v>6.41</v>
      </c>
      <c r="R50" s="20" t="n">
        <f aca="false">O50-P50</f>
        <v>6.94</v>
      </c>
      <c r="S50" s="71" t="n">
        <v>10.12</v>
      </c>
      <c r="T50" s="72" t="n">
        <v>12.9</v>
      </c>
      <c r="U50" s="20" t="n">
        <f aca="false">(P50+Q50)-S50</f>
        <v>14.46</v>
      </c>
      <c r="V50" s="71" t="n">
        <v>14.53</v>
      </c>
      <c r="W50" s="72" t="n">
        <v>10</v>
      </c>
      <c r="X50" s="20" t="n">
        <f aca="false">(S50+T50)-V50</f>
        <v>8.49</v>
      </c>
      <c r="Y50" s="19" t="n">
        <f aca="false">AVERAGE(R50,U50,X50)</f>
        <v>9.96333333333333</v>
      </c>
      <c r="Z50" s="19" t="n">
        <f aca="false">IF(AND($Y$79&gt;Y50, Y50&gt;$Y$78),Y50,"-")</f>
        <v>9.96333333333333</v>
      </c>
    </row>
    <row r="51" customFormat="false" ht="14.5" hidden="false" customHeight="false" outlineLevel="0" collapsed="false">
      <c r="A51" s="69" t="s">
        <v>3879</v>
      </c>
      <c r="B51" s="70" t="s">
        <v>3973</v>
      </c>
      <c r="C51" s="69" t="s">
        <v>3877</v>
      </c>
      <c r="D51" s="18" t="s">
        <v>210</v>
      </c>
      <c r="E51" s="18" t="s">
        <v>210</v>
      </c>
      <c r="F51" s="18" t="s">
        <v>210</v>
      </c>
      <c r="G51" s="18" t="s">
        <v>210</v>
      </c>
      <c r="H51" s="71" t="n">
        <v>2</v>
      </c>
      <c r="I51" s="71" t="n">
        <v>6</v>
      </c>
      <c r="J51" s="71" t="n">
        <v>2</v>
      </c>
      <c r="K51" s="71" t="n">
        <v>6</v>
      </c>
      <c r="L51" s="71" t="n">
        <v>2</v>
      </c>
      <c r="M51" s="71" t="n">
        <v>6</v>
      </c>
      <c r="N51" s="19" t="n">
        <f aca="false">SUM(H51:M51)/3</f>
        <v>8</v>
      </c>
      <c r="O51" s="71" t="n">
        <v>18.2</v>
      </c>
      <c r="P51" s="71" t="n">
        <v>11.22</v>
      </c>
      <c r="Q51" s="72" t="n">
        <v>16.02</v>
      </c>
      <c r="R51" s="20" t="n">
        <f aca="false">O51-P51</f>
        <v>6.98</v>
      </c>
      <c r="S51" s="71" t="n">
        <v>5.63</v>
      </c>
      <c r="T51" s="72" t="n">
        <v>13.7</v>
      </c>
      <c r="U51" s="20" t="n">
        <f aca="false">(P51+Q51)-S51</f>
        <v>21.61</v>
      </c>
      <c r="V51" s="71" t="n">
        <v>13.79</v>
      </c>
      <c r="W51" s="72" t="n">
        <v>11.56</v>
      </c>
      <c r="X51" s="20" t="n">
        <f aca="false">(S51+T51)-V51</f>
        <v>5.54</v>
      </c>
      <c r="Y51" s="19" t="n">
        <f aca="false">AVERAGE(R51,U51,X51)</f>
        <v>11.3766666666667</v>
      </c>
      <c r="Z51" s="19" t="n">
        <f aca="false">IF(AND($Y$79&gt;Y51, Y51&gt;$Y$78),Y51,"-")</f>
        <v>11.3766666666667</v>
      </c>
    </row>
    <row r="52" customFormat="false" ht="14.5" hidden="false" customHeight="false" outlineLevel="0" collapsed="false">
      <c r="A52" s="69" t="s">
        <v>3884</v>
      </c>
      <c r="B52" s="70" t="s">
        <v>3973</v>
      </c>
      <c r="C52" s="69" t="s">
        <v>3877</v>
      </c>
      <c r="D52" s="18" t="s">
        <v>210</v>
      </c>
      <c r="E52" s="18" t="s">
        <v>210</v>
      </c>
      <c r="F52" s="18" t="s">
        <v>210</v>
      </c>
      <c r="G52" s="18" t="s">
        <v>210</v>
      </c>
      <c r="H52" s="71" t="n">
        <v>2</v>
      </c>
      <c r="I52" s="71" t="n">
        <v>6</v>
      </c>
      <c r="J52" s="71" t="n">
        <v>2</v>
      </c>
      <c r="K52" s="71" t="n">
        <v>6</v>
      </c>
      <c r="L52" s="71" t="n">
        <v>2</v>
      </c>
      <c r="M52" s="71" t="n">
        <v>6</v>
      </c>
      <c r="N52" s="19" t="n">
        <f aca="false">SUM(H52:M52)/3</f>
        <v>8</v>
      </c>
      <c r="O52" s="71" t="n">
        <v>18.18</v>
      </c>
      <c r="P52" s="71" t="n">
        <v>6.06</v>
      </c>
      <c r="Q52" s="72" t="n">
        <v>19.16</v>
      </c>
      <c r="R52" s="20" t="n">
        <f aca="false">O52-P52</f>
        <v>12.12</v>
      </c>
      <c r="S52" s="71" t="n">
        <v>15.68</v>
      </c>
      <c r="T52" s="72" t="n">
        <v>10.97</v>
      </c>
      <c r="U52" s="20" t="n">
        <f aca="false">(P52+Q52)-S52</f>
        <v>9.54</v>
      </c>
      <c r="V52" s="71" t="n">
        <v>17.46</v>
      </c>
      <c r="W52" s="72" t="n">
        <v>10.31</v>
      </c>
      <c r="X52" s="20" t="n">
        <f aca="false">(S52+T52)-V52</f>
        <v>9.19</v>
      </c>
      <c r="Y52" s="19" t="n">
        <f aca="false">AVERAGE(R52,U52,X52)</f>
        <v>10.2833333333333</v>
      </c>
      <c r="Z52" s="19" t="n">
        <f aca="false">IF(AND($Y$79&gt;Y52, Y52&gt;$Y$78),Y52,"-")</f>
        <v>10.2833333333333</v>
      </c>
    </row>
    <row r="53" customFormat="false" ht="14.5" hidden="false" customHeight="false" outlineLevel="0" collapsed="false">
      <c r="A53" s="69" t="s">
        <v>3889</v>
      </c>
      <c r="B53" s="70" t="s">
        <v>3973</v>
      </c>
      <c r="C53" s="69" t="s">
        <v>3891</v>
      </c>
      <c r="D53" s="18" t="s">
        <v>210</v>
      </c>
      <c r="E53" s="18" t="s">
        <v>210</v>
      </c>
      <c r="F53" s="18" t="s">
        <v>210</v>
      </c>
      <c r="G53" s="18" t="s">
        <v>210</v>
      </c>
      <c r="H53" s="71" t="n">
        <v>2</v>
      </c>
      <c r="I53" s="71" t="n">
        <v>3</v>
      </c>
      <c r="J53" s="71" t="n">
        <v>2</v>
      </c>
      <c r="K53" s="71" t="n">
        <v>3</v>
      </c>
      <c r="L53" s="71" t="n">
        <v>2</v>
      </c>
      <c r="M53" s="71" t="n">
        <v>3</v>
      </c>
      <c r="N53" s="19" t="n">
        <f aca="false">SUM(H53:M53)/3</f>
        <v>5</v>
      </c>
      <c r="O53" s="71" t="n">
        <v>20.2</v>
      </c>
      <c r="P53" s="71" t="n">
        <v>15.22</v>
      </c>
      <c r="Q53" s="72" t="n">
        <v>15.75</v>
      </c>
      <c r="R53" s="20" t="n">
        <f aca="false">O53-P53</f>
        <v>4.98</v>
      </c>
      <c r="S53" s="71" t="n">
        <v>23.42</v>
      </c>
      <c r="T53" s="72" t="n">
        <v>16.47</v>
      </c>
      <c r="U53" s="20" t="n">
        <f aca="false">(P53+Q53)-S53</f>
        <v>7.55</v>
      </c>
      <c r="V53" s="71" t="n">
        <v>28.06</v>
      </c>
      <c r="W53" s="72" t="n">
        <v>14.34</v>
      </c>
      <c r="X53" s="20" t="n">
        <f aca="false">(S53+T53)-V53</f>
        <v>11.83</v>
      </c>
      <c r="Y53" s="19" t="n">
        <f aca="false">AVERAGE(R53,U53,X53)</f>
        <v>8.12</v>
      </c>
      <c r="Z53" s="19" t="n">
        <f aca="false">IF(AND($Y$79&gt;Y53, Y53&gt;$Y$78),Y53,"-")</f>
        <v>8.12</v>
      </c>
    </row>
    <row r="54" customFormat="false" ht="14.5" hidden="false" customHeight="false" outlineLevel="0" collapsed="false">
      <c r="A54" s="69" t="s">
        <v>3894</v>
      </c>
      <c r="B54" s="70" t="s">
        <v>3973</v>
      </c>
      <c r="C54" s="69" t="s">
        <v>3898</v>
      </c>
      <c r="D54" s="18" t="s">
        <v>210</v>
      </c>
      <c r="E54" s="18" t="s">
        <v>210</v>
      </c>
      <c r="F54" s="18" t="s">
        <v>210</v>
      </c>
      <c r="G54" s="18" t="s">
        <v>210</v>
      </c>
      <c r="H54" s="71" t="n">
        <v>2</v>
      </c>
      <c r="I54" s="71" t="n">
        <v>11</v>
      </c>
      <c r="J54" s="71" t="n">
        <v>2</v>
      </c>
      <c r="K54" s="71" t="n">
        <v>11</v>
      </c>
      <c r="L54" s="71" t="n">
        <v>2</v>
      </c>
      <c r="M54" s="71" t="n">
        <v>11</v>
      </c>
      <c r="N54" s="19" t="n">
        <f aca="false">SUM(H54:M54)/3</f>
        <v>13</v>
      </c>
      <c r="O54" s="71" t="n">
        <v>25.16</v>
      </c>
      <c r="P54" s="71" t="n">
        <v>12.93</v>
      </c>
      <c r="Q54" s="72" t="n">
        <v>22.2</v>
      </c>
      <c r="R54" s="20" t="n">
        <f aca="false">O54-P54</f>
        <v>12.23</v>
      </c>
      <c r="S54" s="71" t="n">
        <v>23.02</v>
      </c>
      <c r="T54" s="72" t="n">
        <v>20.12</v>
      </c>
      <c r="U54" s="20" t="n">
        <f aca="false">(P54+Q54)-S54</f>
        <v>12.11</v>
      </c>
      <c r="V54" s="71" t="n">
        <v>32.63</v>
      </c>
      <c r="W54" s="72" t="n">
        <v>22</v>
      </c>
      <c r="X54" s="20" t="n">
        <f aca="false">(S54+T54)-V54</f>
        <v>10.51</v>
      </c>
      <c r="Y54" s="19" t="n">
        <f aca="false">AVERAGE(R54,U54,X54)</f>
        <v>11.6166666666667</v>
      </c>
      <c r="Z54" s="19" t="n">
        <f aca="false">IF(AND($Y$79&gt;Y54, Y54&gt;$Y$78),Y54,"-")</f>
        <v>11.6166666666667</v>
      </c>
    </row>
    <row r="55" customFormat="false" ht="14.5" hidden="false" customHeight="false" outlineLevel="0" collapsed="false">
      <c r="A55" s="69" t="s">
        <v>3900</v>
      </c>
      <c r="B55" s="70" t="s">
        <v>3973</v>
      </c>
      <c r="C55" s="69" t="s">
        <v>3898</v>
      </c>
      <c r="D55" s="18" t="s">
        <v>210</v>
      </c>
      <c r="E55" s="18" t="s">
        <v>210</v>
      </c>
      <c r="F55" s="18" t="s">
        <v>210</v>
      </c>
      <c r="G55" s="18" t="s">
        <v>210</v>
      </c>
      <c r="H55" s="71" t="n">
        <v>2</v>
      </c>
      <c r="I55" s="71" t="n">
        <v>9</v>
      </c>
      <c r="J55" s="71" t="n">
        <v>2</v>
      </c>
      <c r="K55" s="71" t="n">
        <v>9</v>
      </c>
      <c r="L55" s="71" t="n">
        <v>2</v>
      </c>
      <c r="M55" s="71" t="n">
        <v>9</v>
      </c>
      <c r="N55" s="19" t="n">
        <f aca="false">SUM(H55:M55)/3</f>
        <v>11</v>
      </c>
      <c r="O55" s="71" t="n">
        <v>33.55</v>
      </c>
      <c r="P55" s="71" t="n">
        <v>16.28</v>
      </c>
      <c r="Q55" s="72" t="n">
        <v>18.844</v>
      </c>
      <c r="R55" s="20" t="n">
        <f aca="false">O55-P55</f>
        <v>17.27</v>
      </c>
      <c r="S55" s="71" t="n">
        <v>24.97</v>
      </c>
      <c r="T55" s="72" t="n">
        <v>8.87</v>
      </c>
      <c r="U55" s="20" t="n">
        <f aca="false">(P55+Q55)-S55</f>
        <v>10.154</v>
      </c>
      <c r="V55" s="71" t="n">
        <v>25.35</v>
      </c>
      <c r="W55" s="72" t="n">
        <v>22.15</v>
      </c>
      <c r="X55" s="20" t="n">
        <f aca="false">(S55+T55)-V55</f>
        <v>8.49</v>
      </c>
      <c r="Y55" s="19" t="n">
        <f aca="false">AVERAGE(R55,U55,X55)</f>
        <v>11.9713333333333</v>
      </c>
      <c r="Z55" s="19" t="n">
        <f aca="false">IF(AND($Y$79&gt;Y55, Y55&gt;$Y$78),Y55,"-")</f>
        <v>11.9713333333333</v>
      </c>
    </row>
    <row r="56" customFormat="false" ht="14.5" hidden="false" customHeight="false" outlineLevel="0" collapsed="false">
      <c r="A56" s="69" t="s">
        <v>3905</v>
      </c>
      <c r="B56" s="70" t="s">
        <v>3973</v>
      </c>
      <c r="C56" s="69" t="s">
        <v>3898</v>
      </c>
      <c r="D56" s="18" t="s">
        <v>210</v>
      </c>
      <c r="E56" s="18" t="s">
        <v>210</v>
      </c>
      <c r="F56" s="18" t="s">
        <v>210</v>
      </c>
      <c r="G56" s="18" t="s">
        <v>210</v>
      </c>
      <c r="H56" s="71" t="n">
        <v>2</v>
      </c>
      <c r="I56" s="71" t="n">
        <v>4</v>
      </c>
      <c r="J56" s="71" t="n">
        <v>2</v>
      </c>
      <c r="K56" s="71" t="n">
        <v>4</v>
      </c>
      <c r="L56" s="71" t="n">
        <v>2</v>
      </c>
      <c r="M56" s="71" t="n">
        <v>4</v>
      </c>
      <c r="N56" s="19" t="n">
        <f aca="false">SUM(H56:M56)/3</f>
        <v>6</v>
      </c>
      <c r="O56" s="71" t="n">
        <v>17.82</v>
      </c>
      <c r="P56" s="71" t="n">
        <v>3</v>
      </c>
      <c r="Q56" s="72" t="n">
        <v>10.7</v>
      </c>
      <c r="R56" s="20" t="n">
        <f aca="false">O56-P56</f>
        <v>14.82</v>
      </c>
      <c r="S56" s="71" t="n">
        <v>3.27</v>
      </c>
      <c r="T56" s="72" t="n">
        <v>13</v>
      </c>
      <c r="U56" s="20" t="n">
        <f aca="false">(P56+Q56)-S56</f>
        <v>10.43</v>
      </c>
      <c r="V56" s="71" t="n">
        <v>7.65</v>
      </c>
      <c r="W56" s="72" t="n">
        <v>17</v>
      </c>
      <c r="X56" s="20" t="n">
        <f aca="false">(S56+T56)-V56</f>
        <v>8.62</v>
      </c>
      <c r="Y56" s="19" t="n">
        <f aca="false">AVERAGE(R56,U56,X56)</f>
        <v>11.29</v>
      </c>
      <c r="Z56" s="19" t="n">
        <f aca="false">IF(AND($Y$79&gt;Y56, Y56&gt;$Y$78),Y56,"-")</f>
        <v>11.29</v>
      </c>
    </row>
    <row r="57" customFormat="false" ht="14.5" hidden="false" customHeight="false" outlineLevel="0" collapsed="false">
      <c r="A57" s="69" t="s">
        <v>3908</v>
      </c>
      <c r="B57" s="70" t="s">
        <v>3973</v>
      </c>
      <c r="C57" s="69" t="s">
        <v>3898</v>
      </c>
      <c r="D57" s="18" t="s">
        <v>210</v>
      </c>
      <c r="E57" s="18" t="s">
        <v>210</v>
      </c>
      <c r="F57" s="18" t="s">
        <v>210</v>
      </c>
      <c r="G57" s="18" t="s">
        <v>210</v>
      </c>
      <c r="H57" s="71" t="n">
        <v>2</v>
      </c>
      <c r="I57" s="71" t="n">
        <v>6</v>
      </c>
      <c r="J57" s="71" t="n">
        <v>2</v>
      </c>
      <c r="K57" s="71" t="n">
        <v>6</v>
      </c>
      <c r="L57" s="71" t="n">
        <v>2</v>
      </c>
      <c r="M57" s="71" t="n">
        <v>6</v>
      </c>
      <c r="N57" s="19" t="n">
        <f aca="false">SUM(H57:M57)/3</f>
        <v>8</v>
      </c>
      <c r="O57" s="71" t="n">
        <v>19.1</v>
      </c>
      <c r="P57" s="71" t="n">
        <v>12</v>
      </c>
      <c r="Q57" s="72" t="n">
        <v>16.28</v>
      </c>
      <c r="R57" s="20" t="n">
        <f aca="false">O57-P57</f>
        <v>7.1</v>
      </c>
      <c r="S57" s="71" t="n">
        <v>13</v>
      </c>
      <c r="T57" s="72" t="n">
        <v>17.03</v>
      </c>
      <c r="U57" s="20" t="n">
        <f aca="false">(P57+Q57)-S57</f>
        <v>15.28</v>
      </c>
      <c r="V57" s="71" t="n">
        <v>20</v>
      </c>
      <c r="W57" s="72" t="n">
        <v>18.35</v>
      </c>
      <c r="X57" s="20" t="n">
        <f aca="false">(S57+T57)-V57</f>
        <v>10.03</v>
      </c>
      <c r="Y57" s="19" t="n">
        <f aca="false">AVERAGE(R57,U57,X57)</f>
        <v>10.8033333333333</v>
      </c>
      <c r="Z57" s="19" t="n">
        <f aca="false">IF(AND($Y$79&gt;Y57, Y57&gt;$Y$78),Y57,"-")</f>
        <v>10.8033333333333</v>
      </c>
    </row>
    <row r="58" customFormat="false" ht="14.5" hidden="false" customHeight="false" outlineLevel="0" collapsed="false">
      <c r="A58" s="69" t="s">
        <v>3912</v>
      </c>
      <c r="B58" s="70" t="s">
        <v>3973</v>
      </c>
      <c r="C58" s="69" t="s">
        <v>3898</v>
      </c>
      <c r="D58" s="18" t="s">
        <v>210</v>
      </c>
      <c r="E58" s="18" t="s">
        <v>210</v>
      </c>
      <c r="F58" s="18" t="s">
        <v>210</v>
      </c>
      <c r="G58" s="18" t="s">
        <v>210</v>
      </c>
      <c r="H58" s="71" t="n">
        <v>3</v>
      </c>
      <c r="I58" s="71" t="n">
        <v>11</v>
      </c>
      <c r="J58" s="71" t="n">
        <v>3</v>
      </c>
      <c r="K58" s="71" t="n">
        <v>11</v>
      </c>
      <c r="L58" s="71" t="n">
        <v>3</v>
      </c>
      <c r="M58" s="71" t="n">
        <v>11</v>
      </c>
      <c r="N58" s="19" t="n">
        <f aca="false">SUM(H58:M58)/3</f>
        <v>14</v>
      </c>
      <c r="O58" s="71" t="n">
        <v>17.7</v>
      </c>
      <c r="P58" s="71" t="n">
        <v>7</v>
      </c>
      <c r="Q58" s="72" t="n">
        <v>39.27</v>
      </c>
      <c r="R58" s="20" t="n">
        <f aca="false">O58-P58</f>
        <v>10.7</v>
      </c>
      <c r="S58" s="71" t="n">
        <v>30.56</v>
      </c>
      <c r="T58" s="72" t="n">
        <v>11.29</v>
      </c>
      <c r="U58" s="20" t="n">
        <f aca="false">(P58+Q58)-S58</f>
        <v>15.71</v>
      </c>
      <c r="V58" s="71" t="n">
        <v>22.1</v>
      </c>
      <c r="W58" s="72" t="n">
        <v>33.22</v>
      </c>
      <c r="X58" s="20" t="n">
        <f aca="false">(S58+T58)-V58</f>
        <v>19.75</v>
      </c>
      <c r="Y58" s="19" t="n">
        <f aca="false">AVERAGE(R58,U58,X58)</f>
        <v>15.3866666666667</v>
      </c>
      <c r="Z58" s="19" t="n">
        <f aca="false">IF(AND($Y$79&gt;Y58, Y58&gt;$Y$78),Y58,"-")</f>
        <v>15.3866666666667</v>
      </c>
    </row>
    <row r="59" customFormat="false" ht="14.5" hidden="false" customHeight="false" outlineLevel="0" collapsed="false">
      <c r="A59" s="69" t="s">
        <v>3917</v>
      </c>
      <c r="B59" s="70" t="s">
        <v>3973</v>
      </c>
      <c r="C59" s="69" t="s">
        <v>3898</v>
      </c>
      <c r="D59" s="18" t="s">
        <v>210</v>
      </c>
      <c r="E59" s="18" t="s">
        <v>210</v>
      </c>
      <c r="F59" s="18" t="s">
        <v>210</v>
      </c>
      <c r="G59" s="18" t="s">
        <v>210</v>
      </c>
      <c r="H59" s="71" t="n">
        <v>2</v>
      </c>
      <c r="I59" s="71" t="n">
        <v>5</v>
      </c>
      <c r="J59" s="71" t="n">
        <v>2</v>
      </c>
      <c r="K59" s="71" t="n">
        <v>5</v>
      </c>
      <c r="L59" s="71" t="n">
        <v>2</v>
      </c>
      <c r="M59" s="71" t="n">
        <v>5</v>
      </c>
      <c r="N59" s="19" t="n">
        <f aca="false">SUM(H59:M59)/3</f>
        <v>7</v>
      </c>
      <c r="O59" s="71" t="n">
        <v>22.3</v>
      </c>
      <c r="P59" s="71" t="n">
        <v>14.5</v>
      </c>
      <c r="Q59" s="72" t="n">
        <v>15.35</v>
      </c>
      <c r="R59" s="20" t="n">
        <f aca="false">O59-P59</f>
        <v>7.8</v>
      </c>
      <c r="S59" s="71" t="n">
        <v>23.71</v>
      </c>
      <c r="T59" s="72" t="n">
        <v>14.55</v>
      </c>
      <c r="U59" s="20" t="n">
        <f aca="false">(P59+Q59)-S59</f>
        <v>6.14</v>
      </c>
      <c r="V59" s="71" t="n">
        <v>24.18</v>
      </c>
      <c r="W59" s="72" t="n">
        <v>13.2</v>
      </c>
      <c r="X59" s="20" t="n">
        <f aca="false">(S59+T59)-V59</f>
        <v>14.08</v>
      </c>
      <c r="Y59" s="19" t="n">
        <f aca="false">AVERAGE(R59,U59,X59)</f>
        <v>9.34</v>
      </c>
      <c r="Z59" s="19" t="n">
        <f aca="false">IF(AND($Y$79&gt;Y59, Y59&gt;$Y$78),Y59,"-")</f>
        <v>9.34</v>
      </c>
    </row>
    <row r="60" customFormat="false" ht="14.5" hidden="false" customHeight="false" outlineLevel="0" collapsed="false">
      <c r="A60" s="69" t="s">
        <v>3924</v>
      </c>
      <c r="B60" s="70" t="s">
        <v>3973</v>
      </c>
      <c r="C60" s="69" t="s">
        <v>3898</v>
      </c>
      <c r="D60" s="18" t="s">
        <v>210</v>
      </c>
      <c r="E60" s="18" t="s">
        <v>210</v>
      </c>
      <c r="F60" s="18" t="s">
        <v>210</v>
      </c>
      <c r="G60" s="18" t="s">
        <v>210</v>
      </c>
      <c r="H60" s="71" t="n">
        <v>2</v>
      </c>
      <c r="I60" s="71" t="n">
        <v>7</v>
      </c>
      <c r="J60" s="71" t="n">
        <v>2</v>
      </c>
      <c r="K60" s="71" t="n">
        <v>7</v>
      </c>
      <c r="L60" s="71" t="n">
        <v>2</v>
      </c>
      <c r="M60" s="71" t="n">
        <v>7</v>
      </c>
      <c r="N60" s="19" t="n">
        <f aca="false">SUM(H60:M60)/3</f>
        <v>9</v>
      </c>
      <c r="O60" s="71" t="n">
        <v>16.27</v>
      </c>
      <c r="P60" s="71" t="n">
        <v>4.36</v>
      </c>
      <c r="Q60" s="72" t="n">
        <v>14.71</v>
      </c>
      <c r="R60" s="20" t="n">
        <f aca="false">O60-P60</f>
        <v>11.91</v>
      </c>
      <c r="S60" s="71" t="n">
        <v>8.2</v>
      </c>
      <c r="T60" s="72" t="n">
        <v>13.78</v>
      </c>
      <c r="U60" s="20" t="n">
        <f aca="false">(P60+Q60)-S60</f>
        <v>10.87</v>
      </c>
      <c r="V60" s="71" t="n">
        <v>6.62</v>
      </c>
      <c r="W60" s="72" t="n">
        <v>12.87</v>
      </c>
      <c r="X60" s="20" t="n">
        <f aca="false">(S60+T60)-V60</f>
        <v>15.36</v>
      </c>
      <c r="Y60" s="19" t="n">
        <f aca="false">AVERAGE(R60,U60,X60)</f>
        <v>12.7133333333333</v>
      </c>
      <c r="Z60" s="19" t="n">
        <f aca="false">IF(AND($Y$79&gt;Y60, Y60&gt;$Y$78),Y60,"-")</f>
        <v>12.7133333333333</v>
      </c>
    </row>
    <row r="61" customFormat="false" ht="14.5" hidden="false" customHeight="false" outlineLevel="0" collapsed="false">
      <c r="A61" s="69" t="s">
        <v>3928</v>
      </c>
      <c r="B61" s="70" t="s">
        <v>3973</v>
      </c>
      <c r="C61" s="69" t="s">
        <v>3898</v>
      </c>
      <c r="D61" s="18" t="s">
        <v>210</v>
      </c>
      <c r="E61" s="18" t="s">
        <v>210</v>
      </c>
      <c r="F61" s="18" t="s">
        <v>210</v>
      </c>
      <c r="G61" s="18" t="s">
        <v>210</v>
      </c>
      <c r="H61" s="71" t="n">
        <v>2</v>
      </c>
      <c r="I61" s="71" t="n">
        <v>5</v>
      </c>
      <c r="J61" s="71" t="n">
        <v>2</v>
      </c>
      <c r="K61" s="71" t="n">
        <v>5</v>
      </c>
      <c r="L61" s="71" t="n">
        <v>2</v>
      </c>
      <c r="M61" s="71" t="n">
        <v>5</v>
      </c>
      <c r="N61" s="19" t="n">
        <f aca="false">SUM(H61:M61)/3</f>
        <v>7</v>
      </c>
      <c r="O61" s="71" t="n">
        <v>20.22</v>
      </c>
      <c r="P61" s="71" t="n">
        <v>12.56</v>
      </c>
      <c r="Q61" s="72" t="n">
        <v>15.67</v>
      </c>
      <c r="R61" s="20" t="n">
        <f aca="false">O61-P61</f>
        <v>7.66</v>
      </c>
      <c r="S61" s="71" t="n">
        <v>11.6</v>
      </c>
      <c r="T61" s="72" t="n">
        <v>12.15</v>
      </c>
      <c r="U61" s="20" t="n">
        <f aca="false">(P61+Q61)-S61</f>
        <v>16.63</v>
      </c>
      <c r="V61" s="71" t="n">
        <v>11.21</v>
      </c>
      <c r="W61" s="72" t="n">
        <v>13.55</v>
      </c>
      <c r="X61" s="20" t="n">
        <f aca="false">(S61+T61)-V61</f>
        <v>12.54</v>
      </c>
      <c r="Y61" s="19" t="n">
        <f aca="false">AVERAGE(R61,U61,X61)</f>
        <v>12.2766666666667</v>
      </c>
      <c r="Z61" s="19" t="n">
        <f aca="false">IF(AND($Y$79&gt;Y61, Y61&gt;$Y$78),Y61,"-")</f>
        <v>12.2766666666667</v>
      </c>
    </row>
    <row r="62" customFormat="false" ht="14.5" hidden="false" customHeight="false" outlineLevel="0" collapsed="false">
      <c r="A62" s="69" t="s">
        <v>3933</v>
      </c>
      <c r="B62" s="70" t="s">
        <v>3973</v>
      </c>
      <c r="C62" s="69" t="s">
        <v>3936</v>
      </c>
      <c r="D62" s="18" t="s">
        <v>210</v>
      </c>
      <c r="E62" s="18" t="s">
        <v>210</v>
      </c>
      <c r="F62" s="18" t="s">
        <v>210</v>
      </c>
      <c r="G62" s="18" t="s">
        <v>210</v>
      </c>
      <c r="H62" s="71" t="n">
        <v>2</v>
      </c>
      <c r="I62" s="71" t="n">
        <v>6</v>
      </c>
      <c r="J62" s="71" t="n">
        <v>2</v>
      </c>
      <c r="K62" s="71" t="n">
        <v>6</v>
      </c>
      <c r="L62" s="71" t="n">
        <v>2</v>
      </c>
      <c r="M62" s="71" t="n">
        <v>6</v>
      </c>
      <c r="N62" s="19" t="n">
        <f aca="false">SUM(H62:M62)/3</f>
        <v>8</v>
      </c>
      <c r="O62" s="71" t="n">
        <v>14.48</v>
      </c>
      <c r="P62" s="71" t="n">
        <v>4.78</v>
      </c>
      <c r="Q62" s="72" t="n">
        <v>12.44</v>
      </c>
      <c r="R62" s="20" t="n">
        <f aca="false">O62-P62</f>
        <v>9.7</v>
      </c>
      <c r="S62" s="71" t="n">
        <v>4.2</v>
      </c>
      <c r="T62" s="72" t="n">
        <v>13.59</v>
      </c>
      <c r="U62" s="20" t="n">
        <f aca="false">(P62+Q62)-S62</f>
        <v>13.02</v>
      </c>
      <c r="V62" s="71" t="n">
        <v>2.77</v>
      </c>
      <c r="W62" s="72" t="n">
        <v>13.61</v>
      </c>
      <c r="X62" s="20" t="n">
        <f aca="false">(S62+T62)-V62</f>
        <v>15.02</v>
      </c>
      <c r="Y62" s="19" t="n">
        <f aca="false">AVERAGE(R62,U62,X62)</f>
        <v>12.58</v>
      </c>
      <c r="Z62" s="19" t="n">
        <f aca="false">IF(AND($Y$79&gt;Y62, Y62&gt;$Y$78),Y62,"-")</f>
        <v>12.58</v>
      </c>
    </row>
    <row r="63" customFormat="false" ht="14.5" hidden="false" customHeight="false" outlineLevel="0" collapsed="false">
      <c r="A63" s="69" t="s">
        <v>3940</v>
      </c>
      <c r="B63" s="70" t="s">
        <v>3973</v>
      </c>
      <c r="C63" s="69" t="s">
        <v>3936</v>
      </c>
      <c r="D63" s="18" t="s">
        <v>210</v>
      </c>
      <c r="E63" s="18" t="s">
        <v>210</v>
      </c>
      <c r="F63" s="18" t="s">
        <v>210</v>
      </c>
      <c r="G63" s="18" t="s">
        <v>210</v>
      </c>
      <c r="H63" s="71" t="n">
        <v>1</v>
      </c>
      <c r="I63" s="71" t="n">
        <v>4</v>
      </c>
      <c r="J63" s="71" t="n">
        <v>2</v>
      </c>
      <c r="K63" s="71" t="n">
        <v>4</v>
      </c>
      <c r="L63" s="71" t="n">
        <v>2</v>
      </c>
      <c r="M63" s="71" t="n">
        <v>4</v>
      </c>
      <c r="N63" s="19" t="n">
        <f aca="false">SUM(H63:M63)/3</f>
        <v>5.66666666666667</v>
      </c>
      <c r="O63" s="71" t="n">
        <v>12.66</v>
      </c>
      <c r="P63" s="71" t="n">
        <v>8.38</v>
      </c>
      <c r="Q63" s="72" t="n">
        <v>11.78</v>
      </c>
      <c r="R63" s="20" t="n">
        <f aca="false">O63-P63</f>
        <v>4.28</v>
      </c>
      <c r="S63" s="71" t="n">
        <v>5.8</v>
      </c>
      <c r="T63" s="72" t="n">
        <v>11.92</v>
      </c>
      <c r="U63" s="20" t="n">
        <f aca="false">(P63+Q63)-S63</f>
        <v>14.36</v>
      </c>
      <c r="V63" s="71" t="n">
        <v>7.2</v>
      </c>
      <c r="W63" s="72" t="n">
        <v>9.74</v>
      </c>
      <c r="X63" s="20" t="n">
        <f aca="false">(S63+T63)-V63</f>
        <v>10.52</v>
      </c>
      <c r="Y63" s="19" t="n">
        <f aca="false">AVERAGE(R63,U63,X63)</f>
        <v>9.72</v>
      </c>
      <c r="Z63" s="19" t="n">
        <f aca="false">IF(AND($Y$79&gt;Y63, Y63&gt;$Y$78),Y63,"-")</f>
        <v>9.72</v>
      </c>
    </row>
    <row r="64" customFormat="false" ht="14.5" hidden="false" customHeight="false" outlineLevel="0" collapsed="false">
      <c r="A64" s="69" t="s">
        <v>3945</v>
      </c>
      <c r="B64" s="70" t="s">
        <v>3973</v>
      </c>
      <c r="C64" s="69" t="s">
        <v>3936</v>
      </c>
      <c r="D64" s="18" t="s">
        <v>210</v>
      </c>
      <c r="E64" s="18" t="s">
        <v>210</v>
      </c>
      <c r="F64" s="18" t="s">
        <v>210</v>
      </c>
      <c r="G64" s="18" t="s">
        <v>210</v>
      </c>
      <c r="H64" s="71" t="n">
        <v>3</v>
      </c>
      <c r="I64" s="71" t="n">
        <v>2</v>
      </c>
      <c r="J64" s="71" t="n">
        <v>3</v>
      </c>
      <c r="K64" s="71" t="n">
        <v>2</v>
      </c>
      <c r="L64" s="71" t="n">
        <v>3</v>
      </c>
      <c r="M64" s="71" t="n">
        <v>2</v>
      </c>
      <c r="N64" s="19" t="n">
        <f aca="false">SUM(H64:M64)/3</f>
        <v>5</v>
      </c>
      <c r="O64" s="71" t="n">
        <v>12.08</v>
      </c>
      <c r="P64" s="71" t="n">
        <v>7.22</v>
      </c>
      <c r="Q64" s="72" t="n">
        <v>11.02</v>
      </c>
      <c r="R64" s="20" t="n">
        <f aca="false">O64-P64</f>
        <v>4.86</v>
      </c>
      <c r="S64" s="71" t="n">
        <v>4.78</v>
      </c>
      <c r="T64" s="72" t="n">
        <v>10.84</v>
      </c>
      <c r="U64" s="20" t="n">
        <f aca="false">(P64+Q64)-S64</f>
        <v>13.46</v>
      </c>
      <c r="V64" s="71" t="n">
        <v>7.51</v>
      </c>
      <c r="W64" s="72" t="n">
        <v>10.12</v>
      </c>
      <c r="X64" s="20" t="n">
        <f aca="false">(S64+T64)-V64</f>
        <v>8.11</v>
      </c>
      <c r="Y64" s="19" t="n">
        <f aca="false">AVERAGE(R64,U64,X64)</f>
        <v>8.81</v>
      </c>
      <c r="Z64" s="19" t="n">
        <f aca="false">IF(AND($Y$79&gt;Y64, Y64&gt;$Y$78),Y64,"-")</f>
        <v>8.81</v>
      </c>
    </row>
    <row r="65" customFormat="false" ht="14.5" hidden="false" customHeight="false" outlineLevel="0" collapsed="false">
      <c r="A65" s="69" t="s">
        <v>3950</v>
      </c>
      <c r="B65" s="70" t="s">
        <v>3973</v>
      </c>
      <c r="C65" s="69" t="s">
        <v>3936</v>
      </c>
      <c r="D65" s="18" t="s">
        <v>210</v>
      </c>
      <c r="E65" s="18" t="s">
        <v>210</v>
      </c>
      <c r="F65" s="18" t="s">
        <v>210</v>
      </c>
      <c r="G65" s="18" t="s">
        <v>210</v>
      </c>
      <c r="H65" s="71" t="n">
        <v>2</v>
      </c>
      <c r="I65" s="71" t="n">
        <v>4</v>
      </c>
      <c r="J65" s="71" t="n">
        <v>2</v>
      </c>
      <c r="K65" s="71" t="n">
        <v>4</v>
      </c>
      <c r="L65" s="71" t="n">
        <v>2</v>
      </c>
      <c r="M65" s="71" t="n">
        <v>4</v>
      </c>
      <c r="N65" s="19" t="n">
        <f aca="false">SUM(H65:M65)/3</f>
        <v>6</v>
      </c>
      <c r="O65" s="71" t="n">
        <v>14.18</v>
      </c>
      <c r="P65" s="71" t="n">
        <v>9.34</v>
      </c>
      <c r="Q65" s="72" t="n">
        <v>13.25</v>
      </c>
      <c r="R65" s="20" t="n">
        <f aca="false">O65-P65</f>
        <v>4.84</v>
      </c>
      <c r="S65" s="71" t="n">
        <v>7.24</v>
      </c>
      <c r="T65" s="72" t="n">
        <v>12.8</v>
      </c>
      <c r="U65" s="20" t="n">
        <f aca="false">(P65+Q65)-S65</f>
        <v>15.35</v>
      </c>
      <c r="V65" s="71" t="n">
        <v>5.34</v>
      </c>
      <c r="W65" s="72" t="n">
        <v>13.09</v>
      </c>
      <c r="X65" s="20" t="n">
        <f aca="false">(S65+T65)-V65</f>
        <v>14.7</v>
      </c>
      <c r="Y65" s="19" t="n">
        <f aca="false">AVERAGE(R65,U65,X65)</f>
        <v>11.63</v>
      </c>
      <c r="Z65" s="19" t="n">
        <f aca="false">IF(AND($Y$79&gt;Y65, Y65&gt;$Y$78),Y65,"-")</f>
        <v>11.63</v>
      </c>
    </row>
    <row r="66" customFormat="false" ht="14.5" hidden="false" customHeight="false" outlineLevel="0" collapsed="false">
      <c r="A66" s="69" t="s">
        <v>3953</v>
      </c>
      <c r="B66" s="70" t="s">
        <v>3973</v>
      </c>
      <c r="C66" s="69" t="s">
        <v>3936</v>
      </c>
      <c r="D66" s="18" t="s">
        <v>210</v>
      </c>
      <c r="E66" s="18" t="s">
        <v>210</v>
      </c>
      <c r="F66" s="18" t="s">
        <v>210</v>
      </c>
      <c r="G66" s="18" t="s">
        <v>210</v>
      </c>
      <c r="H66" s="71" t="n">
        <v>2</v>
      </c>
      <c r="I66" s="71" t="n">
        <v>6</v>
      </c>
      <c r="J66" s="71" t="n">
        <v>2</v>
      </c>
      <c r="K66" s="71" t="n">
        <v>6</v>
      </c>
      <c r="L66" s="71" t="n">
        <v>2</v>
      </c>
      <c r="M66" s="71" t="n">
        <v>6</v>
      </c>
      <c r="N66" s="19" t="n">
        <f aca="false">SUM(H66:M66)/3</f>
        <v>8</v>
      </c>
      <c r="O66" s="71" t="n">
        <v>15.4</v>
      </c>
      <c r="P66" s="71" t="n">
        <v>1.12</v>
      </c>
      <c r="Q66" s="72" t="n">
        <v>16.45</v>
      </c>
      <c r="R66" s="20" t="n">
        <f aca="false">O66-P66</f>
        <v>14.28</v>
      </c>
      <c r="S66" s="71" t="n">
        <v>3.46</v>
      </c>
      <c r="T66" s="72" t="n">
        <v>18.66</v>
      </c>
      <c r="U66" s="20" t="n">
        <f aca="false">(P66+Q66)-S66</f>
        <v>14.11</v>
      </c>
      <c r="V66" s="71" t="n">
        <v>10.78</v>
      </c>
      <c r="W66" s="72" t="n">
        <v>20.47</v>
      </c>
      <c r="X66" s="20" t="n">
        <f aca="false">(S66+T66)-V66</f>
        <v>11.34</v>
      </c>
      <c r="Y66" s="19" t="n">
        <f aca="false">AVERAGE(R66,U66,X66)</f>
        <v>13.2433333333333</v>
      </c>
      <c r="Z66" s="19" t="n">
        <f aca="false">IF(AND($Y$79&gt;Y66, Y66&gt;$Y$78),Y66,"-")</f>
        <v>13.2433333333333</v>
      </c>
    </row>
    <row r="67" customFormat="false" ht="14.5" hidden="false" customHeight="false" outlineLevel="0" collapsed="false">
      <c r="A67" s="69" t="s">
        <v>3956</v>
      </c>
      <c r="B67" s="70" t="s">
        <v>3973</v>
      </c>
      <c r="C67" s="69" t="s">
        <v>3936</v>
      </c>
      <c r="D67" s="18" t="s">
        <v>210</v>
      </c>
      <c r="E67" s="18" t="s">
        <v>210</v>
      </c>
      <c r="F67" s="18" t="s">
        <v>210</v>
      </c>
      <c r="G67" s="18" t="s">
        <v>210</v>
      </c>
      <c r="H67" s="71" t="n">
        <v>2</v>
      </c>
      <c r="I67" s="71" t="n">
        <v>8</v>
      </c>
      <c r="J67" s="71" t="n">
        <v>2</v>
      </c>
      <c r="K67" s="71" t="n">
        <v>8</v>
      </c>
      <c r="L67" s="71" t="n">
        <v>2</v>
      </c>
      <c r="M67" s="71" t="n">
        <v>8</v>
      </c>
      <c r="N67" s="19" t="n">
        <f aca="false">SUM(H67:M67)/3</f>
        <v>10</v>
      </c>
      <c r="O67" s="71" t="n">
        <v>20.55</v>
      </c>
      <c r="P67" s="71" t="n">
        <v>12.06</v>
      </c>
      <c r="Q67" s="72" t="n">
        <v>17.19</v>
      </c>
      <c r="R67" s="20" t="n">
        <f aca="false">O67-P67</f>
        <v>8.49</v>
      </c>
      <c r="S67" s="71" t="n">
        <v>18.11</v>
      </c>
      <c r="T67" s="72" t="n">
        <v>21.09</v>
      </c>
      <c r="U67" s="20" t="n">
        <f aca="false">(P67+Q67)-S67</f>
        <v>11.14</v>
      </c>
      <c r="V67" s="71" t="n">
        <v>31.05</v>
      </c>
      <c r="W67" s="72" t="n">
        <v>3.004</v>
      </c>
      <c r="X67" s="20" t="n">
        <f aca="false">(S67+T67)-V67</f>
        <v>8.15</v>
      </c>
      <c r="Y67" s="19" t="n">
        <f aca="false">AVERAGE(R67,U67,X67)</f>
        <v>9.26</v>
      </c>
      <c r="Z67" s="19" t="n">
        <f aca="false">IF(AND($Y$79&gt;Y67, Y67&gt;$Y$78),Y67,"-")</f>
        <v>9.26</v>
      </c>
    </row>
    <row r="68" customFormat="false" ht="14.5" hidden="false" customHeight="false" outlineLevel="0" collapsed="false">
      <c r="A68" s="69" t="s">
        <v>3961</v>
      </c>
      <c r="B68" s="70" t="s">
        <v>3973</v>
      </c>
      <c r="C68" s="69" t="s">
        <v>3936</v>
      </c>
      <c r="D68" s="18" t="s">
        <v>210</v>
      </c>
      <c r="E68" s="18" t="s">
        <v>210</v>
      </c>
      <c r="F68" s="18" t="s">
        <v>210</v>
      </c>
      <c r="G68" s="18" t="s">
        <v>210</v>
      </c>
      <c r="H68" s="71" t="n">
        <v>2</v>
      </c>
      <c r="I68" s="71" t="n">
        <v>5</v>
      </c>
      <c r="J68" s="71" t="n">
        <v>2</v>
      </c>
      <c r="K68" s="71" t="n">
        <v>5</v>
      </c>
      <c r="L68" s="71" t="n">
        <v>2</v>
      </c>
      <c r="M68" s="71" t="n">
        <v>5</v>
      </c>
      <c r="N68" s="19" t="n">
        <f aca="false">SUM(H68:M68)/3</f>
        <v>7</v>
      </c>
      <c r="O68" s="71" t="n">
        <v>9.63</v>
      </c>
      <c r="P68" s="71" t="n">
        <v>7.88</v>
      </c>
      <c r="Q68" s="72" t="n">
        <v>16</v>
      </c>
      <c r="R68" s="20" t="n">
        <f aca="false">O68-P68</f>
        <v>1.75</v>
      </c>
      <c r="S68" s="71" t="n">
        <v>10.11</v>
      </c>
      <c r="T68" s="72" t="n">
        <v>19.5</v>
      </c>
      <c r="U68" s="20" t="n">
        <f aca="false">(P68+Q68)-S68</f>
        <v>13.77</v>
      </c>
      <c r="V68" s="71" t="n">
        <v>24.56</v>
      </c>
      <c r="W68" s="72" t="n">
        <v>25.04</v>
      </c>
      <c r="X68" s="20" t="n">
        <f aca="false">(S68+T68)-V68</f>
        <v>5.05</v>
      </c>
      <c r="Y68" s="19" t="n">
        <f aca="false">AVERAGE(R68,U68,X68)</f>
        <v>6.85666666666667</v>
      </c>
      <c r="Z68" s="19" t="n">
        <f aca="false">IF(AND($Y$79&gt;Y68, Y68&gt;$Y$78),Y68,"-")</f>
        <v>6.85666666666667</v>
      </c>
    </row>
    <row r="69" customFormat="false" ht="14.5" hidden="false" customHeight="false" outlineLevel="0" collapsed="false">
      <c r="A69" s="69" t="s">
        <v>3966</v>
      </c>
      <c r="B69" s="70" t="s">
        <v>3973</v>
      </c>
      <c r="C69" s="69" t="s">
        <v>3936</v>
      </c>
      <c r="D69" s="18" t="s">
        <v>210</v>
      </c>
      <c r="E69" s="18" t="s">
        <v>210</v>
      </c>
      <c r="F69" s="18" t="s">
        <v>210</v>
      </c>
      <c r="G69" s="18" t="s">
        <v>210</v>
      </c>
      <c r="H69" s="71" t="n">
        <v>2</v>
      </c>
      <c r="I69" s="71" t="n">
        <v>5</v>
      </c>
      <c r="J69" s="71" t="n">
        <v>2</v>
      </c>
      <c r="K69" s="71" t="n">
        <v>5</v>
      </c>
      <c r="L69" s="71" t="n">
        <v>2</v>
      </c>
      <c r="M69" s="71" t="n">
        <v>5</v>
      </c>
      <c r="N69" s="19" t="n">
        <f aca="false">SUM(H69:M69)/3</f>
        <v>7</v>
      </c>
      <c r="O69" s="71" t="n">
        <v>15.54</v>
      </c>
      <c r="P69" s="71" t="n">
        <v>1.31</v>
      </c>
      <c r="Q69" s="72" t="n">
        <v>20</v>
      </c>
      <c r="R69" s="20" t="n">
        <f aca="false">O69-P69</f>
        <v>14.23</v>
      </c>
      <c r="S69" s="71" t="n">
        <v>15</v>
      </c>
      <c r="T69" s="72" t="n">
        <v>17.85</v>
      </c>
      <c r="U69" s="20" t="n">
        <f aca="false">(P69+Q69)-S69</f>
        <v>6.31</v>
      </c>
      <c r="V69" s="71" t="n">
        <v>12.01</v>
      </c>
      <c r="W69" s="72" t="n">
        <v>18.26</v>
      </c>
      <c r="X69" s="20" t="n">
        <f aca="false">(S69+T69)-V69</f>
        <v>20.84</v>
      </c>
      <c r="Y69" s="19" t="n">
        <f aca="false">AVERAGE(R69,U69,X69)</f>
        <v>13.7933333333333</v>
      </c>
      <c r="Z69" s="19" t="n">
        <f aca="false">IF(AND($Y$79&gt;Y69, Y69&gt;$Y$78),Y69,"-")</f>
        <v>13.7933333333333</v>
      </c>
    </row>
    <row r="70" customFormat="false" ht="14.5" hidden="false" customHeight="false" outlineLevel="0" collapsed="false">
      <c r="A70" s="74"/>
      <c r="B70" s="74"/>
      <c r="O70" s="67"/>
      <c r="Q70" s="75"/>
    </row>
    <row r="72" customFormat="false" ht="14.5" hidden="false" customHeight="false" outlineLevel="0" collapsed="false">
      <c r="X72" s="24" t="s">
        <v>3595</v>
      </c>
      <c r="Y72" s="25" t="n">
        <f aca="false">AVERAGE($Y$10:$Y$69)</f>
        <v>11.0485111111111</v>
      </c>
      <c r="Z72" s="26" t="n">
        <f aca="false">AVERAGE($Z$10:$Z$69)</f>
        <v>11.1376140350877</v>
      </c>
      <c r="AA72" s="27" t="n">
        <f aca="false">AVERAGE($N$10:$N$69)</f>
        <v>6.88888888888889</v>
      </c>
    </row>
    <row r="73" customFormat="false" ht="14.5" hidden="false" customHeight="false" outlineLevel="0" collapsed="false">
      <c r="X73" s="24" t="s">
        <v>3596</v>
      </c>
      <c r="Y73" s="25" t="n">
        <f aca="false">COUNTIF($Y$10:$Y$69,"&gt;0")</f>
        <v>60</v>
      </c>
      <c r="Z73" s="25" t="n">
        <f aca="false">COUNTIF($Z$10:$Z$69,"&gt;0")</f>
        <v>57</v>
      </c>
      <c r="AA73" s="24" t="n">
        <f aca="false">COUNTIF($N$10:$N$69,"&gt;0")</f>
        <v>60</v>
      </c>
    </row>
    <row r="74" customFormat="false" ht="14.5" hidden="false" customHeight="false" outlineLevel="0" collapsed="false">
      <c r="X74" s="24" t="s">
        <v>3597</v>
      </c>
      <c r="Y74" s="25" t="n">
        <f aca="false">STDEV($Y$10:$Y$69)</f>
        <v>2.53826484207958</v>
      </c>
      <c r="Z74" s="25" t="n">
        <f aca="false">STDEV($Z$10:$Z$69)</f>
        <v>2.28134238955288</v>
      </c>
      <c r="AA74" s="28"/>
    </row>
    <row r="75" customFormat="false" ht="14.5" hidden="false" customHeight="false" outlineLevel="0" collapsed="false">
      <c r="X75" s="24" t="s">
        <v>3598</v>
      </c>
      <c r="Y75" s="25" t="n">
        <f aca="false">QUARTILE($Y$10:$Y$69,1)</f>
        <v>9.33</v>
      </c>
      <c r="Z75" s="25" t="n">
        <f aca="false">QUARTILE($Z$10:$Z$69,1)</f>
        <v>9.72</v>
      </c>
      <c r="AA75" s="28"/>
    </row>
    <row r="76" customFormat="false" ht="14.5" hidden="false" customHeight="false" outlineLevel="0" collapsed="false">
      <c r="X76" s="24" t="s">
        <v>3599</v>
      </c>
      <c r="Y76" s="25" t="n">
        <f aca="false">QUARTILE($Y$10:$Y$69,3)</f>
        <v>12.7810833333333</v>
      </c>
      <c r="Z76" s="25" t="n">
        <f aca="false">QUARTILE($Z$10:$Z$69,3)</f>
        <v>12.739</v>
      </c>
      <c r="AA76" s="28"/>
    </row>
    <row r="77" customFormat="false" ht="14.5" hidden="false" customHeight="false" outlineLevel="0" collapsed="false">
      <c r="X77" s="24" t="s">
        <v>3600</v>
      </c>
      <c r="Y77" s="25" t="n">
        <f aca="false">Y76-Y75</f>
        <v>3.45108333333333</v>
      </c>
      <c r="Z77" s="25" t="n">
        <f aca="false">Z76-Z75</f>
        <v>3.019</v>
      </c>
      <c r="AA77" s="28"/>
    </row>
    <row r="78" customFormat="false" ht="14.5" hidden="false" customHeight="false" outlineLevel="0" collapsed="false">
      <c r="X78" s="24" t="s">
        <v>3601</v>
      </c>
      <c r="Y78" s="25" t="n">
        <f aca="false">Y72-(1.5*Y77)</f>
        <v>5.87188611111112</v>
      </c>
      <c r="Z78" s="25" t="n">
        <f aca="false">Z72-(1.5*Z77)</f>
        <v>6.60911403508773</v>
      </c>
      <c r="AA78" s="28"/>
    </row>
    <row r="79" customFormat="false" ht="14.5" hidden="false" customHeight="false" outlineLevel="0" collapsed="false">
      <c r="X79" s="24" t="s">
        <v>3602</v>
      </c>
      <c r="Y79" s="25" t="n">
        <f aca="false">Y72+(1.5*Y77)</f>
        <v>16.2251361111111</v>
      </c>
      <c r="Z79" s="25" t="n">
        <f aca="false">Z72+(1.5*Z77)</f>
        <v>15.6661140350877</v>
      </c>
      <c r="AA79" s="28"/>
    </row>
    <row r="80" customFormat="false" ht="14.5" hidden="false" customHeight="false" outlineLevel="0" collapsed="false">
      <c r="X80" s="29" t="s">
        <v>3603</v>
      </c>
      <c r="Y80" s="25" t="n">
        <f aca="false">CONFIDENCE(0.1,Y74,Y73)</f>
        <v>0.538999752703095</v>
      </c>
      <c r="Z80" s="25" t="n">
        <f aca="false">CONFIDENCE(0.1,Z74,Z73)</f>
        <v>0.497027363440404</v>
      </c>
      <c r="AA80" s="28"/>
    </row>
    <row r="81" customFormat="false" ht="14.5" hidden="false" customHeight="false" outlineLevel="0" collapsed="false">
      <c r="X81" s="29" t="n">
        <v>0.1</v>
      </c>
      <c r="Y81" s="25" t="n">
        <f aca="false">Y72*0.1</f>
        <v>1.10485111111111</v>
      </c>
      <c r="Z81" s="25" t="n">
        <f aca="false">Z72*0.1</f>
        <v>1.11376140350877</v>
      </c>
      <c r="AA81" s="28"/>
    </row>
    <row r="82" customFormat="false" ht="14.5" hidden="false" customHeight="false" outlineLevel="0" collapsed="false">
      <c r="Y82" s="30" t="str">
        <f aca="false">IF(Y80&lt;Y81, "VALID", "INVALID")</f>
        <v>VALID</v>
      </c>
      <c r="Z82" s="30" t="str">
        <f aca="false">IF(Z80&lt;Z81, "VALID", "INVALID")</f>
        <v>VALID</v>
      </c>
      <c r="AA82" s="31"/>
    </row>
  </sheetData>
  <mergeCells count="13">
    <mergeCell ref="A7:C8"/>
    <mergeCell ref="D7:G8"/>
    <mergeCell ref="H7:N7"/>
    <mergeCell ref="O7:Z7"/>
    <mergeCell ref="H8:I8"/>
    <mergeCell ref="J8:K8"/>
    <mergeCell ref="L8:M8"/>
    <mergeCell ref="N8:N9"/>
    <mergeCell ref="P8:R8"/>
    <mergeCell ref="S8:U8"/>
    <mergeCell ref="V8:X8"/>
    <mergeCell ref="Y8:Y9"/>
    <mergeCell ref="Z8:Z9"/>
  </mergeCells>
  <conditionalFormatting sqref="Y82:Z82">
    <cfRule type="cellIs" priority="2" operator="equal" aboveAverage="0" equalAverage="0" bottom="0" percent="0" rank="0" text="" dxfId="10">
      <formula>"INVALID"</formula>
    </cfRule>
    <cfRule type="cellIs" priority="3" operator="equal" aboveAverage="0" equalAverage="0" bottom="0" percent="0" rank="0" text="" dxfId="11">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9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3" topLeftCell="X95" activePane="bottomRight" state="frozen"/>
      <selection pane="topLeft" activeCell="A1" activeCellId="0" sqref="A1"/>
      <selection pane="topRight" activeCell="X1" activeCellId="0" sqref="X1"/>
      <selection pane="bottomLeft" activeCell="A95" activeCellId="0" sqref="A95"/>
      <selection pane="bottomRight" activeCell="AG185" activeCellId="0" sqref="AG185"/>
    </sheetView>
  </sheetViews>
  <sheetFormatPr defaultColWidth="8.73046875" defaultRowHeight="14.5" zeroHeight="false" outlineLevelRow="0" outlineLevelCol="0"/>
  <cols>
    <col collapsed="false" customWidth="true" hidden="false" outlineLevel="0" max="1" min="1" style="11" width="27.72"/>
    <col collapsed="false" customWidth="true" hidden="false" outlineLevel="0" max="2" min="2" style="11" width="12.82"/>
    <col collapsed="false" customWidth="true" hidden="false" outlineLevel="0" max="3" min="3" style="11" width="12.72"/>
    <col collapsed="false" customWidth="true" hidden="false" outlineLevel="0" max="4" min="4" style="11" width="10.45"/>
    <col collapsed="false" customWidth="true" hidden="false" outlineLevel="0" max="5" min="5" style="11" width="26.18"/>
    <col collapsed="false" customWidth="true" hidden="false" outlineLevel="0" max="17" min="6" style="11" width="12.72"/>
    <col collapsed="false" customWidth="true" hidden="false" outlineLevel="0" max="19" min="18" style="11" width="11"/>
    <col collapsed="false" customWidth="true" hidden="false" outlineLevel="0" max="20" min="20" style="11" width="14.09"/>
    <col collapsed="false" customWidth="true" hidden="false" outlineLevel="0" max="21" min="21" style="11" width="14.82"/>
    <col collapsed="false" customWidth="true" hidden="false" outlineLevel="0" max="22" min="22" style="11" width="11"/>
    <col collapsed="false" customWidth="true" hidden="false" outlineLevel="0" max="23" min="23" style="11" width="14.09"/>
    <col collapsed="false" customWidth="true" hidden="false" outlineLevel="0" max="24" min="24" style="11" width="14.82"/>
    <col collapsed="false" customWidth="true" hidden="false" outlineLevel="0" max="25" min="25" style="11" width="11"/>
    <col collapsed="false" customWidth="true" hidden="false" outlineLevel="0" max="26" min="26" style="11" width="14.09"/>
    <col collapsed="false" customWidth="true" hidden="false" outlineLevel="0" max="27" min="27" style="11" width="14.82"/>
    <col collapsed="false" customWidth="true" hidden="false" outlineLevel="0" max="29" min="28" style="11" width="12.72"/>
    <col collapsed="false" customWidth="true" hidden="false" outlineLevel="0" max="31" min="30" style="11" width="11"/>
    <col collapsed="false" customWidth="true" hidden="false" outlineLevel="0" max="32" min="32" style="11" width="14.09"/>
    <col collapsed="false" customWidth="true" hidden="false" outlineLevel="0" max="33" min="33" style="11" width="14.82"/>
    <col collapsed="false" customWidth="true" hidden="false" outlineLevel="0" max="34" min="34" style="11" width="11"/>
    <col collapsed="false" customWidth="true" hidden="false" outlineLevel="0" max="35" min="35" style="11" width="14.09"/>
    <col collapsed="false" customWidth="true" hidden="false" outlineLevel="0" max="36" min="36" style="11" width="14.82"/>
    <col collapsed="false" customWidth="true" hidden="false" outlineLevel="0" max="37" min="37" style="11" width="11"/>
    <col collapsed="false" customWidth="true" hidden="false" outlineLevel="0" max="38" min="38" style="11" width="14.09"/>
    <col collapsed="false" customWidth="true" hidden="false" outlineLevel="0" max="39" min="39" style="11" width="14.82"/>
    <col collapsed="false" customWidth="true" hidden="false" outlineLevel="0" max="40" min="40" style="11" width="12.72"/>
    <col collapsed="false" customWidth="true" hidden="false" outlineLevel="0" max="41" min="41" style="11" width="9.63"/>
    <col collapsed="false" customWidth="true" hidden="false" outlineLevel="0" max="42" min="42" style="11" width="17.55"/>
    <col collapsed="false" customWidth="true" hidden="false" outlineLevel="0" max="43" min="43" style="11" width="13.27"/>
    <col collapsed="false" customWidth="true" hidden="false" outlineLevel="0" max="44" min="44" style="11" width="12.17"/>
    <col collapsed="false" customWidth="true" hidden="false" outlineLevel="0" max="48" min="45" style="11" width="12"/>
    <col collapsed="false" customWidth="true" hidden="false" outlineLevel="0" max="49" min="49" style="11" width="15.17"/>
    <col collapsed="false" customWidth="true" hidden="false" outlineLevel="0" max="50" min="50" style="11" width="12"/>
    <col collapsed="false" customWidth="true" hidden="false" outlineLevel="0" max="51" min="51" style="11" width="17.55"/>
    <col collapsed="false" customWidth="true" hidden="false" outlineLevel="0" max="52" min="52" style="11" width="12"/>
    <col collapsed="false" customWidth="true" hidden="false" outlineLevel="0" max="53" min="53" style="11" width="13.45"/>
    <col collapsed="false" customWidth="false" hidden="false" outlineLevel="0" max="1024" min="54" style="11" width="8.72"/>
  </cols>
  <sheetData>
    <row r="1" customFormat="false" ht="14.5" hidden="false" customHeight="false" outlineLevel="0" collapsed="false">
      <c r="A1" s="12" t="s">
        <v>3557</v>
      </c>
      <c r="B1" s="12"/>
      <c r="C1" s="12"/>
      <c r="D1" s="12"/>
      <c r="E1" s="12"/>
      <c r="F1" s="12" t="s">
        <v>3558</v>
      </c>
      <c r="G1" s="12"/>
      <c r="H1" s="12"/>
      <c r="I1" s="12"/>
      <c r="J1" s="12"/>
      <c r="K1" s="12" t="s">
        <v>3559</v>
      </c>
      <c r="L1" s="12"/>
      <c r="M1" s="12"/>
      <c r="N1" s="12"/>
      <c r="O1" s="12"/>
      <c r="P1" s="12"/>
      <c r="Q1" s="12"/>
      <c r="R1" s="13" t="s">
        <v>210</v>
      </c>
      <c r="S1" s="13"/>
      <c r="T1" s="13"/>
      <c r="U1" s="13"/>
      <c r="V1" s="13"/>
      <c r="W1" s="13"/>
      <c r="X1" s="13"/>
      <c r="Y1" s="13"/>
      <c r="Z1" s="13"/>
      <c r="AA1" s="13"/>
      <c r="AB1" s="13"/>
      <c r="AC1" s="13"/>
      <c r="AD1" s="14" t="s">
        <v>232</v>
      </c>
      <c r="AE1" s="14"/>
      <c r="AF1" s="14"/>
      <c r="AG1" s="14"/>
      <c r="AH1" s="14"/>
      <c r="AI1" s="14"/>
      <c r="AJ1" s="14"/>
      <c r="AK1" s="14"/>
      <c r="AL1" s="14"/>
      <c r="AM1" s="14"/>
      <c r="AN1" s="14"/>
      <c r="AO1" s="14"/>
      <c r="AP1" s="13" t="s">
        <v>3560</v>
      </c>
      <c r="AQ1" s="13"/>
      <c r="AR1" s="13"/>
      <c r="AS1" s="13"/>
      <c r="AT1" s="13"/>
      <c r="AU1" s="13"/>
      <c r="AV1" s="13"/>
      <c r="AW1" s="13"/>
      <c r="AX1" s="13"/>
      <c r="AY1" s="13"/>
      <c r="AZ1" s="13"/>
    </row>
    <row r="2" customFormat="false" ht="14.5" hidden="false" customHeight="true" outlineLevel="0" collapsed="false">
      <c r="A2" s="12"/>
      <c r="B2" s="12"/>
      <c r="C2" s="12"/>
      <c r="D2" s="12"/>
      <c r="E2" s="12"/>
      <c r="F2" s="12"/>
      <c r="G2" s="12"/>
      <c r="H2" s="12"/>
      <c r="I2" s="12"/>
      <c r="J2" s="12"/>
      <c r="K2" s="12" t="s">
        <v>3561</v>
      </c>
      <c r="L2" s="12"/>
      <c r="M2" s="12" t="s">
        <v>3562</v>
      </c>
      <c r="N2" s="12"/>
      <c r="O2" s="12" t="s">
        <v>3563</v>
      </c>
      <c r="P2" s="12"/>
      <c r="Q2" s="15" t="s">
        <v>3564</v>
      </c>
      <c r="R2" s="13" t="s">
        <v>3565</v>
      </c>
      <c r="S2" s="13" t="s">
        <v>3566</v>
      </c>
      <c r="T2" s="13"/>
      <c r="U2" s="13"/>
      <c r="V2" s="13" t="s">
        <v>3567</v>
      </c>
      <c r="W2" s="13"/>
      <c r="X2" s="13"/>
      <c r="Y2" s="13" t="s">
        <v>3568</v>
      </c>
      <c r="Z2" s="13"/>
      <c r="AA2" s="13"/>
      <c r="AB2" s="15" t="s">
        <v>3569</v>
      </c>
      <c r="AC2" s="15" t="s">
        <v>3570</v>
      </c>
      <c r="AD2" s="13" t="s">
        <v>3565</v>
      </c>
      <c r="AE2" s="13" t="s">
        <v>3566</v>
      </c>
      <c r="AF2" s="13"/>
      <c r="AG2" s="13"/>
      <c r="AH2" s="13" t="s">
        <v>3567</v>
      </c>
      <c r="AI2" s="13"/>
      <c r="AJ2" s="13"/>
      <c r="AK2" s="13" t="s">
        <v>3568</v>
      </c>
      <c r="AL2" s="13"/>
      <c r="AM2" s="13"/>
      <c r="AN2" s="15" t="s">
        <v>3569</v>
      </c>
      <c r="AO2" s="15" t="s">
        <v>3570</v>
      </c>
      <c r="AP2" s="16" t="s">
        <v>3571</v>
      </c>
      <c r="AQ2" s="16" t="s">
        <v>3572</v>
      </c>
      <c r="AR2" s="16" t="s">
        <v>3573</v>
      </c>
      <c r="AS2" s="16" t="s">
        <v>3574</v>
      </c>
      <c r="AT2" s="16" t="s">
        <v>3575</v>
      </c>
      <c r="AU2" s="16" t="s">
        <v>3576</v>
      </c>
      <c r="AV2" s="16" t="s">
        <v>3577</v>
      </c>
      <c r="AW2" s="16" t="s">
        <v>3578</v>
      </c>
      <c r="AX2" s="16" t="s">
        <v>3579</v>
      </c>
      <c r="AY2" s="16" t="s">
        <v>3580</v>
      </c>
      <c r="AZ2" s="16" t="s">
        <v>627</v>
      </c>
    </row>
    <row r="3" customFormat="false" ht="14.5" hidden="false" customHeight="false" outlineLevel="0" collapsed="false">
      <c r="A3" s="16" t="s">
        <v>3581</v>
      </c>
      <c r="B3" s="16" t="s">
        <v>180</v>
      </c>
      <c r="C3" s="16" t="s">
        <v>26</v>
      </c>
      <c r="D3" s="16" t="s">
        <v>3582</v>
      </c>
      <c r="E3" s="16" t="s">
        <v>3583</v>
      </c>
      <c r="F3" s="16" t="s">
        <v>3565</v>
      </c>
      <c r="G3" s="16" t="s">
        <v>3566</v>
      </c>
      <c r="H3" s="16" t="s">
        <v>3567</v>
      </c>
      <c r="I3" s="16" t="s">
        <v>3568</v>
      </c>
      <c r="J3" s="16" t="s">
        <v>3584</v>
      </c>
      <c r="K3" s="16" t="s">
        <v>3585</v>
      </c>
      <c r="L3" s="16" t="s">
        <v>3586</v>
      </c>
      <c r="M3" s="16" t="s">
        <v>3585</v>
      </c>
      <c r="N3" s="16" t="s">
        <v>3586</v>
      </c>
      <c r="O3" s="16" t="s">
        <v>3585</v>
      </c>
      <c r="P3" s="16" t="s">
        <v>3586</v>
      </c>
      <c r="Q3" s="15"/>
      <c r="R3" s="16" t="s">
        <v>3587</v>
      </c>
      <c r="S3" s="16" t="s">
        <v>3587</v>
      </c>
      <c r="T3" s="16" t="s">
        <v>3588</v>
      </c>
      <c r="U3" s="17" t="s">
        <v>3589</v>
      </c>
      <c r="V3" s="16" t="s">
        <v>3587</v>
      </c>
      <c r="W3" s="16" t="s">
        <v>3588</v>
      </c>
      <c r="X3" s="17" t="s">
        <v>3590</v>
      </c>
      <c r="Y3" s="16" t="s">
        <v>3587</v>
      </c>
      <c r="Z3" s="16" t="s">
        <v>3588</v>
      </c>
      <c r="AA3" s="17" t="s">
        <v>3591</v>
      </c>
      <c r="AB3" s="15"/>
      <c r="AC3" s="15"/>
      <c r="AD3" s="16" t="s">
        <v>3587</v>
      </c>
      <c r="AE3" s="16" t="s">
        <v>3587</v>
      </c>
      <c r="AF3" s="16" t="s">
        <v>3588</v>
      </c>
      <c r="AG3" s="17" t="s">
        <v>3589</v>
      </c>
      <c r="AH3" s="16" t="s">
        <v>3587</v>
      </c>
      <c r="AI3" s="16" t="s">
        <v>3588</v>
      </c>
      <c r="AJ3" s="17" t="s">
        <v>3590</v>
      </c>
      <c r="AK3" s="16" t="s">
        <v>3587</v>
      </c>
      <c r="AL3" s="16" t="s">
        <v>3588</v>
      </c>
      <c r="AM3" s="17" t="s">
        <v>3591</v>
      </c>
      <c r="AN3" s="15"/>
      <c r="AO3" s="15"/>
      <c r="AP3" s="16" t="s">
        <v>3592</v>
      </c>
      <c r="AQ3" s="16" t="s">
        <v>3592</v>
      </c>
      <c r="AR3" s="16" t="s">
        <v>3592</v>
      </c>
      <c r="AS3" s="16" t="s">
        <v>3592</v>
      </c>
      <c r="AT3" s="16" t="s">
        <v>3592</v>
      </c>
      <c r="AU3" s="16" t="s">
        <v>3592</v>
      </c>
      <c r="AV3" s="16" t="s">
        <v>3592</v>
      </c>
      <c r="AW3" s="16" t="s">
        <v>3592</v>
      </c>
      <c r="AX3" s="16" t="s">
        <v>3593</v>
      </c>
      <c r="AY3" s="16" t="s">
        <v>3594</v>
      </c>
      <c r="AZ3" s="16" t="s">
        <v>3592</v>
      </c>
    </row>
    <row r="4" customFormat="false" ht="14.5" hidden="false" customHeight="false" outlineLevel="0" collapsed="false">
      <c r="A4" s="18" t="str">
        <f aca="false">PROPER('Day 1 Cleaned'!U2)</f>
        <v>Bayavuge Joel </v>
      </c>
      <c r="B4" s="18" t="str">
        <f aca="false">_xlfn.xlookup($A4,'Day 1 Cleaned'!$U:$U,'Day 1 Cleaned'!Y:Y,"-")</f>
        <v>Bugesera</v>
      </c>
      <c r="C4" s="18" t="str">
        <f aca="false">_xlfn.xlookup($A4,'Day 1 Cleaned'!$U:$U,'Day 1 Cleaned'!AA:AA,"-")</f>
        <v>Kindama</v>
      </c>
      <c r="D4" s="18" t="str">
        <f aca="false">_xlfn.xlookup($A4,'Day 1 Cleaned'!$U:$U,'Day 1 Cleaned'!AB:AB,"-")</f>
        <v>Gatare</v>
      </c>
      <c r="E4" s="18" t="str">
        <f aca="false">_xlfn.xlookup($A4,'Day 1 Cleaned'!$U:$U,'Day 1 Cleaned'!AI:AI,"-")</f>
        <v>Traditional 3 stone fire</v>
      </c>
      <c r="F4" s="18" t="str">
        <f aca="false">_xlfn.xlookup($A4,'Day 1 Cleaned'!$U:$U,'Day 1 Cleaned'!BL:BL,"-")</f>
        <v>Wood</v>
      </c>
      <c r="G4" s="18" t="str">
        <f aca="false">_xlfn.xlookup($A4,'Day 2 Cleaned'!$M:$M,'Day 2 Cleaned'!$U:$U,"-")</f>
        <v>Wood</v>
      </c>
      <c r="H4" s="18" t="str">
        <f aca="false">_xlfn.xlookup($A4,'Day 3 Cleaned'!$L:$L,'Day 3 Cleaned'!$T:$T,"-")</f>
        <v>Wood</v>
      </c>
      <c r="I4" s="18" t="str">
        <f aca="false">_xlfn.xlookup($A4,'Day 4 Cleaned'!$L:$L,'Day 4 Cleaned'!$T:$T,"-")</f>
        <v>Wood</v>
      </c>
      <c r="J4" s="18" t="n">
        <f aca="false" t="array" ref="J4:J4">AND(EXACT(F4:I4,F4))</f>
        <v>1</v>
      </c>
      <c r="K4" s="18" t="n">
        <f aca="false">_xlfn.xlookup($A4,'Day 2 Cleaned'!$M:$M,'Day 2 Cleaned'!$AI:$AI,"-")</f>
        <v>2</v>
      </c>
      <c r="L4" s="18" t="n">
        <f aca="false">_xlfn.xlookup($A4,'Day 2 Cleaned'!$M:$M,'Day 2 Cleaned'!$AJ:$AJ,"-")</f>
        <v>4</v>
      </c>
      <c r="M4" s="18" t="n">
        <f aca="false">_xlfn.xlookup($A4,'Day 3 Cleaned'!$L:$L,'Day 3 Cleaned'!$AH:$AH,"-")</f>
        <v>1</v>
      </c>
      <c r="N4" s="18" t="n">
        <f aca="false">_xlfn.xlookup($A4,'Day 3 Cleaned'!$L:$L,'Day 3 Cleaned'!$AI:$AI,"-")</f>
        <v>4</v>
      </c>
      <c r="O4" s="18" t="n">
        <f aca="false">_xlfn.xlookup($A4,'Day 4 Cleaned'!$L:$L,'Day 4 Cleaned'!$AH:$AH,"-")</f>
        <v>1</v>
      </c>
      <c r="P4" s="18" t="n">
        <f aca="false">_xlfn.xlookup($A4,'Day 4 Cleaned'!$L:$L,'Day 4 Cleaned'!$AI:$AI,"-")</f>
        <v>4</v>
      </c>
      <c r="Q4" s="19" t="n">
        <f aca="false">SUM(K4:P4)/3</f>
        <v>5.33333333333333</v>
      </c>
      <c r="R4" s="18" t="n">
        <f aca="false">_xlfn.xlookup($A4,'Day 1 Cleaned'!$U:$U,'Day 1 Cleaned'!$CC:$CC,"-")</f>
        <v>13.78</v>
      </c>
      <c r="S4" s="18" t="n">
        <f aca="false">_xlfn.xlookup($A4,'Day 2 Cleaned'!$M:$M,'Day 2 Cleaned'!$AM:$AM,"-")</f>
        <v>9.715</v>
      </c>
      <c r="T4" s="18" t="n">
        <f aca="false">_xlfn.xlookup($A4,'Day 2 Cleaned'!$M:$M,'Day 2 Cleaned'!$AQ:$AQ,"-")</f>
        <v>0</v>
      </c>
      <c r="U4" s="20" t="n">
        <f aca="false">R4-S4</f>
        <v>4.065</v>
      </c>
      <c r="V4" s="18" t="n">
        <f aca="false">_xlfn.xlookup($A4,'Day 3 Cleaned'!$L:$L,'Day 3 Cleaned'!$AL:$AL,"-")</f>
        <v>8</v>
      </c>
      <c r="W4" s="18" t="n">
        <f aca="false">_xlfn.xlookup($A4,'Day 3 Cleaned'!$L:$L,'Day 3 Cleaned'!$AP:$AP,"-")</f>
        <v>0</v>
      </c>
      <c r="X4" s="20" t="n">
        <f aca="false">(S4+T4)-V4</f>
        <v>1.715</v>
      </c>
      <c r="Y4" s="18" t="n">
        <f aca="false">_xlfn.xlookup($A4,'Day 4 Cleaned'!$L:$L,'Day 4 Cleaned'!$AL:$AL,"-")</f>
        <v>5.35</v>
      </c>
      <c r="Z4" s="18" t="n">
        <f aca="false">_xlfn.xlookup($A4,'Day 4 Cleaned'!$L:$L,'Day 4 Cleaned'!$AP:$AP,"-")</f>
        <v>0</v>
      </c>
      <c r="AA4" s="20" t="n">
        <f aca="false">(V4+W4)-Y4</f>
        <v>2.65</v>
      </c>
      <c r="AB4" s="19" t="n">
        <f aca="false">AVERAGE(U4,X4,AA4)</f>
        <v>2.81</v>
      </c>
      <c r="AC4" s="19" t="n">
        <f aca="false">IF(AND($AB$157&gt;AB4, AB4&gt;$AB$156),AB4,"-")</f>
        <v>2.81</v>
      </c>
      <c r="AD4" s="18" t="n">
        <f aca="false">_xlfn.xlookup($A4,'Day 1 Cleaned'!$U:$U,'Day 1 Cleaned'!CM:CM,"-")</f>
        <v>0</v>
      </c>
      <c r="AE4" s="18" t="n">
        <f aca="false">_xlfn.xlookup($A4,'Day 2 Cleaned'!$M:$M,'Day 2 Cleaned'!$AV:$AV,"-")</f>
        <v>0</v>
      </c>
      <c r="AF4" s="18" t="n">
        <f aca="false">_xlfn.xlookup($A4,'Day 2 Cleaned'!$M:$M,'Day 2 Cleaned'!$AZ:$AZ,"-")</f>
        <v>0</v>
      </c>
      <c r="AG4" s="20" t="n">
        <f aca="false">AD4-AE4</f>
        <v>0</v>
      </c>
      <c r="AH4" s="18" t="n">
        <f aca="false">_xlfn.xlookup($A4,'Day 3 Cleaned'!$L:$L,'Day 3 Cleaned'!$AU:$AU,"-")</f>
        <v>0</v>
      </c>
      <c r="AI4" s="18" t="n">
        <f aca="false">_xlfn.xlookup($A4,'Day 3 Cleaned'!$L:$L,'Day 3 Cleaned'!$AY:$AY,"-")</f>
        <v>0</v>
      </c>
      <c r="AJ4" s="20" t="n">
        <f aca="false">(AE4+AF4)-AH4</f>
        <v>0</v>
      </c>
      <c r="AK4" s="18" t="n">
        <f aca="false">_xlfn.xlookup($A4,'Day 4 Cleaned'!$L:$L,'Day 4 Cleaned'!$AU:$AU,"-")</f>
        <v>0</v>
      </c>
      <c r="AL4" s="18" t="n">
        <f aca="false">_xlfn.xlookup($A4,'Day 4 Cleaned'!$L:$L,'Day 4 Cleaned'!$AY:$AY,"-")</f>
        <v>0</v>
      </c>
      <c r="AM4" s="20" t="n">
        <f aca="false">(AH4+AI4)-AK4</f>
        <v>0</v>
      </c>
      <c r="AN4" s="19" t="n">
        <f aca="false">AVERAGE(AG4,AJ4,AM4)</f>
        <v>0</v>
      </c>
      <c r="AO4" s="21" t="str">
        <f aca="false">IF(AND($AB$157&gt;AN4, AN4&gt;$AB$156),AN4,"-")</f>
        <v>-</v>
      </c>
      <c r="AP4" s="18" t="n">
        <f aca="false">_xlfn.xlookup($A4,'Day 1 Cleaned'!$U:$U,'Day 1 Cleaned'!CT:CT,"-")</f>
        <v>0</v>
      </c>
      <c r="AQ4" s="18" t="n">
        <f aca="false">_xlfn.xlookup($A4,'Day 1 Cleaned'!$U:$U,'Day 1 Cleaned'!DD:DD,"-")</f>
        <v>0</v>
      </c>
      <c r="AR4" s="18" t="n">
        <f aca="false">_xlfn.xlookup($A4,'Day 1 Cleaned'!$U:$U,'Day 1 Cleaned'!DN:DN,"-")</f>
        <v>0</v>
      </c>
      <c r="AS4" s="18" t="n">
        <f aca="false">_xlfn.xlookup($A4,'Day 1 Cleaned'!$U:$U,'Day 1 Cleaned'!DX:DX,"-")</f>
        <v>0</v>
      </c>
      <c r="AT4" s="18" t="n">
        <f aca="false">_xlfn.xlookup($A4,'Day 1 Cleaned'!$U:$U,'Day 1 Cleaned'!EH:EH,"-")</f>
        <v>0</v>
      </c>
      <c r="AU4" s="18" t="n">
        <f aca="false">_xlfn.xlookup($A4,'Day 1 Cleaned'!$U:$U,'Day 1 Cleaned'!ER:ER,"-")</f>
        <v>0</v>
      </c>
      <c r="AV4" s="18" t="n">
        <f aca="false">_xlfn.xlookup($A4,'Day 1 Cleaned'!$U:$U,'Day 1 Cleaned'!FA:FA,"-")</f>
        <v>0</v>
      </c>
      <c r="AW4" s="18" t="n">
        <f aca="false">_xlfn.xlookup($A4,'Day 1 Cleaned'!$U:$U,'Day 1 Cleaned'!FK:FK,"-")</f>
        <v>0</v>
      </c>
      <c r="AX4" s="18" t="n">
        <f aca="false">_xlfn.xlookup($A4,'Day 1 Cleaned'!$U:$U,'Day 1 Cleaned'!FT:FT,"-")*_xlfn.xlookup($A4,'Day 1 Cleaned'!$U:$U,'Day 1 Cleaned'!FU:FU,"-")</f>
        <v>0</v>
      </c>
      <c r="AY4" s="18" t="n">
        <f aca="false">_xlfn.xlookup($A4,'Day 1 Cleaned'!$U:$U,'Day 1 Cleaned'!FV:FV,"-")</f>
        <v>0</v>
      </c>
      <c r="AZ4" s="18" t="n">
        <f aca="false">_xlfn.xlookup($A4,'Day 1 Cleaned'!$U:$U,'Day 1 Cleaned'!GA:GA,"-")</f>
        <v>0</v>
      </c>
    </row>
    <row r="5" customFormat="false" ht="14.5" hidden="false" customHeight="false" outlineLevel="0" collapsed="false">
      <c r="A5" s="18" t="str">
        <f aca="false">PROPER('Day 1 Cleaned'!U3)</f>
        <v>Bizimana Emmanuel </v>
      </c>
      <c r="B5" s="18" t="str">
        <f aca="false">_xlfn.xlookup($A5,'Day 1 Cleaned'!$U:$U,'Day 1 Cleaned'!Y:Y,"-")</f>
        <v>Bugesera</v>
      </c>
      <c r="C5" s="18" t="str">
        <f aca="false">_xlfn.xlookup($A5,'Day 1 Cleaned'!$U:$U,'Day 1 Cleaned'!AA:AA,"-")</f>
        <v>Ngenda</v>
      </c>
      <c r="D5" s="18" t="str">
        <f aca="false">_xlfn.xlookup($A5,'Day 1 Cleaned'!$U:$U,'Day 1 Cleaned'!AB:AB,"-")</f>
        <v>Bushonyi</v>
      </c>
      <c r="E5" s="18" t="str">
        <f aca="false">_xlfn.xlookup($A5,'Day 1 Cleaned'!$U:$U,'Day 1 Cleaned'!AI:AI,"-")</f>
        <v>Traditional 3 stone fire</v>
      </c>
      <c r="F5" s="18" t="str">
        <f aca="false">_xlfn.xlookup($A5,'Day 1 Cleaned'!$U:$U,'Day 1 Cleaned'!BL:BL,"-")</f>
        <v>Wood</v>
      </c>
      <c r="G5" s="18" t="str">
        <f aca="false">_xlfn.xlookup($A5,'Day 2 Cleaned'!$M:$M,'Day 2 Cleaned'!$U:$U,"-")</f>
        <v>Wood</v>
      </c>
      <c r="H5" s="18" t="str">
        <f aca="false">_xlfn.xlookup($A5,'Day 3 Cleaned'!$L:$L,'Day 3 Cleaned'!$T:$T,"-")</f>
        <v>Wood</v>
      </c>
      <c r="I5" s="18" t="str">
        <f aca="false">_xlfn.xlookup($A5,'Day 4 Cleaned'!$L:$L,'Day 4 Cleaned'!$T:$T,"-")</f>
        <v>Wood</v>
      </c>
      <c r="J5" s="18" t="n">
        <f aca="false" t="array" ref="J5:J5">AND(EXACT(F5:I5,F5))</f>
        <v>1</v>
      </c>
      <c r="K5" s="18" t="n">
        <f aca="false">_xlfn.xlookup($A5,'Day 2 Cleaned'!$M:$M,'Day 2 Cleaned'!$AI:$AI,"-")</f>
        <v>2</v>
      </c>
      <c r="L5" s="18" t="n">
        <f aca="false">_xlfn.xlookup($A5,'Day 2 Cleaned'!$M:$M,'Day 2 Cleaned'!$AJ:$AJ,"-")</f>
        <v>2</v>
      </c>
      <c r="M5" s="22" t="n">
        <f aca="false">_xlfn.xlookup($A5,'Day 3 Cleaned'!$L:$L,'Day 3 Cleaned'!$AH:$AH,"-")</f>
        <v>72</v>
      </c>
      <c r="N5" s="18" t="n">
        <f aca="false">_xlfn.xlookup($A5,'Day 3 Cleaned'!$L:$L,'Day 3 Cleaned'!$AI:$AI,"-")</f>
        <v>2</v>
      </c>
      <c r="O5" s="18" t="n">
        <f aca="false">_xlfn.xlookup($A5,'Day 4 Cleaned'!$L:$L,'Day 4 Cleaned'!$AH:$AH,"-")</f>
        <v>2</v>
      </c>
      <c r="P5" s="18" t="n">
        <f aca="false">_xlfn.xlookup($A5,'Day 4 Cleaned'!$L:$L,'Day 4 Cleaned'!$AI:$AI,"-")</f>
        <v>2</v>
      </c>
      <c r="Q5" s="19" t="n">
        <f aca="false">SUM(K5:P5)/3</f>
        <v>27.3333333333333</v>
      </c>
      <c r="R5" s="18" t="n">
        <f aca="false">_xlfn.xlookup($A5,'Day 1 Cleaned'!$U:$U,'Day 1 Cleaned'!$CC:$CC,"-")</f>
        <v>97.08</v>
      </c>
      <c r="S5" s="18" t="n">
        <f aca="false">_xlfn.xlookup($A5,'Day 2 Cleaned'!$M:$M,'Day 2 Cleaned'!$AM:$AM,"-")</f>
        <v>81</v>
      </c>
      <c r="T5" s="18" t="n">
        <f aca="false">_xlfn.xlookup($A5,'Day 2 Cleaned'!$M:$M,'Day 2 Cleaned'!$AQ:$AQ,"-")</f>
        <v>0</v>
      </c>
      <c r="U5" s="20" t="n">
        <f aca="false">R5-S5</f>
        <v>16.08</v>
      </c>
      <c r="V5" s="18" t="n">
        <f aca="false">_xlfn.xlookup($A5,'Day 3 Cleaned'!$L:$L,'Day 3 Cleaned'!$AL:$AL,"-")</f>
        <v>72</v>
      </c>
      <c r="W5" s="18" t="n">
        <f aca="false">_xlfn.xlookup($A5,'Day 3 Cleaned'!$L:$L,'Day 3 Cleaned'!$AP:$AP,"-")</f>
        <v>0</v>
      </c>
      <c r="X5" s="20" t="n">
        <f aca="false">(S5+T5)-V5</f>
        <v>9</v>
      </c>
      <c r="Y5" s="18" t="n">
        <f aca="false">_xlfn.xlookup($A5,'Day 4 Cleaned'!$L:$L,'Day 4 Cleaned'!$AL:$AL,"-")</f>
        <v>62</v>
      </c>
      <c r="Z5" s="18" t="n">
        <f aca="false">_xlfn.xlookup($A5,'Day 4 Cleaned'!$L:$L,'Day 4 Cleaned'!$AP:$AP,"-")</f>
        <v>0</v>
      </c>
      <c r="AA5" s="20" t="n">
        <f aca="false">(V5+W5)-Y5</f>
        <v>10</v>
      </c>
      <c r="AB5" s="19" t="n">
        <f aca="false">AVERAGE(U5,X5,AA5)</f>
        <v>11.6933333333333</v>
      </c>
      <c r="AC5" s="19" t="n">
        <f aca="false">IF(AND($AB$157&gt;AB5, AB5&gt;$AB$156),AB5,"-")</f>
        <v>11.6933333333333</v>
      </c>
      <c r="AD5" s="18" t="n">
        <f aca="false">_xlfn.xlookup($A5,'Day 1 Cleaned'!$U:$U,'Day 1 Cleaned'!CM:CM,"-")</f>
        <v>0</v>
      </c>
      <c r="AE5" s="18" t="n">
        <f aca="false">_xlfn.xlookup($A5,'Day 2 Cleaned'!$M:$M,'Day 2 Cleaned'!$AV:$AV,"-")</f>
        <v>0</v>
      </c>
      <c r="AF5" s="18" t="n">
        <f aca="false">_xlfn.xlookup($A5,'Day 2 Cleaned'!$M:$M,'Day 2 Cleaned'!$AZ:$AZ,"-")</f>
        <v>0</v>
      </c>
      <c r="AG5" s="20" t="n">
        <f aca="false">AD5-AE5</f>
        <v>0</v>
      </c>
      <c r="AH5" s="18" t="n">
        <f aca="false">_xlfn.xlookup($A5,'Day 3 Cleaned'!$L:$L,'Day 3 Cleaned'!$AU:$AU,"-")</f>
        <v>0</v>
      </c>
      <c r="AI5" s="18" t="n">
        <f aca="false">_xlfn.xlookup($A5,'Day 3 Cleaned'!$L:$L,'Day 3 Cleaned'!$AY:$AY,"-")</f>
        <v>0</v>
      </c>
      <c r="AJ5" s="20" t="n">
        <f aca="false">(AE5+AF5)-AH5</f>
        <v>0</v>
      </c>
      <c r="AK5" s="18" t="n">
        <f aca="false">_xlfn.xlookup($A5,'Day 4 Cleaned'!$L:$L,'Day 4 Cleaned'!$AU:$AU,"-")</f>
        <v>0</v>
      </c>
      <c r="AL5" s="18" t="n">
        <f aca="false">_xlfn.xlookup($A5,'Day 4 Cleaned'!$L:$L,'Day 4 Cleaned'!$AY:$AY,"-")</f>
        <v>0</v>
      </c>
      <c r="AM5" s="20" t="n">
        <f aca="false">(AH5+AI5)-AK5</f>
        <v>0</v>
      </c>
      <c r="AN5" s="19" t="n">
        <f aca="false">AVERAGE(AG5,AJ5,AM5)</f>
        <v>0</v>
      </c>
      <c r="AO5" s="21" t="str">
        <f aca="false">IF(AND($AB$157&gt;AN5, AN5&gt;$AB$156),AN5,"-")</f>
        <v>-</v>
      </c>
      <c r="AP5" s="18" t="n">
        <f aca="false">_xlfn.xlookup($A5,'Day 1 Cleaned'!$U:$U,'Day 1 Cleaned'!CT:CT,"-")</f>
        <v>0</v>
      </c>
      <c r="AQ5" s="18" t="n">
        <f aca="false">_xlfn.xlookup($A5,'Day 1 Cleaned'!$U:$U,'Day 1 Cleaned'!DD:DD,"-")</f>
        <v>0</v>
      </c>
      <c r="AR5" s="18" t="n">
        <f aca="false">_xlfn.xlookup($A5,'Day 1 Cleaned'!$U:$U,'Day 1 Cleaned'!DN:DN,"-")</f>
        <v>0</v>
      </c>
      <c r="AS5" s="18" t="n">
        <f aca="false">_xlfn.xlookup($A5,'Day 1 Cleaned'!$U:$U,'Day 1 Cleaned'!DX:DX,"-")</f>
        <v>0</v>
      </c>
      <c r="AT5" s="18" t="n">
        <f aca="false">_xlfn.xlookup($A5,'Day 1 Cleaned'!$U:$U,'Day 1 Cleaned'!EH:EH,"-")</f>
        <v>0</v>
      </c>
      <c r="AU5" s="18" t="n">
        <f aca="false">_xlfn.xlookup($A5,'Day 1 Cleaned'!$U:$U,'Day 1 Cleaned'!ER:ER,"-")</f>
        <v>0</v>
      </c>
      <c r="AV5" s="18" t="n">
        <f aca="false">_xlfn.xlookup($A5,'Day 1 Cleaned'!$U:$U,'Day 1 Cleaned'!FA:FA,"-")</f>
        <v>0</v>
      </c>
      <c r="AW5" s="18" t="n">
        <f aca="false">_xlfn.xlookup($A5,'Day 1 Cleaned'!$U:$U,'Day 1 Cleaned'!FK:FK,"-")</f>
        <v>0</v>
      </c>
      <c r="AX5" s="18" t="n">
        <f aca="false">_xlfn.xlookup($A5,'Day 1 Cleaned'!$U:$U,'Day 1 Cleaned'!FT:FT,"-")*_xlfn.xlookup($A5,'Day 1 Cleaned'!$U:$U,'Day 1 Cleaned'!FU:FU,"-")</f>
        <v>0</v>
      </c>
      <c r="AY5" s="18" t="n">
        <f aca="false">_xlfn.xlookup($A5,'Day 1 Cleaned'!$U:$U,'Day 1 Cleaned'!FV:FV,"-")</f>
        <v>0</v>
      </c>
      <c r="AZ5" s="18" t="n">
        <f aca="false">_xlfn.xlookup($A5,'Day 1 Cleaned'!$U:$U,'Day 1 Cleaned'!GA:GA,"-")</f>
        <v>0</v>
      </c>
    </row>
    <row r="6" customFormat="false" ht="14.5" hidden="false" customHeight="false" outlineLevel="0" collapsed="false">
      <c r="A6" s="18" t="str">
        <f aca="false">PROPER('Day 1 Cleaned'!U4)</f>
        <v>Dukundumwami Eric</v>
      </c>
      <c r="B6" s="18" t="str">
        <f aca="false">_xlfn.xlookup($A6,'Day 1 Cleaned'!$U:$U,'Day 1 Cleaned'!Y:Y,"-")</f>
        <v>Bugesera</v>
      </c>
      <c r="C6" s="18" t="str">
        <f aca="false">_xlfn.xlookup($A6,'Day 1 Cleaned'!$U:$U,'Day 1 Cleaned'!AA:AA,"-")</f>
        <v>Kagomasi</v>
      </c>
      <c r="D6" s="18" t="str">
        <f aca="false">_xlfn.xlookup($A6,'Day 1 Cleaned'!$U:$U,'Day 1 Cleaned'!AB:AB,"-")</f>
        <v>Kagomasi</v>
      </c>
      <c r="E6" s="18" t="str">
        <f aca="false">_xlfn.xlookup($A6,'Day 1 Cleaned'!$U:$U,'Day 1 Cleaned'!AI:AI,"-")</f>
        <v>Improved wood stove</v>
      </c>
      <c r="F6" s="18" t="str">
        <f aca="false">_xlfn.xlookup($A6,'Day 1 Cleaned'!$U:$U,'Day 1 Cleaned'!BL:BL,"-")</f>
        <v>Wood</v>
      </c>
      <c r="G6" s="18" t="str">
        <f aca="false">_xlfn.xlookup($A6,'Day 2 Cleaned'!$M:$M,'Day 2 Cleaned'!$U:$U,"-")</f>
        <v>Wood</v>
      </c>
      <c r="H6" s="18" t="str">
        <f aca="false">_xlfn.xlookup($A6,'Day 3 Cleaned'!$L:$L,'Day 3 Cleaned'!$T:$T,"-")</f>
        <v>Wood</v>
      </c>
      <c r="I6" s="18" t="str">
        <f aca="false">_xlfn.xlookup($A6,'Day 4 Cleaned'!$L:$L,'Day 4 Cleaned'!$T:$T,"-")</f>
        <v>Wood</v>
      </c>
      <c r="J6" s="18" t="n">
        <f aca="false" t="array" ref="J6:J6">AND(EXACT(F6:I6,F6))</f>
        <v>1</v>
      </c>
      <c r="K6" s="18" t="n">
        <f aca="false">_xlfn.xlookup($A6,'Day 2 Cleaned'!$M:$M,'Day 2 Cleaned'!$AI:$AI,"-")</f>
        <v>3</v>
      </c>
      <c r="L6" s="18" t="n">
        <f aca="false">_xlfn.xlookup($A6,'Day 2 Cleaned'!$M:$M,'Day 2 Cleaned'!$AJ:$AJ,"-")</f>
        <v>6</v>
      </c>
      <c r="M6" s="18" t="n">
        <f aca="false">_xlfn.xlookup($A6,'Day 3 Cleaned'!$L:$L,'Day 3 Cleaned'!$AH:$AH,"-")</f>
        <v>3</v>
      </c>
      <c r="N6" s="18" t="n">
        <f aca="false">_xlfn.xlookup($A6,'Day 3 Cleaned'!$L:$L,'Day 3 Cleaned'!$AI:$AI,"-")</f>
        <v>6</v>
      </c>
      <c r="O6" s="18" t="n">
        <f aca="false">_xlfn.xlookup($A6,'Day 4 Cleaned'!$L:$L,'Day 4 Cleaned'!$AH:$AH,"-")</f>
        <v>3</v>
      </c>
      <c r="P6" s="18" t="n">
        <f aca="false">_xlfn.xlookup($A6,'Day 4 Cleaned'!$L:$L,'Day 4 Cleaned'!$AI:$AI,"-")</f>
        <v>6</v>
      </c>
      <c r="Q6" s="19" t="n">
        <f aca="false">SUM(K6:P6)/3</f>
        <v>9</v>
      </c>
      <c r="R6" s="18" t="n">
        <f aca="false">_xlfn.xlookup($A6,'Day 1 Cleaned'!$U:$U,'Day 1 Cleaned'!$CC:$CC,"-")</f>
        <v>20.38</v>
      </c>
      <c r="S6" s="18" t="n">
        <f aca="false">_xlfn.xlookup($A6,'Day 2 Cleaned'!$M:$M,'Day 2 Cleaned'!$AM:$AM,"-")</f>
        <v>13.4</v>
      </c>
      <c r="T6" s="18" t="n">
        <f aca="false">_xlfn.xlookup($A6,'Day 2 Cleaned'!$M:$M,'Day 2 Cleaned'!$AQ:$AQ,"-")</f>
        <v>3.66</v>
      </c>
      <c r="U6" s="20" t="n">
        <f aca="false">R6-S6</f>
        <v>6.98</v>
      </c>
      <c r="V6" s="18" t="n">
        <f aca="false">_xlfn.xlookup($A6,'Day 3 Cleaned'!$L:$L,'Day 3 Cleaned'!$AL:$AL,"-")</f>
        <v>10.68</v>
      </c>
      <c r="W6" s="18" t="n">
        <f aca="false">_xlfn.xlookup($A6,'Day 3 Cleaned'!$L:$L,'Day 3 Cleaned'!$AP:$AP,"-")</f>
        <v>6.65</v>
      </c>
      <c r="X6" s="20" t="n">
        <f aca="false">(S6+T6)-V6</f>
        <v>6.38</v>
      </c>
      <c r="Y6" s="18" t="n">
        <f aca="false">_xlfn.xlookup($A6,'Day 4 Cleaned'!$L:$L,'Day 4 Cleaned'!$AL:$AL,"-")</f>
        <v>10.7</v>
      </c>
      <c r="Z6" s="18" t="n">
        <f aca="false">_xlfn.xlookup($A6,'Day 4 Cleaned'!$L:$L,'Day 4 Cleaned'!$AP:$AP,"-")</f>
        <v>0</v>
      </c>
      <c r="AA6" s="20" t="n">
        <f aca="false">(V6+W6)-Y6</f>
        <v>6.63</v>
      </c>
      <c r="AB6" s="19" t="n">
        <f aca="false">AVERAGE(U6,X6,AA6)</f>
        <v>6.66333333333333</v>
      </c>
      <c r="AC6" s="19" t="n">
        <f aca="false">IF(AND($AB$157&gt;AB6, AB6&gt;$AB$156),AB6,"-")</f>
        <v>6.66333333333333</v>
      </c>
      <c r="AD6" s="18" t="n">
        <f aca="false">_xlfn.xlookup($A6,'Day 1 Cleaned'!$U:$U,'Day 1 Cleaned'!CM:CM,"-")</f>
        <v>0</v>
      </c>
      <c r="AE6" s="18" t="n">
        <f aca="false">_xlfn.xlookup($A6,'Day 2 Cleaned'!$M:$M,'Day 2 Cleaned'!$AV:$AV,"-")</f>
        <v>0</v>
      </c>
      <c r="AF6" s="18" t="n">
        <f aca="false">_xlfn.xlookup($A6,'Day 2 Cleaned'!$M:$M,'Day 2 Cleaned'!$AZ:$AZ,"-")</f>
        <v>0</v>
      </c>
      <c r="AG6" s="20" t="n">
        <f aca="false">AD6-AE6</f>
        <v>0</v>
      </c>
      <c r="AH6" s="18" t="n">
        <f aca="false">_xlfn.xlookup($A6,'Day 3 Cleaned'!$L:$L,'Day 3 Cleaned'!$AU:$AU,"-")</f>
        <v>0</v>
      </c>
      <c r="AI6" s="18" t="n">
        <f aca="false">_xlfn.xlookup($A6,'Day 3 Cleaned'!$L:$L,'Day 3 Cleaned'!$AY:$AY,"-")</f>
        <v>0</v>
      </c>
      <c r="AJ6" s="20" t="n">
        <f aca="false">(AE6+AF6)-AH6</f>
        <v>0</v>
      </c>
      <c r="AK6" s="18" t="n">
        <f aca="false">_xlfn.xlookup($A6,'Day 4 Cleaned'!$L:$L,'Day 4 Cleaned'!$AU:$AU,"-")</f>
        <v>0</v>
      </c>
      <c r="AL6" s="18" t="n">
        <f aca="false">_xlfn.xlookup($A6,'Day 4 Cleaned'!$L:$L,'Day 4 Cleaned'!$AY:$AY,"-")</f>
        <v>0</v>
      </c>
      <c r="AM6" s="20" t="n">
        <f aca="false">(AH6+AI6)-AK6</f>
        <v>0</v>
      </c>
      <c r="AN6" s="19" t="n">
        <f aca="false">AVERAGE(AG6,AJ6,AM6)</f>
        <v>0</v>
      </c>
      <c r="AO6" s="21" t="str">
        <f aca="false">IF(AND($AB$157&gt;AN6, AN6&gt;$AB$156),AN6,"-")</f>
        <v>-</v>
      </c>
      <c r="AP6" s="18" t="n">
        <f aca="false">_xlfn.xlookup($A6,'Day 1 Cleaned'!$U:$U,'Day 1 Cleaned'!CT:CT,"-")</f>
        <v>0</v>
      </c>
      <c r="AQ6" s="18" t="n">
        <f aca="false">_xlfn.xlookup($A6,'Day 1 Cleaned'!$U:$U,'Day 1 Cleaned'!DD:DD,"-")</f>
        <v>0</v>
      </c>
      <c r="AR6" s="18" t="n">
        <f aca="false">_xlfn.xlookup($A6,'Day 1 Cleaned'!$U:$U,'Day 1 Cleaned'!DN:DN,"-")</f>
        <v>0</v>
      </c>
      <c r="AS6" s="18" t="n">
        <f aca="false">_xlfn.xlookup($A6,'Day 1 Cleaned'!$U:$U,'Day 1 Cleaned'!DX:DX,"-")</f>
        <v>0</v>
      </c>
      <c r="AT6" s="18" t="n">
        <f aca="false">_xlfn.xlookup($A6,'Day 1 Cleaned'!$U:$U,'Day 1 Cleaned'!EH:EH,"-")</f>
        <v>0</v>
      </c>
      <c r="AU6" s="18" t="n">
        <f aca="false">_xlfn.xlookup($A6,'Day 1 Cleaned'!$U:$U,'Day 1 Cleaned'!ER:ER,"-")</f>
        <v>0</v>
      </c>
      <c r="AV6" s="18" t="n">
        <f aca="false">_xlfn.xlookup($A6,'Day 1 Cleaned'!$U:$U,'Day 1 Cleaned'!FA:FA,"-")</f>
        <v>0</v>
      </c>
      <c r="AW6" s="18" t="n">
        <f aca="false">_xlfn.xlookup($A6,'Day 1 Cleaned'!$U:$U,'Day 1 Cleaned'!FK:FK,"-")</f>
        <v>0</v>
      </c>
      <c r="AX6" s="18" t="n">
        <f aca="false">_xlfn.xlookup($A6,'Day 1 Cleaned'!$U:$U,'Day 1 Cleaned'!FT:FT,"-")*_xlfn.xlookup($A6,'Day 1 Cleaned'!$U:$U,'Day 1 Cleaned'!FU:FU,"-")</f>
        <v>0</v>
      </c>
      <c r="AY6" s="18" t="n">
        <f aca="false">_xlfn.xlookup($A6,'Day 1 Cleaned'!$U:$U,'Day 1 Cleaned'!FV:FV,"-")</f>
        <v>0</v>
      </c>
      <c r="AZ6" s="18" t="n">
        <f aca="false">_xlfn.xlookup($A6,'Day 1 Cleaned'!$U:$U,'Day 1 Cleaned'!GA:GA,"-")</f>
        <v>0</v>
      </c>
    </row>
    <row r="7" customFormat="false" ht="14.5" hidden="false" customHeight="false" outlineLevel="0" collapsed="false">
      <c r="A7" s="18" t="str">
        <f aca="false">PROPER('Day 1 Cleaned'!U5)</f>
        <v>Dusengimana Aloys</v>
      </c>
      <c r="B7" s="18" t="str">
        <f aca="false">_xlfn.xlookup($A7,'Day 1 Cleaned'!$U:$U,'Day 1 Cleaned'!Y:Y,"-")</f>
        <v>Bugesera</v>
      </c>
      <c r="C7" s="18" t="str">
        <f aca="false">_xlfn.xlookup($A7,'Day 1 Cleaned'!$U:$U,'Day 1 Cleaned'!AA:AA,"-")</f>
        <v>Rugando</v>
      </c>
      <c r="D7" s="18" t="str">
        <f aca="false">_xlfn.xlookup($A7,'Day 1 Cleaned'!$U:$U,'Day 1 Cleaned'!AB:AB,"-")</f>
        <v>Bushenyi</v>
      </c>
      <c r="E7" s="18" t="str">
        <f aca="false">_xlfn.xlookup($A7,'Day 1 Cleaned'!$U:$U,'Day 1 Cleaned'!AI:AI,"-")</f>
        <v>Traditional 3 stone fire</v>
      </c>
      <c r="F7" s="18" t="str">
        <f aca="false">_xlfn.xlookup($A7,'Day 1 Cleaned'!$U:$U,'Day 1 Cleaned'!BL:BL,"-")</f>
        <v>Wood</v>
      </c>
      <c r="G7" s="18" t="str">
        <f aca="false">_xlfn.xlookup($A7,'Day 2 Cleaned'!$M:$M,'Day 2 Cleaned'!$U:$U,"-")</f>
        <v>Wood</v>
      </c>
      <c r="H7" s="18" t="str">
        <f aca="false">_xlfn.xlookup($A7,'Day 3 Cleaned'!$L:$L,'Day 3 Cleaned'!$T:$T,"-")</f>
        <v>Wood</v>
      </c>
      <c r="I7" s="18" t="str">
        <f aca="false">_xlfn.xlookup($A7,'Day 4 Cleaned'!$L:$L,'Day 4 Cleaned'!$T:$T,"-")</f>
        <v>Wood</v>
      </c>
      <c r="J7" s="18" t="n">
        <f aca="false" t="array" ref="J7:J7">AND(EXACT(F7:I7,F7))</f>
        <v>1</v>
      </c>
      <c r="K7" s="18" t="n">
        <f aca="false">_xlfn.xlookup($A7,'Day 2 Cleaned'!$M:$M,'Day 2 Cleaned'!$AI:$AI,"-")</f>
        <v>2</v>
      </c>
      <c r="L7" s="18" t="n">
        <f aca="false">_xlfn.xlookup($A7,'Day 2 Cleaned'!$M:$M,'Day 2 Cleaned'!$AJ:$AJ,"-")</f>
        <v>5</v>
      </c>
      <c r="M7" s="18" t="n">
        <f aca="false">_xlfn.xlookup($A7,'Day 3 Cleaned'!$L:$L,'Day 3 Cleaned'!$AH:$AH,"-")</f>
        <v>2</v>
      </c>
      <c r="N7" s="18" t="n">
        <f aca="false">_xlfn.xlookup($A7,'Day 3 Cleaned'!$L:$L,'Day 3 Cleaned'!$AI:$AI,"-")</f>
        <v>5</v>
      </c>
      <c r="O7" s="18" t="n">
        <f aca="false">_xlfn.xlookup($A7,'Day 4 Cleaned'!$L:$L,'Day 4 Cleaned'!$AH:$AH,"-")</f>
        <v>2</v>
      </c>
      <c r="P7" s="18" t="n">
        <f aca="false">_xlfn.xlookup($A7,'Day 4 Cleaned'!$L:$L,'Day 4 Cleaned'!$AI:$AI,"-")</f>
        <v>5</v>
      </c>
      <c r="Q7" s="19" t="n">
        <f aca="false">SUM(K7:P7)/3</f>
        <v>7</v>
      </c>
      <c r="R7" s="18" t="n">
        <f aca="false">_xlfn.xlookup($A7,'Day 1 Cleaned'!$U:$U,'Day 1 Cleaned'!$CC:$CC,"-")</f>
        <v>157.52</v>
      </c>
      <c r="S7" s="18" t="n">
        <f aca="false">_xlfn.xlookup($A7,'Day 2 Cleaned'!$M:$M,'Day 2 Cleaned'!$AM:$AM,"-")</f>
        <v>130.14</v>
      </c>
      <c r="T7" s="18" t="n">
        <f aca="false">_xlfn.xlookup($A7,'Day 2 Cleaned'!$M:$M,'Day 2 Cleaned'!$AQ:$AQ,"-")</f>
        <v>0</v>
      </c>
      <c r="U7" s="20" t="n">
        <f aca="false">R7-S7</f>
        <v>27.38</v>
      </c>
      <c r="V7" s="18" t="n">
        <f aca="false">_xlfn.xlookup($A7,'Day 3 Cleaned'!$L:$L,'Day 3 Cleaned'!$AL:$AL,"-")</f>
        <v>97.97</v>
      </c>
      <c r="W7" s="18" t="n">
        <f aca="false">_xlfn.xlookup($A7,'Day 3 Cleaned'!$L:$L,'Day 3 Cleaned'!$AP:$AP,"-")</f>
        <v>0</v>
      </c>
      <c r="X7" s="20" t="n">
        <f aca="false">(S7+T7)-V7</f>
        <v>32.17</v>
      </c>
      <c r="Y7" s="18" t="n">
        <f aca="false">_xlfn.xlookup($A7,'Day 4 Cleaned'!$L:$L,'Day 4 Cleaned'!$AL:$AL,"-")</f>
        <v>74.86</v>
      </c>
      <c r="Z7" s="18" t="n">
        <f aca="false">_xlfn.xlookup($A7,'Day 4 Cleaned'!$L:$L,'Day 4 Cleaned'!$AP:$AP,"-")</f>
        <v>0</v>
      </c>
      <c r="AA7" s="20" t="n">
        <f aca="false">(V7+W7)-Y7</f>
        <v>23.11</v>
      </c>
      <c r="AB7" s="19" t="n">
        <f aca="false">AVERAGE(U7,X7,AA7)</f>
        <v>27.5533333333333</v>
      </c>
      <c r="AC7" s="19" t="str">
        <f aca="false">IF(AND($AB$157&gt;AB7, AB7&gt;$AB$156),AB7,"-")</f>
        <v>-</v>
      </c>
      <c r="AD7" s="18" t="n">
        <f aca="false">_xlfn.xlookup($A7,'Day 1 Cleaned'!$U:$U,'Day 1 Cleaned'!CM:CM,"-")</f>
        <v>0</v>
      </c>
      <c r="AE7" s="18" t="n">
        <f aca="false">_xlfn.xlookup($A7,'Day 2 Cleaned'!$M:$M,'Day 2 Cleaned'!$AV:$AV,"-")</f>
        <v>0</v>
      </c>
      <c r="AF7" s="18" t="n">
        <f aca="false">_xlfn.xlookup($A7,'Day 2 Cleaned'!$M:$M,'Day 2 Cleaned'!$AZ:$AZ,"-")</f>
        <v>0</v>
      </c>
      <c r="AG7" s="20" t="n">
        <f aca="false">AD7-AE7</f>
        <v>0</v>
      </c>
      <c r="AH7" s="18" t="n">
        <f aca="false">_xlfn.xlookup($A7,'Day 3 Cleaned'!$L:$L,'Day 3 Cleaned'!$AU:$AU,"-")</f>
        <v>0</v>
      </c>
      <c r="AI7" s="18" t="n">
        <f aca="false">_xlfn.xlookup($A7,'Day 3 Cleaned'!$L:$L,'Day 3 Cleaned'!$AY:$AY,"-")</f>
        <v>0</v>
      </c>
      <c r="AJ7" s="20" t="n">
        <f aca="false">(AE7+AF7)-AH7</f>
        <v>0</v>
      </c>
      <c r="AK7" s="18" t="n">
        <f aca="false">_xlfn.xlookup($A7,'Day 4 Cleaned'!$L:$L,'Day 4 Cleaned'!$AU:$AU,"-")</f>
        <v>0</v>
      </c>
      <c r="AL7" s="18" t="n">
        <f aca="false">_xlfn.xlookup($A7,'Day 4 Cleaned'!$L:$L,'Day 4 Cleaned'!$AY:$AY,"-")</f>
        <v>0</v>
      </c>
      <c r="AM7" s="20" t="n">
        <f aca="false">(AH7+AI7)-AK7</f>
        <v>0</v>
      </c>
      <c r="AN7" s="19" t="n">
        <f aca="false">AVERAGE(AG7,AJ7,AM7)</f>
        <v>0</v>
      </c>
      <c r="AO7" s="21" t="str">
        <f aca="false">IF(AND($AB$157&gt;AN7, AN7&gt;$AB$156),AN7,"-")</f>
        <v>-</v>
      </c>
      <c r="AP7" s="18" t="n">
        <f aca="false">_xlfn.xlookup($A7,'Day 1 Cleaned'!$U:$U,'Day 1 Cleaned'!CT:CT,"-")</f>
        <v>0</v>
      </c>
      <c r="AQ7" s="18" t="n">
        <f aca="false">_xlfn.xlookup($A7,'Day 1 Cleaned'!$U:$U,'Day 1 Cleaned'!DD:DD,"-")</f>
        <v>0</v>
      </c>
      <c r="AR7" s="18" t="n">
        <f aca="false">_xlfn.xlookup($A7,'Day 1 Cleaned'!$U:$U,'Day 1 Cleaned'!DN:DN,"-")</f>
        <v>0</v>
      </c>
      <c r="AS7" s="18" t="n">
        <f aca="false">_xlfn.xlookup($A7,'Day 1 Cleaned'!$U:$U,'Day 1 Cleaned'!DX:DX,"-")</f>
        <v>0</v>
      </c>
      <c r="AT7" s="18" t="n">
        <f aca="false">_xlfn.xlookup($A7,'Day 1 Cleaned'!$U:$U,'Day 1 Cleaned'!EH:EH,"-")</f>
        <v>0</v>
      </c>
      <c r="AU7" s="18" t="n">
        <f aca="false">_xlfn.xlookup($A7,'Day 1 Cleaned'!$U:$U,'Day 1 Cleaned'!ER:ER,"-")</f>
        <v>0</v>
      </c>
      <c r="AV7" s="18" t="n">
        <f aca="false">_xlfn.xlookup($A7,'Day 1 Cleaned'!$U:$U,'Day 1 Cleaned'!FA:FA,"-")</f>
        <v>0</v>
      </c>
      <c r="AW7" s="18" t="n">
        <f aca="false">_xlfn.xlookup($A7,'Day 1 Cleaned'!$U:$U,'Day 1 Cleaned'!FK:FK,"-")</f>
        <v>0</v>
      </c>
      <c r="AX7" s="18" t="n">
        <f aca="false">_xlfn.xlookup($A7,'Day 1 Cleaned'!$U:$U,'Day 1 Cleaned'!FT:FT,"-")*_xlfn.xlookup($A7,'Day 1 Cleaned'!$U:$U,'Day 1 Cleaned'!FU:FU,"-")</f>
        <v>0</v>
      </c>
      <c r="AY7" s="18" t="n">
        <f aca="false">_xlfn.xlookup($A7,'Day 1 Cleaned'!$U:$U,'Day 1 Cleaned'!FV:FV,"-")</f>
        <v>0</v>
      </c>
      <c r="AZ7" s="18" t="n">
        <f aca="false">_xlfn.xlookup($A7,'Day 1 Cleaned'!$U:$U,'Day 1 Cleaned'!GA:GA,"-")</f>
        <v>0</v>
      </c>
    </row>
    <row r="8" customFormat="false" ht="14.5" hidden="false" customHeight="false" outlineLevel="0" collapsed="false">
      <c r="A8" s="18" t="str">
        <f aca="false">PROPER('Day 1 Cleaned'!U6)</f>
        <v>Habyarimana J.Damscene</v>
      </c>
      <c r="B8" s="18" t="str">
        <f aca="false">_xlfn.xlookup($A8,'Day 1 Cleaned'!$U:$U,'Day 1 Cleaned'!Y:Y,"-")</f>
        <v>Bugesera</v>
      </c>
      <c r="C8" s="18" t="str">
        <f aca="false">_xlfn.xlookup($A8,'Day 1 Cleaned'!$U:$U,'Day 1 Cleaned'!AA:AA,"-")</f>
        <v>Murama</v>
      </c>
      <c r="D8" s="18" t="str">
        <f aca="false">_xlfn.xlookup($A8,'Day 1 Cleaned'!$U:$U,'Day 1 Cleaned'!AB:AB,"-")</f>
        <v>Bishenyi</v>
      </c>
      <c r="E8" s="18" t="str">
        <f aca="false">_xlfn.xlookup($A8,'Day 1 Cleaned'!$U:$U,'Day 1 Cleaned'!AI:AI,"-")</f>
        <v>Improved wood stove</v>
      </c>
      <c r="F8" s="18" t="str">
        <f aca="false">_xlfn.xlookup($A8,'Day 1 Cleaned'!$U:$U,'Day 1 Cleaned'!BL:BL,"-")</f>
        <v>Wood</v>
      </c>
      <c r="G8" s="18" t="str">
        <f aca="false">_xlfn.xlookup($A8,'Day 2 Cleaned'!$M:$M,'Day 2 Cleaned'!$U:$U,"-")</f>
        <v>Wood</v>
      </c>
      <c r="H8" s="18" t="str">
        <f aca="false">_xlfn.xlookup($A8,'Day 3 Cleaned'!$L:$L,'Day 3 Cleaned'!$T:$T,"-")</f>
        <v>Wood</v>
      </c>
      <c r="I8" s="18" t="str">
        <f aca="false">_xlfn.xlookup($A8,'Day 4 Cleaned'!$L:$L,'Day 4 Cleaned'!$T:$T,"-")</f>
        <v>Wood</v>
      </c>
      <c r="J8" s="18" t="n">
        <f aca="false" t="array" ref="J8:J8">AND(EXACT(F8:I8,F8))</f>
        <v>1</v>
      </c>
      <c r="K8" s="18" t="n">
        <f aca="false">_xlfn.xlookup($A8,'Day 2 Cleaned'!$M:$M,'Day 2 Cleaned'!$AI:$AI,"-")</f>
        <v>2</v>
      </c>
      <c r="L8" s="18" t="n">
        <f aca="false">_xlfn.xlookup($A8,'Day 2 Cleaned'!$M:$M,'Day 2 Cleaned'!$AJ:$AJ,"-")</f>
        <v>8</v>
      </c>
      <c r="M8" s="18" t="n">
        <f aca="false">_xlfn.xlookup($A8,'Day 3 Cleaned'!$L:$L,'Day 3 Cleaned'!$AH:$AH,"-")</f>
        <v>3</v>
      </c>
      <c r="N8" s="18" t="n">
        <f aca="false">_xlfn.xlookup($A8,'Day 3 Cleaned'!$L:$L,'Day 3 Cleaned'!$AI:$AI,"-")</f>
        <v>8</v>
      </c>
      <c r="O8" s="18" t="n">
        <f aca="false">_xlfn.xlookup($A8,'Day 4 Cleaned'!$L:$L,'Day 4 Cleaned'!$AH:$AH,"-")</f>
        <v>2</v>
      </c>
      <c r="P8" s="18" t="n">
        <f aca="false">_xlfn.xlookup($A8,'Day 4 Cleaned'!$L:$L,'Day 4 Cleaned'!$AI:$AI,"-")</f>
        <v>8</v>
      </c>
      <c r="Q8" s="19" t="n">
        <f aca="false">SUM(K8:P8)/3</f>
        <v>10.3333333333333</v>
      </c>
      <c r="R8" s="18" t="n">
        <f aca="false">_xlfn.xlookup($A8,'Day 1 Cleaned'!$U:$U,'Day 1 Cleaned'!$CC:$CC,"-")</f>
        <v>10.5</v>
      </c>
      <c r="S8" s="18" t="n">
        <f aca="false">_xlfn.xlookup($A8,'Day 2 Cleaned'!$M:$M,'Day 2 Cleaned'!$AM:$AM,"-")</f>
        <v>5.65</v>
      </c>
      <c r="T8" s="18" t="n">
        <f aca="false">_xlfn.xlookup($A8,'Day 2 Cleaned'!$M:$M,'Day 2 Cleaned'!$AQ:$AQ,"-")</f>
        <v>0</v>
      </c>
      <c r="U8" s="20" t="n">
        <f aca="false">R8-S8</f>
        <v>4.85</v>
      </c>
      <c r="V8" s="18" t="n">
        <f aca="false">_xlfn.xlookup($A8,'Day 3 Cleaned'!$L:$L,'Day 3 Cleaned'!$AL:$AL,"-")</f>
        <v>1.88</v>
      </c>
      <c r="W8" s="18" t="n">
        <f aca="false">_xlfn.xlookup($A8,'Day 3 Cleaned'!$L:$L,'Day 3 Cleaned'!$AP:$AP,"-")</f>
        <v>6.978</v>
      </c>
      <c r="X8" s="20" t="n">
        <f aca="false">(S8+T8)-V8</f>
        <v>3.77</v>
      </c>
      <c r="Y8" s="18" t="n">
        <f aca="false">_xlfn.xlookup($A8,'Day 4 Cleaned'!$L:$L,'Day 4 Cleaned'!$AL:$AL,"-")</f>
        <v>2.31</v>
      </c>
      <c r="Z8" s="18" t="n">
        <f aca="false">_xlfn.xlookup($A8,'Day 4 Cleaned'!$L:$L,'Day 4 Cleaned'!$AP:$AP,"-")</f>
        <v>0</v>
      </c>
      <c r="AA8" s="20" t="n">
        <f aca="false">(V8+W8)-Y8</f>
        <v>6.548</v>
      </c>
      <c r="AB8" s="19" t="n">
        <f aca="false">AVERAGE(U8,X8,AA8)</f>
        <v>5.056</v>
      </c>
      <c r="AC8" s="19" t="n">
        <f aca="false">IF(AND($AB$157&gt;AB8, AB8&gt;$AB$156),AB8,"-")</f>
        <v>5.056</v>
      </c>
      <c r="AD8" s="18" t="n">
        <f aca="false">_xlfn.xlookup($A8,'Day 1 Cleaned'!$U:$U,'Day 1 Cleaned'!CM:CM,"-")</f>
        <v>0</v>
      </c>
      <c r="AE8" s="18" t="n">
        <f aca="false">_xlfn.xlookup($A8,'Day 2 Cleaned'!$M:$M,'Day 2 Cleaned'!$AV:$AV,"-")</f>
        <v>0</v>
      </c>
      <c r="AF8" s="18" t="n">
        <f aca="false">_xlfn.xlookup($A8,'Day 2 Cleaned'!$M:$M,'Day 2 Cleaned'!$AZ:$AZ,"-")</f>
        <v>0</v>
      </c>
      <c r="AG8" s="20" t="n">
        <f aca="false">AD8-AE8</f>
        <v>0</v>
      </c>
      <c r="AH8" s="18" t="n">
        <f aca="false">_xlfn.xlookup($A8,'Day 3 Cleaned'!$L:$L,'Day 3 Cleaned'!$AU:$AU,"-")</f>
        <v>0</v>
      </c>
      <c r="AI8" s="18" t="n">
        <f aca="false">_xlfn.xlookup($A8,'Day 3 Cleaned'!$L:$L,'Day 3 Cleaned'!$AY:$AY,"-")</f>
        <v>0</v>
      </c>
      <c r="AJ8" s="20" t="n">
        <f aca="false">(AE8+AF8)-AH8</f>
        <v>0</v>
      </c>
      <c r="AK8" s="18" t="n">
        <f aca="false">_xlfn.xlookup($A8,'Day 4 Cleaned'!$L:$L,'Day 4 Cleaned'!$AU:$AU,"-")</f>
        <v>0</v>
      </c>
      <c r="AL8" s="18" t="n">
        <f aca="false">_xlfn.xlookup($A8,'Day 4 Cleaned'!$L:$L,'Day 4 Cleaned'!$AY:$AY,"-")</f>
        <v>0</v>
      </c>
      <c r="AM8" s="20" t="n">
        <f aca="false">(AH8+AI8)-AK8</f>
        <v>0</v>
      </c>
      <c r="AN8" s="19" t="n">
        <f aca="false">AVERAGE(AG8,AJ8,AM8)</f>
        <v>0</v>
      </c>
      <c r="AO8" s="21" t="str">
        <f aca="false">IF(AND($AB$157&gt;AN8, AN8&gt;$AB$156),AN8,"-")</f>
        <v>-</v>
      </c>
      <c r="AP8" s="18" t="n">
        <f aca="false">_xlfn.xlookup($A8,'Day 1 Cleaned'!$U:$U,'Day 1 Cleaned'!CT:CT,"-")</f>
        <v>0</v>
      </c>
      <c r="AQ8" s="18" t="n">
        <f aca="false">_xlfn.xlookup($A8,'Day 1 Cleaned'!$U:$U,'Day 1 Cleaned'!DD:DD,"-")</f>
        <v>0</v>
      </c>
      <c r="AR8" s="18" t="n">
        <f aca="false">_xlfn.xlookup($A8,'Day 1 Cleaned'!$U:$U,'Day 1 Cleaned'!DN:DN,"-")</f>
        <v>0</v>
      </c>
      <c r="AS8" s="18" t="n">
        <f aca="false">_xlfn.xlookup($A8,'Day 1 Cleaned'!$U:$U,'Day 1 Cleaned'!DX:DX,"-")</f>
        <v>0</v>
      </c>
      <c r="AT8" s="18" t="n">
        <f aca="false">_xlfn.xlookup($A8,'Day 1 Cleaned'!$U:$U,'Day 1 Cleaned'!EH:EH,"-")</f>
        <v>0</v>
      </c>
      <c r="AU8" s="18" t="n">
        <f aca="false">_xlfn.xlookup($A8,'Day 1 Cleaned'!$U:$U,'Day 1 Cleaned'!ER:ER,"-")</f>
        <v>0</v>
      </c>
      <c r="AV8" s="18" t="n">
        <f aca="false">_xlfn.xlookup($A8,'Day 1 Cleaned'!$U:$U,'Day 1 Cleaned'!FA:FA,"-")</f>
        <v>0</v>
      </c>
      <c r="AW8" s="18" t="n">
        <f aca="false">_xlfn.xlookup($A8,'Day 1 Cleaned'!$U:$U,'Day 1 Cleaned'!FK:FK,"-")</f>
        <v>0</v>
      </c>
      <c r="AX8" s="18" t="n">
        <f aca="false">_xlfn.xlookup($A8,'Day 1 Cleaned'!$U:$U,'Day 1 Cleaned'!FT:FT,"-")*_xlfn.xlookup($A8,'Day 1 Cleaned'!$U:$U,'Day 1 Cleaned'!FU:FU,"-")</f>
        <v>0</v>
      </c>
      <c r="AY8" s="18" t="n">
        <f aca="false">_xlfn.xlookup($A8,'Day 1 Cleaned'!$U:$U,'Day 1 Cleaned'!FV:FV,"-")</f>
        <v>0</v>
      </c>
      <c r="AZ8" s="18" t="n">
        <f aca="false">_xlfn.xlookup($A8,'Day 1 Cleaned'!$U:$U,'Day 1 Cleaned'!GA:GA,"-")</f>
        <v>0</v>
      </c>
    </row>
    <row r="9" customFormat="false" ht="14.5" hidden="false" customHeight="false" outlineLevel="0" collapsed="false">
      <c r="A9" s="18" t="str">
        <f aca="false">PROPER('Day 1 Cleaned'!U7)</f>
        <v>Habyarimana Silas</v>
      </c>
      <c r="B9" s="18" t="str">
        <f aca="false">_xlfn.xlookup($A9,'Day 1 Cleaned'!$U:$U,'Day 1 Cleaned'!Y:Y,"-")</f>
        <v>Bugesera</v>
      </c>
      <c r="C9" s="18" t="str">
        <f aca="false">_xlfn.xlookup($A9,'Day 1 Cleaned'!$U:$U,'Day 1 Cleaned'!AA:AA,"-")</f>
        <v>Murama</v>
      </c>
      <c r="D9" s="18" t="str">
        <f aca="false">_xlfn.xlookup($A9,'Day 1 Cleaned'!$U:$U,'Day 1 Cleaned'!AB:AB,"-")</f>
        <v>Bishenyi</v>
      </c>
      <c r="E9" s="18" t="str">
        <f aca="false">_xlfn.xlookup($A9,'Day 1 Cleaned'!$U:$U,'Day 1 Cleaned'!AI:AI,"-")</f>
        <v>Traditional 3 stone fire</v>
      </c>
      <c r="F9" s="18" t="str">
        <f aca="false">_xlfn.xlookup($A9,'Day 1 Cleaned'!$U:$U,'Day 1 Cleaned'!BL:BL,"-")</f>
        <v>Wood</v>
      </c>
      <c r="G9" s="18" t="str">
        <f aca="false">_xlfn.xlookup($A9,'Day 2 Cleaned'!$M:$M,'Day 2 Cleaned'!$U:$U,"-")</f>
        <v>Wood</v>
      </c>
      <c r="H9" s="18" t="str">
        <f aca="false">_xlfn.xlookup($A9,'Day 3 Cleaned'!$L:$L,'Day 3 Cleaned'!$T:$T,"-")</f>
        <v>Wood</v>
      </c>
      <c r="I9" s="18" t="str">
        <f aca="false">_xlfn.xlookup($A9,'Day 4 Cleaned'!$L:$L,'Day 4 Cleaned'!$T:$T,"-")</f>
        <v>Wood</v>
      </c>
      <c r="J9" s="18" t="n">
        <f aca="false" t="array" ref="J9:J9">AND(EXACT(F9:I9,F9))</f>
        <v>1</v>
      </c>
      <c r="K9" s="18" t="n">
        <f aca="false">_xlfn.xlookup($A9,'Day 2 Cleaned'!$M:$M,'Day 2 Cleaned'!$AI:$AI,"-")</f>
        <v>2</v>
      </c>
      <c r="L9" s="18" t="n">
        <f aca="false">_xlfn.xlookup($A9,'Day 2 Cleaned'!$M:$M,'Day 2 Cleaned'!$AJ:$AJ,"-")</f>
        <v>5</v>
      </c>
      <c r="M9" s="18" t="n">
        <f aca="false">_xlfn.xlookup($A9,'Day 3 Cleaned'!$L:$L,'Day 3 Cleaned'!$AH:$AH,"-")</f>
        <v>2</v>
      </c>
      <c r="N9" s="18" t="n">
        <f aca="false">_xlfn.xlookup($A9,'Day 3 Cleaned'!$L:$L,'Day 3 Cleaned'!$AI:$AI,"-")</f>
        <v>2</v>
      </c>
      <c r="O9" s="18" t="n">
        <f aca="false">_xlfn.xlookup($A9,'Day 4 Cleaned'!$L:$L,'Day 4 Cleaned'!$AH:$AH,"-")</f>
        <v>2</v>
      </c>
      <c r="P9" s="18" t="n">
        <f aca="false">_xlfn.xlookup($A9,'Day 4 Cleaned'!$L:$L,'Day 4 Cleaned'!$AI:$AI,"-")</f>
        <v>3</v>
      </c>
      <c r="Q9" s="19" t="n">
        <f aca="false">SUM(K9:P9)/3</f>
        <v>5.33333333333333</v>
      </c>
      <c r="R9" s="18" t="n">
        <f aca="false">_xlfn.xlookup($A9,'Day 1 Cleaned'!$U:$U,'Day 1 Cleaned'!$CC:$CC,"-")</f>
        <v>3.255</v>
      </c>
      <c r="S9" s="18" t="n">
        <f aca="false">_xlfn.xlookup($A9,'Day 2 Cleaned'!$M:$M,'Day 2 Cleaned'!$AM:$AM,"-")</f>
        <v>1.235</v>
      </c>
      <c r="T9" s="18" t="n">
        <f aca="false">_xlfn.xlookup($A9,'Day 2 Cleaned'!$M:$M,'Day 2 Cleaned'!$AQ:$AQ,"-")</f>
        <v>3.225</v>
      </c>
      <c r="U9" s="20" t="n">
        <f aca="false">R9-S9</f>
        <v>2.02</v>
      </c>
      <c r="V9" s="18" t="n">
        <f aca="false">_xlfn.xlookup($A9,'Day 3 Cleaned'!$L:$L,'Day 3 Cleaned'!$AL:$AL,"-")</f>
        <v>1.45</v>
      </c>
      <c r="W9" s="18" t="n">
        <f aca="false">_xlfn.xlookup($A9,'Day 3 Cleaned'!$L:$L,'Day 3 Cleaned'!$AP:$AP,"-")</f>
        <v>4.75</v>
      </c>
      <c r="X9" s="20" t="n">
        <f aca="false">(S9+T9)-V9</f>
        <v>3.01</v>
      </c>
      <c r="Y9" s="18" t="n">
        <f aca="false">_xlfn.xlookup($A9,'Day 4 Cleaned'!$L:$L,'Day 4 Cleaned'!$AL:$AL,"-")</f>
        <v>2.225</v>
      </c>
      <c r="Z9" s="18" t="n">
        <f aca="false">_xlfn.xlookup($A9,'Day 4 Cleaned'!$L:$L,'Day 4 Cleaned'!$AP:$AP,"-")</f>
        <v>0</v>
      </c>
      <c r="AA9" s="20" t="n">
        <f aca="false">(V9+W9)-Y9</f>
        <v>3.975</v>
      </c>
      <c r="AB9" s="19" t="n">
        <f aca="false">AVERAGE(U9,X9,AA9)</f>
        <v>3.00166666666667</v>
      </c>
      <c r="AC9" s="19" t="n">
        <f aca="false">IF(AND($AB$157&gt;AB9, AB9&gt;$AB$156),AB9,"-")</f>
        <v>3.00166666666667</v>
      </c>
      <c r="AD9" s="18" t="n">
        <f aca="false">_xlfn.xlookup($A9,'Day 1 Cleaned'!$U:$U,'Day 1 Cleaned'!CM:CM,"-")</f>
        <v>0</v>
      </c>
      <c r="AE9" s="18" t="n">
        <f aca="false">_xlfn.xlookup($A9,'Day 2 Cleaned'!$M:$M,'Day 2 Cleaned'!$AV:$AV,"-")</f>
        <v>0</v>
      </c>
      <c r="AF9" s="18" t="n">
        <f aca="false">_xlfn.xlookup($A9,'Day 2 Cleaned'!$M:$M,'Day 2 Cleaned'!$AZ:$AZ,"-")</f>
        <v>0</v>
      </c>
      <c r="AG9" s="20" t="n">
        <f aca="false">AD9-AE9</f>
        <v>0</v>
      </c>
      <c r="AH9" s="18" t="n">
        <f aca="false">_xlfn.xlookup($A9,'Day 3 Cleaned'!$L:$L,'Day 3 Cleaned'!$AU:$AU,"-")</f>
        <v>0</v>
      </c>
      <c r="AI9" s="18" t="n">
        <f aca="false">_xlfn.xlookup($A9,'Day 3 Cleaned'!$L:$L,'Day 3 Cleaned'!$AY:$AY,"-")</f>
        <v>0</v>
      </c>
      <c r="AJ9" s="20" t="n">
        <f aca="false">(AE9+AF9)-AH9</f>
        <v>0</v>
      </c>
      <c r="AK9" s="18" t="n">
        <f aca="false">_xlfn.xlookup($A9,'Day 4 Cleaned'!$L:$L,'Day 4 Cleaned'!$AU:$AU,"-")</f>
        <v>0</v>
      </c>
      <c r="AL9" s="18" t="n">
        <f aca="false">_xlfn.xlookup($A9,'Day 4 Cleaned'!$L:$L,'Day 4 Cleaned'!$AY:$AY,"-")</f>
        <v>0</v>
      </c>
      <c r="AM9" s="20" t="n">
        <f aca="false">(AH9+AI9)-AK9</f>
        <v>0</v>
      </c>
      <c r="AN9" s="19" t="n">
        <f aca="false">AVERAGE(AG9,AJ9,AM9)</f>
        <v>0</v>
      </c>
      <c r="AO9" s="21" t="str">
        <f aca="false">IF(AND($AB$157&gt;AN9, AN9&gt;$AB$156),AN9,"-")</f>
        <v>-</v>
      </c>
      <c r="AP9" s="18" t="n">
        <f aca="false">_xlfn.xlookup($A9,'Day 1 Cleaned'!$U:$U,'Day 1 Cleaned'!CT:CT,"-")</f>
        <v>0</v>
      </c>
      <c r="AQ9" s="18" t="n">
        <f aca="false">_xlfn.xlookup($A9,'Day 1 Cleaned'!$U:$U,'Day 1 Cleaned'!DD:DD,"-")</f>
        <v>0</v>
      </c>
      <c r="AR9" s="18" t="n">
        <f aca="false">_xlfn.xlookup($A9,'Day 1 Cleaned'!$U:$U,'Day 1 Cleaned'!DN:DN,"-")</f>
        <v>0</v>
      </c>
      <c r="AS9" s="18" t="n">
        <f aca="false">_xlfn.xlookup($A9,'Day 1 Cleaned'!$U:$U,'Day 1 Cleaned'!DX:DX,"-")</f>
        <v>0</v>
      </c>
      <c r="AT9" s="18" t="n">
        <f aca="false">_xlfn.xlookup($A9,'Day 1 Cleaned'!$U:$U,'Day 1 Cleaned'!EH:EH,"-")</f>
        <v>0</v>
      </c>
      <c r="AU9" s="18" t="n">
        <f aca="false">_xlfn.xlookup($A9,'Day 1 Cleaned'!$U:$U,'Day 1 Cleaned'!ER:ER,"-")</f>
        <v>0</v>
      </c>
      <c r="AV9" s="18" t="n">
        <f aca="false">_xlfn.xlookup($A9,'Day 1 Cleaned'!$U:$U,'Day 1 Cleaned'!FA:FA,"-")</f>
        <v>0</v>
      </c>
      <c r="AW9" s="18" t="n">
        <f aca="false">_xlfn.xlookup($A9,'Day 1 Cleaned'!$U:$U,'Day 1 Cleaned'!FK:FK,"-")</f>
        <v>0</v>
      </c>
      <c r="AX9" s="18" t="n">
        <f aca="false">_xlfn.xlookup($A9,'Day 1 Cleaned'!$U:$U,'Day 1 Cleaned'!FT:FT,"-")*_xlfn.xlookup($A9,'Day 1 Cleaned'!$U:$U,'Day 1 Cleaned'!FU:FU,"-")</f>
        <v>0</v>
      </c>
      <c r="AY9" s="18" t="n">
        <f aca="false">_xlfn.xlookup($A9,'Day 1 Cleaned'!$U:$U,'Day 1 Cleaned'!FV:FV,"-")</f>
        <v>0</v>
      </c>
      <c r="AZ9" s="18" t="n">
        <f aca="false">_xlfn.xlookup($A9,'Day 1 Cleaned'!$U:$U,'Day 1 Cleaned'!GA:GA,"-")</f>
        <v>0</v>
      </c>
    </row>
    <row r="10" customFormat="false" ht="14.5" hidden="false" customHeight="false" outlineLevel="0" collapsed="false">
      <c r="A10" s="18" t="str">
        <f aca="false">PROPER('Day 1 Cleaned'!U8)</f>
        <v>Hanyurineza Joseph</v>
      </c>
      <c r="B10" s="18" t="str">
        <f aca="false">_xlfn.xlookup($A10,'Day 1 Cleaned'!$U:$U,'Day 1 Cleaned'!Y:Y,"-")</f>
        <v>Bugesera</v>
      </c>
      <c r="C10" s="18" t="str">
        <f aca="false">_xlfn.xlookup($A10,'Day 1 Cleaned'!$U:$U,'Day 1 Cleaned'!AA:AA,"-")</f>
        <v>Kagomasi</v>
      </c>
      <c r="D10" s="18" t="str">
        <f aca="false">_xlfn.xlookup($A10,'Day 1 Cleaned'!$U:$U,'Day 1 Cleaned'!AB:AB,"-")</f>
        <v>Kagomasi</v>
      </c>
      <c r="E10" s="18" t="str">
        <f aca="false">_xlfn.xlookup($A10,'Day 1 Cleaned'!$U:$U,'Day 1 Cleaned'!AI:AI,"-")</f>
        <v>Improved wood stove</v>
      </c>
      <c r="F10" s="18" t="str">
        <f aca="false">_xlfn.xlookup($A10,'Day 1 Cleaned'!$U:$U,'Day 1 Cleaned'!BL:BL,"-")</f>
        <v>Wood</v>
      </c>
      <c r="G10" s="18" t="str">
        <f aca="false">_xlfn.xlookup($A10,'Day 2 Cleaned'!$M:$M,'Day 2 Cleaned'!$U:$U,"-")</f>
        <v>Wood</v>
      </c>
      <c r="H10" s="18" t="str">
        <f aca="false">_xlfn.xlookup($A10,'Day 3 Cleaned'!$L:$L,'Day 3 Cleaned'!$T:$T,"-")</f>
        <v>Wood</v>
      </c>
      <c r="I10" s="18" t="str">
        <f aca="false">_xlfn.xlookup($A10,'Day 4 Cleaned'!$L:$L,'Day 4 Cleaned'!$T:$T,"-")</f>
        <v>Wood</v>
      </c>
      <c r="J10" s="18" t="n">
        <f aca="false" t="array" ref="J10:J10">AND(EXACT(F10:I10,F10))</f>
        <v>1</v>
      </c>
      <c r="K10" s="18" t="n">
        <f aca="false">_xlfn.xlookup($A10,'Day 2 Cleaned'!$M:$M,'Day 2 Cleaned'!$AI:$AI,"-")</f>
        <v>3</v>
      </c>
      <c r="L10" s="18" t="n">
        <f aca="false">_xlfn.xlookup($A10,'Day 2 Cleaned'!$M:$M,'Day 2 Cleaned'!$AJ:$AJ,"-")</f>
        <v>9</v>
      </c>
      <c r="M10" s="18" t="n">
        <f aca="false">_xlfn.xlookup($A10,'Day 3 Cleaned'!$L:$L,'Day 3 Cleaned'!$AH:$AH,"-")</f>
        <v>2</v>
      </c>
      <c r="N10" s="18" t="n">
        <f aca="false">_xlfn.xlookup($A10,'Day 3 Cleaned'!$L:$L,'Day 3 Cleaned'!$AI:$AI,"-")</f>
        <v>9</v>
      </c>
      <c r="O10" s="18" t="n">
        <f aca="false">_xlfn.xlookup($A10,'Day 4 Cleaned'!$L:$L,'Day 4 Cleaned'!$AH:$AH,"-")</f>
        <v>3</v>
      </c>
      <c r="P10" s="18" t="n">
        <f aca="false">_xlfn.xlookup($A10,'Day 4 Cleaned'!$L:$L,'Day 4 Cleaned'!$AI:$AI,"-")</f>
        <v>9</v>
      </c>
      <c r="Q10" s="19" t="n">
        <f aca="false">SUM(K10:P10)/3</f>
        <v>11.6666666666667</v>
      </c>
      <c r="R10" s="18" t="n">
        <f aca="false">_xlfn.xlookup($A10,'Day 1 Cleaned'!$U:$U,'Day 1 Cleaned'!$CC:$CC,"-")</f>
        <v>22.955</v>
      </c>
      <c r="S10" s="18" t="n">
        <f aca="false">_xlfn.xlookup($A10,'Day 2 Cleaned'!$M:$M,'Day 2 Cleaned'!$AM:$AM,"-")</f>
        <v>8.25</v>
      </c>
      <c r="T10" s="18" t="n">
        <f aca="false">_xlfn.xlookup($A10,'Day 2 Cleaned'!$M:$M,'Day 2 Cleaned'!$AQ:$AQ,"-")</f>
        <v>7.835</v>
      </c>
      <c r="U10" s="20" t="n">
        <f aca="false">R10-S10</f>
        <v>14.705</v>
      </c>
      <c r="V10" s="18" t="n">
        <f aca="false">_xlfn.xlookup($A10,'Day 3 Cleaned'!$L:$L,'Day 3 Cleaned'!$AL:$AL,"-")</f>
        <v>8.5</v>
      </c>
      <c r="W10" s="18" t="n">
        <f aca="false">_xlfn.xlookup($A10,'Day 3 Cleaned'!$L:$L,'Day 3 Cleaned'!$AP:$AP,"-")</f>
        <v>8.325</v>
      </c>
      <c r="X10" s="20" t="n">
        <f aca="false">(S10+T10)-V10</f>
        <v>7.585</v>
      </c>
      <c r="Y10" s="18" t="n">
        <f aca="false">_xlfn.xlookup($A10,'Day 4 Cleaned'!$L:$L,'Day 4 Cleaned'!$AL:$AL,"-")</f>
        <v>7</v>
      </c>
      <c r="Z10" s="18" t="n">
        <f aca="false">_xlfn.xlookup($A10,'Day 4 Cleaned'!$L:$L,'Day 4 Cleaned'!$AP:$AP,"-")</f>
        <v>0</v>
      </c>
      <c r="AA10" s="20" t="n">
        <f aca="false">(V10+W10)-Y10</f>
        <v>9.825</v>
      </c>
      <c r="AB10" s="19" t="n">
        <f aca="false">AVERAGE(U10,X10,AA10)</f>
        <v>10.705</v>
      </c>
      <c r="AC10" s="19" t="n">
        <f aca="false">IF(AND($AB$157&gt;AB10, AB10&gt;$AB$156),AB10,"-")</f>
        <v>10.705</v>
      </c>
      <c r="AD10" s="18" t="n">
        <f aca="false">_xlfn.xlookup($A10,'Day 1 Cleaned'!$U:$U,'Day 1 Cleaned'!CM:CM,"-")</f>
        <v>0</v>
      </c>
      <c r="AE10" s="18" t="n">
        <f aca="false">_xlfn.xlookup($A10,'Day 2 Cleaned'!$M:$M,'Day 2 Cleaned'!$AV:$AV,"-")</f>
        <v>0</v>
      </c>
      <c r="AF10" s="18" t="n">
        <f aca="false">_xlfn.xlookup($A10,'Day 2 Cleaned'!$M:$M,'Day 2 Cleaned'!$AZ:$AZ,"-")</f>
        <v>0</v>
      </c>
      <c r="AG10" s="20" t="n">
        <f aca="false">AD10-AE10</f>
        <v>0</v>
      </c>
      <c r="AH10" s="18" t="n">
        <f aca="false">_xlfn.xlookup($A10,'Day 3 Cleaned'!$L:$L,'Day 3 Cleaned'!$AU:$AU,"-")</f>
        <v>0</v>
      </c>
      <c r="AI10" s="18" t="n">
        <f aca="false">_xlfn.xlookup($A10,'Day 3 Cleaned'!$L:$L,'Day 3 Cleaned'!$AY:$AY,"-")</f>
        <v>0</v>
      </c>
      <c r="AJ10" s="20" t="n">
        <f aca="false">(AE10+AF10)-AH10</f>
        <v>0</v>
      </c>
      <c r="AK10" s="18" t="n">
        <f aca="false">_xlfn.xlookup($A10,'Day 4 Cleaned'!$L:$L,'Day 4 Cleaned'!$AU:$AU,"-")</f>
        <v>0</v>
      </c>
      <c r="AL10" s="18" t="n">
        <f aca="false">_xlfn.xlookup($A10,'Day 4 Cleaned'!$L:$L,'Day 4 Cleaned'!$AY:$AY,"-")</f>
        <v>0</v>
      </c>
      <c r="AM10" s="20" t="n">
        <f aca="false">(AH10+AI10)-AK10</f>
        <v>0</v>
      </c>
      <c r="AN10" s="19" t="n">
        <f aca="false">AVERAGE(AG10,AJ10,AM10)</f>
        <v>0</v>
      </c>
      <c r="AO10" s="21" t="str">
        <f aca="false">IF(AND($AB$157&gt;AN10, AN10&gt;$AB$156),AN10,"-")</f>
        <v>-</v>
      </c>
      <c r="AP10" s="18" t="n">
        <f aca="false">_xlfn.xlookup($A10,'Day 1 Cleaned'!$U:$U,'Day 1 Cleaned'!CT:CT,"-")</f>
        <v>0</v>
      </c>
      <c r="AQ10" s="18" t="n">
        <f aca="false">_xlfn.xlookup($A10,'Day 1 Cleaned'!$U:$U,'Day 1 Cleaned'!DD:DD,"-")</f>
        <v>0</v>
      </c>
      <c r="AR10" s="18" t="n">
        <f aca="false">_xlfn.xlookup($A10,'Day 1 Cleaned'!$U:$U,'Day 1 Cleaned'!DN:DN,"-")</f>
        <v>0</v>
      </c>
      <c r="AS10" s="18" t="n">
        <f aca="false">_xlfn.xlookup($A10,'Day 1 Cleaned'!$U:$U,'Day 1 Cleaned'!DX:DX,"-")</f>
        <v>0</v>
      </c>
      <c r="AT10" s="18" t="n">
        <f aca="false">_xlfn.xlookup($A10,'Day 1 Cleaned'!$U:$U,'Day 1 Cleaned'!EH:EH,"-")</f>
        <v>0</v>
      </c>
      <c r="AU10" s="18" t="n">
        <f aca="false">_xlfn.xlookup($A10,'Day 1 Cleaned'!$U:$U,'Day 1 Cleaned'!ER:ER,"-")</f>
        <v>0</v>
      </c>
      <c r="AV10" s="18" t="n">
        <f aca="false">_xlfn.xlookup($A10,'Day 1 Cleaned'!$U:$U,'Day 1 Cleaned'!FA:FA,"-")</f>
        <v>0</v>
      </c>
      <c r="AW10" s="18" t="n">
        <f aca="false">_xlfn.xlookup($A10,'Day 1 Cleaned'!$U:$U,'Day 1 Cleaned'!FK:FK,"-")</f>
        <v>0</v>
      </c>
      <c r="AX10" s="18" t="n">
        <f aca="false">_xlfn.xlookup($A10,'Day 1 Cleaned'!$U:$U,'Day 1 Cleaned'!FT:FT,"-")*_xlfn.xlookup($A10,'Day 1 Cleaned'!$U:$U,'Day 1 Cleaned'!FU:FU,"-")</f>
        <v>0</v>
      </c>
      <c r="AY10" s="18" t="n">
        <f aca="false">_xlfn.xlookup($A10,'Day 1 Cleaned'!$U:$U,'Day 1 Cleaned'!FV:FV,"-")</f>
        <v>0</v>
      </c>
      <c r="AZ10" s="18" t="n">
        <f aca="false">_xlfn.xlookup($A10,'Day 1 Cleaned'!$U:$U,'Day 1 Cleaned'!GA:GA,"-")</f>
        <v>0</v>
      </c>
    </row>
    <row r="11" customFormat="false" ht="14.5" hidden="false" customHeight="false" outlineLevel="0" collapsed="false">
      <c r="A11" s="18" t="str">
        <f aca="false">PROPER('Day 1 Cleaned'!U9)</f>
        <v>Harelimana Jason</v>
      </c>
      <c r="B11" s="18" t="str">
        <f aca="false">_xlfn.xlookup($A11,'Day 1 Cleaned'!$U:$U,'Day 1 Cleaned'!Y:Y,"-")</f>
        <v>Bugesera</v>
      </c>
      <c r="C11" s="18" t="str">
        <f aca="false">_xlfn.xlookup($A11,'Day 1 Cleaned'!$U:$U,'Day 1 Cleaned'!AA:AA,"-")</f>
        <v>Rugando</v>
      </c>
      <c r="D11" s="18" t="str">
        <f aca="false">_xlfn.xlookup($A11,'Day 1 Cleaned'!$U:$U,'Day 1 Cleaned'!AB:AB,"-")</f>
        <v>Bushenyi</v>
      </c>
      <c r="E11" s="18" t="str">
        <f aca="false">_xlfn.xlookup($A11,'Day 1 Cleaned'!$U:$U,'Day 1 Cleaned'!AI:AI,"-")</f>
        <v>Traditional 3 stone fire</v>
      </c>
      <c r="F11" s="18" t="str">
        <f aca="false">_xlfn.xlookup($A11,'Day 1 Cleaned'!$U:$U,'Day 1 Cleaned'!BL:BL,"-")</f>
        <v>Wood</v>
      </c>
      <c r="G11" s="18" t="str">
        <f aca="false">_xlfn.xlookup($A11,'Day 2 Cleaned'!$M:$M,'Day 2 Cleaned'!$U:$U,"-")</f>
        <v>Wood</v>
      </c>
      <c r="H11" s="18" t="str">
        <f aca="false">_xlfn.xlookup($A11,'Day 3 Cleaned'!$L:$L,'Day 3 Cleaned'!$T:$T,"-")</f>
        <v>Wood</v>
      </c>
      <c r="I11" s="18" t="str">
        <f aca="false">_xlfn.xlookup($A11,'Day 4 Cleaned'!$L:$L,'Day 4 Cleaned'!$T:$T,"-")</f>
        <v>Wood</v>
      </c>
      <c r="J11" s="18" t="n">
        <f aca="false" t="array" ref="J11:J11">AND(EXACT(F11:I11,F11))</f>
        <v>1</v>
      </c>
      <c r="K11" s="18" t="n">
        <f aca="false">_xlfn.xlookup($A11,'Day 2 Cleaned'!$M:$M,'Day 2 Cleaned'!$AI:$AI,"-")</f>
        <v>3</v>
      </c>
      <c r="L11" s="18" t="n">
        <f aca="false">_xlfn.xlookup($A11,'Day 2 Cleaned'!$M:$M,'Day 2 Cleaned'!$AJ:$AJ,"-")</f>
        <v>6</v>
      </c>
      <c r="M11" s="18" t="n">
        <f aca="false">_xlfn.xlookup($A11,'Day 3 Cleaned'!$L:$L,'Day 3 Cleaned'!$AH:$AH,"-")</f>
        <v>2</v>
      </c>
      <c r="N11" s="18" t="n">
        <f aca="false">_xlfn.xlookup($A11,'Day 3 Cleaned'!$L:$L,'Day 3 Cleaned'!$AI:$AI,"-")</f>
        <v>6</v>
      </c>
      <c r="O11" s="18" t="n">
        <f aca="false">_xlfn.xlookup($A11,'Day 4 Cleaned'!$L:$L,'Day 4 Cleaned'!$AH:$AH,"-")</f>
        <v>2</v>
      </c>
      <c r="P11" s="18" t="n">
        <f aca="false">_xlfn.xlookup($A11,'Day 4 Cleaned'!$L:$L,'Day 4 Cleaned'!$AI:$AI,"-")</f>
        <v>6</v>
      </c>
      <c r="Q11" s="19" t="n">
        <f aca="false">SUM(K11:P11)/3</f>
        <v>8.33333333333333</v>
      </c>
      <c r="R11" s="18" t="n">
        <f aca="false">_xlfn.xlookup($A11,'Day 1 Cleaned'!$U:$U,'Day 1 Cleaned'!$CC:$CC,"-")</f>
        <v>72.33</v>
      </c>
      <c r="S11" s="18" t="n">
        <f aca="false">_xlfn.xlookup($A11,'Day 2 Cleaned'!$M:$M,'Day 2 Cleaned'!$AM:$AM,"-")</f>
        <v>45.285</v>
      </c>
      <c r="T11" s="18" t="n">
        <f aca="false">_xlfn.xlookup($A11,'Day 2 Cleaned'!$M:$M,'Day 2 Cleaned'!$AQ:$AQ,"-")</f>
        <v>0</v>
      </c>
      <c r="U11" s="20" t="n">
        <f aca="false">R11-S11</f>
        <v>27.045</v>
      </c>
      <c r="V11" s="18" t="n">
        <f aca="false">_xlfn.xlookup($A11,'Day 3 Cleaned'!$L:$L,'Day 3 Cleaned'!$AL:$AL,"-")</f>
        <v>26.74</v>
      </c>
      <c r="W11" s="18" t="n">
        <f aca="false">_xlfn.xlookup($A11,'Day 3 Cleaned'!$L:$L,'Day 3 Cleaned'!$AP:$AP,"-")</f>
        <v>31.3</v>
      </c>
      <c r="X11" s="20" t="n">
        <f aca="false">(S11+T11)-V11</f>
        <v>18.545</v>
      </c>
      <c r="Y11" s="18" t="n">
        <f aca="false">_xlfn.xlookup($A11,'Day 4 Cleaned'!$L:$L,'Day 4 Cleaned'!$AL:$AL,"-")</f>
        <v>36.8</v>
      </c>
      <c r="Z11" s="18" t="n">
        <f aca="false">_xlfn.xlookup($A11,'Day 4 Cleaned'!$L:$L,'Day 4 Cleaned'!$AP:$AP,"-")</f>
        <v>0</v>
      </c>
      <c r="AA11" s="20" t="n">
        <f aca="false">(V11+W11)-Y11</f>
        <v>21.24</v>
      </c>
      <c r="AB11" s="19" t="n">
        <f aca="false">AVERAGE(U11,X11,AA11)</f>
        <v>22.2766666666667</v>
      </c>
      <c r="AC11" s="19" t="str">
        <f aca="false">IF(AND($AB$157&gt;AB11, AB11&gt;$AB$156),AB11,"-")</f>
        <v>-</v>
      </c>
      <c r="AD11" s="18" t="n">
        <f aca="false">_xlfn.xlookup($A11,'Day 1 Cleaned'!$U:$U,'Day 1 Cleaned'!CM:CM,"-")</f>
        <v>0</v>
      </c>
      <c r="AE11" s="18" t="n">
        <f aca="false">_xlfn.xlookup($A11,'Day 2 Cleaned'!$M:$M,'Day 2 Cleaned'!$AV:$AV,"-")</f>
        <v>0</v>
      </c>
      <c r="AF11" s="18" t="n">
        <f aca="false">_xlfn.xlookup($A11,'Day 2 Cleaned'!$M:$M,'Day 2 Cleaned'!$AZ:$AZ,"-")</f>
        <v>0</v>
      </c>
      <c r="AG11" s="20" t="n">
        <f aca="false">AD11-AE11</f>
        <v>0</v>
      </c>
      <c r="AH11" s="18" t="n">
        <f aca="false">_xlfn.xlookup($A11,'Day 3 Cleaned'!$L:$L,'Day 3 Cleaned'!$AU:$AU,"-")</f>
        <v>0</v>
      </c>
      <c r="AI11" s="18" t="n">
        <f aca="false">_xlfn.xlookup($A11,'Day 3 Cleaned'!$L:$L,'Day 3 Cleaned'!$AY:$AY,"-")</f>
        <v>0</v>
      </c>
      <c r="AJ11" s="20" t="n">
        <f aca="false">(AE11+AF11)-AH11</f>
        <v>0</v>
      </c>
      <c r="AK11" s="18" t="n">
        <f aca="false">_xlfn.xlookup($A11,'Day 4 Cleaned'!$L:$L,'Day 4 Cleaned'!$AU:$AU,"-")</f>
        <v>0</v>
      </c>
      <c r="AL11" s="18" t="n">
        <f aca="false">_xlfn.xlookup($A11,'Day 4 Cleaned'!$L:$L,'Day 4 Cleaned'!$AY:$AY,"-")</f>
        <v>0</v>
      </c>
      <c r="AM11" s="20" t="n">
        <f aca="false">(AH11+AI11)-AK11</f>
        <v>0</v>
      </c>
      <c r="AN11" s="19" t="n">
        <f aca="false">AVERAGE(AG11,AJ11,AM11)</f>
        <v>0</v>
      </c>
      <c r="AO11" s="21" t="str">
        <f aca="false">IF(AND($AB$157&gt;AN11, AN11&gt;$AB$156),AN11,"-")</f>
        <v>-</v>
      </c>
      <c r="AP11" s="18" t="n">
        <f aca="false">_xlfn.xlookup($A11,'Day 1 Cleaned'!$U:$U,'Day 1 Cleaned'!CT:CT,"-")</f>
        <v>0</v>
      </c>
      <c r="AQ11" s="18" t="n">
        <f aca="false">_xlfn.xlookup($A11,'Day 1 Cleaned'!$U:$U,'Day 1 Cleaned'!DD:DD,"-")</f>
        <v>0</v>
      </c>
      <c r="AR11" s="18" t="n">
        <f aca="false">_xlfn.xlookup($A11,'Day 1 Cleaned'!$U:$U,'Day 1 Cleaned'!DN:DN,"-")</f>
        <v>0</v>
      </c>
      <c r="AS11" s="18" t="n">
        <f aca="false">_xlfn.xlookup($A11,'Day 1 Cleaned'!$U:$U,'Day 1 Cleaned'!DX:DX,"-")</f>
        <v>0</v>
      </c>
      <c r="AT11" s="18" t="n">
        <f aca="false">_xlfn.xlookup($A11,'Day 1 Cleaned'!$U:$U,'Day 1 Cleaned'!EH:EH,"-")</f>
        <v>0</v>
      </c>
      <c r="AU11" s="18" t="n">
        <f aca="false">_xlfn.xlookup($A11,'Day 1 Cleaned'!$U:$U,'Day 1 Cleaned'!ER:ER,"-")</f>
        <v>0</v>
      </c>
      <c r="AV11" s="18" t="n">
        <f aca="false">_xlfn.xlookup($A11,'Day 1 Cleaned'!$U:$U,'Day 1 Cleaned'!FA:FA,"-")</f>
        <v>0</v>
      </c>
      <c r="AW11" s="18" t="n">
        <f aca="false">_xlfn.xlookup($A11,'Day 1 Cleaned'!$U:$U,'Day 1 Cleaned'!FK:FK,"-")</f>
        <v>0</v>
      </c>
      <c r="AX11" s="18" t="n">
        <f aca="false">_xlfn.xlookup($A11,'Day 1 Cleaned'!$U:$U,'Day 1 Cleaned'!FT:FT,"-")*_xlfn.xlookup($A11,'Day 1 Cleaned'!$U:$U,'Day 1 Cleaned'!FU:FU,"-")</f>
        <v>0</v>
      </c>
      <c r="AY11" s="18" t="n">
        <f aca="false">_xlfn.xlookup($A11,'Day 1 Cleaned'!$U:$U,'Day 1 Cleaned'!FV:FV,"-")</f>
        <v>0</v>
      </c>
      <c r="AZ11" s="18" t="n">
        <f aca="false">_xlfn.xlookup($A11,'Day 1 Cleaned'!$U:$U,'Day 1 Cleaned'!GA:GA,"-")</f>
        <v>0</v>
      </c>
    </row>
    <row r="12" customFormat="false" ht="14.5" hidden="false" customHeight="false" outlineLevel="0" collapsed="false">
      <c r="A12" s="18" t="str">
        <f aca="false">PROPER('Day 1 Cleaned'!U10)</f>
        <v>Hazaturumuhanga Sylver</v>
      </c>
      <c r="B12" s="18" t="str">
        <f aca="false">_xlfn.xlookup($A12,'Day 1 Cleaned'!$U:$U,'Day 1 Cleaned'!Y:Y,"-")</f>
        <v>Bugesera</v>
      </c>
      <c r="C12" s="18" t="str">
        <f aca="false">_xlfn.xlookup($A12,'Day 1 Cleaned'!$U:$U,'Day 1 Cleaned'!AA:AA,"-")</f>
        <v>Rugando</v>
      </c>
      <c r="D12" s="18" t="str">
        <f aca="false">_xlfn.xlookup($A12,'Day 1 Cleaned'!$U:$U,'Day 1 Cleaned'!AB:AB,"-")</f>
        <v>Gako</v>
      </c>
      <c r="E12" s="18" t="str">
        <f aca="false">_xlfn.xlookup($A12,'Day 1 Cleaned'!$U:$U,'Day 1 Cleaned'!AI:AI,"-")</f>
        <v>Traditional 3 stone fire</v>
      </c>
      <c r="F12" s="18" t="str">
        <f aca="false">_xlfn.xlookup($A12,'Day 1 Cleaned'!$U:$U,'Day 1 Cleaned'!BL:BL,"-")</f>
        <v>Wood</v>
      </c>
      <c r="G12" s="18" t="str">
        <f aca="false">_xlfn.xlookup($A12,'Day 2 Cleaned'!$M:$M,'Day 2 Cleaned'!$U:$U,"-")</f>
        <v>Wood</v>
      </c>
      <c r="H12" s="18" t="str">
        <f aca="false">_xlfn.xlookup($A12,'Day 3 Cleaned'!$L:$L,'Day 3 Cleaned'!$T:$T,"-")</f>
        <v>Wood</v>
      </c>
      <c r="I12" s="18" t="str">
        <f aca="false">_xlfn.xlookup($A12,'Day 4 Cleaned'!$L:$L,'Day 4 Cleaned'!$T:$T,"-")</f>
        <v>Wood</v>
      </c>
      <c r="J12" s="18" t="n">
        <f aca="false" t="array" ref="J12:J12">AND(EXACT(F12:I12,F12))</f>
        <v>1</v>
      </c>
      <c r="K12" s="18" t="n">
        <f aca="false">_xlfn.xlookup($A12,'Day 2 Cleaned'!$M:$M,'Day 2 Cleaned'!$AI:$AI,"-")</f>
        <v>2</v>
      </c>
      <c r="L12" s="18" t="n">
        <f aca="false">_xlfn.xlookup($A12,'Day 2 Cleaned'!$M:$M,'Day 2 Cleaned'!$AJ:$AJ,"-")</f>
        <v>3</v>
      </c>
      <c r="M12" s="18" t="n">
        <f aca="false">_xlfn.xlookup($A12,'Day 3 Cleaned'!$L:$L,'Day 3 Cleaned'!$AH:$AH,"-")</f>
        <v>2</v>
      </c>
      <c r="N12" s="18" t="n">
        <f aca="false">_xlfn.xlookup($A12,'Day 3 Cleaned'!$L:$L,'Day 3 Cleaned'!$AI:$AI,"-")</f>
        <v>3</v>
      </c>
      <c r="O12" s="18" t="n">
        <f aca="false">_xlfn.xlookup($A12,'Day 4 Cleaned'!$L:$L,'Day 4 Cleaned'!$AH:$AH,"-")</f>
        <v>2</v>
      </c>
      <c r="P12" s="18" t="n">
        <f aca="false">_xlfn.xlookup($A12,'Day 4 Cleaned'!$L:$L,'Day 4 Cleaned'!$AI:$AI,"-")</f>
        <v>3</v>
      </c>
      <c r="Q12" s="19" t="n">
        <f aca="false">SUM(K12:P12)/3</f>
        <v>5</v>
      </c>
      <c r="R12" s="18" t="n">
        <f aca="false">_xlfn.xlookup($A12,'Day 1 Cleaned'!$U:$U,'Day 1 Cleaned'!$CC:$CC,"-")</f>
        <v>12.58</v>
      </c>
      <c r="S12" s="18" t="n">
        <f aca="false">_xlfn.xlookup($A12,'Day 2 Cleaned'!$M:$M,'Day 2 Cleaned'!$AM:$AM,"-")</f>
        <v>7</v>
      </c>
      <c r="T12" s="18" t="n">
        <f aca="false">_xlfn.xlookup($A12,'Day 2 Cleaned'!$M:$M,'Day 2 Cleaned'!$AQ:$AQ,"-")</f>
        <v>0</v>
      </c>
      <c r="U12" s="20" t="n">
        <f aca="false">R12-S12</f>
        <v>5.58</v>
      </c>
      <c r="V12" s="18" t="n">
        <f aca="false">_xlfn.xlookup($A12,'Day 3 Cleaned'!$L:$L,'Day 3 Cleaned'!$AL:$AL,"-")</f>
        <v>2.345</v>
      </c>
      <c r="W12" s="18" t="n">
        <f aca="false">_xlfn.xlookup($A12,'Day 3 Cleaned'!$L:$L,'Day 3 Cleaned'!$AP:$AP,"-")</f>
        <v>3.15</v>
      </c>
      <c r="X12" s="20" t="n">
        <f aca="false">(S12+T12)-V12</f>
        <v>4.655</v>
      </c>
      <c r="Y12" s="18" t="n">
        <f aca="false">_xlfn.xlookup($A12,'Day 4 Cleaned'!$L:$L,'Day 4 Cleaned'!$AL:$AL,"-")</f>
        <v>2.77</v>
      </c>
      <c r="Z12" s="18" t="n">
        <f aca="false">_xlfn.xlookup($A12,'Day 4 Cleaned'!$L:$L,'Day 4 Cleaned'!$AP:$AP,"-")</f>
        <v>0</v>
      </c>
      <c r="AA12" s="20" t="n">
        <f aca="false">(V12+W12)-Y12</f>
        <v>2.725</v>
      </c>
      <c r="AB12" s="19" t="n">
        <f aca="false">AVERAGE(U12,X12,AA12)</f>
        <v>4.32</v>
      </c>
      <c r="AC12" s="19" t="n">
        <f aca="false">IF(AND($AB$157&gt;AB12, AB12&gt;$AB$156),AB12,"-")</f>
        <v>4.32</v>
      </c>
      <c r="AD12" s="18" t="n">
        <f aca="false">_xlfn.xlookup($A12,'Day 1 Cleaned'!$U:$U,'Day 1 Cleaned'!CM:CM,"-")</f>
        <v>0</v>
      </c>
      <c r="AE12" s="18" t="n">
        <f aca="false">_xlfn.xlookup($A12,'Day 2 Cleaned'!$M:$M,'Day 2 Cleaned'!$AV:$AV,"-")</f>
        <v>0</v>
      </c>
      <c r="AF12" s="18" t="n">
        <f aca="false">_xlfn.xlookup($A12,'Day 2 Cleaned'!$M:$M,'Day 2 Cleaned'!$AZ:$AZ,"-")</f>
        <v>0</v>
      </c>
      <c r="AG12" s="20" t="n">
        <f aca="false">AD12-AE12</f>
        <v>0</v>
      </c>
      <c r="AH12" s="18" t="n">
        <f aca="false">_xlfn.xlookup($A12,'Day 3 Cleaned'!$L:$L,'Day 3 Cleaned'!$AU:$AU,"-")</f>
        <v>0</v>
      </c>
      <c r="AI12" s="18" t="n">
        <f aca="false">_xlfn.xlookup($A12,'Day 3 Cleaned'!$L:$L,'Day 3 Cleaned'!$AY:$AY,"-")</f>
        <v>0</v>
      </c>
      <c r="AJ12" s="20" t="n">
        <f aca="false">(AE12+AF12)-AH12</f>
        <v>0</v>
      </c>
      <c r="AK12" s="18" t="n">
        <f aca="false">_xlfn.xlookup($A12,'Day 4 Cleaned'!$L:$L,'Day 4 Cleaned'!$AU:$AU,"-")</f>
        <v>0</v>
      </c>
      <c r="AL12" s="18" t="n">
        <f aca="false">_xlfn.xlookup($A12,'Day 4 Cleaned'!$L:$L,'Day 4 Cleaned'!$AY:$AY,"-")</f>
        <v>0</v>
      </c>
      <c r="AM12" s="20" t="n">
        <f aca="false">(AH12+AI12)-AK12</f>
        <v>0</v>
      </c>
      <c r="AN12" s="19" t="n">
        <f aca="false">AVERAGE(AG12,AJ12,AM12)</f>
        <v>0</v>
      </c>
      <c r="AO12" s="21" t="str">
        <f aca="false">IF(AND($AB$157&gt;AN12, AN12&gt;$AB$156),AN12,"-")</f>
        <v>-</v>
      </c>
      <c r="AP12" s="18" t="n">
        <f aca="false">_xlfn.xlookup($A12,'Day 1 Cleaned'!$U:$U,'Day 1 Cleaned'!CT:CT,"-")</f>
        <v>0</v>
      </c>
      <c r="AQ12" s="18" t="n">
        <f aca="false">_xlfn.xlookup($A12,'Day 1 Cleaned'!$U:$U,'Day 1 Cleaned'!DD:DD,"-")</f>
        <v>0</v>
      </c>
      <c r="AR12" s="18" t="n">
        <f aca="false">_xlfn.xlookup($A12,'Day 1 Cleaned'!$U:$U,'Day 1 Cleaned'!DN:DN,"-")</f>
        <v>0</v>
      </c>
      <c r="AS12" s="18" t="n">
        <f aca="false">_xlfn.xlookup($A12,'Day 1 Cleaned'!$U:$U,'Day 1 Cleaned'!DX:DX,"-")</f>
        <v>0</v>
      </c>
      <c r="AT12" s="18" t="n">
        <f aca="false">_xlfn.xlookup($A12,'Day 1 Cleaned'!$U:$U,'Day 1 Cleaned'!EH:EH,"-")</f>
        <v>0</v>
      </c>
      <c r="AU12" s="18" t="n">
        <f aca="false">_xlfn.xlookup($A12,'Day 1 Cleaned'!$U:$U,'Day 1 Cleaned'!ER:ER,"-")</f>
        <v>0</v>
      </c>
      <c r="AV12" s="18" t="n">
        <f aca="false">_xlfn.xlookup($A12,'Day 1 Cleaned'!$U:$U,'Day 1 Cleaned'!FA:FA,"-")</f>
        <v>0</v>
      </c>
      <c r="AW12" s="18" t="n">
        <f aca="false">_xlfn.xlookup($A12,'Day 1 Cleaned'!$U:$U,'Day 1 Cleaned'!FK:FK,"-")</f>
        <v>0</v>
      </c>
      <c r="AX12" s="18" t="n">
        <f aca="false">_xlfn.xlookup($A12,'Day 1 Cleaned'!$U:$U,'Day 1 Cleaned'!FT:FT,"-")*_xlfn.xlookup($A12,'Day 1 Cleaned'!$U:$U,'Day 1 Cleaned'!FU:FU,"-")</f>
        <v>0</v>
      </c>
      <c r="AY12" s="18" t="n">
        <f aca="false">_xlfn.xlookup($A12,'Day 1 Cleaned'!$U:$U,'Day 1 Cleaned'!FV:FV,"-")</f>
        <v>0</v>
      </c>
      <c r="AZ12" s="18" t="n">
        <f aca="false">_xlfn.xlookup($A12,'Day 1 Cleaned'!$U:$U,'Day 1 Cleaned'!GA:GA,"-")</f>
        <v>0</v>
      </c>
    </row>
    <row r="13" customFormat="false" ht="14.5" hidden="false" customHeight="false" outlineLevel="0" collapsed="false">
      <c r="A13" s="18" t="str">
        <f aca="false">PROPER('Day 1 Cleaned'!U11)</f>
        <v>Kamanzi Adrienne </v>
      </c>
      <c r="B13" s="18" t="str">
        <f aca="false">_xlfn.xlookup($A13,'Day 1 Cleaned'!$U:$U,'Day 1 Cleaned'!Y:Y,"-")</f>
        <v>Bugesera</v>
      </c>
      <c r="C13" s="18" t="str">
        <f aca="false">_xlfn.xlookup($A13,'Day 1 Cleaned'!$U:$U,'Day 1 Cleaned'!AA:AA,"-")</f>
        <v>Kindama</v>
      </c>
      <c r="D13" s="18" t="str">
        <f aca="false">_xlfn.xlookup($A13,'Day 1 Cleaned'!$U:$U,'Day 1 Cleaned'!AB:AB,"-")</f>
        <v>Gatare</v>
      </c>
      <c r="E13" s="18" t="str">
        <f aca="false">_xlfn.xlookup($A13,'Day 1 Cleaned'!$U:$U,'Day 1 Cleaned'!AI:AI,"-")</f>
        <v>Improved wood stove</v>
      </c>
      <c r="F13" s="18" t="str">
        <f aca="false">_xlfn.xlookup($A13,'Day 1 Cleaned'!$U:$U,'Day 1 Cleaned'!BL:BL,"-")</f>
        <v>Wood</v>
      </c>
      <c r="G13" s="18" t="str">
        <f aca="false">_xlfn.xlookup($A13,'Day 2 Cleaned'!$M:$M,'Day 2 Cleaned'!$U:$U,"-")</f>
        <v>Wood</v>
      </c>
      <c r="H13" s="18" t="str">
        <f aca="false">_xlfn.xlookup($A13,'Day 3 Cleaned'!$L:$L,'Day 3 Cleaned'!$T:$T,"-")</f>
        <v>Wood</v>
      </c>
      <c r="I13" s="18" t="str">
        <f aca="false">_xlfn.xlookup($A13,'Day 4 Cleaned'!$L:$L,'Day 4 Cleaned'!$T:$T,"-")</f>
        <v>Wood</v>
      </c>
      <c r="J13" s="18" t="n">
        <f aca="false" t="array" ref="J13:J13">AND(EXACT(F13:I13,F13))</f>
        <v>1</v>
      </c>
      <c r="K13" s="18" t="n">
        <f aca="false">_xlfn.xlookup($A13,'Day 2 Cleaned'!$M:$M,'Day 2 Cleaned'!$AI:$AI,"-")</f>
        <v>3</v>
      </c>
      <c r="L13" s="18" t="n">
        <f aca="false">_xlfn.xlookup($A13,'Day 2 Cleaned'!$M:$M,'Day 2 Cleaned'!$AJ:$AJ,"-")</f>
        <v>5</v>
      </c>
      <c r="M13" s="18" t="n">
        <f aca="false">_xlfn.xlookup($A13,'Day 3 Cleaned'!$L:$L,'Day 3 Cleaned'!$AH:$AH,"-")</f>
        <v>3</v>
      </c>
      <c r="N13" s="18" t="n">
        <f aca="false">_xlfn.xlookup($A13,'Day 3 Cleaned'!$L:$L,'Day 3 Cleaned'!$AI:$AI,"-")</f>
        <v>6</v>
      </c>
      <c r="O13" s="18" t="n">
        <f aca="false">_xlfn.xlookup($A13,'Day 4 Cleaned'!$L:$L,'Day 4 Cleaned'!$AH:$AH,"-")</f>
        <v>3</v>
      </c>
      <c r="P13" s="18" t="n">
        <f aca="false">_xlfn.xlookup($A13,'Day 4 Cleaned'!$L:$L,'Day 4 Cleaned'!$AI:$AI,"-")</f>
        <v>6</v>
      </c>
      <c r="Q13" s="19" t="n">
        <f aca="false">SUM(K13:P13)/3</f>
        <v>8.66666666666667</v>
      </c>
      <c r="R13" s="18" t="n">
        <f aca="false">_xlfn.xlookup($A13,'Day 1 Cleaned'!$U:$U,'Day 1 Cleaned'!$CC:$CC,"-")</f>
        <v>33.55</v>
      </c>
      <c r="S13" s="18" t="n">
        <f aca="false">_xlfn.xlookup($A13,'Day 2 Cleaned'!$M:$M,'Day 2 Cleaned'!$AM:$AM,"-")</f>
        <v>24.17</v>
      </c>
      <c r="T13" s="18" t="n">
        <f aca="false">_xlfn.xlookup($A13,'Day 2 Cleaned'!$M:$M,'Day 2 Cleaned'!$AQ:$AQ,"-")</f>
        <v>0</v>
      </c>
      <c r="U13" s="20" t="n">
        <f aca="false">R13-S13</f>
        <v>9.38</v>
      </c>
      <c r="V13" s="18" t="n">
        <f aca="false">_xlfn.xlookup($A13,'Day 3 Cleaned'!$L:$L,'Day 3 Cleaned'!$AL:$AL,"-")</f>
        <v>15.15</v>
      </c>
      <c r="W13" s="18" t="n">
        <f aca="false">_xlfn.xlookup($A13,'Day 3 Cleaned'!$L:$L,'Day 3 Cleaned'!$AP:$AP,"-")</f>
        <v>6.7</v>
      </c>
      <c r="X13" s="20" t="n">
        <f aca="false">(S13+T13)-V13</f>
        <v>9.02</v>
      </c>
      <c r="Y13" s="18" t="n">
        <f aca="false">_xlfn.xlookup($A13,'Day 4 Cleaned'!$L:$L,'Day 4 Cleaned'!$AL:$AL,"-")</f>
        <v>11.5</v>
      </c>
      <c r="Z13" s="18" t="n">
        <f aca="false">_xlfn.xlookup($A13,'Day 4 Cleaned'!$L:$L,'Day 4 Cleaned'!$AP:$AP,"-")</f>
        <v>0</v>
      </c>
      <c r="AA13" s="20" t="n">
        <f aca="false">(V13+W13)-Y13</f>
        <v>10.35</v>
      </c>
      <c r="AB13" s="19" t="n">
        <f aca="false">AVERAGE(U13,X13,AA13)</f>
        <v>9.58333333333333</v>
      </c>
      <c r="AC13" s="19" t="n">
        <f aca="false">IF(AND($AB$157&gt;AB13, AB13&gt;$AB$156),AB13,"-")</f>
        <v>9.58333333333333</v>
      </c>
      <c r="AD13" s="18" t="n">
        <f aca="false">_xlfn.xlookup($A13,'Day 1 Cleaned'!$U:$U,'Day 1 Cleaned'!CM:CM,"-")</f>
        <v>0</v>
      </c>
      <c r="AE13" s="18" t="n">
        <f aca="false">_xlfn.xlookup($A13,'Day 2 Cleaned'!$M:$M,'Day 2 Cleaned'!$AV:$AV,"-")</f>
        <v>0</v>
      </c>
      <c r="AF13" s="18" t="n">
        <f aca="false">_xlfn.xlookup($A13,'Day 2 Cleaned'!$M:$M,'Day 2 Cleaned'!$AZ:$AZ,"-")</f>
        <v>0</v>
      </c>
      <c r="AG13" s="20" t="n">
        <f aca="false">AD13-AE13</f>
        <v>0</v>
      </c>
      <c r="AH13" s="18" t="n">
        <f aca="false">_xlfn.xlookup($A13,'Day 3 Cleaned'!$L:$L,'Day 3 Cleaned'!$AU:$AU,"-")</f>
        <v>0</v>
      </c>
      <c r="AI13" s="18" t="n">
        <f aca="false">_xlfn.xlookup($A13,'Day 3 Cleaned'!$L:$L,'Day 3 Cleaned'!$AY:$AY,"-")</f>
        <v>0</v>
      </c>
      <c r="AJ13" s="20" t="n">
        <f aca="false">(AE13+AF13)-AH13</f>
        <v>0</v>
      </c>
      <c r="AK13" s="18" t="n">
        <f aca="false">_xlfn.xlookup($A13,'Day 4 Cleaned'!$L:$L,'Day 4 Cleaned'!$AU:$AU,"-")</f>
        <v>0</v>
      </c>
      <c r="AL13" s="18" t="n">
        <f aca="false">_xlfn.xlookup($A13,'Day 4 Cleaned'!$L:$L,'Day 4 Cleaned'!$AY:$AY,"-")</f>
        <v>0</v>
      </c>
      <c r="AM13" s="20" t="n">
        <f aca="false">(AH13+AI13)-AK13</f>
        <v>0</v>
      </c>
      <c r="AN13" s="19" t="n">
        <f aca="false">AVERAGE(AG13,AJ13,AM13)</f>
        <v>0</v>
      </c>
      <c r="AO13" s="21" t="str">
        <f aca="false">IF(AND($AB$157&gt;AN13, AN13&gt;$AB$156),AN13,"-")</f>
        <v>-</v>
      </c>
      <c r="AP13" s="18" t="n">
        <f aca="false">_xlfn.xlookup($A13,'Day 1 Cleaned'!$U:$U,'Day 1 Cleaned'!CT:CT,"-")</f>
        <v>0</v>
      </c>
      <c r="AQ13" s="18" t="n">
        <f aca="false">_xlfn.xlookup($A13,'Day 1 Cleaned'!$U:$U,'Day 1 Cleaned'!DD:DD,"-")</f>
        <v>0</v>
      </c>
      <c r="AR13" s="18" t="n">
        <f aca="false">_xlfn.xlookup($A13,'Day 1 Cleaned'!$U:$U,'Day 1 Cleaned'!DN:DN,"-")</f>
        <v>0</v>
      </c>
      <c r="AS13" s="18" t="n">
        <f aca="false">_xlfn.xlookup($A13,'Day 1 Cleaned'!$U:$U,'Day 1 Cleaned'!DX:DX,"-")</f>
        <v>0</v>
      </c>
      <c r="AT13" s="18" t="n">
        <f aca="false">_xlfn.xlookup($A13,'Day 1 Cleaned'!$U:$U,'Day 1 Cleaned'!EH:EH,"-")</f>
        <v>0</v>
      </c>
      <c r="AU13" s="18" t="n">
        <f aca="false">_xlfn.xlookup($A13,'Day 1 Cleaned'!$U:$U,'Day 1 Cleaned'!ER:ER,"-")</f>
        <v>0</v>
      </c>
      <c r="AV13" s="18" t="n">
        <f aca="false">_xlfn.xlookup($A13,'Day 1 Cleaned'!$U:$U,'Day 1 Cleaned'!FA:FA,"-")</f>
        <v>0</v>
      </c>
      <c r="AW13" s="18" t="n">
        <f aca="false">_xlfn.xlookup($A13,'Day 1 Cleaned'!$U:$U,'Day 1 Cleaned'!FK:FK,"-")</f>
        <v>0</v>
      </c>
      <c r="AX13" s="18" t="n">
        <f aca="false">_xlfn.xlookup($A13,'Day 1 Cleaned'!$U:$U,'Day 1 Cleaned'!FT:FT,"-")*_xlfn.xlookup($A13,'Day 1 Cleaned'!$U:$U,'Day 1 Cleaned'!FU:FU,"-")</f>
        <v>0</v>
      </c>
      <c r="AY13" s="18" t="n">
        <f aca="false">_xlfn.xlookup($A13,'Day 1 Cleaned'!$U:$U,'Day 1 Cleaned'!FV:FV,"-")</f>
        <v>0</v>
      </c>
      <c r="AZ13" s="18" t="n">
        <f aca="false">_xlfn.xlookup($A13,'Day 1 Cleaned'!$U:$U,'Day 1 Cleaned'!GA:GA,"-")</f>
        <v>0</v>
      </c>
    </row>
    <row r="14" customFormat="false" ht="14.5" hidden="false" customHeight="false" outlineLevel="0" collapsed="false">
      <c r="A14" s="18" t="str">
        <f aca="false">PROPER('Day 1 Cleaned'!U12)</f>
        <v>Karemera Jean De Dieu </v>
      </c>
      <c r="B14" s="18" t="str">
        <f aca="false">_xlfn.xlookup($A14,'Day 1 Cleaned'!$U:$U,'Day 1 Cleaned'!Y:Y,"-")</f>
        <v>Bugesera</v>
      </c>
      <c r="C14" s="18" t="str">
        <f aca="false">_xlfn.xlookup($A14,'Day 1 Cleaned'!$U:$U,'Day 1 Cleaned'!AA:AA,"-")</f>
        <v>Kindama</v>
      </c>
      <c r="D14" s="18" t="str">
        <f aca="false">_xlfn.xlookup($A14,'Day 1 Cleaned'!$U:$U,'Day 1 Cleaned'!AB:AB,"-")</f>
        <v>Gatare</v>
      </c>
      <c r="E14" s="18" t="str">
        <f aca="false">_xlfn.xlookup($A14,'Day 1 Cleaned'!$U:$U,'Day 1 Cleaned'!AI:AI,"-")</f>
        <v>Traditional 3 stone fire</v>
      </c>
      <c r="F14" s="18" t="str">
        <f aca="false">_xlfn.xlookup($A14,'Day 1 Cleaned'!$U:$U,'Day 1 Cleaned'!BL:BL,"-")</f>
        <v>Wood</v>
      </c>
      <c r="G14" s="18" t="str">
        <f aca="false">_xlfn.xlookup($A14,'Day 2 Cleaned'!$M:$M,'Day 2 Cleaned'!$U:$U,"-")</f>
        <v>Wood</v>
      </c>
      <c r="H14" s="18" t="str">
        <f aca="false">_xlfn.xlookup($A14,'Day 3 Cleaned'!$L:$L,'Day 3 Cleaned'!$T:$T,"-")</f>
        <v>Wood</v>
      </c>
      <c r="I14" s="18" t="str">
        <f aca="false">_xlfn.xlookup($A14,'Day 4 Cleaned'!$L:$L,'Day 4 Cleaned'!$T:$T,"-")</f>
        <v>Wood</v>
      </c>
      <c r="J14" s="18" t="n">
        <f aca="false" t="array" ref="J14:J14">AND(EXACT(F14:I14,F14))</f>
        <v>1</v>
      </c>
      <c r="K14" s="18" t="n">
        <f aca="false">_xlfn.xlookup($A14,'Day 2 Cleaned'!$M:$M,'Day 2 Cleaned'!$AI:$AI,"-")</f>
        <v>2</v>
      </c>
      <c r="L14" s="18" t="n">
        <f aca="false">_xlfn.xlookup($A14,'Day 2 Cleaned'!$M:$M,'Day 2 Cleaned'!$AJ:$AJ,"-")</f>
        <v>6</v>
      </c>
      <c r="M14" s="18" t="n">
        <f aca="false">_xlfn.xlookup($A14,'Day 3 Cleaned'!$L:$L,'Day 3 Cleaned'!$AH:$AH,"-")</f>
        <v>2</v>
      </c>
      <c r="N14" s="18" t="n">
        <f aca="false">_xlfn.xlookup($A14,'Day 3 Cleaned'!$L:$L,'Day 3 Cleaned'!$AI:$AI,"-")</f>
        <v>5</v>
      </c>
      <c r="O14" s="18" t="n">
        <f aca="false">_xlfn.xlookup($A14,'Day 4 Cleaned'!$L:$L,'Day 4 Cleaned'!$AH:$AH,"-")</f>
        <v>2</v>
      </c>
      <c r="P14" s="18" t="n">
        <f aca="false">_xlfn.xlookup($A14,'Day 4 Cleaned'!$L:$L,'Day 4 Cleaned'!$AI:$AI,"-")</f>
        <v>4</v>
      </c>
      <c r="Q14" s="19" t="n">
        <f aca="false">SUM(K14:P14)/3</f>
        <v>7</v>
      </c>
      <c r="R14" s="18" t="n">
        <f aca="false">_xlfn.xlookup($A14,'Day 1 Cleaned'!$U:$U,'Day 1 Cleaned'!$CC:$CC,"-")</f>
        <v>34</v>
      </c>
      <c r="S14" s="18" t="n">
        <f aca="false">_xlfn.xlookup($A14,'Day 2 Cleaned'!$M:$M,'Day 2 Cleaned'!$AM:$AM,"-")</f>
        <v>30.4</v>
      </c>
      <c r="T14" s="18" t="n">
        <f aca="false">_xlfn.xlookup($A14,'Day 2 Cleaned'!$M:$M,'Day 2 Cleaned'!$AQ:$AQ,"-")</f>
        <v>0</v>
      </c>
      <c r="U14" s="20" t="n">
        <f aca="false">R14-S14</f>
        <v>3.6</v>
      </c>
      <c r="V14" s="18" t="n">
        <f aca="false">_xlfn.xlookup($A14,'Day 3 Cleaned'!$L:$L,'Day 3 Cleaned'!$AL:$AL,"-")</f>
        <v>26.44</v>
      </c>
      <c r="W14" s="18" t="n">
        <f aca="false">_xlfn.xlookup($A14,'Day 3 Cleaned'!$L:$L,'Day 3 Cleaned'!$AP:$AP,"-")</f>
        <v>0</v>
      </c>
      <c r="X14" s="20" t="n">
        <f aca="false">(S14+T14)-V14</f>
        <v>3.96</v>
      </c>
      <c r="Y14" s="18" t="n">
        <f aca="false">_xlfn.xlookup($A14,'Day 4 Cleaned'!$L:$L,'Day 4 Cleaned'!$AL:$AL,"-")</f>
        <v>18.5</v>
      </c>
      <c r="Z14" s="18" t="n">
        <f aca="false">_xlfn.xlookup($A14,'Day 4 Cleaned'!$L:$L,'Day 4 Cleaned'!$AP:$AP,"-")</f>
        <v>0</v>
      </c>
      <c r="AA14" s="20" t="n">
        <f aca="false">(V14+W14)-Y14</f>
        <v>7.94</v>
      </c>
      <c r="AB14" s="19" t="n">
        <f aca="false">AVERAGE(U14,X14,AA14)</f>
        <v>5.16666666666667</v>
      </c>
      <c r="AC14" s="19" t="n">
        <f aca="false">IF(AND($AB$157&gt;AB14, AB14&gt;$AB$156),AB14,"-")</f>
        <v>5.16666666666667</v>
      </c>
      <c r="AD14" s="18" t="n">
        <f aca="false">_xlfn.xlookup($A14,'Day 1 Cleaned'!$U:$U,'Day 1 Cleaned'!CM:CM,"-")</f>
        <v>0</v>
      </c>
      <c r="AE14" s="18" t="n">
        <f aca="false">_xlfn.xlookup($A14,'Day 2 Cleaned'!$M:$M,'Day 2 Cleaned'!$AV:$AV,"-")</f>
        <v>0</v>
      </c>
      <c r="AF14" s="18" t="n">
        <f aca="false">_xlfn.xlookup($A14,'Day 2 Cleaned'!$M:$M,'Day 2 Cleaned'!$AZ:$AZ,"-")</f>
        <v>0</v>
      </c>
      <c r="AG14" s="20" t="n">
        <f aca="false">AD14-AE14</f>
        <v>0</v>
      </c>
      <c r="AH14" s="18" t="n">
        <f aca="false">_xlfn.xlookup($A14,'Day 3 Cleaned'!$L:$L,'Day 3 Cleaned'!$AU:$AU,"-")</f>
        <v>0</v>
      </c>
      <c r="AI14" s="18" t="n">
        <f aca="false">_xlfn.xlookup($A14,'Day 3 Cleaned'!$L:$L,'Day 3 Cleaned'!$AY:$AY,"-")</f>
        <v>0</v>
      </c>
      <c r="AJ14" s="20" t="n">
        <f aca="false">(AE14+AF14)-AH14</f>
        <v>0</v>
      </c>
      <c r="AK14" s="18" t="n">
        <f aca="false">_xlfn.xlookup($A14,'Day 4 Cleaned'!$L:$L,'Day 4 Cleaned'!$AU:$AU,"-")</f>
        <v>0</v>
      </c>
      <c r="AL14" s="18" t="n">
        <f aca="false">_xlfn.xlookup($A14,'Day 4 Cleaned'!$L:$L,'Day 4 Cleaned'!$AY:$AY,"-")</f>
        <v>0</v>
      </c>
      <c r="AM14" s="20" t="n">
        <f aca="false">(AH14+AI14)-AK14</f>
        <v>0</v>
      </c>
      <c r="AN14" s="19" t="n">
        <f aca="false">AVERAGE(AG14,AJ14,AM14)</f>
        <v>0</v>
      </c>
      <c r="AO14" s="21" t="str">
        <f aca="false">IF(AND($AB$157&gt;AN14, AN14&gt;$AB$156),AN14,"-")</f>
        <v>-</v>
      </c>
      <c r="AP14" s="18" t="n">
        <f aca="false">_xlfn.xlookup($A14,'Day 1 Cleaned'!$U:$U,'Day 1 Cleaned'!CT:CT,"-")</f>
        <v>0</v>
      </c>
      <c r="AQ14" s="18" t="n">
        <f aca="false">_xlfn.xlookup($A14,'Day 1 Cleaned'!$U:$U,'Day 1 Cleaned'!DD:DD,"-")</f>
        <v>0</v>
      </c>
      <c r="AR14" s="18" t="n">
        <f aca="false">_xlfn.xlookup($A14,'Day 1 Cleaned'!$U:$U,'Day 1 Cleaned'!DN:DN,"-")</f>
        <v>0</v>
      </c>
      <c r="AS14" s="18" t="n">
        <f aca="false">_xlfn.xlookup($A14,'Day 1 Cleaned'!$U:$U,'Day 1 Cleaned'!DX:DX,"-")</f>
        <v>0</v>
      </c>
      <c r="AT14" s="18" t="n">
        <f aca="false">_xlfn.xlookup($A14,'Day 1 Cleaned'!$U:$U,'Day 1 Cleaned'!EH:EH,"-")</f>
        <v>0</v>
      </c>
      <c r="AU14" s="18" t="n">
        <f aca="false">_xlfn.xlookup($A14,'Day 1 Cleaned'!$U:$U,'Day 1 Cleaned'!ER:ER,"-")</f>
        <v>0</v>
      </c>
      <c r="AV14" s="18" t="n">
        <f aca="false">_xlfn.xlookup($A14,'Day 1 Cleaned'!$U:$U,'Day 1 Cleaned'!FA:FA,"-")</f>
        <v>0</v>
      </c>
      <c r="AW14" s="18" t="n">
        <f aca="false">_xlfn.xlookup($A14,'Day 1 Cleaned'!$U:$U,'Day 1 Cleaned'!FK:FK,"-")</f>
        <v>0</v>
      </c>
      <c r="AX14" s="18" t="n">
        <f aca="false">_xlfn.xlookup($A14,'Day 1 Cleaned'!$U:$U,'Day 1 Cleaned'!FT:FT,"-")*_xlfn.xlookup($A14,'Day 1 Cleaned'!$U:$U,'Day 1 Cleaned'!FU:FU,"-")</f>
        <v>0</v>
      </c>
      <c r="AY14" s="18" t="n">
        <f aca="false">_xlfn.xlookup($A14,'Day 1 Cleaned'!$U:$U,'Day 1 Cleaned'!FV:FV,"-")</f>
        <v>0</v>
      </c>
      <c r="AZ14" s="18" t="n">
        <f aca="false">_xlfn.xlookup($A14,'Day 1 Cleaned'!$U:$U,'Day 1 Cleaned'!GA:GA,"-")</f>
        <v>0</v>
      </c>
    </row>
    <row r="15" customFormat="false" ht="14.5" hidden="false" customHeight="false" outlineLevel="0" collapsed="false">
      <c r="A15" s="18" t="str">
        <f aca="false">PROPER('Day 1 Cleaned'!U13)</f>
        <v>Kubwimana Aloys</v>
      </c>
      <c r="B15" s="18" t="str">
        <f aca="false">_xlfn.xlookup($A15,'Day 1 Cleaned'!$U:$U,'Day 1 Cleaned'!Y:Y,"-")</f>
        <v>Bugesera</v>
      </c>
      <c r="C15" s="18" t="str">
        <f aca="false">_xlfn.xlookup($A15,'Day 1 Cleaned'!$U:$U,'Day 1 Cleaned'!AA:AA,"-")</f>
        <v>Kagomasi</v>
      </c>
      <c r="D15" s="18" t="str">
        <f aca="false">_xlfn.xlookup($A15,'Day 1 Cleaned'!$U:$U,'Day 1 Cleaned'!AB:AB,"-")</f>
        <v>Kagomasi</v>
      </c>
      <c r="E15" s="18" t="str">
        <f aca="false">_xlfn.xlookup($A15,'Day 1 Cleaned'!$U:$U,'Day 1 Cleaned'!AI:AI,"-")</f>
        <v>Traditional 3 stone fire</v>
      </c>
      <c r="F15" s="18" t="str">
        <f aca="false">_xlfn.xlookup($A15,'Day 1 Cleaned'!$U:$U,'Day 1 Cleaned'!BL:BL,"-")</f>
        <v>Wood</v>
      </c>
      <c r="G15" s="18" t="str">
        <f aca="false">_xlfn.xlookup($A15,'Day 2 Cleaned'!$M:$M,'Day 2 Cleaned'!$U:$U,"-")</f>
        <v>Wood</v>
      </c>
      <c r="H15" s="18" t="str">
        <f aca="false">_xlfn.xlookup($A15,'Day 3 Cleaned'!$L:$L,'Day 3 Cleaned'!$T:$T,"-")</f>
        <v>Wood</v>
      </c>
      <c r="I15" s="18" t="str">
        <f aca="false">_xlfn.xlookup($A15,'Day 4 Cleaned'!$L:$L,'Day 4 Cleaned'!$T:$T,"-")</f>
        <v>Wood</v>
      </c>
      <c r="J15" s="18" t="n">
        <f aca="false" t="array" ref="J15:J15">AND(EXACT(F15:I15,F15))</f>
        <v>1</v>
      </c>
      <c r="K15" s="18" t="n">
        <f aca="false">_xlfn.xlookup($A15,'Day 2 Cleaned'!$M:$M,'Day 2 Cleaned'!$AI:$AI,"-")</f>
        <v>3</v>
      </c>
      <c r="L15" s="18" t="n">
        <f aca="false">_xlfn.xlookup($A15,'Day 2 Cleaned'!$M:$M,'Day 2 Cleaned'!$AJ:$AJ,"-")</f>
        <v>2</v>
      </c>
      <c r="M15" s="18" t="n">
        <f aca="false">_xlfn.xlookup($A15,'Day 3 Cleaned'!$L:$L,'Day 3 Cleaned'!$AH:$AH,"-")</f>
        <v>3</v>
      </c>
      <c r="N15" s="18" t="n">
        <f aca="false">_xlfn.xlookup($A15,'Day 3 Cleaned'!$L:$L,'Day 3 Cleaned'!$AI:$AI,"-")</f>
        <v>2</v>
      </c>
      <c r="O15" s="18" t="n">
        <f aca="false">_xlfn.xlookup($A15,'Day 4 Cleaned'!$L:$L,'Day 4 Cleaned'!$AH:$AH,"-")</f>
        <v>3</v>
      </c>
      <c r="P15" s="18" t="n">
        <f aca="false">_xlfn.xlookup($A15,'Day 4 Cleaned'!$L:$L,'Day 4 Cleaned'!$AI:$AI,"-")</f>
        <v>2</v>
      </c>
      <c r="Q15" s="19" t="n">
        <f aca="false">SUM(K15:P15)/3</f>
        <v>5</v>
      </c>
      <c r="R15" s="18" t="n">
        <f aca="false">_xlfn.xlookup($A15,'Day 1 Cleaned'!$U:$U,'Day 1 Cleaned'!$CC:$CC,"-")</f>
        <v>13.845</v>
      </c>
      <c r="S15" s="18" t="n">
        <f aca="false">_xlfn.xlookup($A15,'Day 2 Cleaned'!$M:$M,'Day 2 Cleaned'!$AM:$AM,"-")</f>
        <v>11.08</v>
      </c>
      <c r="T15" s="18" t="n">
        <f aca="false">_xlfn.xlookup($A15,'Day 2 Cleaned'!$M:$M,'Day 2 Cleaned'!$AQ:$AQ,"-")</f>
        <v>0</v>
      </c>
      <c r="U15" s="20" t="n">
        <f aca="false">R15-S15</f>
        <v>2.765</v>
      </c>
      <c r="V15" s="18" t="n">
        <f aca="false">_xlfn.xlookup($A15,'Day 3 Cleaned'!$L:$L,'Day 3 Cleaned'!$AL:$AL,"-")</f>
        <v>8.585</v>
      </c>
      <c r="W15" s="18" t="n">
        <f aca="false">_xlfn.xlookup($A15,'Day 3 Cleaned'!$L:$L,'Day 3 Cleaned'!$AP:$AP,"-")</f>
        <v>7.08</v>
      </c>
      <c r="X15" s="20" t="n">
        <f aca="false">(S15+T15)-V15</f>
        <v>2.495</v>
      </c>
      <c r="Y15" s="18" t="n">
        <f aca="false">_xlfn.xlookup($A15,'Day 4 Cleaned'!$L:$L,'Day 4 Cleaned'!$AL:$AL,"-")</f>
        <v>7.055</v>
      </c>
      <c r="Z15" s="18" t="n">
        <f aca="false">_xlfn.xlookup($A15,'Day 4 Cleaned'!$L:$L,'Day 4 Cleaned'!$AP:$AP,"-")</f>
        <v>0</v>
      </c>
      <c r="AA15" s="20" t="n">
        <f aca="false">(V15+W15)-Y15</f>
        <v>8.61</v>
      </c>
      <c r="AB15" s="19" t="n">
        <f aca="false">AVERAGE(U15,X15,AA15)</f>
        <v>4.62333333333333</v>
      </c>
      <c r="AC15" s="19" t="n">
        <f aca="false">IF(AND($AB$157&gt;AB15, AB15&gt;$AB$156),AB15,"-")</f>
        <v>4.62333333333333</v>
      </c>
      <c r="AD15" s="18" t="n">
        <f aca="false">_xlfn.xlookup($A15,'Day 1 Cleaned'!$U:$U,'Day 1 Cleaned'!CM:CM,"-")</f>
        <v>0</v>
      </c>
      <c r="AE15" s="18" t="n">
        <f aca="false">_xlfn.xlookup($A15,'Day 2 Cleaned'!$M:$M,'Day 2 Cleaned'!$AV:$AV,"-")</f>
        <v>0</v>
      </c>
      <c r="AF15" s="18" t="n">
        <f aca="false">_xlfn.xlookup($A15,'Day 2 Cleaned'!$M:$M,'Day 2 Cleaned'!$AZ:$AZ,"-")</f>
        <v>0</v>
      </c>
      <c r="AG15" s="20" t="n">
        <f aca="false">AD15-AE15</f>
        <v>0</v>
      </c>
      <c r="AH15" s="18" t="n">
        <f aca="false">_xlfn.xlookup($A15,'Day 3 Cleaned'!$L:$L,'Day 3 Cleaned'!$AU:$AU,"-")</f>
        <v>0</v>
      </c>
      <c r="AI15" s="18" t="n">
        <f aca="false">_xlfn.xlookup($A15,'Day 3 Cleaned'!$L:$L,'Day 3 Cleaned'!$AY:$AY,"-")</f>
        <v>0</v>
      </c>
      <c r="AJ15" s="20" t="n">
        <f aca="false">(AE15+AF15)-AH15</f>
        <v>0</v>
      </c>
      <c r="AK15" s="18" t="n">
        <f aca="false">_xlfn.xlookup($A15,'Day 4 Cleaned'!$L:$L,'Day 4 Cleaned'!$AU:$AU,"-")</f>
        <v>0</v>
      </c>
      <c r="AL15" s="18" t="n">
        <f aca="false">_xlfn.xlookup($A15,'Day 4 Cleaned'!$L:$L,'Day 4 Cleaned'!$AY:$AY,"-")</f>
        <v>0</v>
      </c>
      <c r="AM15" s="20" t="n">
        <f aca="false">(AH15+AI15)-AK15</f>
        <v>0</v>
      </c>
      <c r="AN15" s="19" t="n">
        <f aca="false">AVERAGE(AG15,AJ15,AM15)</f>
        <v>0</v>
      </c>
      <c r="AO15" s="21" t="str">
        <f aca="false">IF(AND($AB$157&gt;AN15, AN15&gt;$AB$156),AN15,"-")</f>
        <v>-</v>
      </c>
      <c r="AP15" s="18" t="n">
        <f aca="false">_xlfn.xlookup($A15,'Day 1 Cleaned'!$U:$U,'Day 1 Cleaned'!CT:CT,"-")</f>
        <v>0</v>
      </c>
      <c r="AQ15" s="18" t="n">
        <f aca="false">_xlfn.xlookup($A15,'Day 1 Cleaned'!$U:$U,'Day 1 Cleaned'!DD:DD,"-")</f>
        <v>0</v>
      </c>
      <c r="AR15" s="18" t="n">
        <f aca="false">_xlfn.xlookup($A15,'Day 1 Cleaned'!$U:$U,'Day 1 Cleaned'!DN:DN,"-")</f>
        <v>0</v>
      </c>
      <c r="AS15" s="18" t="n">
        <f aca="false">_xlfn.xlookup($A15,'Day 1 Cleaned'!$U:$U,'Day 1 Cleaned'!DX:DX,"-")</f>
        <v>0</v>
      </c>
      <c r="AT15" s="18" t="n">
        <f aca="false">_xlfn.xlookup($A15,'Day 1 Cleaned'!$U:$U,'Day 1 Cleaned'!EH:EH,"-")</f>
        <v>0</v>
      </c>
      <c r="AU15" s="18" t="n">
        <f aca="false">_xlfn.xlookup($A15,'Day 1 Cleaned'!$U:$U,'Day 1 Cleaned'!ER:ER,"-")</f>
        <v>0</v>
      </c>
      <c r="AV15" s="18" t="n">
        <f aca="false">_xlfn.xlookup($A15,'Day 1 Cleaned'!$U:$U,'Day 1 Cleaned'!FA:FA,"-")</f>
        <v>0</v>
      </c>
      <c r="AW15" s="18" t="n">
        <f aca="false">_xlfn.xlookup($A15,'Day 1 Cleaned'!$U:$U,'Day 1 Cleaned'!FK:FK,"-")</f>
        <v>0</v>
      </c>
      <c r="AX15" s="18" t="n">
        <f aca="false">_xlfn.xlookup($A15,'Day 1 Cleaned'!$U:$U,'Day 1 Cleaned'!FT:FT,"-")*_xlfn.xlookup($A15,'Day 1 Cleaned'!$U:$U,'Day 1 Cleaned'!FU:FU,"-")</f>
        <v>0</v>
      </c>
      <c r="AY15" s="18" t="n">
        <f aca="false">_xlfn.xlookup($A15,'Day 1 Cleaned'!$U:$U,'Day 1 Cleaned'!FV:FV,"-")</f>
        <v>0</v>
      </c>
      <c r="AZ15" s="18" t="n">
        <f aca="false">_xlfn.xlookup($A15,'Day 1 Cleaned'!$U:$U,'Day 1 Cleaned'!GA:GA,"-")</f>
        <v>0</v>
      </c>
    </row>
    <row r="16" customFormat="false" ht="14.5" hidden="false" customHeight="false" outlineLevel="0" collapsed="false">
      <c r="A16" s="18" t="str">
        <f aca="false">PROPER('Day 1 Cleaned'!U14)</f>
        <v>Magambo Ezekiel </v>
      </c>
      <c r="B16" s="18" t="str">
        <f aca="false">_xlfn.xlookup($A16,'Day 1 Cleaned'!$U:$U,'Day 1 Cleaned'!Y:Y,"-")</f>
        <v>Bugesera</v>
      </c>
      <c r="C16" s="18" t="str">
        <f aca="false">_xlfn.xlookup($A16,'Day 1 Cleaned'!$U:$U,'Day 1 Cleaned'!AA:AA,"-")</f>
        <v>Ngenda</v>
      </c>
      <c r="D16" s="18" t="str">
        <f aca="false">_xlfn.xlookup($A16,'Day 1 Cleaned'!$U:$U,'Day 1 Cleaned'!AB:AB,"-")</f>
        <v>Bushonyi</v>
      </c>
      <c r="E16" s="18" t="str">
        <f aca="false">_xlfn.xlookup($A16,'Day 1 Cleaned'!$U:$U,'Day 1 Cleaned'!AI:AI,"-")</f>
        <v>Traditional 3 stone fire</v>
      </c>
      <c r="F16" s="18" t="str">
        <f aca="false">_xlfn.xlookup($A16,'Day 1 Cleaned'!$U:$U,'Day 1 Cleaned'!BL:BL,"-")</f>
        <v>Wood</v>
      </c>
      <c r="G16" s="18" t="str">
        <f aca="false">_xlfn.xlookup($A16,'Day 2 Cleaned'!$M:$M,'Day 2 Cleaned'!$U:$U,"-")</f>
        <v>Wood</v>
      </c>
      <c r="H16" s="18" t="str">
        <f aca="false">_xlfn.xlookup($A16,'Day 3 Cleaned'!$L:$L,'Day 3 Cleaned'!$T:$T,"-")</f>
        <v>Wood</v>
      </c>
      <c r="I16" s="18" t="str">
        <f aca="false">_xlfn.xlookup($A16,'Day 4 Cleaned'!$L:$L,'Day 4 Cleaned'!$T:$T,"-")</f>
        <v>Wood</v>
      </c>
      <c r="J16" s="18" t="n">
        <f aca="false" t="array" ref="J16:J16">AND(EXACT(F16:I16,F16))</f>
        <v>1</v>
      </c>
      <c r="K16" s="18" t="n">
        <f aca="false">_xlfn.xlookup($A16,'Day 2 Cleaned'!$M:$M,'Day 2 Cleaned'!$AI:$AI,"-")</f>
        <v>2</v>
      </c>
      <c r="L16" s="18" t="n">
        <f aca="false">_xlfn.xlookup($A16,'Day 2 Cleaned'!$M:$M,'Day 2 Cleaned'!$AJ:$AJ,"-")</f>
        <v>7</v>
      </c>
      <c r="M16" s="18" t="n">
        <f aca="false">_xlfn.xlookup($A16,'Day 3 Cleaned'!$L:$L,'Day 3 Cleaned'!$AH:$AH,"-")</f>
        <v>2</v>
      </c>
      <c r="N16" s="18" t="n">
        <f aca="false">_xlfn.xlookup($A16,'Day 3 Cleaned'!$L:$L,'Day 3 Cleaned'!$AI:$AI,"-")</f>
        <v>7</v>
      </c>
      <c r="O16" s="18" t="n">
        <f aca="false">_xlfn.xlookup($A16,'Day 4 Cleaned'!$L:$L,'Day 4 Cleaned'!$AH:$AH,"-")</f>
        <v>3</v>
      </c>
      <c r="P16" s="18" t="n">
        <f aca="false">_xlfn.xlookup($A16,'Day 4 Cleaned'!$L:$L,'Day 4 Cleaned'!$AI:$AI,"-")</f>
        <v>8</v>
      </c>
      <c r="Q16" s="19" t="n">
        <f aca="false">SUM(K16:P16)/3</f>
        <v>9.66666666666667</v>
      </c>
      <c r="R16" s="18" t="n">
        <f aca="false">_xlfn.xlookup($A16,'Day 1 Cleaned'!$U:$U,'Day 1 Cleaned'!$CC:$CC,"-")</f>
        <v>48.46</v>
      </c>
      <c r="S16" s="18" t="n">
        <f aca="false">_xlfn.xlookup($A16,'Day 2 Cleaned'!$M:$M,'Day 2 Cleaned'!$AM:$AM,"-")</f>
        <v>40</v>
      </c>
      <c r="T16" s="18" t="n">
        <f aca="false">_xlfn.xlookup($A16,'Day 2 Cleaned'!$M:$M,'Day 2 Cleaned'!$AQ:$AQ,"-")</f>
        <v>0</v>
      </c>
      <c r="U16" s="20" t="n">
        <f aca="false">R16-S16</f>
        <v>8.46</v>
      </c>
      <c r="V16" s="18" t="n">
        <f aca="false">_xlfn.xlookup($A16,'Day 3 Cleaned'!$L:$L,'Day 3 Cleaned'!$AL:$AL,"-")</f>
        <v>26</v>
      </c>
      <c r="W16" s="18" t="n">
        <f aca="false">_xlfn.xlookup($A16,'Day 3 Cleaned'!$L:$L,'Day 3 Cleaned'!$AP:$AP,"-")</f>
        <v>0</v>
      </c>
      <c r="X16" s="20" t="n">
        <f aca="false">(S16+T16)-V16</f>
        <v>14</v>
      </c>
      <c r="Y16" s="18" t="n">
        <f aca="false">_xlfn.xlookup($A16,'Day 4 Cleaned'!$L:$L,'Day 4 Cleaned'!$AL:$AL,"-")</f>
        <v>6.8</v>
      </c>
      <c r="Z16" s="18" t="n">
        <f aca="false">_xlfn.xlookup($A16,'Day 4 Cleaned'!$L:$L,'Day 4 Cleaned'!$AP:$AP,"-")</f>
        <v>0</v>
      </c>
      <c r="AA16" s="20" t="n">
        <f aca="false">(V16+W16)-Y16</f>
        <v>19.2</v>
      </c>
      <c r="AB16" s="19" t="n">
        <f aca="false">AVERAGE(U16,X16,AA16)</f>
        <v>13.8866666666667</v>
      </c>
      <c r="AC16" s="19" t="n">
        <f aca="false">IF(AND($AB$157&gt;AB16, AB16&gt;$AB$156),AB16,"-")</f>
        <v>13.8866666666667</v>
      </c>
      <c r="AD16" s="18" t="n">
        <f aca="false">_xlfn.xlookup($A16,'Day 1 Cleaned'!$U:$U,'Day 1 Cleaned'!CM:CM,"-")</f>
        <v>0</v>
      </c>
      <c r="AE16" s="18" t="n">
        <f aca="false">_xlfn.xlookup($A16,'Day 2 Cleaned'!$M:$M,'Day 2 Cleaned'!$AV:$AV,"-")</f>
        <v>0</v>
      </c>
      <c r="AF16" s="18" t="n">
        <f aca="false">_xlfn.xlookup($A16,'Day 2 Cleaned'!$M:$M,'Day 2 Cleaned'!$AZ:$AZ,"-")</f>
        <v>0</v>
      </c>
      <c r="AG16" s="20" t="n">
        <f aca="false">AD16-AE16</f>
        <v>0</v>
      </c>
      <c r="AH16" s="18" t="n">
        <f aca="false">_xlfn.xlookup($A16,'Day 3 Cleaned'!$L:$L,'Day 3 Cleaned'!$AU:$AU,"-")</f>
        <v>0</v>
      </c>
      <c r="AI16" s="18" t="n">
        <f aca="false">_xlfn.xlookup($A16,'Day 3 Cleaned'!$L:$L,'Day 3 Cleaned'!$AY:$AY,"-")</f>
        <v>0</v>
      </c>
      <c r="AJ16" s="20" t="n">
        <f aca="false">(AE16+AF16)-AH16</f>
        <v>0</v>
      </c>
      <c r="AK16" s="18" t="n">
        <f aca="false">_xlfn.xlookup($A16,'Day 4 Cleaned'!$L:$L,'Day 4 Cleaned'!$AU:$AU,"-")</f>
        <v>0</v>
      </c>
      <c r="AL16" s="18" t="n">
        <f aca="false">_xlfn.xlookup($A16,'Day 4 Cleaned'!$L:$L,'Day 4 Cleaned'!$AY:$AY,"-")</f>
        <v>0</v>
      </c>
      <c r="AM16" s="20" t="n">
        <f aca="false">(AH16+AI16)-AK16</f>
        <v>0</v>
      </c>
      <c r="AN16" s="19" t="n">
        <f aca="false">AVERAGE(AG16,AJ16,AM16)</f>
        <v>0</v>
      </c>
      <c r="AO16" s="21" t="str">
        <f aca="false">IF(AND($AB$157&gt;AN16, AN16&gt;$AB$156),AN16,"-")</f>
        <v>-</v>
      </c>
      <c r="AP16" s="18" t="n">
        <f aca="false">_xlfn.xlookup($A16,'Day 1 Cleaned'!$U:$U,'Day 1 Cleaned'!CT:CT,"-")</f>
        <v>0</v>
      </c>
      <c r="AQ16" s="18" t="n">
        <f aca="false">_xlfn.xlookup($A16,'Day 1 Cleaned'!$U:$U,'Day 1 Cleaned'!DD:DD,"-")</f>
        <v>0</v>
      </c>
      <c r="AR16" s="18" t="n">
        <f aca="false">_xlfn.xlookup($A16,'Day 1 Cleaned'!$U:$U,'Day 1 Cleaned'!DN:DN,"-")</f>
        <v>0</v>
      </c>
      <c r="AS16" s="18" t="n">
        <f aca="false">_xlfn.xlookup($A16,'Day 1 Cleaned'!$U:$U,'Day 1 Cleaned'!DX:DX,"-")</f>
        <v>0</v>
      </c>
      <c r="AT16" s="18" t="n">
        <f aca="false">_xlfn.xlookup($A16,'Day 1 Cleaned'!$U:$U,'Day 1 Cleaned'!EH:EH,"-")</f>
        <v>0</v>
      </c>
      <c r="AU16" s="18" t="n">
        <f aca="false">_xlfn.xlookup($A16,'Day 1 Cleaned'!$U:$U,'Day 1 Cleaned'!ER:ER,"-")</f>
        <v>0</v>
      </c>
      <c r="AV16" s="18" t="n">
        <f aca="false">_xlfn.xlookup($A16,'Day 1 Cleaned'!$U:$U,'Day 1 Cleaned'!FA:FA,"-")</f>
        <v>0</v>
      </c>
      <c r="AW16" s="18" t="n">
        <f aca="false">_xlfn.xlookup($A16,'Day 1 Cleaned'!$U:$U,'Day 1 Cleaned'!FK:FK,"-")</f>
        <v>0</v>
      </c>
      <c r="AX16" s="18" t="n">
        <f aca="false">_xlfn.xlookup($A16,'Day 1 Cleaned'!$U:$U,'Day 1 Cleaned'!FT:FT,"-")*_xlfn.xlookup($A16,'Day 1 Cleaned'!$U:$U,'Day 1 Cleaned'!FU:FU,"-")</f>
        <v>0</v>
      </c>
      <c r="AY16" s="18" t="n">
        <f aca="false">_xlfn.xlookup($A16,'Day 1 Cleaned'!$U:$U,'Day 1 Cleaned'!FV:FV,"-")</f>
        <v>0</v>
      </c>
      <c r="AZ16" s="18" t="n">
        <f aca="false">_xlfn.xlookup($A16,'Day 1 Cleaned'!$U:$U,'Day 1 Cleaned'!GA:GA,"-")</f>
        <v>0</v>
      </c>
    </row>
    <row r="17" customFormat="false" ht="14.5" hidden="false" customHeight="false" outlineLevel="0" collapsed="false">
      <c r="A17" s="18" t="str">
        <f aca="false">PROPER('Day 1 Cleaned'!U15)</f>
        <v>Magerageza Innocent </v>
      </c>
      <c r="B17" s="18" t="str">
        <f aca="false">_xlfn.xlookup($A17,'Day 1 Cleaned'!$U:$U,'Day 1 Cleaned'!Y:Y,"-")</f>
        <v>Bugesera</v>
      </c>
      <c r="C17" s="18" t="str">
        <f aca="false">_xlfn.xlookup($A17,'Day 1 Cleaned'!$U:$U,'Day 1 Cleaned'!AA:AA,"-")</f>
        <v>Rugando</v>
      </c>
      <c r="D17" s="18" t="str">
        <f aca="false">_xlfn.xlookup($A17,'Day 1 Cleaned'!$U:$U,'Day 1 Cleaned'!AB:AB,"-")</f>
        <v>Bushenyi</v>
      </c>
      <c r="E17" s="18" t="str">
        <f aca="false">_xlfn.xlookup($A17,'Day 1 Cleaned'!$U:$U,'Day 1 Cleaned'!AI:AI,"-")</f>
        <v>Traditional 3 stone fire</v>
      </c>
      <c r="F17" s="18" t="str">
        <f aca="false">_xlfn.xlookup($A17,'Day 1 Cleaned'!$U:$U,'Day 1 Cleaned'!BL:BL,"-")</f>
        <v>Wood</v>
      </c>
      <c r="G17" s="18" t="str">
        <f aca="false">_xlfn.xlookup($A17,'Day 2 Cleaned'!$M:$M,'Day 2 Cleaned'!$U:$U,"-")</f>
        <v>Wood</v>
      </c>
      <c r="H17" s="18" t="str">
        <f aca="false">_xlfn.xlookup($A17,'Day 3 Cleaned'!$L:$L,'Day 3 Cleaned'!$T:$T,"-")</f>
        <v>Wood</v>
      </c>
      <c r="I17" s="18" t="str">
        <f aca="false">_xlfn.xlookup($A17,'Day 4 Cleaned'!$L:$L,'Day 4 Cleaned'!$T:$T,"-")</f>
        <v>Wood</v>
      </c>
      <c r="J17" s="18" t="n">
        <f aca="false" t="array" ref="J17:J17">AND(EXACT(F17:I17,F17))</f>
        <v>1</v>
      </c>
      <c r="K17" s="18" t="n">
        <f aca="false">_xlfn.xlookup($A17,'Day 2 Cleaned'!$M:$M,'Day 2 Cleaned'!$AI:$AI,"-")</f>
        <v>3</v>
      </c>
      <c r="L17" s="18" t="n">
        <f aca="false">_xlfn.xlookup($A17,'Day 2 Cleaned'!$M:$M,'Day 2 Cleaned'!$AJ:$AJ,"-")</f>
        <v>3</v>
      </c>
      <c r="M17" s="18" t="n">
        <f aca="false">_xlfn.xlookup($A17,'Day 3 Cleaned'!$L:$L,'Day 3 Cleaned'!$AH:$AH,"-")</f>
        <v>2</v>
      </c>
      <c r="N17" s="18" t="n">
        <f aca="false">_xlfn.xlookup($A17,'Day 3 Cleaned'!$L:$L,'Day 3 Cleaned'!$AI:$AI,"-")</f>
        <v>2</v>
      </c>
      <c r="O17" s="18" t="n">
        <f aca="false">_xlfn.xlookup($A17,'Day 4 Cleaned'!$L:$L,'Day 4 Cleaned'!$AH:$AH,"-")</f>
        <v>2</v>
      </c>
      <c r="P17" s="18" t="n">
        <f aca="false">_xlfn.xlookup($A17,'Day 4 Cleaned'!$L:$L,'Day 4 Cleaned'!$AI:$AI,"-")</f>
        <v>2</v>
      </c>
      <c r="Q17" s="19" t="n">
        <f aca="false">SUM(K17:P17)/3</f>
        <v>4.66666666666667</v>
      </c>
      <c r="R17" s="18" t="n">
        <f aca="false">_xlfn.xlookup($A17,'Day 1 Cleaned'!$U:$U,'Day 1 Cleaned'!$CC:$CC,"-")</f>
        <v>38.7</v>
      </c>
      <c r="S17" s="18" t="n">
        <f aca="false">_xlfn.xlookup($A17,'Day 2 Cleaned'!$M:$M,'Day 2 Cleaned'!$AM:$AM,"-")</f>
        <v>10</v>
      </c>
      <c r="T17" s="18" t="n">
        <f aca="false">_xlfn.xlookup($A17,'Day 2 Cleaned'!$M:$M,'Day 2 Cleaned'!$AQ:$AQ,"-")</f>
        <v>0</v>
      </c>
      <c r="U17" s="20" t="n">
        <f aca="false">R17-S17</f>
        <v>28.7</v>
      </c>
      <c r="V17" s="18" t="n">
        <f aca="false">_xlfn.xlookup($A17,'Day 3 Cleaned'!$L:$L,'Day 3 Cleaned'!$AL:$AL,"-")</f>
        <v>6.3</v>
      </c>
      <c r="W17" s="18" t="n">
        <f aca="false">_xlfn.xlookup($A17,'Day 3 Cleaned'!$L:$L,'Day 3 Cleaned'!$AP:$AP,"-")</f>
        <v>0</v>
      </c>
      <c r="X17" s="20" t="n">
        <f aca="false">(S17+T17)-V17</f>
        <v>3.7</v>
      </c>
      <c r="Y17" s="18" t="n">
        <f aca="false">_xlfn.xlookup($A17,'Day 4 Cleaned'!$L:$L,'Day 4 Cleaned'!$AL:$AL,"-")</f>
        <v>3.8</v>
      </c>
      <c r="Z17" s="18" t="n">
        <f aca="false">_xlfn.xlookup($A17,'Day 4 Cleaned'!$L:$L,'Day 4 Cleaned'!$AP:$AP,"-")</f>
        <v>0</v>
      </c>
      <c r="AA17" s="20" t="n">
        <f aca="false">(V17+W17)-Y17</f>
        <v>2.5</v>
      </c>
      <c r="AB17" s="19" t="n">
        <f aca="false">AVERAGE(U17,X17,AA17)</f>
        <v>11.6333333333333</v>
      </c>
      <c r="AC17" s="19" t="n">
        <f aca="false">IF(AND($AB$157&gt;AB17, AB17&gt;$AB$156),AB17,"-")</f>
        <v>11.6333333333333</v>
      </c>
      <c r="AD17" s="18" t="n">
        <f aca="false">_xlfn.xlookup($A17,'Day 1 Cleaned'!$U:$U,'Day 1 Cleaned'!CM:CM,"-")</f>
        <v>0</v>
      </c>
      <c r="AE17" s="18" t="n">
        <f aca="false">_xlfn.xlookup($A17,'Day 2 Cleaned'!$M:$M,'Day 2 Cleaned'!$AV:$AV,"-")</f>
        <v>0</v>
      </c>
      <c r="AF17" s="18" t="n">
        <f aca="false">_xlfn.xlookup($A17,'Day 2 Cleaned'!$M:$M,'Day 2 Cleaned'!$AZ:$AZ,"-")</f>
        <v>0</v>
      </c>
      <c r="AG17" s="20" t="n">
        <f aca="false">AD17-AE17</f>
        <v>0</v>
      </c>
      <c r="AH17" s="18" t="n">
        <f aca="false">_xlfn.xlookup($A17,'Day 3 Cleaned'!$L:$L,'Day 3 Cleaned'!$AU:$AU,"-")</f>
        <v>0</v>
      </c>
      <c r="AI17" s="18" t="n">
        <f aca="false">_xlfn.xlookup($A17,'Day 3 Cleaned'!$L:$L,'Day 3 Cleaned'!$AY:$AY,"-")</f>
        <v>0</v>
      </c>
      <c r="AJ17" s="20" t="n">
        <f aca="false">(AE17+AF17)-AH17</f>
        <v>0</v>
      </c>
      <c r="AK17" s="18" t="n">
        <f aca="false">_xlfn.xlookup($A17,'Day 4 Cleaned'!$L:$L,'Day 4 Cleaned'!$AU:$AU,"-")</f>
        <v>0</v>
      </c>
      <c r="AL17" s="18" t="n">
        <f aca="false">_xlfn.xlookup($A17,'Day 4 Cleaned'!$L:$L,'Day 4 Cleaned'!$AY:$AY,"-")</f>
        <v>0</v>
      </c>
      <c r="AM17" s="20" t="n">
        <f aca="false">(AH17+AI17)-AK17</f>
        <v>0</v>
      </c>
      <c r="AN17" s="19" t="n">
        <f aca="false">AVERAGE(AG17,AJ17,AM17)</f>
        <v>0</v>
      </c>
      <c r="AO17" s="21" t="str">
        <f aca="false">IF(AND($AB$157&gt;AN17, AN17&gt;$AB$156),AN17,"-")</f>
        <v>-</v>
      </c>
      <c r="AP17" s="18" t="n">
        <f aca="false">_xlfn.xlookup($A17,'Day 1 Cleaned'!$U:$U,'Day 1 Cleaned'!CT:CT,"-")</f>
        <v>0</v>
      </c>
      <c r="AQ17" s="18" t="n">
        <f aca="false">_xlfn.xlookup($A17,'Day 1 Cleaned'!$U:$U,'Day 1 Cleaned'!DD:DD,"-")</f>
        <v>0</v>
      </c>
      <c r="AR17" s="18" t="n">
        <f aca="false">_xlfn.xlookup($A17,'Day 1 Cleaned'!$U:$U,'Day 1 Cleaned'!DN:DN,"-")</f>
        <v>0</v>
      </c>
      <c r="AS17" s="18" t="n">
        <f aca="false">_xlfn.xlookup($A17,'Day 1 Cleaned'!$U:$U,'Day 1 Cleaned'!DX:DX,"-")</f>
        <v>0</v>
      </c>
      <c r="AT17" s="18" t="n">
        <f aca="false">_xlfn.xlookup($A17,'Day 1 Cleaned'!$U:$U,'Day 1 Cleaned'!EH:EH,"-")</f>
        <v>0</v>
      </c>
      <c r="AU17" s="18" t="n">
        <f aca="false">_xlfn.xlookup($A17,'Day 1 Cleaned'!$U:$U,'Day 1 Cleaned'!ER:ER,"-")</f>
        <v>0</v>
      </c>
      <c r="AV17" s="18" t="n">
        <f aca="false">_xlfn.xlookup($A17,'Day 1 Cleaned'!$U:$U,'Day 1 Cleaned'!FA:FA,"-")</f>
        <v>0</v>
      </c>
      <c r="AW17" s="18" t="n">
        <f aca="false">_xlfn.xlookup($A17,'Day 1 Cleaned'!$U:$U,'Day 1 Cleaned'!FK:FK,"-")</f>
        <v>0</v>
      </c>
      <c r="AX17" s="18" t="n">
        <f aca="false">_xlfn.xlookup($A17,'Day 1 Cleaned'!$U:$U,'Day 1 Cleaned'!FT:FT,"-")*_xlfn.xlookup($A17,'Day 1 Cleaned'!$U:$U,'Day 1 Cleaned'!FU:FU,"-")</f>
        <v>0</v>
      </c>
      <c r="AY17" s="18" t="n">
        <f aca="false">_xlfn.xlookup($A17,'Day 1 Cleaned'!$U:$U,'Day 1 Cleaned'!FV:FV,"-")</f>
        <v>0</v>
      </c>
      <c r="AZ17" s="18" t="n">
        <f aca="false">_xlfn.xlookup($A17,'Day 1 Cleaned'!$U:$U,'Day 1 Cleaned'!GA:GA,"-")</f>
        <v>0</v>
      </c>
    </row>
    <row r="18" customFormat="false" ht="14.5" hidden="false" customHeight="false" outlineLevel="0" collapsed="false">
      <c r="A18" s="18" t="str">
        <f aca="false">PROPER('Day 1 Cleaned'!U16)</f>
        <v>Maniraguha Alphonsine</v>
      </c>
      <c r="B18" s="18" t="str">
        <f aca="false">_xlfn.xlookup($A18,'Day 1 Cleaned'!$U:$U,'Day 1 Cleaned'!Y:Y,"-")</f>
        <v>Bugesera</v>
      </c>
      <c r="C18" s="18" t="str">
        <f aca="false">_xlfn.xlookup($A18,'Day 1 Cleaned'!$U:$U,'Day 1 Cleaned'!AA:AA,"-")</f>
        <v>Murama</v>
      </c>
      <c r="D18" s="18" t="str">
        <f aca="false">_xlfn.xlookup($A18,'Day 1 Cleaned'!$U:$U,'Day 1 Cleaned'!AB:AB,"-")</f>
        <v>Bishenyi</v>
      </c>
      <c r="E18" s="18" t="str">
        <f aca="false">_xlfn.xlookup($A18,'Day 1 Cleaned'!$U:$U,'Day 1 Cleaned'!AI:AI,"-")</f>
        <v>Traditional 3 stone fire</v>
      </c>
      <c r="F18" s="18" t="str">
        <f aca="false">_xlfn.xlookup($A18,'Day 1 Cleaned'!$U:$U,'Day 1 Cleaned'!BL:BL,"-")</f>
        <v>Wood</v>
      </c>
      <c r="G18" s="18" t="str">
        <f aca="false">_xlfn.xlookup($A18,'Day 2 Cleaned'!$M:$M,'Day 2 Cleaned'!$U:$U,"-")</f>
        <v>Wood</v>
      </c>
      <c r="H18" s="18" t="str">
        <f aca="false">_xlfn.xlookup($A18,'Day 3 Cleaned'!$L:$L,'Day 3 Cleaned'!$T:$T,"-")</f>
        <v>Wood</v>
      </c>
      <c r="I18" s="18" t="str">
        <f aca="false">_xlfn.xlookup($A18,'Day 4 Cleaned'!$L:$L,'Day 4 Cleaned'!$T:$T,"-")</f>
        <v>Wood</v>
      </c>
      <c r="J18" s="18" t="n">
        <f aca="false" t="array" ref="J18:J18">AND(EXACT(F18:I18,F18))</f>
        <v>1</v>
      </c>
      <c r="K18" s="18" t="n">
        <f aca="false">_xlfn.xlookup($A18,'Day 2 Cleaned'!$M:$M,'Day 2 Cleaned'!$AI:$AI,"-")</f>
        <v>2</v>
      </c>
      <c r="L18" s="18" t="n">
        <f aca="false">_xlfn.xlookup($A18,'Day 2 Cleaned'!$M:$M,'Day 2 Cleaned'!$AJ:$AJ,"-")</f>
        <v>2</v>
      </c>
      <c r="M18" s="18" t="n">
        <f aca="false">_xlfn.xlookup($A18,'Day 3 Cleaned'!$L:$L,'Day 3 Cleaned'!$AH:$AH,"-")</f>
        <v>4</v>
      </c>
      <c r="N18" s="18" t="n">
        <f aca="false">_xlfn.xlookup($A18,'Day 3 Cleaned'!$L:$L,'Day 3 Cleaned'!$AI:$AI,"-")</f>
        <v>2</v>
      </c>
      <c r="O18" s="18" t="n">
        <f aca="false">_xlfn.xlookup($A18,'Day 4 Cleaned'!$L:$L,'Day 4 Cleaned'!$AH:$AH,"-")</f>
        <v>3</v>
      </c>
      <c r="P18" s="18" t="n">
        <f aca="false">_xlfn.xlookup($A18,'Day 4 Cleaned'!$L:$L,'Day 4 Cleaned'!$AI:$AI,"-")</f>
        <v>2</v>
      </c>
      <c r="Q18" s="19" t="n">
        <f aca="false">SUM(K18:P18)/3</f>
        <v>5</v>
      </c>
      <c r="R18" s="18" t="n">
        <f aca="false">_xlfn.xlookup($A18,'Day 1 Cleaned'!$U:$U,'Day 1 Cleaned'!$CC:$CC,"-")</f>
        <v>5.185</v>
      </c>
      <c r="S18" s="18" t="n">
        <f aca="false">_xlfn.xlookup($A18,'Day 2 Cleaned'!$M:$M,'Day 2 Cleaned'!$AM:$AM,"-")</f>
        <v>2.125</v>
      </c>
      <c r="T18" s="18" t="n">
        <f aca="false">_xlfn.xlookup($A18,'Day 2 Cleaned'!$M:$M,'Day 2 Cleaned'!$AQ:$AQ,"-")</f>
        <v>9.5</v>
      </c>
      <c r="U18" s="20" t="n">
        <f aca="false">R18-S18</f>
        <v>3.06</v>
      </c>
      <c r="V18" s="18" t="n">
        <f aca="false">_xlfn.xlookup($A18,'Day 3 Cleaned'!$L:$L,'Day 3 Cleaned'!$AL:$AL,"-")</f>
        <v>2.335</v>
      </c>
      <c r="W18" s="18" t="n">
        <f aca="false">_xlfn.xlookup($A18,'Day 3 Cleaned'!$L:$L,'Day 3 Cleaned'!$AP:$AP,"-")</f>
        <v>0</v>
      </c>
      <c r="X18" s="20" t="n">
        <f aca="false">(S18+T18)-V18</f>
        <v>9.29</v>
      </c>
      <c r="Y18" s="18" t="n">
        <f aca="false">_xlfn.xlookup($A18,'Day 4 Cleaned'!$L:$L,'Day 4 Cleaned'!$AL:$AL,"-")</f>
        <v>1.56</v>
      </c>
      <c r="Z18" s="18" t="n">
        <f aca="false">_xlfn.xlookup($A18,'Day 4 Cleaned'!$L:$L,'Day 4 Cleaned'!$AP:$AP,"-")</f>
        <v>1.885</v>
      </c>
      <c r="AA18" s="20" t="n">
        <f aca="false">(V18+W18)-Y18</f>
        <v>0.775</v>
      </c>
      <c r="AB18" s="19" t="n">
        <f aca="false">AVERAGE(U18,X18,AA18)</f>
        <v>4.375</v>
      </c>
      <c r="AC18" s="19" t="n">
        <f aca="false">IF(AND($AB$157&gt;AB18, AB18&gt;$AB$156),AB18,"-")</f>
        <v>4.375</v>
      </c>
      <c r="AD18" s="18" t="n">
        <f aca="false">_xlfn.xlookup($A18,'Day 1 Cleaned'!$U:$U,'Day 1 Cleaned'!CM:CM,"-")</f>
        <v>0</v>
      </c>
      <c r="AE18" s="18" t="n">
        <f aca="false">_xlfn.xlookup($A18,'Day 2 Cleaned'!$M:$M,'Day 2 Cleaned'!$AV:$AV,"-")</f>
        <v>0</v>
      </c>
      <c r="AF18" s="18" t="n">
        <f aca="false">_xlfn.xlookup($A18,'Day 2 Cleaned'!$M:$M,'Day 2 Cleaned'!$AZ:$AZ,"-")</f>
        <v>0</v>
      </c>
      <c r="AG18" s="20" t="n">
        <f aca="false">AD18-AE18</f>
        <v>0</v>
      </c>
      <c r="AH18" s="18" t="n">
        <f aca="false">_xlfn.xlookup($A18,'Day 3 Cleaned'!$L:$L,'Day 3 Cleaned'!$AU:$AU,"-")</f>
        <v>0</v>
      </c>
      <c r="AI18" s="18" t="n">
        <f aca="false">_xlfn.xlookup($A18,'Day 3 Cleaned'!$L:$L,'Day 3 Cleaned'!$AY:$AY,"-")</f>
        <v>0</v>
      </c>
      <c r="AJ18" s="20" t="n">
        <f aca="false">(AE18+AF18)-AH18</f>
        <v>0</v>
      </c>
      <c r="AK18" s="18" t="n">
        <f aca="false">_xlfn.xlookup($A18,'Day 4 Cleaned'!$L:$L,'Day 4 Cleaned'!$AU:$AU,"-")</f>
        <v>0</v>
      </c>
      <c r="AL18" s="18" t="n">
        <f aca="false">_xlfn.xlookup($A18,'Day 4 Cleaned'!$L:$L,'Day 4 Cleaned'!$AY:$AY,"-")</f>
        <v>0</v>
      </c>
      <c r="AM18" s="20" t="n">
        <f aca="false">(AH18+AI18)-AK18</f>
        <v>0</v>
      </c>
      <c r="AN18" s="19" t="n">
        <f aca="false">AVERAGE(AG18,AJ18,AM18)</f>
        <v>0</v>
      </c>
      <c r="AO18" s="21" t="str">
        <f aca="false">IF(AND($AB$157&gt;AN18, AN18&gt;$AB$156),AN18,"-")</f>
        <v>-</v>
      </c>
      <c r="AP18" s="18" t="n">
        <f aca="false">_xlfn.xlookup($A18,'Day 1 Cleaned'!$U:$U,'Day 1 Cleaned'!CT:CT,"-")</f>
        <v>0</v>
      </c>
      <c r="AQ18" s="18" t="n">
        <f aca="false">_xlfn.xlookup($A18,'Day 1 Cleaned'!$U:$U,'Day 1 Cleaned'!DD:DD,"-")</f>
        <v>0</v>
      </c>
      <c r="AR18" s="18" t="n">
        <f aca="false">_xlfn.xlookup($A18,'Day 1 Cleaned'!$U:$U,'Day 1 Cleaned'!DN:DN,"-")</f>
        <v>0</v>
      </c>
      <c r="AS18" s="18" t="n">
        <f aca="false">_xlfn.xlookup($A18,'Day 1 Cleaned'!$U:$U,'Day 1 Cleaned'!DX:DX,"-")</f>
        <v>0</v>
      </c>
      <c r="AT18" s="18" t="n">
        <f aca="false">_xlfn.xlookup($A18,'Day 1 Cleaned'!$U:$U,'Day 1 Cleaned'!EH:EH,"-")</f>
        <v>0</v>
      </c>
      <c r="AU18" s="18" t="n">
        <f aca="false">_xlfn.xlookup($A18,'Day 1 Cleaned'!$U:$U,'Day 1 Cleaned'!ER:ER,"-")</f>
        <v>0</v>
      </c>
      <c r="AV18" s="18" t="n">
        <f aca="false">_xlfn.xlookup($A18,'Day 1 Cleaned'!$U:$U,'Day 1 Cleaned'!FA:FA,"-")</f>
        <v>0</v>
      </c>
      <c r="AW18" s="18" t="n">
        <f aca="false">_xlfn.xlookup($A18,'Day 1 Cleaned'!$U:$U,'Day 1 Cleaned'!FK:FK,"-")</f>
        <v>0</v>
      </c>
      <c r="AX18" s="18" t="n">
        <f aca="false">_xlfn.xlookup($A18,'Day 1 Cleaned'!$U:$U,'Day 1 Cleaned'!FT:FT,"-")*_xlfn.xlookup($A18,'Day 1 Cleaned'!$U:$U,'Day 1 Cleaned'!FU:FU,"-")</f>
        <v>0</v>
      </c>
      <c r="AY18" s="18" t="n">
        <f aca="false">_xlfn.xlookup($A18,'Day 1 Cleaned'!$U:$U,'Day 1 Cleaned'!FV:FV,"-")</f>
        <v>0</v>
      </c>
      <c r="AZ18" s="18" t="n">
        <f aca="false">_xlfn.xlookup($A18,'Day 1 Cleaned'!$U:$U,'Day 1 Cleaned'!GA:GA,"-")</f>
        <v>0</v>
      </c>
    </row>
    <row r="19" customFormat="false" ht="14.5" hidden="false" customHeight="false" outlineLevel="0" collapsed="false">
      <c r="A19" s="18" t="str">
        <f aca="false">PROPER('Day 1 Cleaned'!U17)</f>
        <v>Mukakaruta Christine </v>
      </c>
      <c r="B19" s="18" t="str">
        <f aca="false">_xlfn.xlookup($A19,'Day 1 Cleaned'!$U:$U,'Day 1 Cleaned'!Y:Y,"-")</f>
        <v>Bugesera</v>
      </c>
      <c r="C19" s="18" t="str">
        <f aca="false">_xlfn.xlookup($A19,'Day 1 Cleaned'!$U:$U,'Day 1 Cleaned'!AA:AA,"-")</f>
        <v>Rutonde</v>
      </c>
      <c r="D19" s="18" t="str">
        <f aca="false">_xlfn.xlookup($A19,'Day 1 Cleaned'!$U:$U,'Day 1 Cleaned'!AB:AB,"-")</f>
        <v>Akajuri</v>
      </c>
      <c r="E19" s="18" t="str">
        <f aca="false">_xlfn.xlookup($A19,'Day 1 Cleaned'!$U:$U,'Day 1 Cleaned'!AI:AI,"-")</f>
        <v>Improved wood stove</v>
      </c>
      <c r="F19" s="18" t="str">
        <f aca="false">_xlfn.xlookup($A19,'Day 1 Cleaned'!$U:$U,'Day 1 Cleaned'!BL:BL,"-")</f>
        <v>Wood</v>
      </c>
      <c r="G19" s="18" t="str">
        <f aca="false">_xlfn.xlookup($A19,'Day 2 Cleaned'!$M:$M,'Day 2 Cleaned'!$U:$U,"-")</f>
        <v>Wood</v>
      </c>
      <c r="H19" s="18" t="str">
        <f aca="false">_xlfn.xlookup($A19,'Day 3 Cleaned'!$L:$L,'Day 3 Cleaned'!$T:$T,"-")</f>
        <v>Wood</v>
      </c>
      <c r="I19" s="18" t="str">
        <f aca="false">_xlfn.xlookup($A19,'Day 4 Cleaned'!$L:$L,'Day 4 Cleaned'!$T:$T,"-")</f>
        <v>Wood</v>
      </c>
      <c r="J19" s="18" t="n">
        <f aca="false" t="array" ref="J19:J19">AND(EXACT(F19:I19,F19))</f>
        <v>1</v>
      </c>
      <c r="K19" s="18" t="n">
        <f aca="false">_xlfn.xlookup($A19,'Day 2 Cleaned'!$M:$M,'Day 2 Cleaned'!$AI:$AI,"-")</f>
        <v>2</v>
      </c>
      <c r="L19" s="18" t="n">
        <f aca="false">_xlfn.xlookup($A19,'Day 2 Cleaned'!$M:$M,'Day 2 Cleaned'!$AJ:$AJ,"-")</f>
        <v>5</v>
      </c>
      <c r="M19" s="18" t="n">
        <f aca="false">_xlfn.xlookup($A19,'Day 3 Cleaned'!$L:$L,'Day 3 Cleaned'!$AH:$AH,"-")</f>
        <v>2</v>
      </c>
      <c r="N19" s="18" t="n">
        <f aca="false">_xlfn.xlookup($A19,'Day 3 Cleaned'!$L:$L,'Day 3 Cleaned'!$AI:$AI,"-")</f>
        <v>5</v>
      </c>
      <c r="O19" s="18" t="n">
        <f aca="false">_xlfn.xlookup($A19,'Day 4 Cleaned'!$L:$L,'Day 4 Cleaned'!$AH:$AH,"-")</f>
        <v>2</v>
      </c>
      <c r="P19" s="18" t="n">
        <f aca="false">_xlfn.xlookup($A19,'Day 4 Cleaned'!$L:$L,'Day 4 Cleaned'!$AI:$AI,"-")</f>
        <v>5</v>
      </c>
      <c r="Q19" s="19" t="n">
        <f aca="false">SUM(K19:P19)/3</f>
        <v>7</v>
      </c>
      <c r="R19" s="18" t="n">
        <f aca="false">_xlfn.xlookup($A19,'Day 1 Cleaned'!$U:$U,'Day 1 Cleaned'!$CC:$CC,"-")</f>
        <v>66.19</v>
      </c>
      <c r="S19" s="18" t="n">
        <f aca="false">_xlfn.xlookup($A19,'Day 2 Cleaned'!$M:$M,'Day 2 Cleaned'!$AM:$AM,"-")</f>
        <v>49.94</v>
      </c>
      <c r="T19" s="18" t="n">
        <f aca="false">_xlfn.xlookup($A19,'Day 2 Cleaned'!$M:$M,'Day 2 Cleaned'!$AQ:$AQ,"-")</f>
        <v>0</v>
      </c>
      <c r="U19" s="20" t="n">
        <f aca="false">R19-S19</f>
        <v>16.25</v>
      </c>
      <c r="V19" s="18" t="n">
        <f aca="false">_xlfn.xlookup($A19,'Day 3 Cleaned'!$L:$L,'Day 3 Cleaned'!$AL:$AL,"-")</f>
        <v>34.76</v>
      </c>
      <c r="W19" s="18" t="n">
        <f aca="false">_xlfn.xlookup($A19,'Day 3 Cleaned'!$L:$L,'Day 3 Cleaned'!$AP:$AP,"-")</f>
        <v>0</v>
      </c>
      <c r="X19" s="20" t="n">
        <f aca="false">(S19+T19)-V19</f>
        <v>15.18</v>
      </c>
      <c r="Y19" s="18" t="n">
        <f aca="false">_xlfn.xlookup($A19,'Day 4 Cleaned'!$L:$L,'Day 4 Cleaned'!$AL:$AL,"-")</f>
        <v>18.545</v>
      </c>
      <c r="Z19" s="18" t="n">
        <f aca="false">_xlfn.xlookup($A19,'Day 4 Cleaned'!$L:$L,'Day 4 Cleaned'!$AP:$AP,"-")</f>
        <v>0</v>
      </c>
      <c r="AA19" s="20" t="n">
        <f aca="false">(V19+W19)-Y19</f>
        <v>16.215</v>
      </c>
      <c r="AB19" s="19" t="n">
        <f aca="false">AVERAGE(U19,X19,AA19)</f>
        <v>15.8816666666667</v>
      </c>
      <c r="AC19" s="19" t="n">
        <f aca="false">IF(AND($AB$157&gt;AB19, AB19&gt;$AB$156),AB19,"-")</f>
        <v>15.8816666666667</v>
      </c>
      <c r="AD19" s="18" t="n">
        <f aca="false">_xlfn.xlookup($A19,'Day 1 Cleaned'!$U:$U,'Day 1 Cleaned'!CM:CM,"-")</f>
        <v>0</v>
      </c>
      <c r="AE19" s="18" t="n">
        <f aca="false">_xlfn.xlookup($A19,'Day 2 Cleaned'!$M:$M,'Day 2 Cleaned'!$AV:$AV,"-")</f>
        <v>0</v>
      </c>
      <c r="AF19" s="18" t="n">
        <f aca="false">_xlfn.xlookup($A19,'Day 2 Cleaned'!$M:$M,'Day 2 Cleaned'!$AZ:$AZ,"-")</f>
        <v>0</v>
      </c>
      <c r="AG19" s="20" t="n">
        <f aca="false">AD19-AE19</f>
        <v>0</v>
      </c>
      <c r="AH19" s="18" t="n">
        <f aca="false">_xlfn.xlookup($A19,'Day 3 Cleaned'!$L:$L,'Day 3 Cleaned'!$AU:$AU,"-")</f>
        <v>0</v>
      </c>
      <c r="AI19" s="18" t="n">
        <f aca="false">_xlfn.xlookup($A19,'Day 3 Cleaned'!$L:$L,'Day 3 Cleaned'!$AY:$AY,"-")</f>
        <v>0</v>
      </c>
      <c r="AJ19" s="20" t="n">
        <f aca="false">(AE19+AF19)-AH19</f>
        <v>0</v>
      </c>
      <c r="AK19" s="18" t="n">
        <f aca="false">_xlfn.xlookup($A19,'Day 4 Cleaned'!$L:$L,'Day 4 Cleaned'!$AU:$AU,"-")</f>
        <v>0</v>
      </c>
      <c r="AL19" s="18" t="n">
        <f aca="false">_xlfn.xlookup($A19,'Day 4 Cleaned'!$L:$L,'Day 4 Cleaned'!$AY:$AY,"-")</f>
        <v>0</v>
      </c>
      <c r="AM19" s="20" t="n">
        <f aca="false">(AH19+AI19)-AK19</f>
        <v>0</v>
      </c>
      <c r="AN19" s="19" t="n">
        <f aca="false">AVERAGE(AG19,AJ19,AM19)</f>
        <v>0</v>
      </c>
      <c r="AO19" s="21" t="str">
        <f aca="false">IF(AND($AB$157&gt;AN19, AN19&gt;$AB$156),AN19,"-")</f>
        <v>-</v>
      </c>
      <c r="AP19" s="18" t="n">
        <f aca="false">_xlfn.xlookup($A19,'Day 1 Cleaned'!$U:$U,'Day 1 Cleaned'!CT:CT,"-")</f>
        <v>0</v>
      </c>
      <c r="AQ19" s="18" t="n">
        <f aca="false">_xlfn.xlookup($A19,'Day 1 Cleaned'!$U:$U,'Day 1 Cleaned'!DD:DD,"-")</f>
        <v>0</v>
      </c>
      <c r="AR19" s="18" t="n">
        <f aca="false">_xlfn.xlookup($A19,'Day 1 Cleaned'!$U:$U,'Day 1 Cleaned'!DN:DN,"-")</f>
        <v>0</v>
      </c>
      <c r="AS19" s="18" t="n">
        <f aca="false">_xlfn.xlookup($A19,'Day 1 Cleaned'!$U:$U,'Day 1 Cleaned'!DX:DX,"-")</f>
        <v>0</v>
      </c>
      <c r="AT19" s="18" t="n">
        <f aca="false">_xlfn.xlookup($A19,'Day 1 Cleaned'!$U:$U,'Day 1 Cleaned'!EH:EH,"-")</f>
        <v>0</v>
      </c>
      <c r="AU19" s="18" t="n">
        <f aca="false">_xlfn.xlookup($A19,'Day 1 Cleaned'!$U:$U,'Day 1 Cleaned'!ER:ER,"-")</f>
        <v>0</v>
      </c>
      <c r="AV19" s="18" t="n">
        <f aca="false">_xlfn.xlookup($A19,'Day 1 Cleaned'!$U:$U,'Day 1 Cleaned'!FA:FA,"-")</f>
        <v>0</v>
      </c>
      <c r="AW19" s="18" t="n">
        <f aca="false">_xlfn.xlookup($A19,'Day 1 Cleaned'!$U:$U,'Day 1 Cleaned'!FK:FK,"-")</f>
        <v>0</v>
      </c>
      <c r="AX19" s="18" t="n">
        <f aca="false">_xlfn.xlookup($A19,'Day 1 Cleaned'!$U:$U,'Day 1 Cleaned'!FT:FT,"-")*_xlfn.xlookup($A19,'Day 1 Cleaned'!$U:$U,'Day 1 Cleaned'!FU:FU,"-")</f>
        <v>0</v>
      </c>
      <c r="AY19" s="18" t="n">
        <f aca="false">_xlfn.xlookup($A19,'Day 1 Cleaned'!$U:$U,'Day 1 Cleaned'!FV:FV,"-")</f>
        <v>0</v>
      </c>
      <c r="AZ19" s="18" t="n">
        <f aca="false">_xlfn.xlookup($A19,'Day 1 Cleaned'!$U:$U,'Day 1 Cleaned'!GA:GA,"-")</f>
        <v>0</v>
      </c>
    </row>
    <row r="20" customFormat="false" ht="14.5" hidden="false" customHeight="false" outlineLevel="0" collapsed="false">
      <c r="A20" s="18" t="str">
        <f aca="false">PROPER('Day 1 Cleaned'!U18)</f>
        <v>Mukarukundo</v>
      </c>
      <c r="B20" s="18" t="str">
        <f aca="false">_xlfn.xlookup($A20,'Day 1 Cleaned'!$U:$U,'Day 1 Cleaned'!Y:Y,"-")</f>
        <v>Bugesera</v>
      </c>
      <c r="C20" s="18" t="str">
        <f aca="false">_xlfn.xlookup($A20,'Day 1 Cleaned'!$U:$U,'Day 1 Cleaned'!AA:AA,"-")</f>
        <v>Rugando</v>
      </c>
      <c r="D20" s="18" t="str">
        <f aca="false">_xlfn.xlookup($A20,'Day 1 Cleaned'!$U:$U,'Day 1 Cleaned'!AB:AB,"-")</f>
        <v>Gako</v>
      </c>
      <c r="E20" s="18" t="str">
        <f aca="false">_xlfn.xlookup($A20,'Day 1 Cleaned'!$U:$U,'Day 1 Cleaned'!AI:AI,"-")</f>
        <v>Improved wood stove</v>
      </c>
      <c r="F20" s="18" t="str">
        <f aca="false">_xlfn.xlookup($A20,'Day 1 Cleaned'!$U:$U,'Day 1 Cleaned'!BL:BL,"-")</f>
        <v>Wood</v>
      </c>
      <c r="G20" s="18" t="str">
        <f aca="false">_xlfn.xlookup($A20,'Day 2 Cleaned'!$M:$M,'Day 2 Cleaned'!$U:$U,"-")</f>
        <v>Wood</v>
      </c>
      <c r="H20" s="18" t="str">
        <f aca="false">_xlfn.xlookup($A20,'Day 3 Cleaned'!$L:$L,'Day 3 Cleaned'!$T:$T,"-")</f>
        <v>Wood</v>
      </c>
      <c r="I20" s="18" t="str">
        <f aca="false">_xlfn.xlookup($A20,'Day 4 Cleaned'!$L:$L,'Day 4 Cleaned'!$T:$T,"-")</f>
        <v>Wood</v>
      </c>
      <c r="J20" s="18" t="n">
        <f aca="false" t="array" ref="J20:J20">AND(EXACT(F20:I20,F20))</f>
        <v>1</v>
      </c>
      <c r="K20" s="18" t="n">
        <f aca="false">_xlfn.xlookup($A20,'Day 2 Cleaned'!$M:$M,'Day 2 Cleaned'!$AI:$AI,"-")</f>
        <v>2</v>
      </c>
      <c r="L20" s="18" t="n">
        <f aca="false">_xlfn.xlookup($A20,'Day 2 Cleaned'!$M:$M,'Day 2 Cleaned'!$AJ:$AJ,"-")</f>
        <v>5</v>
      </c>
      <c r="M20" s="18" t="n">
        <f aca="false">_xlfn.xlookup($A20,'Day 3 Cleaned'!$L:$L,'Day 3 Cleaned'!$AH:$AH,"-")</f>
        <v>2</v>
      </c>
      <c r="N20" s="18" t="n">
        <f aca="false">_xlfn.xlookup($A20,'Day 3 Cleaned'!$L:$L,'Day 3 Cleaned'!$AI:$AI,"-")</f>
        <v>6</v>
      </c>
      <c r="O20" s="18" t="n">
        <f aca="false">_xlfn.xlookup($A20,'Day 4 Cleaned'!$L:$L,'Day 4 Cleaned'!$AH:$AH,"-")</f>
        <v>2</v>
      </c>
      <c r="P20" s="18" t="n">
        <f aca="false">_xlfn.xlookup($A20,'Day 4 Cleaned'!$L:$L,'Day 4 Cleaned'!$AI:$AI,"-")</f>
        <v>6</v>
      </c>
      <c r="Q20" s="19" t="n">
        <f aca="false">SUM(K20:P20)/3</f>
        <v>7.66666666666667</v>
      </c>
      <c r="R20" s="18" t="n">
        <f aca="false">_xlfn.xlookup($A20,'Day 1 Cleaned'!$U:$U,'Day 1 Cleaned'!$CC:$CC,"-")</f>
        <v>18.25</v>
      </c>
      <c r="S20" s="18" t="n">
        <f aca="false">_xlfn.xlookup($A20,'Day 2 Cleaned'!$M:$M,'Day 2 Cleaned'!$AM:$AM,"-")</f>
        <v>12.81</v>
      </c>
      <c r="T20" s="18" t="n">
        <f aca="false">_xlfn.xlookup($A20,'Day 2 Cleaned'!$M:$M,'Day 2 Cleaned'!$AQ:$AQ,"-")</f>
        <v>0</v>
      </c>
      <c r="U20" s="20" t="n">
        <f aca="false">R20-S20</f>
        <v>5.44</v>
      </c>
      <c r="V20" s="18" t="n">
        <f aca="false">_xlfn.xlookup($A20,'Day 3 Cleaned'!$L:$L,'Day 3 Cleaned'!$AL:$AL,"-")</f>
        <v>5.7</v>
      </c>
      <c r="W20" s="18" t="n">
        <f aca="false">_xlfn.xlookup($A20,'Day 3 Cleaned'!$L:$L,'Day 3 Cleaned'!$AP:$AP,"-")</f>
        <v>0</v>
      </c>
      <c r="X20" s="20" t="n">
        <f aca="false">(S20+T20)-V20</f>
        <v>7.11</v>
      </c>
      <c r="Y20" s="18" t="n">
        <f aca="false">_xlfn.xlookup($A20,'Day 4 Cleaned'!$L:$L,'Day 4 Cleaned'!$AL:$AL,"-")</f>
        <v>3.23</v>
      </c>
      <c r="Z20" s="18" t="n">
        <f aca="false">_xlfn.xlookup($A20,'Day 4 Cleaned'!$L:$L,'Day 4 Cleaned'!$AP:$AP,"-")</f>
        <v>0</v>
      </c>
      <c r="AA20" s="20" t="n">
        <f aca="false">(V20+W20)-Y20</f>
        <v>2.47</v>
      </c>
      <c r="AB20" s="19" t="n">
        <f aca="false">AVERAGE(U20,X20,AA20)</f>
        <v>5.00666666666667</v>
      </c>
      <c r="AC20" s="19" t="n">
        <f aca="false">IF(AND($AB$157&gt;AB20, AB20&gt;$AB$156),AB20,"-")</f>
        <v>5.00666666666667</v>
      </c>
      <c r="AD20" s="18" t="n">
        <f aca="false">_xlfn.xlookup($A20,'Day 1 Cleaned'!$U:$U,'Day 1 Cleaned'!CM:CM,"-")</f>
        <v>0</v>
      </c>
      <c r="AE20" s="18" t="n">
        <f aca="false">_xlfn.xlookup($A20,'Day 2 Cleaned'!$M:$M,'Day 2 Cleaned'!$AV:$AV,"-")</f>
        <v>0</v>
      </c>
      <c r="AF20" s="18" t="n">
        <f aca="false">_xlfn.xlookup($A20,'Day 2 Cleaned'!$M:$M,'Day 2 Cleaned'!$AZ:$AZ,"-")</f>
        <v>0</v>
      </c>
      <c r="AG20" s="20" t="n">
        <f aca="false">AD20-AE20</f>
        <v>0</v>
      </c>
      <c r="AH20" s="18" t="n">
        <f aca="false">_xlfn.xlookup($A20,'Day 3 Cleaned'!$L:$L,'Day 3 Cleaned'!$AU:$AU,"-")</f>
        <v>0</v>
      </c>
      <c r="AI20" s="18" t="n">
        <f aca="false">_xlfn.xlookup($A20,'Day 3 Cleaned'!$L:$L,'Day 3 Cleaned'!$AY:$AY,"-")</f>
        <v>0</v>
      </c>
      <c r="AJ20" s="20" t="n">
        <f aca="false">(AE20+AF20)-AH20</f>
        <v>0</v>
      </c>
      <c r="AK20" s="18" t="n">
        <f aca="false">_xlfn.xlookup($A20,'Day 4 Cleaned'!$L:$L,'Day 4 Cleaned'!$AU:$AU,"-")</f>
        <v>0</v>
      </c>
      <c r="AL20" s="18" t="n">
        <f aca="false">_xlfn.xlookup($A20,'Day 4 Cleaned'!$L:$L,'Day 4 Cleaned'!$AY:$AY,"-")</f>
        <v>0</v>
      </c>
      <c r="AM20" s="20" t="n">
        <f aca="false">(AH20+AI20)-AK20</f>
        <v>0</v>
      </c>
      <c r="AN20" s="19" t="n">
        <f aca="false">AVERAGE(AG20,AJ20,AM20)</f>
        <v>0</v>
      </c>
      <c r="AO20" s="21" t="str">
        <f aca="false">IF(AND($AB$157&gt;AN20, AN20&gt;$AB$156),AN20,"-")</f>
        <v>-</v>
      </c>
      <c r="AP20" s="18" t="n">
        <f aca="false">_xlfn.xlookup($A20,'Day 1 Cleaned'!$U:$U,'Day 1 Cleaned'!CT:CT,"-")</f>
        <v>0</v>
      </c>
      <c r="AQ20" s="18" t="n">
        <f aca="false">_xlfn.xlookup($A20,'Day 1 Cleaned'!$U:$U,'Day 1 Cleaned'!DD:DD,"-")</f>
        <v>0</v>
      </c>
      <c r="AR20" s="18" t="n">
        <f aca="false">_xlfn.xlookup($A20,'Day 1 Cleaned'!$U:$U,'Day 1 Cleaned'!DN:DN,"-")</f>
        <v>0</v>
      </c>
      <c r="AS20" s="18" t="n">
        <f aca="false">_xlfn.xlookup($A20,'Day 1 Cleaned'!$U:$U,'Day 1 Cleaned'!DX:DX,"-")</f>
        <v>0</v>
      </c>
      <c r="AT20" s="18" t="n">
        <f aca="false">_xlfn.xlookup($A20,'Day 1 Cleaned'!$U:$U,'Day 1 Cleaned'!EH:EH,"-")</f>
        <v>0</v>
      </c>
      <c r="AU20" s="18" t="n">
        <f aca="false">_xlfn.xlookup($A20,'Day 1 Cleaned'!$U:$U,'Day 1 Cleaned'!ER:ER,"-")</f>
        <v>0</v>
      </c>
      <c r="AV20" s="18" t="n">
        <f aca="false">_xlfn.xlookup($A20,'Day 1 Cleaned'!$U:$U,'Day 1 Cleaned'!FA:FA,"-")</f>
        <v>0</v>
      </c>
      <c r="AW20" s="18" t="n">
        <f aca="false">_xlfn.xlookup($A20,'Day 1 Cleaned'!$U:$U,'Day 1 Cleaned'!FK:FK,"-")</f>
        <v>0</v>
      </c>
      <c r="AX20" s="18" t="n">
        <f aca="false">_xlfn.xlookup($A20,'Day 1 Cleaned'!$U:$U,'Day 1 Cleaned'!FT:FT,"-")*_xlfn.xlookup($A20,'Day 1 Cleaned'!$U:$U,'Day 1 Cleaned'!FU:FU,"-")</f>
        <v>0</v>
      </c>
      <c r="AY20" s="18" t="n">
        <f aca="false">_xlfn.xlookup($A20,'Day 1 Cleaned'!$U:$U,'Day 1 Cleaned'!FV:FV,"-")</f>
        <v>0</v>
      </c>
      <c r="AZ20" s="18" t="n">
        <f aca="false">_xlfn.xlookup($A20,'Day 1 Cleaned'!$U:$U,'Day 1 Cleaned'!GA:GA,"-")</f>
        <v>0</v>
      </c>
    </row>
    <row r="21" customFormat="false" ht="14.5" hidden="false" customHeight="false" outlineLevel="0" collapsed="false">
      <c r="A21" s="18" t="str">
        <f aca="false">PROPER('Day 1 Cleaned'!U19)</f>
        <v>Munyaneza Celestin</v>
      </c>
      <c r="B21" s="18" t="str">
        <f aca="false">_xlfn.xlookup($A21,'Day 1 Cleaned'!$U:$U,'Day 1 Cleaned'!Y:Y,"-")</f>
        <v>Bugesera</v>
      </c>
      <c r="C21" s="18" t="str">
        <f aca="false">_xlfn.xlookup($A21,'Day 1 Cleaned'!$U:$U,'Day 1 Cleaned'!AA:AA,"-")</f>
        <v>Rugando</v>
      </c>
      <c r="D21" s="18" t="str">
        <f aca="false">_xlfn.xlookup($A21,'Day 1 Cleaned'!$U:$U,'Day 1 Cleaned'!AB:AB,"-")</f>
        <v>Bushenyi</v>
      </c>
      <c r="E21" s="18" t="str">
        <f aca="false">_xlfn.xlookup($A21,'Day 1 Cleaned'!$U:$U,'Day 1 Cleaned'!AI:AI,"-")</f>
        <v>Traditional 3 stone fire</v>
      </c>
      <c r="F21" s="18" t="str">
        <f aca="false">_xlfn.xlookup($A21,'Day 1 Cleaned'!$U:$U,'Day 1 Cleaned'!BL:BL,"-")</f>
        <v>Wood</v>
      </c>
      <c r="G21" s="18" t="str">
        <f aca="false">_xlfn.xlookup($A21,'Day 2 Cleaned'!$M:$M,'Day 2 Cleaned'!$U:$U,"-")</f>
        <v>Wood</v>
      </c>
      <c r="H21" s="18" t="str">
        <f aca="false">_xlfn.xlookup($A21,'Day 3 Cleaned'!$L:$L,'Day 3 Cleaned'!$T:$T,"-")</f>
        <v>Wood</v>
      </c>
      <c r="I21" s="18" t="str">
        <f aca="false">_xlfn.xlookup($A21,'Day 4 Cleaned'!$L:$L,'Day 4 Cleaned'!$T:$T,"-")</f>
        <v>Wood</v>
      </c>
      <c r="J21" s="18" t="n">
        <f aca="false" t="array" ref="J21:J21">AND(EXACT(F21:I21,F21))</f>
        <v>1</v>
      </c>
      <c r="K21" s="18" t="n">
        <f aca="false">_xlfn.xlookup($A21,'Day 2 Cleaned'!$M:$M,'Day 2 Cleaned'!$AI:$AI,"-")</f>
        <v>2</v>
      </c>
      <c r="L21" s="18" t="n">
        <f aca="false">_xlfn.xlookup($A21,'Day 2 Cleaned'!$M:$M,'Day 2 Cleaned'!$AJ:$AJ,"-")</f>
        <v>4</v>
      </c>
      <c r="M21" s="18" t="n">
        <f aca="false">_xlfn.xlookup($A21,'Day 3 Cleaned'!$L:$L,'Day 3 Cleaned'!$AH:$AH,"-")</f>
        <v>2</v>
      </c>
      <c r="N21" s="18" t="n">
        <f aca="false">_xlfn.xlookup($A21,'Day 3 Cleaned'!$L:$L,'Day 3 Cleaned'!$AI:$AI,"-")</f>
        <v>4</v>
      </c>
      <c r="O21" s="18" t="n">
        <f aca="false">_xlfn.xlookup($A21,'Day 4 Cleaned'!$L:$L,'Day 4 Cleaned'!$AH:$AH,"-")</f>
        <v>3</v>
      </c>
      <c r="P21" s="18" t="n">
        <f aca="false">_xlfn.xlookup($A21,'Day 4 Cleaned'!$L:$L,'Day 4 Cleaned'!$AI:$AI,"-")</f>
        <v>4</v>
      </c>
      <c r="Q21" s="19" t="n">
        <f aca="false">SUM(K21:P21)/3</f>
        <v>6.33333333333333</v>
      </c>
      <c r="R21" s="18" t="n">
        <f aca="false">_xlfn.xlookup($A21,'Day 1 Cleaned'!$U:$U,'Day 1 Cleaned'!$CC:$CC,"-")</f>
        <v>98.29</v>
      </c>
      <c r="S21" s="18" t="n">
        <f aca="false">_xlfn.xlookup($A21,'Day 2 Cleaned'!$M:$M,'Day 2 Cleaned'!$AM:$AM,"-")</f>
        <v>73.355</v>
      </c>
      <c r="T21" s="18" t="n">
        <f aca="false">_xlfn.xlookup($A21,'Day 2 Cleaned'!$M:$M,'Day 2 Cleaned'!$AQ:$AQ,"-")</f>
        <v>0</v>
      </c>
      <c r="U21" s="20" t="n">
        <f aca="false">R21-S21</f>
        <v>24.935</v>
      </c>
      <c r="V21" s="18" t="n">
        <f aca="false">_xlfn.xlookup($A21,'Day 3 Cleaned'!$L:$L,'Day 3 Cleaned'!$AL:$AL,"-")</f>
        <v>48.5</v>
      </c>
      <c r="W21" s="18" t="n">
        <f aca="false">_xlfn.xlookup($A21,'Day 3 Cleaned'!$L:$L,'Day 3 Cleaned'!$AP:$AP,"-")</f>
        <v>0</v>
      </c>
      <c r="X21" s="20" t="n">
        <f aca="false">(S21+T21)-V21</f>
        <v>24.855</v>
      </c>
      <c r="Y21" s="18" t="n">
        <f aca="false">_xlfn.xlookup($A21,'Day 4 Cleaned'!$L:$L,'Day 4 Cleaned'!$AL:$AL,"-")</f>
        <v>30.88</v>
      </c>
      <c r="Z21" s="18" t="n">
        <f aca="false">_xlfn.xlookup($A21,'Day 4 Cleaned'!$L:$L,'Day 4 Cleaned'!$AP:$AP,"-")</f>
        <v>0</v>
      </c>
      <c r="AA21" s="20" t="n">
        <f aca="false">(V21+W21)-Y21</f>
        <v>17.62</v>
      </c>
      <c r="AB21" s="19" t="n">
        <f aca="false">AVERAGE(U21,X21,AA21)</f>
        <v>22.47</v>
      </c>
      <c r="AC21" s="19" t="str">
        <f aca="false">IF(AND($AB$157&gt;AB21, AB21&gt;$AB$156),AB21,"-")</f>
        <v>-</v>
      </c>
      <c r="AD21" s="18" t="n">
        <f aca="false">_xlfn.xlookup($A21,'Day 1 Cleaned'!$U:$U,'Day 1 Cleaned'!CM:CM,"-")</f>
        <v>0</v>
      </c>
      <c r="AE21" s="18" t="n">
        <f aca="false">_xlfn.xlookup($A21,'Day 2 Cleaned'!$M:$M,'Day 2 Cleaned'!$AV:$AV,"-")</f>
        <v>0</v>
      </c>
      <c r="AF21" s="18" t="n">
        <f aca="false">_xlfn.xlookup($A21,'Day 2 Cleaned'!$M:$M,'Day 2 Cleaned'!$AZ:$AZ,"-")</f>
        <v>0</v>
      </c>
      <c r="AG21" s="20" t="n">
        <f aca="false">AD21-AE21</f>
        <v>0</v>
      </c>
      <c r="AH21" s="18" t="n">
        <f aca="false">_xlfn.xlookup($A21,'Day 3 Cleaned'!$L:$L,'Day 3 Cleaned'!$AU:$AU,"-")</f>
        <v>0</v>
      </c>
      <c r="AI21" s="18" t="n">
        <f aca="false">_xlfn.xlookup($A21,'Day 3 Cleaned'!$L:$L,'Day 3 Cleaned'!$AY:$AY,"-")</f>
        <v>0</v>
      </c>
      <c r="AJ21" s="20" t="n">
        <f aca="false">(AE21+AF21)-AH21</f>
        <v>0</v>
      </c>
      <c r="AK21" s="18" t="n">
        <f aca="false">_xlfn.xlookup($A21,'Day 4 Cleaned'!$L:$L,'Day 4 Cleaned'!$AU:$AU,"-")</f>
        <v>0</v>
      </c>
      <c r="AL21" s="18" t="n">
        <f aca="false">_xlfn.xlookup($A21,'Day 4 Cleaned'!$L:$L,'Day 4 Cleaned'!$AY:$AY,"-")</f>
        <v>0</v>
      </c>
      <c r="AM21" s="20" t="n">
        <f aca="false">(AH21+AI21)-AK21</f>
        <v>0</v>
      </c>
      <c r="AN21" s="19" t="n">
        <f aca="false">AVERAGE(AG21,AJ21,AM21)</f>
        <v>0</v>
      </c>
      <c r="AO21" s="21" t="str">
        <f aca="false">IF(AND($AB$157&gt;AN21, AN21&gt;$AB$156),AN21,"-")</f>
        <v>-</v>
      </c>
      <c r="AP21" s="18" t="n">
        <f aca="false">_xlfn.xlookup($A21,'Day 1 Cleaned'!$U:$U,'Day 1 Cleaned'!CT:CT,"-")</f>
        <v>0</v>
      </c>
      <c r="AQ21" s="18" t="n">
        <f aca="false">_xlfn.xlookup($A21,'Day 1 Cleaned'!$U:$U,'Day 1 Cleaned'!DD:DD,"-")</f>
        <v>0</v>
      </c>
      <c r="AR21" s="18" t="n">
        <f aca="false">_xlfn.xlookup($A21,'Day 1 Cleaned'!$U:$U,'Day 1 Cleaned'!DN:DN,"-")</f>
        <v>0</v>
      </c>
      <c r="AS21" s="18" t="n">
        <f aca="false">_xlfn.xlookup($A21,'Day 1 Cleaned'!$U:$U,'Day 1 Cleaned'!DX:DX,"-")</f>
        <v>0</v>
      </c>
      <c r="AT21" s="18" t="n">
        <f aca="false">_xlfn.xlookup($A21,'Day 1 Cleaned'!$U:$U,'Day 1 Cleaned'!EH:EH,"-")</f>
        <v>0</v>
      </c>
      <c r="AU21" s="18" t="n">
        <f aca="false">_xlfn.xlookup($A21,'Day 1 Cleaned'!$U:$U,'Day 1 Cleaned'!ER:ER,"-")</f>
        <v>0</v>
      </c>
      <c r="AV21" s="18" t="n">
        <f aca="false">_xlfn.xlookup($A21,'Day 1 Cleaned'!$U:$U,'Day 1 Cleaned'!FA:FA,"-")</f>
        <v>0</v>
      </c>
      <c r="AW21" s="18" t="n">
        <f aca="false">_xlfn.xlookup($A21,'Day 1 Cleaned'!$U:$U,'Day 1 Cleaned'!FK:FK,"-")</f>
        <v>0</v>
      </c>
      <c r="AX21" s="18" t="n">
        <f aca="false">_xlfn.xlookup($A21,'Day 1 Cleaned'!$U:$U,'Day 1 Cleaned'!FT:FT,"-")*_xlfn.xlookup($A21,'Day 1 Cleaned'!$U:$U,'Day 1 Cleaned'!FU:FU,"-")</f>
        <v>0</v>
      </c>
      <c r="AY21" s="18" t="n">
        <f aca="false">_xlfn.xlookup($A21,'Day 1 Cleaned'!$U:$U,'Day 1 Cleaned'!FV:FV,"-")</f>
        <v>0</v>
      </c>
      <c r="AZ21" s="18" t="n">
        <f aca="false">_xlfn.xlookup($A21,'Day 1 Cleaned'!$U:$U,'Day 1 Cleaned'!GA:GA,"-")</f>
        <v>0</v>
      </c>
    </row>
    <row r="22" customFormat="false" ht="14.5" hidden="false" customHeight="false" outlineLevel="0" collapsed="false">
      <c r="A22" s="18" t="str">
        <f aca="false">PROPER('Day 1 Cleaned'!U20)</f>
        <v>Munyaneza Nasoni </v>
      </c>
      <c r="B22" s="18" t="str">
        <f aca="false">_xlfn.xlookup($A22,'Day 1 Cleaned'!$U:$U,'Day 1 Cleaned'!Y:Y,"-")</f>
        <v>Bugesera</v>
      </c>
      <c r="C22" s="18" t="str">
        <f aca="false">_xlfn.xlookup($A22,'Day 1 Cleaned'!$U:$U,'Day 1 Cleaned'!AA:AA,"-")</f>
        <v>Rutonde</v>
      </c>
      <c r="D22" s="18" t="str">
        <f aca="false">_xlfn.xlookup($A22,'Day 1 Cleaned'!$U:$U,'Day 1 Cleaned'!AB:AB,"-")</f>
        <v>Akajuri</v>
      </c>
      <c r="E22" s="18" t="str">
        <f aca="false">_xlfn.xlookup($A22,'Day 1 Cleaned'!$U:$U,'Day 1 Cleaned'!AI:AI,"-")</f>
        <v>Traditional 3 stone fire</v>
      </c>
      <c r="F22" s="18" t="str">
        <f aca="false">_xlfn.xlookup($A22,'Day 1 Cleaned'!$U:$U,'Day 1 Cleaned'!BL:BL,"-")</f>
        <v>Wood</v>
      </c>
      <c r="G22" s="18" t="str">
        <f aca="false">_xlfn.xlookup($A22,'Day 2 Cleaned'!$M:$M,'Day 2 Cleaned'!$U:$U,"-")</f>
        <v>Wood</v>
      </c>
      <c r="H22" s="18" t="str">
        <f aca="false">_xlfn.xlookup($A22,'Day 3 Cleaned'!$L:$L,'Day 3 Cleaned'!$T:$T,"-")</f>
        <v>Wood</v>
      </c>
      <c r="I22" s="18" t="str">
        <f aca="false">_xlfn.xlookup($A22,'Day 4 Cleaned'!$L:$L,'Day 4 Cleaned'!$T:$T,"-")</f>
        <v>Wood</v>
      </c>
      <c r="J22" s="18" t="n">
        <f aca="false" t="array" ref="J22:J22">AND(EXACT(F22:I22,F22))</f>
        <v>1</v>
      </c>
      <c r="K22" s="18" t="n">
        <f aca="false">_xlfn.xlookup($A22,'Day 2 Cleaned'!$M:$M,'Day 2 Cleaned'!$AI:$AI,"-")</f>
        <v>2</v>
      </c>
      <c r="L22" s="18" t="n">
        <f aca="false">_xlfn.xlookup($A22,'Day 2 Cleaned'!$M:$M,'Day 2 Cleaned'!$AJ:$AJ,"-")</f>
        <v>7</v>
      </c>
      <c r="M22" s="18" t="n">
        <f aca="false">_xlfn.xlookup($A22,'Day 3 Cleaned'!$L:$L,'Day 3 Cleaned'!$AH:$AH,"-")</f>
        <v>2</v>
      </c>
      <c r="N22" s="18" t="n">
        <f aca="false">_xlfn.xlookup($A22,'Day 3 Cleaned'!$L:$L,'Day 3 Cleaned'!$AI:$AI,"-")</f>
        <v>7</v>
      </c>
      <c r="O22" s="18" t="n">
        <f aca="false">_xlfn.xlookup($A22,'Day 4 Cleaned'!$L:$L,'Day 4 Cleaned'!$AH:$AH,"-")</f>
        <v>2</v>
      </c>
      <c r="P22" s="18" t="n">
        <f aca="false">_xlfn.xlookup($A22,'Day 4 Cleaned'!$L:$L,'Day 4 Cleaned'!$AI:$AI,"-")</f>
        <v>7</v>
      </c>
      <c r="Q22" s="19" t="n">
        <f aca="false">SUM(K22:P22)/3</f>
        <v>9</v>
      </c>
      <c r="R22" s="18" t="n">
        <f aca="false">_xlfn.xlookup($A22,'Day 1 Cleaned'!$U:$U,'Day 1 Cleaned'!$CC:$CC,"-")</f>
        <v>25.42</v>
      </c>
      <c r="S22" s="18" t="n">
        <f aca="false">_xlfn.xlookup($A22,'Day 2 Cleaned'!$M:$M,'Day 2 Cleaned'!$AM:$AM,"-")</f>
        <v>20.885</v>
      </c>
      <c r="T22" s="18" t="n">
        <f aca="false">_xlfn.xlookup($A22,'Day 2 Cleaned'!$M:$M,'Day 2 Cleaned'!$AQ:$AQ,"-")</f>
        <v>0</v>
      </c>
      <c r="U22" s="20" t="n">
        <f aca="false">R22-S22</f>
        <v>4.535</v>
      </c>
      <c r="V22" s="18" t="n">
        <f aca="false">_xlfn.xlookup($A22,'Day 3 Cleaned'!$L:$L,'Day 3 Cleaned'!$AL:$AL,"-")</f>
        <v>13.78</v>
      </c>
      <c r="W22" s="18" t="n">
        <f aca="false">_xlfn.xlookup($A22,'Day 3 Cleaned'!$L:$L,'Day 3 Cleaned'!$AP:$AP,"-")</f>
        <v>9.475</v>
      </c>
      <c r="X22" s="20" t="n">
        <f aca="false">(S22+T22)-V22</f>
        <v>7.105</v>
      </c>
      <c r="Y22" s="18" t="n">
        <f aca="false">_xlfn.xlookup($A22,'Day 4 Cleaned'!$L:$L,'Day 4 Cleaned'!$AL:$AL,"-")</f>
        <v>14.035</v>
      </c>
      <c r="Z22" s="18" t="n">
        <f aca="false">_xlfn.xlookup($A22,'Day 4 Cleaned'!$L:$L,'Day 4 Cleaned'!$AP:$AP,"-")</f>
        <v>0</v>
      </c>
      <c r="AA22" s="20" t="n">
        <f aca="false">(V22+W22)-Y22</f>
        <v>9.22</v>
      </c>
      <c r="AB22" s="19" t="n">
        <f aca="false">AVERAGE(U22,X22,AA22)</f>
        <v>6.95333333333333</v>
      </c>
      <c r="AC22" s="19" t="n">
        <f aca="false">IF(AND($AB$157&gt;AB22, AB22&gt;$AB$156),AB22,"-")</f>
        <v>6.95333333333333</v>
      </c>
      <c r="AD22" s="18" t="n">
        <f aca="false">_xlfn.xlookup($A22,'Day 1 Cleaned'!$U:$U,'Day 1 Cleaned'!CM:CM,"-")</f>
        <v>0</v>
      </c>
      <c r="AE22" s="18" t="n">
        <f aca="false">_xlfn.xlookup($A22,'Day 2 Cleaned'!$M:$M,'Day 2 Cleaned'!$AV:$AV,"-")</f>
        <v>0</v>
      </c>
      <c r="AF22" s="18" t="n">
        <f aca="false">_xlfn.xlookup($A22,'Day 2 Cleaned'!$M:$M,'Day 2 Cleaned'!$AZ:$AZ,"-")</f>
        <v>0</v>
      </c>
      <c r="AG22" s="20" t="n">
        <f aca="false">AD22-AE22</f>
        <v>0</v>
      </c>
      <c r="AH22" s="18" t="n">
        <f aca="false">_xlfn.xlookup($A22,'Day 3 Cleaned'!$L:$L,'Day 3 Cleaned'!$AU:$AU,"-")</f>
        <v>0</v>
      </c>
      <c r="AI22" s="18" t="n">
        <f aca="false">_xlfn.xlookup($A22,'Day 3 Cleaned'!$L:$L,'Day 3 Cleaned'!$AY:$AY,"-")</f>
        <v>0</v>
      </c>
      <c r="AJ22" s="20" t="n">
        <f aca="false">(AE22+AF22)-AH22</f>
        <v>0</v>
      </c>
      <c r="AK22" s="18" t="n">
        <f aca="false">_xlfn.xlookup($A22,'Day 4 Cleaned'!$L:$L,'Day 4 Cleaned'!$AU:$AU,"-")</f>
        <v>0</v>
      </c>
      <c r="AL22" s="18" t="n">
        <f aca="false">_xlfn.xlookup($A22,'Day 4 Cleaned'!$L:$L,'Day 4 Cleaned'!$AY:$AY,"-")</f>
        <v>0</v>
      </c>
      <c r="AM22" s="20" t="n">
        <f aca="false">(AH22+AI22)-AK22</f>
        <v>0</v>
      </c>
      <c r="AN22" s="19" t="n">
        <f aca="false">AVERAGE(AG22,AJ22,AM22)</f>
        <v>0</v>
      </c>
      <c r="AO22" s="21" t="str">
        <f aca="false">IF(AND($AB$157&gt;AN22, AN22&gt;$AB$156),AN22,"-")</f>
        <v>-</v>
      </c>
      <c r="AP22" s="18" t="n">
        <f aca="false">_xlfn.xlookup($A22,'Day 1 Cleaned'!$U:$U,'Day 1 Cleaned'!CT:CT,"-")</f>
        <v>0</v>
      </c>
      <c r="AQ22" s="18" t="n">
        <f aca="false">_xlfn.xlookup($A22,'Day 1 Cleaned'!$U:$U,'Day 1 Cleaned'!DD:DD,"-")</f>
        <v>0</v>
      </c>
      <c r="AR22" s="18" t="n">
        <f aca="false">_xlfn.xlookup($A22,'Day 1 Cleaned'!$U:$U,'Day 1 Cleaned'!DN:DN,"-")</f>
        <v>0</v>
      </c>
      <c r="AS22" s="18" t="n">
        <f aca="false">_xlfn.xlookup($A22,'Day 1 Cleaned'!$U:$U,'Day 1 Cleaned'!DX:DX,"-")</f>
        <v>0</v>
      </c>
      <c r="AT22" s="18" t="n">
        <f aca="false">_xlfn.xlookup($A22,'Day 1 Cleaned'!$U:$U,'Day 1 Cleaned'!EH:EH,"-")</f>
        <v>0</v>
      </c>
      <c r="AU22" s="18" t="n">
        <f aca="false">_xlfn.xlookup($A22,'Day 1 Cleaned'!$U:$U,'Day 1 Cleaned'!ER:ER,"-")</f>
        <v>0</v>
      </c>
      <c r="AV22" s="18" t="n">
        <f aca="false">_xlfn.xlookup($A22,'Day 1 Cleaned'!$U:$U,'Day 1 Cleaned'!FA:FA,"-")</f>
        <v>0</v>
      </c>
      <c r="AW22" s="18" t="n">
        <f aca="false">_xlfn.xlookup($A22,'Day 1 Cleaned'!$U:$U,'Day 1 Cleaned'!FK:FK,"-")</f>
        <v>0</v>
      </c>
      <c r="AX22" s="18" t="n">
        <f aca="false">_xlfn.xlookup($A22,'Day 1 Cleaned'!$U:$U,'Day 1 Cleaned'!FT:FT,"-")*_xlfn.xlookup($A22,'Day 1 Cleaned'!$U:$U,'Day 1 Cleaned'!FU:FU,"-")</f>
        <v>0</v>
      </c>
      <c r="AY22" s="18" t="n">
        <f aca="false">_xlfn.xlookup($A22,'Day 1 Cleaned'!$U:$U,'Day 1 Cleaned'!FV:FV,"-")</f>
        <v>0</v>
      </c>
      <c r="AZ22" s="18" t="n">
        <f aca="false">_xlfn.xlookup($A22,'Day 1 Cleaned'!$U:$U,'Day 1 Cleaned'!GA:GA,"-")</f>
        <v>0</v>
      </c>
    </row>
    <row r="23" customFormat="false" ht="14.5" hidden="false" customHeight="false" outlineLevel="0" collapsed="false">
      <c r="A23" s="18" t="str">
        <f aca="false">PROPER('Day 1 Cleaned'!U21)</f>
        <v>Museruka Athanasi</v>
      </c>
      <c r="B23" s="18" t="str">
        <f aca="false">_xlfn.xlookup($A23,'Day 1 Cleaned'!$U:$U,'Day 1 Cleaned'!Y:Y,"-")</f>
        <v>Bugesera</v>
      </c>
      <c r="C23" s="18" t="str">
        <f aca="false">_xlfn.xlookup($A23,'Day 1 Cleaned'!$U:$U,'Day 1 Cleaned'!AA:AA,"-")</f>
        <v>Kagomasi</v>
      </c>
      <c r="D23" s="18" t="str">
        <f aca="false">_xlfn.xlookup($A23,'Day 1 Cleaned'!$U:$U,'Day 1 Cleaned'!AB:AB,"-")</f>
        <v>Kagomasi</v>
      </c>
      <c r="E23" s="18" t="str">
        <f aca="false">_xlfn.xlookup($A23,'Day 1 Cleaned'!$U:$U,'Day 1 Cleaned'!AI:AI,"-")</f>
        <v>Improved wood stove</v>
      </c>
      <c r="F23" s="18" t="str">
        <f aca="false">_xlfn.xlookup($A23,'Day 1 Cleaned'!$U:$U,'Day 1 Cleaned'!BL:BL,"-")</f>
        <v>Wood</v>
      </c>
      <c r="G23" s="18" t="str">
        <f aca="false">_xlfn.xlookup($A23,'Day 2 Cleaned'!$M:$M,'Day 2 Cleaned'!$U:$U,"-")</f>
        <v>Wood</v>
      </c>
      <c r="H23" s="18" t="str">
        <f aca="false">_xlfn.xlookup($A23,'Day 3 Cleaned'!$L:$L,'Day 3 Cleaned'!$T:$T,"-")</f>
        <v>Wood</v>
      </c>
      <c r="I23" s="18" t="str">
        <f aca="false">_xlfn.xlookup($A23,'Day 4 Cleaned'!$L:$L,'Day 4 Cleaned'!$T:$T,"-")</f>
        <v>Wood</v>
      </c>
      <c r="J23" s="18" t="n">
        <f aca="false" t="array" ref="J23:J23">AND(EXACT(F23:I23,F23))</f>
        <v>1</v>
      </c>
      <c r="K23" s="18" t="n">
        <f aca="false">_xlfn.xlookup($A23,'Day 2 Cleaned'!$M:$M,'Day 2 Cleaned'!$AI:$AI,"-")</f>
        <v>3</v>
      </c>
      <c r="L23" s="18" t="n">
        <f aca="false">_xlfn.xlookup($A23,'Day 2 Cleaned'!$M:$M,'Day 2 Cleaned'!$AJ:$AJ,"-")</f>
        <v>7</v>
      </c>
      <c r="M23" s="18" t="n">
        <f aca="false">_xlfn.xlookup($A23,'Day 3 Cleaned'!$L:$L,'Day 3 Cleaned'!$AH:$AH,"-")</f>
        <v>3</v>
      </c>
      <c r="N23" s="18" t="n">
        <f aca="false">_xlfn.xlookup($A23,'Day 3 Cleaned'!$L:$L,'Day 3 Cleaned'!$AI:$AI,"-")</f>
        <v>6</v>
      </c>
      <c r="O23" s="18" t="n">
        <f aca="false">_xlfn.xlookup($A23,'Day 4 Cleaned'!$L:$L,'Day 4 Cleaned'!$AH:$AH,"-")</f>
        <v>3</v>
      </c>
      <c r="P23" s="18" t="n">
        <f aca="false">_xlfn.xlookup($A23,'Day 4 Cleaned'!$L:$L,'Day 4 Cleaned'!$AI:$AI,"-")</f>
        <v>5</v>
      </c>
      <c r="Q23" s="19" t="n">
        <f aca="false">SUM(K23:P23)/3</f>
        <v>9</v>
      </c>
      <c r="R23" s="18" t="n">
        <f aca="false">_xlfn.xlookup($A23,'Day 1 Cleaned'!$U:$U,'Day 1 Cleaned'!$CC:$CC,"-")</f>
        <v>12.618</v>
      </c>
      <c r="S23" s="18" t="n">
        <f aca="false">_xlfn.xlookup($A23,'Day 2 Cleaned'!$M:$M,'Day 2 Cleaned'!$AM:$AM,"-")</f>
        <v>4.645</v>
      </c>
      <c r="T23" s="18" t="n">
        <f aca="false">_xlfn.xlookup($A23,'Day 2 Cleaned'!$M:$M,'Day 2 Cleaned'!$AQ:$AQ,"-")</f>
        <v>19.97</v>
      </c>
      <c r="U23" s="20" t="n">
        <f aca="false">R23-S23</f>
        <v>7.973</v>
      </c>
      <c r="V23" s="18" t="n">
        <f aca="false">_xlfn.xlookup($A23,'Day 3 Cleaned'!$L:$L,'Day 3 Cleaned'!$AL:$AL,"-")</f>
        <v>17.375</v>
      </c>
      <c r="W23" s="18" t="n">
        <f aca="false">_xlfn.xlookup($A23,'Day 3 Cleaned'!$L:$L,'Day 3 Cleaned'!$AP:$AP,"-")</f>
        <v>6.9</v>
      </c>
      <c r="X23" s="20" t="n">
        <f aca="false">(S23+T23)-V23</f>
        <v>7.24</v>
      </c>
      <c r="Y23" s="18" t="n">
        <f aca="false">_xlfn.xlookup($A23,'Day 4 Cleaned'!$L:$L,'Day 4 Cleaned'!$AL:$AL,"-")</f>
        <v>14.21</v>
      </c>
      <c r="Z23" s="18" t="n">
        <f aca="false">_xlfn.xlookup($A23,'Day 4 Cleaned'!$L:$L,'Day 4 Cleaned'!$AP:$AP,"-")</f>
        <v>0</v>
      </c>
      <c r="AA23" s="20" t="n">
        <f aca="false">(V23+W23)-Y23</f>
        <v>10.065</v>
      </c>
      <c r="AB23" s="19" t="n">
        <f aca="false">AVERAGE(U23,X23,AA23)</f>
        <v>8.426</v>
      </c>
      <c r="AC23" s="19" t="n">
        <f aca="false">IF(AND($AB$157&gt;AB23, AB23&gt;$AB$156),AB23,"-")</f>
        <v>8.426</v>
      </c>
      <c r="AD23" s="18" t="n">
        <f aca="false">_xlfn.xlookup($A23,'Day 1 Cleaned'!$U:$U,'Day 1 Cleaned'!CM:CM,"-")</f>
        <v>0</v>
      </c>
      <c r="AE23" s="18" t="n">
        <f aca="false">_xlfn.xlookup($A23,'Day 2 Cleaned'!$M:$M,'Day 2 Cleaned'!$AV:$AV,"-")</f>
        <v>0</v>
      </c>
      <c r="AF23" s="18" t="n">
        <f aca="false">_xlfn.xlookup($A23,'Day 2 Cleaned'!$M:$M,'Day 2 Cleaned'!$AZ:$AZ,"-")</f>
        <v>0</v>
      </c>
      <c r="AG23" s="20" t="n">
        <f aca="false">AD23-AE23</f>
        <v>0</v>
      </c>
      <c r="AH23" s="18" t="n">
        <f aca="false">_xlfn.xlookup($A23,'Day 3 Cleaned'!$L:$L,'Day 3 Cleaned'!$AU:$AU,"-")</f>
        <v>0</v>
      </c>
      <c r="AI23" s="18" t="n">
        <f aca="false">_xlfn.xlookup($A23,'Day 3 Cleaned'!$L:$L,'Day 3 Cleaned'!$AY:$AY,"-")</f>
        <v>0</v>
      </c>
      <c r="AJ23" s="20" t="n">
        <f aca="false">(AE23+AF23)-AH23</f>
        <v>0</v>
      </c>
      <c r="AK23" s="18" t="n">
        <f aca="false">_xlfn.xlookup($A23,'Day 4 Cleaned'!$L:$L,'Day 4 Cleaned'!$AU:$AU,"-")</f>
        <v>0</v>
      </c>
      <c r="AL23" s="18" t="n">
        <f aca="false">_xlfn.xlookup($A23,'Day 4 Cleaned'!$L:$L,'Day 4 Cleaned'!$AY:$AY,"-")</f>
        <v>0</v>
      </c>
      <c r="AM23" s="20" t="n">
        <f aca="false">(AH23+AI23)-AK23</f>
        <v>0</v>
      </c>
      <c r="AN23" s="19" t="n">
        <f aca="false">AVERAGE(AG23,AJ23,AM23)</f>
        <v>0</v>
      </c>
      <c r="AO23" s="21" t="str">
        <f aca="false">IF(AND($AB$157&gt;AN23, AN23&gt;$AB$156),AN23,"-")</f>
        <v>-</v>
      </c>
      <c r="AP23" s="18" t="n">
        <f aca="false">_xlfn.xlookup($A23,'Day 1 Cleaned'!$U:$U,'Day 1 Cleaned'!CT:CT,"-")</f>
        <v>0</v>
      </c>
      <c r="AQ23" s="18" t="n">
        <f aca="false">_xlfn.xlookup($A23,'Day 1 Cleaned'!$U:$U,'Day 1 Cleaned'!DD:DD,"-")</f>
        <v>0</v>
      </c>
      <c r="AR23" s="18" t="n">
        <f aca="false">_xlfn.xlookup($A23,'Day 1 Cleaned'!$U:$U,'Day 1 Cleaned'!DN:DN,"-")</f>
        <v>0</v>
      </c>
      <c r="AS23" s="18" t="n">
        <f aca="false">_xlfn.xlookup($A23,'Day 1 Cleaned'!$U:$U,'Day 1 Cleaned'!DX:DX,"-")</f>
        <v>0</v>
      </c>
      <c r="AT23" s="18" t="n">
        <f aca="false">_xlfn.xlookup($A23,'Day 1 Cleaned'!$U:$U,'Day 1 Cleaned'!EH:EH,"-")</f>
        <v>0</v>
      </c>
      <c r="AU23" s="18" t="n">
        <f aca="false">_xlfn.xlookup($A23,'Day 1 Cleaned'!$U:$U,'Day 1 Cleaned'!ER:ER,"-")</f>
        <v>0</v>
      </c>
      <c r="AV23" s="18" t="n">
        <f aca="false">_xlfn.xlookup($A23,'Day 1 Cleaned'!$U:$U,'Day 1 Cleaned'!FA:FA,"-")</f>
        <v>0</v>
      </c>
      <c r="AW23" s="18" t="n">
        <f aca="false">_xlfn.xlookup($A23,'Day 1 Cleaned'!$U:$U,'Day 1 Cleaned'!FK:FK,"-")</f>
        <v>0</v>
      </c>
      <c r="AX23" s="18" t="n">
        <f aca="false">_xlfn.xlookup($A23,'Day 1 Cleaned'!$U:$U,'Day 1 Cleaned'!FT:FT,"-")*_xlfn.xlookup($A23,'Day 1 Cleaned'!$U:$U,'Day 1 Cleaned'!FU:FU,"-")</f>
        <v>0</v>
      </c>
      <c r="AY23" s="18" t="n">
        <f aca="false">_xlfn.xlookup($A23,'Day 1 Cleaned'!$U:$U,'Day 1 Cleaned'!FV:FV,"-")</f>
        <v>0</v>
      </c>
      <c r="AZ23" s="18" t="n">
        <f aca="false">_xlfn.xlookup($A23,'Day 1 Cleaned'!$U:$U,'Day 1 Cleaned'!GA:GA,"-")</f>
        <v>0</v>
      </c>
    </row>
    <row r="24" customFormat="false" ht="14.5" hidden="false" customHeight="false" outlineLevel="0" collapsed="false">
      <c r="A24" s="18" t="str">
        <f aca="false">PROPER('Day 1 Cleaned'!U22)</f>
        <v>Mushana Innocent </v>
      </c>
      <c r="B24" s="18" t="str">
        <f aca="false">_xlfn.xlookup($A24,'Day 1 Cleaned'!$U:$U,'Day 1 Cleaned'!Y:Y,"-")</f>
        <v>Bugesera</v>
      </c>
      <c r="C24" s="18" t="str">
        <f aca="false">_xlfn.xlookup($A24,'Day 1 Cleaned'!$U:$U,'Day 1 Cleaned'!AA:AA,"-")</f>
        <v>Rutonde</v>
      </c>
      <c r="D24" s="18" t="str">
        <f aca="false">_xlfn.xlookup($A24,'Day 1 Cleaned'!$U:$U,'Day 1 Cleaned'!AB:AB,"-")</f>
        <v>Akajuri</v>
      </c>
      <c r="E24" s="18" t="str">
        <f aca="false">_xlfn.xlookup($A24,'Day 1 Cleaned'!$U:$U,'Day 1 Cleaned'!AI:AI,"-")</f>
        <v>Traditional 3 stone fire</v>
      </c>
      <c r="F24" s="18" t="str">
        <f aca="false">_xlfn.xlookup($A24,'Day 1 Cleaned'!$U:$U,'Day 1 Cleaned'!BL:BL,"-")</f>
        <v>Wood</v>
      </c>
      <c r="G24" s="18" t="str">
        <f aca="false">_xlfn.xlookup($A24,'Day 2 Cleaned'!$M:$M,'Day 2 Cleaned'!$U:$U,"-")</f>
        <v>Wood</v>
      </c>
      <c r="H24" s="18" t="str">
        <f aca="false">_xlfn.xlookup($A24,'Day 3 Cleaned'!$L:$L,'Day 3 Cleaned'!$T:$T,"-")</f>
        <v>Wood</v>
      </c>
      <c r="I24" s="18" t="str">
        <f aca="false">_xlfn.xlookup($A24,'Day 4 Cleaned'!$L:$L,'Day 4 Cleaned'!$T:$T,"-")</f>
        <v>Wood</v>
      </c>
      <c r="J24" s="18" t="n">
        <f aca="false" t="array" ref="J24:J24">AND(EXACT(F24:I24,F24))</f>
        <v>1</v>
      </c>
      <c r="K24" s="18" t="n">
        <f aca="false">_xlfn.xlookup($A24,'Day 2 Cleaned'!$M:$M,'Day 2 Cleaned'!$AI:$AI,"-")</f>
        <v>2</v>
      </c>
      <c r="L24" s="18" t="n">
        <f aca="false">_xlfn.xlookup($A24,'Day 2 Cleaned'!$M:$M,'Day 2 Cleaned'!$AJ:$AJ,"-")</f>
        <v>2</v>
      </c>
      <c r="M24" s="18" t="n">
        <f aca="false">_xlfn.xlookup($A24,'Day 3 Cleaned'!$L:$L,'Day 3 Cleaned'!$AH:$AH,"-")</f>
        <v>2</v>
      </c>
      <c r="N24" s="18" t="n">
        <f aca="false">_xlfn.xlookup($A24,'Day 3 Cleaned'!$L:$L,'Day 3 Cleaned'!$AI:$AI,"-")</f>
        <v>2</v>
      </c>
      <c r="O24" s="18" t="n">
        <f aca="false">_xlfn.xlookup($A24,'Day 4 Cleaned'!$L:$L,'Day 4 Cleaned'!$AH:$AH,"-")</f>
        <v>2</v>
      </c>
      <c r="P24" s="18" t="n">
        <f aca="false">_xlfn.xlookup($A24,'Day 4 Cleaned'!$L:$L,'Day 4 Cleaned'!$AI:$AI,"-")</f>
        <v>2</v>
      </c>
      <c r="Q24" s="19" t="n">
        <f aca="false">SUM(K24:P24)/3</f>
        <v>4</v>
      </c>
      <c r="R24" s="18" t="n">
        <f aca="false">_xlfn.xlookup($A24,'Day 1 Cleaned'!$U:$U,'Day 1 Cleaned'!$CC:$CC,"-")</f>
        <v>37.215</v>
      </c>
      <c r="S24" s="18" t="n">
        <f aca="false">_xlfn.xlookup($A24,'Day 2 Cleaned'!$M:$M,'Day 2 Cleaned'!$AM:$AM,"-")</f>
        <v>30.21</v>
      </c>
      <c r="T24" s="18" t="n">
        <f aca="false">_xlfn.xlookup($A24,'Day 2 Cleaned'!$M:$M,'Day 2 Cleaned'!$AQ:$AQ,"-")</f>
        <v>29.77</v>
      </c>
      <c r="U24" s="20" t="n">
        <f aca="false">R24-S24</f>
        <v>7.005</v>
      </c>
      <c r="V24" s="18" t="n">
        <f aca="false">_xlfn.xlookup($A24,'Day 3 Cleaned'!$L:$L,'Day 3 Cleaned'!$AL:$AL,"-")</f>
        <v>52.14</v>
      </c>
      <c r="W24" s="18" t="n">
        <f aca="false">_xlfn.xlookup($A24,'Day 3 Cleaned'!$L:$L,'Day 3 Cleaned'!$AP:$AP,"-")</f>
        <v>0</v>
      </c>
      <c r="X24" s="20" t="n">
        <f aca="false">(S24+T24)-V24</f>
        <v>7.84</v>
      </c>
      <c r="Y24" s="18" t="n">
        <f aca="false">_xlfn.xlookup($A24,'Day 4 Cleaned'!$L:$L,'Day 4 Cleaned'!$AL:$AL,"-")</f>
        <v>44.475</v>
      </c>
      <c r="Z24" s="18" t="n">
        <f aca="false">_xlfn.xlookup($A24,'Day 4 Cleaned'!$L:$L,'Day 4 Cleaned'!$AP:$AP,"-")</f>
        <v>0</v>
      </c>
      <c r="AA24" s="20" t="n">
        <f aca="false">(V24+W24)-Y24</f>
        <v>7.665</v>
      </c>
      <c r="AB24" s="19" t="n">
        <f aca="false">AVERAGE(U24,X24,AA24)</f>
        <v>7.50333333333334</v>
      </c>
      <c r="AC24" s="19" t="n">
        <f aca="false">IF(AND($AB$157&gt;AB24, AB24&gt;$AB$156),AB24,"-")</f>
        <v>7.50333333333334</v>
      </c>
      <c r="AD24" s="18" t="n">
        <f aca="false">_xlfn.xlookup($A24,'Day 1 Cleaned'!$U:$U,'Day 1 Cleaned'!CM:CM,"-")</f>
        <v>0</v>
      </c>
      <c r="AE24" s="18" t="n">
        <f aca="false">_xlfn.xlookup($A24,'Day 2 Cleaned'!$M:$M,'Day 2 Cleaned'!$AV:$AV,"-")</f>
        <v>0</v>
      </c>
      <c r="AF24" s="18" t="n">
        <f aca="false">_xlfn.xlookup($A24,'Day 2 Cleaned'!$M:$M,'Day 2 Cleaned'!$AZ:$AZ,"-")</f>
        <v>0</v>
      </c>
      <c r="AG24" s="20" t="n">
        <f aca="false">AD24-AE24</f>
        <v>0</v>
      </c>
      <c r="AH24" s="18" t="n">
        <f aca="false">_xlfn.xlookup($A24,'Day 3 Cleaned'!$L:$L,'Day 3 Cleaned'!$AU:$AU,"-")</f>
        <v>0</v>
      </c>
      <c r="AI24" s="18" t="n">
        <f aca="false">_xlfn.xlookup($A24,'Day 3 Cleaned'!$L:$L,'Day 3 Cleaned'!$AY:$AY,"-")</f>
        <v>0</v>
      </c>
      <c r="AJ24" s="20" t="n">
        <f aca="false">(AE24+AF24)-AH24</f>
        <v>0</v>
      </c>
      <c r="AK24" s="18" t="n">
        <f aca="false">_xlfn.xlookup($A24,'Day 4 Cleaned'!$L:$L,'Day 4 Cleaned'!$AU:$AU,"-")</f>
        <v>0</v>
      </c>
      <c r="AL24" s="18" t="n">
        <f aca="false">_xlfn.xlookup($A24,'Day 4 Cleaned'!$L:$L,'Day 4 Cleaned'!$AY:$AY,"-")</f>
        <v>0</v>
      </c>
      <c r="AM24" s="20" t="n">
        <f aca="false">(AH24+AI24)-AK24</f>
        <v>0</v>
      </c>
      <c r="AN24" s="19" t="n">
        <f aca="false">AVERAGE(AG24,AJ24,AM24)</f>
        <v>0</v>
      </c>
      <c r="AO24" s="21" t="str">
        <f aca="false">IF(AND($AB$157&gt;AN24, AN24&gt;$AB$156),AN24,"-")</f>
        <v>-</v>
      </c>
      <c r="AP24" s="18" t="n">
        <f aca="false">_xlfn.xlookup($A24,'Day 1 Cleaned'!$U:$U,'Day 1 Cleaned'!CT:CT,"-")</f>
        <v>0</v>
      </c>
      <c r="AQ24" s="18" t="n">
        <f aca="false">_xlfn.xlookup($A24,'Day 1 Cleaned'!$U:$U,'Day 1 Cleaned'!DD:DD,"-")</f>
        <v>0</v>
      </c>
      <c r="AR24" s="18" t="n">
        <f aca="false">_xlfn.xlookup($A24,'Day 1 Cleaned'!$U:$U,'Day 1 Cleaned'!DN:DN,"-")</f>
        <v>0</v>
      </c>
      <c r="AS24" s="18" t="n">
        <f aca="false">_xlfn.xlookup($A24,'Day 1 Cleaned'!$U:$U,'Day 1 Cleaned'!DX:DX,"-")</f>
        <v>0</v>
      </c>
      <c r="AT24" s="18" t="n">
        <f aca="false">_xlfn.xlookup($A24,'Day 1 Cleaned'!$U:$U,'Day 1 Cleaned'!EH:EH,"-")</f>
        <v>0</v>
      </c>
      <c r="AU24" s="18" t="n">
        <f aca="false">_xlfn.xlookup($A24,'Day 1 Cleaned'!$U:$U,'Day 1 Cleaned'!ER:ER,"-")</f>
        <v>0</v>
      </c>
      <c r="AV24" s="18" t="n">
        <f aca="false">_xlfn.xlookup($A24,'Day 1 Cleaned'!$U:$U,'Day 1 Cleaned'!FA:FA,"-")</f>
        <v>0</v>
      </c>
      <c r="AW24" s="18" t="n">
        <f aca="false">_xlfn.xlookup($A24,'Day 1 Cleaned'!$U:$U,'Day 1 Cleaned'!FK:FK,"-")</f>
        <v>0</v>
      </c>
      <c r="AX24" s="18" t="n">
        <f aca="false">_xlfn.xlookup($A24,'Day 1 Cleaned'!$U:$U,'Day 1 Cleaned'!FT:FT,"-")*_xlfn.xlookup($A24,'Day 1 Cleaned'!$U:$U,'Day 1 Cleaned'!FU:FU,"-")</f>
        <v>0</v>
      </c>
      <c r="AY24" s="18" t="n">
        <f aca="false">_xlfn.xlookup($A24,'Day 1 Cleaned'!$U:$U,'Day 1 Cleaned'!FV:FV,"-")</f>
        <v>0</v>
      </c>
      <c r="AZ24" s="18" t="n">
        <f aca="false">_xlfn.xlookup($A24,'Day 1 Cleaned'!$U:$U,'Day 1 Cleaned'!GA:GA,"-")</f>
        <v>0</v>
      </c>
    </row>
    <row r="25" customFormat="false" ht="14.5" hidden="false" customHeight="false" outlineLevel="0" collapsed="false">
      <c r="A25" s="18" t="str">
        <f aca="false">PROPER('Day 1 Cleaned'!U23)</f>
        <v>Mutwarasibo Jean Bosco </v>
      </c>
      <c r="B25" s="18" t="str">
        <f aca="false">_xlfn.xlookup($A25,'Day 1 Cleaned'!$U:$U,'Day 1 Cleaned'!Y:Y,"-")</f>
        <v>Bugesera</v>
      </c>
      <c r="C25" s="18" t="str">
        <f aca="false">_xlfn.xlookup($A25,'Day 1 Cleaned'!$U:$U,'Day 1 Cleaned'!AA:AA,"-")</f>
        <v>Rutonde</v>
      </c>
      <c r="D25" s="18" t="str">
        <f aca="false">_xlfn.xlookup($A25,'Day 1 Cleaned'!$U:$U,'Day 1 Cleaned'!AB:AB,"-")</f>
        <v>Akajuri</v>
      </c>
      <c r="E25" s="18" t="str">
        <f aca="false">_xlfn.xlookup($A25,'Day 1 Cleaned'!$U:$U,'Day 1 Cleaned'!AI:AI,"-")</f>
        <v>Traditional 3 stone fire</v>
      </c>
      <c r="F25" s="18" t="str">
        <f aca="false">_xlfn.xlookup($A25,'Day 1 Cleaned'!$U:$U,'Day 1 Cleaned'!BL:BL,"-")</f>
        <v>Wood</v>
      </c>
      <c r="G25" s="18" t="str">
        <f aca="false">_xlfn.xlookup($A25,'Day 2 Cleaned'!$M:$M,'Day 2 Cleaned'!$U:$U,"-")</f>
        <v>Wood</v>
      </c>
      <c r="H25" s="18" t="str">
        <f aca="false">_xlfn.xlookup($A25,'Day 3 Cleaned'!$L:$L,'Day 3 Cleaned'!$T:$T,"-")</f>
        <v>Wood</v>
      </c>
      <c r="I25" s="18" t="str">
        <f aca="false">_xlfn.xlookup($A25,'Day 4 Cleaned'!$L:$L,'Day 4 Cleaned'!$T:$T,"-")</f>
        <v>Wood</v>
      </c>
      <c r="J25" s="18" t="n">
        <f aca="false" t="array" ref="J25:J25">AND(EXACT(F25:I25,F25))</f>
        <v>1</v>
      </c>
      <c r="K25" s="18" t="n">
        <f aca="false">_xlfn.xlookup($A25,'Day 2 Cleaned'!$M:$M,'Day 2 Cleaned'!$AI:$AI,"-")</f>
        <v>2</v>
      </c>
      <c r="L25" s="18" t="n">
        <f aca="false">_xlfn.xlookup($A25,'Day 2 Cleaned'!$M:$M,'Day 2 Cleaned'!$AJ:$AJ,"-")</f>
        <v>9</v>
      </c>
      <c r="M25" s="18" t="n">
        <f aca="false">_xlfn.xlookup($A25,'Day 3 Cleaned'!$L:$L,'Day 3 Cleaned'!$AH:$AH,"-")</f>
        <v>2</v>
      </c>
      <c r="N25" s="18" t="n">
        <f aca="false">_xlfn.xlookup($A25,'Day 3 Cleaned'!$L:$L,'Day 3 Cleaned'!$AI:$AI,"-")</f>
        <v>9</v>
      </c>
      <c r="O25" s="18" t="n">
        <f aca="false">_xlfn.xlookup($A25,'Day 4 Cleaned'!$L:$L,'Day 4 Cleaned'!$AH:$AH,"-")</f>
        <v>2</v>
      </c>
      <c r="P25" s="18" t="n">
        <f aca="false">_xlfn.xlookup($A25,'Day 4 Cleaned'!$L:$L,'Day 4 Cleaned'!$AI:$AI,"-")</f>
        <v>9</v>
      </c>
      <c r="Q25" s="19" t="n">
        <f aca="false">SUM(K25:P25)/3</f>
        <v>11</v>
      </c>
      <c r="R25" s="18" t="n">
        <f aca="false">_xlfn.xlookup($A25,'Day 1 Cleaned'!$U:$U,'Day 1 Cleaned'!$CC:$CC,"-")</f>
        <v>45.64</v>
      </c>
      <c r="S25" s="18" t="n">
        <f aca="false">_xlfn.xlookup($A25,'Day 2 Cleaned'!$M:$M,'Day 2 Cleaned'!$AM:$AM,"-")</f>
        <v>30.535</v>
      </c>
      <c r="T25" s="18" t="n">
        <f aca="false">_xlfn.xlookup($A25,'Day 2 Cleaned'!$M:$M,'Day 2 Cleaned'!$AQ:$AQ,"-")</f>
        <v>0</v>
      </c>
      <c r="U25" s="20" t="n">
        <f aca="false">R25-S25</f>
        <v>15.105</v>
      </c>
      <c r="V25" s="18" t="n">
        <f aca="false">_xlfn.xlookup($A25,'Day 3 Cleaned'!$L:$L,'Day 3 Cleaned'!$AL:$AL,"-")</f>
        <v>20.77</v>
      </c>
      <c r="W25" s="18" t="n">
        <f aca="false">_xlfn.xlookup($A25,'Day 3 Cleaned'!$L:$L,'Day 3 Cleaned'!$AP:$AP,"-")</f>
        <v>0</v>
      </c>
      <c r="X25" s="20" t="n">
        <f aca="false">(S25+T25)-V25</f>
        <v>9.765</v>
      </c>
      <c r="Y25" s="18" t="n">
        <f aca="false">_xlfn.xlookup($A25,'Day 4 Cleaned'!$L:$L,'Day 4 Cleaned'!$AL:$AL,"-")</f>
        <v>16.25</v>
      </c>
      <c r="Z25" s="18" t="n">
        <f aca="false">_xlfn.xlookup($A25,'Day 4 Cleaned'!$L:$L,'Day 4 Cleaned'!$AP:$AP,"-")</f>
        <v>0</v>
      </c>
      <c r="AA25" s="20" t="n">
        <f aca="false">(V25+W25)-Y25</f>
        <v>4.52</v>
      </c>
      <c r="AB25" s="19" t="n">
        <f aca="false">AVERAGE(U25,X25,AA25)</f>
        <v>9.79666666666667</v>
      </c>
      <c r="AC25" s="19" t="n">
        <f aca="false">IF(AND($AB$157&gt;AB25, AB25&gt;$AB$156),AB25,"-")</f>
        <v>9.79666666666667</v>
      </c>
      <c r="AD25" s="18" t="n">
        <f aca="false">_xlfn.xlookup($A25,'Day 1 Cleaned'!$U:$U,'Day 1 Cleaned'!CM:CM,"-")</f>
        <v>0</v>
      </c>
      <c r="AE25" s="18" t="n">
        <f aca="false">_xlfn.xlookup($A25,'Day 2 Cleaned'!$M:$M,'Day 2 Cleaned'!$AV:$AV,"-")</f>
        <v>0</v>
      </c>
      <c r="AF25" s="18" t="n">
        <f aca="false">_xlfn.xlookup($A25,'Day 2 Cleaned'!$M:$M,'Day 2 Cleaned'!$AZ:$AZ,"-")</f>
        <v>0</v>
      </c>
      <c r="AG25" s="20" t="n">
        <f aca="false">AD25-AE25</f>
        <v>0</v>
      </c>
      <c r="AH25" s="18" t="n">
        <f aca="false">_xlfn.xlookup($A25,'Day 3 Cleaned'!$L:$L,'Day 3 Cleaned'!$AU:$AU,"-")</f>
        <v>0</v>
      </c>
      <c r="AI25" s="18" t="n">
        <f aca="false">_xlfn.xlookup($A25,'Day 3 Cleaned'!$L:$L,'Day 3 Cleaned'!$AY:$AY,"-")</f>
        <v>0</v>
      </c>
      <c r="AJ25" s="20" t="n">
        <f aca="false">(AE25+AF25)-AH25</f>
        <v>0</v>
      </c>
      <c r="AK25" s="18" t="n">
        <f aca="false">_xlfn.xlookup($A25,'Day 4 Cleaned'!$L:$L,'Day 4 Cleaned'!$AU:$AU,"-")</f>
        <v>0</v>
      </c>
      <c r="AL25" s="18" t="n">
        <f aca="false">_xlfn.xlookup($A25,'Day 4 Cleaned'!$L:$L,'Day 4 Cleaned'!$AY:$AY,"-")</f>
        <v>0</v>
      </c>
      <c r="AM25" s="20" t="n">
        <f aca="false">(AH25+AI25)-AK25</f>
        <v>0</v>
      </c>
      <c r="AN25" s="19" t="n">
        <f aca="false">AVERAGE(AG25,AJ25,AM25)</f>
        <v>0</v>
      </c>
      <c r="AO25" s="21" t="str">
        <f aca="false">IF(AND($AB$157&gt;AN25, AN25&gt;$AB$156),AN25,"-")</f>
        <v>-</v>
      </c>
      <c r="AP25" s="18" t="n">
        <f aca="false">_xlfn.xlookup($A25,'Day 1 Cleaned'!$U:$U,'Day 1 Cleaned'!CT:CT,"-")</f>
        <v>0</v>
      </c>
      <c r="AQ25" s="18" t="n">
        <f aca="false">_xlfn.xlookup($A25,'Day 1 Cleaned'!$U:$U,'Day 1 Cleaned'!DD:DD,"-")</f>
        <v>0</v>
      </c>
      <c r="AR25" s="18" t="n">
        <f aca="false">_xlfn.xlookup($A25,'Day 1 Cleaned'!$U:$U,'Day 1 Cleaned'!DN:DN,"-")</f>
        <v>0</v>
      </c>
      <c r="AS25" s="18" t="n">
        <f aca="false">_xlfn.xlookup($A25,'Day 1 Cleaned'!$U:$U,'Day 1 Cleaned'!DX:DX,"-")</f>
        <v>0</v>
      </c>
      <c r="AT25" s="18" t="n">
        <f aca="false">_xlfn.xlookup($A25,'Day 1 Cleaned'!$U:$U,'Day 1 Cleaned'!EH:EH,"-")</f>
        <v>0</v>
      </c>
      <c r="AU25" s="18" t="n">
        <f aca="false">_xlfn.xlookup($A25,'Day 1 Cleaned'!$U:$U,'Day 1 Cleaned'!ER:ER,"-")</f>
        <v>0</v>
      </c>
      <c r="AV25" s="18" t="n">
        <f aca="false">_xlfn.xlookup($A25,'Day 1 Cleaned'!$U:$U,'Day 1 Cleaned'!FA:FA,"-")</f>
        <v>0</v>
      </c>
      <c r="AW25" s="18" t="n">
        <f aca="false">_xlfn.xlookup($A25,'Day 1 Cleaned'!$U:$U,'Day 1 Cleaned'!FK:FK,"-")</f>
        <v>0</v>
      </c>
      <c r="AX25" s="18" t="n">
        <f aca="false">_xlfn.xlookup($A25,'Day 1 Cleaned'!$U:$U,'Day 1 Cleaned'!FT:FT,"-")*_xlfn.xlookup($A25,'Day 1 Cleaned'!$U:$U,'Day 1 Cleaned'!FU:FU,"-")</f>
        <v>0</v>
      </c>
      <c r="AY25" s="18" t="n">
        <f aca="false">_xlfn.xlookup($A25,'Day 1 Cleaned'!$U:$U,'Day 1 Cleaned'!FV:FV,"-")</f>
        <v>0</v>
      </c>
      <c r="AZ25" s="18" t="n">
        <f aca="false">_xlfn.xlookup($A25,'Day 1 Cleaned'!$U:$U,'Day 1 Cleaned'!GA:GA,"-")</f>
        <v>0</v>
      </c>
    </row>
    <row r="26" customFormat="false" ht="14.5" hidden="false" customHeight="false" outlineLevel="0" collapsed="false">
      <c r="A26" s="18" t="str">
        <f aca="false">PROPER('Day 1 Cleaned'!U24)</f>
        <v>Ndaheranywa Reveriane</v>
      </c>
      <c r="B26" s="18" t="str">
        <f aca="false">_xlfn.xlookup($A26,'Day 1 Cleaned'!$U:$U,'Day 1 Cleaned'!Y:Y,"-")</f>
        <v>Bugesera</v>
      </c>
      <c r="C26" s="18" t="str">
        <f aca="false">_xlfn.xlookup($A26,'Day 1 Cleaned'!$U:$U,'Day 1 Cleaned'!AA:AA,"-")</f>
        <v>Murama</v>
      </c>
      <c r="D26" s="18" t="str">
        <f aca="false">_xlfn.xlookup($A26,'Day 1 Cleaned'!$U:$U,'Day 1 Cleaned'!AB:AB,"-")</f>
        <v>Bishenyi</v>
      </c>
      <c r="E26" s="18" t="str">
        <f aca="false">_xlfn.xlookup($A26,'Day 1 Cleaned'!$U:$U,'Day 1 Cleaned'!AI:AI,"-")</f>
        <v>Traditional 3 stone fire</v>
      </c>
      <c r="F26" s="18" t="str">
        <f aca="false">_xlfn.xlookup($A26,'Day 1 Cleaned'!$U:$U,'Day 1 Cleaned'!BL:BL,"-")</f>
        <v>Wood</v>
      </c>
      <c r="G26" s="18" t="str">
        <f aca="false">_xlfn.xlookup($A26,'Day 2 Cleaned'!$M:$M,'Day 2 Cleaned'!$U:$U,"-")</f>
        <v>Wood</v>
      </c>
      <c r="H26" s="18" t="str">
        <f aca="false">_xlfn.xlookup($A26,'Day 3 Cleaned'!$L:$L,'Day 3 Cleaned'!$T:$T,"-")</f>
        <v>Wood</v>
      </c>
      <c r="I26" s="18" t="str">
        <f aca="false">_xlfn.xlookup($A26,'Day 4 Cleaned'!$L:$L,'Day 4 Cleaned'!$T:$T,"-")</f>
        <v>Wood</v>
      </c>
      <c r="J26" s="18" t="n">
        <f aca="false" t="array" ref="J26:J26">AND(EXACT(F26:I26,F26))</f>
        <v>1</v>
      </c>
      <c r="K26" s="18" t="n">
        <f aca="false">_xlfn.xlookup($A26,'Day 2 Cleaned'!$M:$M,'Day 2 Cleaned'!$AI:$AI,"-")</f>
        <v>1</v>
      </c>
      <c r="L26" s="18" t="n">
        <f aca="false">_xlfn.xlookup($A26,'Day 2 Cleaned'!$M:$M,'Day 2 Cleaned'!$AJ:$AJ,"-")</f>
        <v>2</v>
      </c>
      <c r="M26" s="18" t="n">
        <f aca="false">_xlfn.xlookup($A26,'Day 3 Cleaned'!$L:$L,'Day 3 Cleaned'!$AH:$AH,"-")</f>
        <v>1</v>
      </c>
      <c r="N26" s="18" t="n">
        <f aca="false">_xlfn.xlookup($A26,'Day 3 Cleaned'!$L:$L,'Day 3 Cleaned'!$AI:$AI,"-")</f>
        <v>2</v>
      </c>
      <c r="O26" s="18" t="n">
        <f aca="false">_xlfn.xlookup($A26,'Day 4 Cleaned'!$L:$L,'Day 4 Cleaned'!$AH:$AH,"-")</f>
        <v>1</v>
      </c>
      <c r="P26" s="18" t="n">
        <f aca="false">_xlfn.xlookup($A26,'Day 4 Cleaned'!$L:$L,'Day 4 Cleaned'!$AI:$AI,"-")</f>
        <v>2</v>
      </c>
      <c r="Q26" s="19" t="n">
        <f aca="false">SUM(K26:P26)/3</f>
        <v>3</v>
      </c>
      <c r="R26" s="18" t="n">
        <f aca="false">_xlfn.xlookup($A26,'Day 1 Cleaned'!$U:$U,'Day 1 Cleaned'!$CC:$CC,"-")</f>
        <v>15.1</v>
      </c>
      <c r="S26" s="18" t="n">
        <f aca="false">_xlfn.xlookup($A26,'Day 2 Cleaned'!$M:$M,'Day 2 Cleaned'!$AM:$AM,"-")</f>
        <v>5.915</v>
      </c>
      <c r="T26" s="18" t="n">
        <f aca="false">_xlfn.xlookup($A26,'Day 2 Cleaned'!$M:$M,'Day 2 Cleaned'!$AQ:$AQ,"-")</f>
        <v>8.335</v>
      </c>
      <c r="U26" s="20" t="n">
        <f aca="false">R26-S26</f>
        <v>9.185</v>
      </c>
      <c r="V26" s="18" t="n">
        <f aca="false">_xlfn.xlookup($A26,'Day 3 Cleaned'!$L:$L,'Day 3 Cleaned'!$AL:$AL,"-")</f>
        <v>10.22</v>
      </c>
      <c r="W26" s="18" t="n">
        <f aca="false">_xlfn.xlookup($A26,'Day 3 Cleaned'!$L:$L,'Day 3 Cleaned'!$AP:$AP,"-")</f>
        <v>2.6</v>
      </c>
      <c r="X26" s="20" t="n">
        <f aca="false">(S26+T26)-V26</f>
        <v>4.03</v>
      </c>
      <c r="Y26" s="18" t="n">
        <f aca="false">_xlfn.xlookup($A26,'Day 4 Cleaned'!$L:$L,'Day 4 Cleaned'!$AL:$AL,"-")</f>
        <v>5.465</v>
      </c>
      <c r="Z26" s="18" t="n">
        <f aca="false">_xlfn.xlookup($A26,'Day 4 Cleaned'!$L:$L,'Day 4 Cleaned'!$AP:$AP,"-")</f>
        <v>0</v>
      </c>
      <c r="AA26" s="20" t="n">
        <f aca="false">(V26+W26)-Y26</f>
        <v>7.355</v>
      </c>
      <c r="AB26" s="19" t="n">
        <f aca="false">AVERAGE(U26,X26,AA26)</f>
        <v>6.85666666666667</v>
      </c>
      <c r="AC26" s="19" t="n">
        <f aca="false">IF(AND($AB$157&gt;AB26, AB26&gt;$AB$156),AB26,"-")</f>
        <v>6.85666666666667</v>
      </c>
      <c r="AD26" s="18" t="n">
        <f aca="false">_xlfn.xlookup($A26,'Day 1 Cleaned'!$U:$U,'Day 1 Cleaned'!CM:CM,"-")</f>
        <v>0</v>
      </c>
      <c r="AE26" s="18" t="n">
        <f aca="false">_xlfn.xlookup($A26,'Day 2 Cleaned'!$M:$M,'Day 2 Cleaned'!$AV:$AV,"-")</f>
        <v>0</v>
      </c>
      <c r="AF26" s="18" t="n">
        <f aca="false">_xlfn.xlookup($A26,'Day 2 Cleaned'!$M:$M,'Day 2 Cleaned'!$AZ:$AZ,"-")</f>
        <v>0</v>
      </c>
      <c r="AG26" s="20" t="n">
        <f aca="false">AD26-AE26</f>
        <v>0</v>
      </c>
      <c r="AH26" s="18" t="n">
        <f aca="false">_xlfn.xlookup($A26,'Day 3 Cleaned'!$L:$L,'Day 3 Cleaned'!$AU:$AU,"-")</f>
        <v>0</v>
      </c>
      <c r="AI26" s="18" t="n">
        <f aca="false">_xlfn.xlookup($A26,'Day 3 Cleaned'!$L:$L,'Day 3 Cleaned'!$AY:$AY,"-")</f>
        <v>0</v>
      </c>
      <c r="AJ26" s="20" t="n">
        <f aca="false">(AE26+AF26)-AH26</f>
        <v>0</v>
      </c>
      <c r="AK26" s="18" t="n">
        <f aca="false">_xlfn.xlookup($A26,'Day 4 Cleaned'!$L:$L,'Day 4 Cleaned'!$AU:$AU,"-")</f>
        <v>0</v>
      </c>
      <c r="AL26" s="18" t="n">
        <f aca="false">_xlfn.xlookup($A26,'Day 4 Cleaned'!$L:$L,'Day 4 Cleaned'!$AY:$AY,"-")</f>
        <v>0</v>
      </c>
      <c r="AM26" s="20" t="n">
        <f aca="false">(AH26+AI26)-AK26</f>
        <v>0</v>
      </c>
      <c r="AN26" s="19" t="n">
        <f aca="false">AVERAGE(AG26,AJ26,AM26)</f>
        <v>0</v>
      </c>
      <c r="AO26" s="21" t="str">
        <f aca="false">IF(AND($AB$157&gt;AN26, AN26&gt;$AB$156),AN26,"-")</f>
        <v>-</v>
      </c>
      <c r="AP26" s="18" t="n">
        <f aca="false">_xlfn.xlookup($A26,'Day 1 Cleaned'!$U:$U,'Day 1 Cleaned'!CT:CT,"-")</f>
        <v>0</v>
      </c>
      <c r="AQ26" s="18" t="n">
        <f aca="false">_xlfn.xlookup($A26,'Day 1 Cleaned'!$U:$U,'Day 1 Cleaned'!DD:DD,"-")</f>
        <v>0</v>
      </c>
      <c r="AR26" s="18" t="n">
        <f aca="false">_xlfn.xlookup($A26,'Day 1 Cleaned'!$U:$U,'Day 1 Cleaned'!DN:DN,"-")</f>
        <v>0</v>
      </c>
      <c r="AS26" s="18" t="n">
        <f aca="false">_xlfn.xlookup($A26,'Day 1 Cleaned'!$U:$U,'Day 1 Cleaned'!DX:DX,"-")</f>
        <v>0</v>
      </c>
      <c r="AT26" s="18" t="n">
        <f aca="false">_xlfn.xlookup($A26,'Day 1 Cleaned'!$U:$U,'Day 1 Cleaned'!EH:EH,"-")</f>
        <v>0</v>
      </c>
      <c r="AU26" s="18" t="n">
        <f aca="false">_xlfn.xlookup($A26,'Day 1 Cleaned'!$U:$U,'Day 1 Cleaned'!ER:ER,"-")</f>
        <v>0</v>
      </c>
      <c r="AV26" s="18" t="n">
        <f aca="false">_xlfn.xlookup($A26,'Day 1 Cleaned'!$U:$U,'Day 1 Cleaned'!FA:FA,"-")</f>
        <v>0</v>
      </c>
      <c r="AW26" s="18" t="n">
        <f aca="false">_xlfn.xlookup($A26,'Day 1 Cleaned'!$U:$U,'Day 1 Cleaned'!FK:FK,"-")</f>
        <v>0</v>
      </c>
      <c r="AX26" s="18" t="n">
        <f aca="false">_xlfn.xlookup($A26,'Day 1 Cleaned'!$U:$U,'Day 1 Cleaned'!FT:FT,"-")*_xlfn.xlookup($A26,'Day 1 Cleaned'!$U:$U,'Day 1 Cleaned'!FU:FU,"-")</f>
        <v>0</v>
      </c>
      <c r="AY26" s="18" t="n">
        <f aca="false">_xlfn.xlookup($A26,'Day 1 Cleaned'!$U:$U,'Day 1 Cleaned'!FV:FV,"-")</f>
        <v>0</v>
      </c>
      <c r="AZ26" s="18" t="n">
        <f aca="false">_xlfn.xlookup($A26,'Day 1 Cleaned'!$U:$U,'Day 1 Cleaned'!GA:GA,"-")</f>
        <v>0</v>
      </c>
    </row>
    <row r="27" customFormat="false" ht="14.5" hidden="false" customHeight="false" outlineLevel="0" collapsed="false">
      <c r="A27" s="18" t="str">
        <f aca="false">PROPER('Day 1 Cleaned'!U25)</f>
        <v>Ndeshyo Adiyeli </v>
      </c>
      <c r="B27" s="18" t="str">
        <f aca="false">_xlfn.xlookup($A27,'Day 1 Cleaned'!$U:$U,'Day 1 Cleaned'!Y:Y,"-")</f>
        <v>Bugesera</v>
      </c>
      <c r="C27" s="18" t="str">
        <f aca="false">_xlfn.xlookup($A27,'Day 1 Cleaned'!$U:$U,'Day 1 Cleaned'!AA:AA,"-")</f>
        <v>Rutonde</v>
      </c>
      <c r="D27" s="18" t="str">
        <f aca="false">_xlfn.xlookup($A27,'Day 1 Cleaned'!$U:$U,'Day 1 Cleaned'!AB:AB,"-")</f>
        <v>Akajuri</v>
      </c>
      <c r="E27" s="18" t="str">
        <f aca="false">_xlfn.xlookup($A27,'Day 1 Cleaned'!$U:$U,'Day 1 Cleaned'!AI:AI,"-")</f>
        <v>Traditional 3 stone fire</v>
      </c>
      <c r="F27" s="18" t="str">
        <f aca="false">_xlfn.xlookup($A27,'Day 1 Cleaned'!$U:$U,'Day 1 Cleaned'!BL:BL,"-")</f>
        <v>Wood</v>
      </c>
      <c r="G27" s="18" t="str">
        <f aca="false">_xlfn.xlookup($A27,'Day 2 Cleaned'!$M:$M,'Day 2 Cleaned'!$U:$U,"-")</f>
        <v>Wood</v>
      </c>
      <c r="H27" s="18" t="str">
        <f aca="false">_xlfn.xlookup($A27,'Day 3 Cleaned'!$L:$L,'Day 3 Cleaned'!$T:$T,"-")</f>
        <v>Wood</v>
      </c>
      <c r="I27" s="18" t="str">
        <f aca="false">_xlfn.xlookup($A27,'Day 4 Cleaned'!$L:$L,'Day 4 Cleaned'!$T:$T,"-")</f>
        <v>Wood</v>
      </c>
      <c r="J27" s="18" t="n">
        <f aca="false" t="array" ref="J27:J27">AND(EXACT(F27:I27,F27))</f>
        <v>1</v>
      </c>
      <c r="K27" s="18" t="n">
        <f aca="false">_xlfn.xlookup($A27,'Day 2 Cleaned'!$M:$M,'Day 2 Cleaned'!$AI:$AI,"-")</f>
        <v>2</v>
      </c>
      <c r="L27" s="18" t="n">
        <f aca="false">_xlfn.xlookup($A27,'Day 2 Cleaned'!$M:$M,'Day 2 Cleaned'!$AJ:$AJ,"-")</f>
        <v>7</v>
      </c>
      <c r="M27" s="18" t="n">
        <f aca="false">_xlfn.xlookup($A27,'Day 3 Cleaned'!$L:$L,'Day 3 Cleaned'!$AH:$AH,"-")</f>
        <v>2</v>
      </c>
      <c r="N27" s="18" t="n">
        <f aca="false">_xlfn.xlookup($A27,'Day 3 Cleaned'!$L:$L,'Day 3 Cleaned'!$AI:$AI,"-")</f>
        <v>7</v>
      </c>
      <c r="O27" s="18" t="n">
        <f aca="false">_xlfn.xlookup($A27,'Day 4 Cleaned'!$L:$L,'Day 4 Cleaned'!$AH:$AH,"-")</f>
        <v>2</v>
      </c>
      <c r="P27" s="18" t="n">
        <f aca="false">_xlfn.xlookup($A27,'Day 4 Cleaned'!$L:$L,'Day 4 Cleaned'!$AI:$AI,"-")</f>
        <v>7</v>
      </c>
      <c r="Q27" s="19" t="n">
        <f aca="false">SUM(K27:P27)/3</f>
        <v>9</v>
      </c>
      <c r="R27" s="18" t="n">
        <f aca="false">_xlfn.xlookup($A27,'Day 1 Cleaned'!$U:$U,'Day 1 Cleaned'!$CC:$CC,"-")</f>
        <v>38.075</v>
      </c>
      <c r="S27" s="18" t="n">
        <f aca="false">_xlfn.xlookup($A27,'Day 2 Cleaned'!$M:$M,'Day 2 Cleaned'!$AM:$AM,"-")</f>
        <v>31.75</v>
      </c>
      <c r="T27" s="18" t="n">
        <f aca="false">_xlfn.xlookup($A27,'Day 2 Cleaned'!$M:$M,'Day 2 Cleaned'!$AQ:$AQ,"-")</f>
        <v>0</v>
      </c>
      <c r="U27" s="20" t="n">
        <f aca="false">R27-S27</f>
        <v>6.325</v>
      </c>
      <c r="V27" s="18" t="n">
        <f aca="false">_xlfn.xlookup($A27,'Day 3 Cleaned'!$L:$L,'Day 3 Cleaned'!$AL:$AL,"-")</f>
        <v>26.3</v>
      </c>
      <c r="W27" s="18" t="n">
        <f aca="false">_xlfn.xlookup($A27,'Day 3 Cleaned'!$L:$L,'Day 3 Cleaned'!$AP:$AP,"-")</f>
        <v>0</v>
      </c>
      <c r="X27" s="20" t="n">
        <f aca="false">(S27+T27)-V27</f>
        <v>5.45</v>
      </c>
      <c r="Y27" s="18" t="n">
        <f aca="false">_xlfn.xlookup($A27,'Day 4 Cleaned'!$L:$L,'Day 4 Cleaned'!$AL:$AL,"-")</f>
        <v>15.605</v>
      </c>
      <c r="Z27" s="18" t="n">
        <f aca="false">_xlfn.xlookup($A27,'Day 4 Cleaned'!$L:$L,'Day 4 Cleaned'!$AP:$AP,"-")</f>
        <v>0</v>
      </c>
      <c r="AA27" s="20" t="n">
        <f aca="false">(V27+W27)-Y27</f>
        <v>10.695</v>
      </c>
      <c r="AB27" s="19" t="n">
        <f aca="false">AVERAGE(U27,X27,AA27)</f>
        <v>7.49</v>
      </c>
      <c r="AC27" s="19" t="n">
        <f aca="false">IF(AND($AB$157&gt;AB27, AB27&gt;$AB$156),AB27,"-")</f>
        <v>7.49</v>
      </c>
      <c r="AD27" s="18" t="n">
        <f aca="false">_xlfn.xlookup($A27,'Day 1 Cleaned'!$U:$U,'Day 1 Cleaned'!CM:CM,"-")</f>
        <v>0</v>
      </c>
      <c r="AE27" s="18" t="n">
        <f aca="false">_xlfn.xlookup($A27,'Day 2 Cleaned'!$M:$M,'Day 2 Cleaned'!$AV:$AV,"-")</f>
        <v>0</v>
      </c>
      <c r="AF27" s="18" t="n">
        <f aca="false">_xlfn.xlookup($A27,'Day 2 Cleaned'!$M:$M,'Day 2 Cleaned'!$AZ:$AZ,"-")</f>
        <v>0</v>
      </c>
      <c r="AG27" s="20" t="n">
        <f aca="false">AD27-AE27</f>
        <v>0</v>
      </c>
      <c r="AH27" s="18" t="n">
        <f aca="false">_xlfn.xlookup($A27,'Day 3 Cleaned'!$L:$L,'Day 3 Cleaned'!$AU:$AU,"-")</f>
        <v>0</v>
      </c>
      <c r="AI27" s="18" t="n">
        <f aca="false">_xlfn.xlookup($A27,'Day 3 Cleaned'!$L:$L,'Day 3 Cleaned'!$AY:$AY,"-")</f>
        <v>0</v>
      </c>
      <c r="AJ27" s="20" t="n">
        <f aca="false">(AE27+AF27)-AH27</f>
        <v>0</v>
      </c>
      <c r="AK27" s="18" t="n">
        <f aca="false">_xlfn.xlookup($A27,'Day 4 Cleaned'!$L:$L,'Day 4 Cleaned'!$AU:$AU,"-")</f>
        <v>0</v>
      </c>
      <c r="AL27" s="18" t="n">
        <f aca="false">_xlfn.xlookup($A27,'Day 4 Cleaned'!$L:$L,'Day 4 Cleaned'!$AY:$AY,"-")</f>
        <v>0</v>
      </c>
      <c r="AM27" s="20" t="n">
        <f aca="false">(AH27+AI27)-AK27</f>
        <v>0</v>
      </c>
      <c r="AN27" s="19" t="n">
        <f aca="false">AVERAGE(AG27,AJ27,AM27)</f>
        <v>0</v>
      </c>
      <c r="AO27" s="21" t="str">
        <f aca="false">IF(AND($AB$157&gt;AN27, AN27&gt;$AB$156),AN27,"-")</f>
        <v>-</v>
      </c>
      <c r="AP27" s="18" t="n">
        <f aca="false">_xlfn.xlookup($A27,'Day 1 Cleaned'!$U:$U,'Day 1 Cleaned'!CT:CT,"-")</f>
        <v>0</v>
      </c>
      <c r="AQ27" s="18" t="n">
        <f aca="false">_xlfn.xlookup($A27,'Day 1 Cleaned'!$U:$U,'Day 1 Cleaned'!DD:DD,"-")</f>
        <v>0</v>
      </c>
      <c r="AR27" s="18" t="n">
        <f aca="false">_xlfn.xlookup($A27,'Day 1 Cleaned'!$U:$U,'Day 1 Cleaned'!DN:DN,"-")</f>
        <v>0</v>
      </c>
      <c r="AS27" s="18" t="n">
        <f aca="false">_xlfn.xlookup($A27,'Day 1 Cleaned'!$U:$U,'Day 1 Cleaned'!DX:DX,"-")</f>
        <v>0</v>
      </c>
      <c r="AT27" s="18" t="n">
        <f aca="false">_xlfn.xlookup($A27,'Day 1 Cleaned'!$U:$U,'Day 1 Cleaned'!EH:EH,"-")</f>
        <v>0</v>
      </c>
      <c r="AU27" s="18" t="n">
        <f aca="false">_xlfn.xlookup($A27,'Day 1 Cleaned'!$U:$U,'Day 1 Cleaned'!ER:ER,"-")</f>
        <v>0</v>
      </c>
      <c r="AV27" s="18" t="n">
        <f aca="false">_xlfn.xlookup($A27,'Day 1 Cleaned'!$U:$U,'Day 1 Cleaned'!FA:FA,"-")</f>
        <v>0</v>
      </c>
      <c r="AW27" s="18" t="n">
        <f aca="false">_xlfn.xlookup($A27,'Day 1 Cleaned'!$U:$U,'Day 1 Cleaned'!FK:FK,"-")</f>
        <v>0</v>
      </c>
      <c r="AX27" s="18" t="n">
        <f aca="false">_xlfn.xlookup($A27,'Day 1 Cleaned'!$U:$U,'Day 1 Cleaned'!FT:FT,"-")*_xlfn.xlookup($A27,'Day 1 Cleaned'!$U:$U,'Day 1 Cleaned'!FU:FU,"-")</f>
        <v>0</v>
      </c>
      <c r="AY27" s="18" t="n">
        <f aca="false">_xlfn.xlookup($A27,'Day 1 Cleaned'!$U:$U,'Day 1 Cleaned'!FV:FV,"-")</f>
        <v>0</v>
      </c>
      <c r="AZ27" s="18" t="n">
        <f aca="false">_xlfn.xlookup($A27,'Day 1 Cleaned'!$U:$U,'Day 1 Cleaned'!GA:GA,"-")</f>
        <v>0</v>
      </c>
    </row>
    <row r="28" customFormat="false" ht="14.5" hidden="false" customHeight="false" outlineLevel="0" collapsed="false">
      <c r="A28" s="18" t="str">
        <f aca="false">PROPER('Day 1 Cleaned'!U26)</f>
        <v>Ndihokubwayo Naphtalie</v>
      </c>
      <c r="B28" s="18" t="str">
        <f aca="false">_xlfn.xlookup($A28,'Day 1 Cleaned'!$U:$U,'Day 1 Cleaned'!Y:Y,"-")</f>
        <v>Bugesera</v>
      </c>
      <c r="C28" s="18" t="str">
        <f aca="false">_xlfn.xlookup($A28,'Day 1 Cleaned'!$U:$U,'Day 1 Cleaned'!AA:AA,"-")</f>
        <v>Kagomasi</v>
      </c>
      <c r="D28" s="18" t="str">
        <f aca="false">_xlfn.xlookup($A28,'Day 1 Cleaned'!$U:$U,'Day 1 Cleaned'!AB:AB,"-")</f>
        <v>Kagomasi</v>
      </c>
      <c r="E28" s="18" t="str">
        <f aca="false">_xlfn.xlookup($A28,'Day 1 Cleaned'!$U:$U,'Day 1 Cleaned'!AI:AI,"-")</f>
        <v>Traditional 3 stone fire</v>
      </c>
      <c r="F28" s="18" t="str">
        <f aca="false">_xlfn.xlookup($A28,'Day 1 Cleaned'!$U:$U,'Day 1 Cleaned'!BL:BL,"-")</f>
        <v>Wood</v>
      </c>
      <c r="G28" s="18" t="str">
        <f aca="false">_xlfn.xlookup($A28,'Day 2 Cleaned'!$M:$M,'Day 2 Cleaned'!$U:$U,"-")</f>
        <v>Wood</v>
      </c>
      <c r="H28" s="18" t="str">
        <f aca="false">_xlfn.xlookup($A28,'Day 3 Cleaned'!$L:$L,'Day 3 Cleaned'!$T:$T,"-")</f>
        <v>Wood</v>
      </c>
      <c r="I28" s="18" t="str">
        <f aca="false">_xlfn.xlookup($A28,'Day 4 Cleaned'!$L:$L,'Day 4 Cleaned'!$T:$T,"-")</f>
        <v>Wood</v>
      </c>
      <c r="J28" s="18" t="n">
        <f aca="false" t="array" ref="J28:J28">AND(EXACT(F28:I28,F28))</f>
        <v>1</v>
      </c>
      <c r="K28" s="18" t="n">
        <f aca="false">_xlfn.xlookup($A28,'Day 2 Cleaned'!$M:$M,'Day 2 Cleaned'!$AI:$AI,"-")</f>
        <v>3</v>
      </c>
      <c r="L28" s="18" t="n">
        <f aca="false">_xlfn.xlookup($A28,'Day 2 Cleaned'!$M:$M,'Day 2 Cleaned'!$AJ:$AJ,"-")</f>
        <v>6</v>
      </c>
      <c r="M28" s="18" t="n">
        <f aca="false">_xlfn.xlookup($A28,'Day 3 Cleaned'!$L:$L,'Day 3 Cleaned'!$AH:$AH,"-")</f>
        <v>3</v>
      </c>
      <c r="N28" s="18" t="n">
        <f aca="false">_xlfn.xlookup($A28,'Day 3 Cleaned'!$L:$L,'Day 3 Cleaned'!$AI:$AI,"-")</f>
        <v>6</v>
      </c>
      <c r="O28" s="18" t="n">
        <f aca="false">_xlfn.xlookup($A28,'Day 4 Cleaned'!$L:$L,'Day 4 Cleaned'!$AH:$AH,"-")</f>
        <v>3</v>
      </c>
      <c r="P28" s="18" t="n">
        <f aca="false">_xlfn.xlookup($A28,'Day 4 Cleaned'!$L:$L,'Day 4 Cleaned'!$AI:$AI,"-")</f>
        <v>6</v>
      </c>
      <c r="Q28" s="19" t="n">
        <f aca="false">SUM(K28:P28)/3</f>
        <v>9</v>
      </c>
      <c r="R28" s="18" t="n">
        <f aca="false">_xlfn.xlookup($A28,'Day 1 Cleaned'!$U:$U,'Day 1 Cleaned'!$CC:$CC,"-")</f>
        <v>18.47</v>
      </c>
      <c r="S28" s="18" t="n">
        <f aca="false">_xlfn.xlookup($A28,'Day 2 Cleaned'!$M:$M,'Day 2 Cleaned'!$AM:$AM,"-")</f>
        <v>3.69</v>
      </c>
      <c r="T28" s="18" t="n">
        <f aca="false">_xlfn.xlookup($A28,'Day 2 Cleaned'!$M:$M,'Day 2 Cleaned'!$AQ:$AQ,"-")</f>
        <v>8.57</v>
      </c>
      <c r="U28" s="20" t="n">
        <f aca="false">R28-S28</f>
        <v>14.78</v>
      </c>
      <c r="V28" s="18" t="n">
        <f aca="false">_xlfn.xlookup($A28,'Day 3 Cleaned'!$L:$L,'Day 3 Cleaned'!$AL:$AL,"-")</f>
        <v>4.815</v>
      </c>
      <c r="W28" s="18" t="n">
        <f aca="false">_xlfn.xlookup($A28,'Day 3 Cleaned'!$L:$L,'Day 3 Cleaned'!$AP:$AP,"-")</f>
        <v>7.245</v>
      </c>
      <c r="X28" s="20" t="n">
        <f aca="false">(S28+T28)-V28</f>
        <v>7.445</v>
      </c>
      <c r="Y28" s="18" t="n">
        <f aca="false">_xlfn.xlookup($A28,'Day 4 Cleaned'!$L:$L,'Day 4 Cleaned'!$AL:$AL,"-")</f>
        <v>4.94</v>
      </c>
      <c r="Z28" s="18" t="n">
        <f aca="false">_xlfn.xlookup($A28,'Day 4 Cleaned'!$L:$L,'Day 4 Cleaned'!$AP:$AP,"-")</f>
        <v>0</v>
      </c>
      <c r="AA28" s="20" t="n">
        <f aca="false">(V28+W28)-Y28</f>
        <v>7.12</v>
      </c>
      <c r="AB28" s="19" t="n">
        <f aca="false">AVERAGE(U28,X28,AA28)</f>
        <v>9.78166666666667</v>
      </c>
      <c r="AC28" s="19" t="n">
        <f aca="false">IF(AND($AB$157&gt;AB28, AB28&gt;$AB$156),AB28,"-")</f>
        <v>9.78166666666667</v>
      </c>
      <c r="AD28" s="18" t="n">
        <f aca="false">_xlfn.xlookup($A28,'Day 1 Cleaned'!$U:$U,'Day 1 Cleaned'!CM:CM,"-")</f>
        <v>0</v>
      </c>
      <c r="AE28" s="18" t="n">
        <f aca="false">_xlfn.xlookup($A28,'Day 2 Cleaned'!$M:$M,'Day 2 Cleaned'!$AV:$AV,"-")</f>
        <v>0</v>
      </c>
      <c r="AF28" s="18" t="n">
        <f aca="false">_xlfn.xlookup($A28,'Day 2 Cleaned'!$M:$M,'Day 2 Cleaned'!$AZ:$AZ,"-")</f>
        <v>0</v>
      </c>
      <c r="AG28" s="20" t="n">
        <f aca="false">AD28-AE28</f>
        <v>0</v>
      </c>
      <c r="AH28" s="18" t="n">
        <f aca="false">_xlfn.xlookup($A28,'Day 3 Cleaned'!$L:$L,'Day 3 Cleaned'!$AU:$AU,"-")</f>
        <v>0</v>
      </c>
      <c r="AI28" s="18" t="n">
        <f aca="false">_xlfn.xlookup($A28,'Day 3 Cleaned'!$L:$L,'Day 3 Cleaned'!$AY:$AY,"-")</f>
        <v>0</v>
      </c>
      <c r="AJ28" s="20" t="n">
        <f aca="false">(AE28+AF28)-AH28</f>
        <v>0</v>
      </c>
      <c r="AK28" s="18" t="n">
        <f aca="false">_xlfn.xlookup($A28,'Day 4 Cleaned'!$L:$L,'Day 4 Cleaned'!$AU:$AU,"-")</f>
        <v>0</v>
      </c>
      <c r="AL28" s="18" t="n">
        <f aca="false">_xlfn.xlookup($A28,'Day 4 Cleaned'!$L:$L,'Day 4 Cleaned'!$AY:$AY,"-")</f>
        <v>0</v>
      </c>
      <c r="AM28" s="20" t="n">
        <f aca="false">(AH28+AI28)-AK28</f>
        <v>0</v>
      </c>
      <c r="AN28" s="19" t="n">
        <f aca="false">AVERAGE(AG28,AJ28,AM28)</f>
        <v>0</v>
      </c>
      <c r="AO28" s="21" t="str">
        <f aca="false">IF(AND($AB$157&gt;AN28, AN28&gt;$AB$156),AN28,"-")</f>
        <v>-</v>
      </c>
      <c r="AP28" s="18" t="n">
        <f aca="false">_xlfn.xlookup($A28,'Day 1 Cleaned'!$U:$U,'Day 1 Cleaned'!CT:CT,"-")</f>
        <v>0</v>
      </c>
      <c r="AQ28" s="18" t="n">
        <f aca="false">_xlfn.xlookup($A28,'Day 1 Cleaned'!$U:$U,'Day 1 Cleaned'!DD:DD,"-")</f>
        <v>0</v>
      </c>
      <c r="AR28" s="18" t="n">
        <f aca="false">_xlfn.xlookup($A28,'Day 1 Cleaned'!$U:$U,'Day 1 Cleaned'!DN:DN,"-")</f>
        <v>0</v>
      </c>
      <c r="AS28" s="18" t="n">
        <f aca="false">_xlfn.xlookup($A28,'Day 1 Cleaned'!$U:$U,'Day 1 Cleaned'!DX:DX,"-")</f>
        <v>0</v>
      </c>
      <c r="AT28" s="18" t="n">
        <f aca="false">_xlfn.xlookup($A28,'Day 1 Cleaned'!$U:$U,'Day 1 Cleaned'!EH:EH,"-")</f>
        <v>0</v>
      </c>
      <c r="AU28" s="18" t="n">
        <f aca="false">_xlfn.xlookup($A28,'Day 1 Cleaned'!$U:$U,'Day 1 Cleaned'!ER:ER,"-")</f>
        <v>0</v>
      </c>
      <c r="AV28" s="18" t="n">
        <f aca="false">_xlfn.xlookup($A28,'Day 1 Cleaned'!$U:$U,'Day 1 Cleaned'!FA:FA,"-")</f>
        <v>0</v>
      </c>
      <c r="AW28" s="18" t="n">
        <f aca="false">_xlfn.xlookup($A28,'Day 1 Cleaned'!$U:$U,'Day 1 Cleaned'!FK:FK,"-")</f>
        <v>0</v>
      </c>
      <c r="AX28" s="18" t="n">
        <f aca="false">_xlfn.xlookup($A28,'Day 1 Cleaned'!$U:$U,'Day 1 Cleaned'!FT:FT,"-")*_xlfn.xlookup($A28,'Day 1 Cleaned'!$U:$U,'Day 1 Cleaned'!FU:FU,"-")</f>
        <v>0</v>
      </c>
      <c r="AY28" s="18" t="n">
        <f aca="false">_xlfn.xlookup($A28,'Day 1 Cleaned'!$U:$U,'Day 1 Cleaned'!FV:FV,"-")</f>
        <v>0</v>
      </c>
      <c r="AZ28" s="18" t="n">
        <f aca="false">_xlfn.xlookup($A28,'Day 1 Cleaned'!$U:$U,'Day 1 Cleaned'!GA:GA,"-")</f>
        <v>0</v>
      </c>
    </row>
    <row r="29" customFormat="false" ht="14.5" hidden="false" customHeight="false" outlineLevel="0" collapsed="false">
      <c r="A29" s="22" t="str">
        <f aca="false">PROPER('Day 1 Cleaned'!U27)</f>
        <v>Nikombabona Claudine</v>
      </c>
      <c r="B29" s="22" t="str">
        <f aca="false">_xlfn.xlookup($A29,'Day 1 Cleaned'!$U:$U,'Day 1 Cleaned'!Y:Y,"-")</f>
        <v>Bugesera</v>
      </c>
      <c r="C29" s="22" t="str">
        <f aca="false">_xlfn.xlookup($A29,'Day 1 Cleaned'!$U:$U,'Day 1 Cleaned'!AA:AA,"-")</f>
        <v>Rugando</v>
      </c>
      <c r="D29" s="22" t="str">
        <f aca="false">_xlfn.xlookup($A29,'Day 1 Cleaned'!$U:$U,'Day 1 Cleaned'!AB:AB,"-")</f>
        <v>Gako</v>
      </c>
      <c r="E29" s="22" t="str">
        <f aca="false">_xlfn.xlookup($A29,'Day 1 Cleaned'!$U:$U,'Day 1 Cleaned'!AI:AI,"-")</f>
        <v>Traditional 3 stone fire Improved wood stove</v>
      </c>
      <c r="F29" s="22" t="str">
        <f aca="false">_xlfn.xlookup($A29,'Day 1 Cleaned'!$U:$U,'Day 1 Cleaned'!BL:BL,"-")</f>
        <v>Wood</v>
      </c>
      <c r="G29" s="22" t="str">
        <f aca="false">_xlfn.xlookup($A29,'Day 2 Cleaned'!$M:$M,'Day 2 Cleaned'!$U:$U,"-")</f>
        <v>Wood</v>
      </c>
      <c r="H29" s="22" t="str">
        <f aca="false">_xlfn.xlookup($A29,'Day 3 Cleaned'!$L:$L,'Day 3 Cleaned'!$T:$T,"-")</f>
        <v>Wood</v>
      </c>
      <c r="I29" s="22" t="str">
        <f aca="false">_xlfn.xlookup($A29,'Day 4 Cleaned'!$L:$L,'Day 4 Cleaned'!$T:$T,"-")</f>
        <v>Wood</v>
      </c>
      <c r="J29" s="22" t="n">
        <f aca="false" t="array" ref="J29:J29">AND(EXACT(F29:I29,F29))</f>
        <v>1</v>
      </c>
      <c r="K29" s="22" t="n">
        <f aca="false">_xlfn.xlookup($A29,'Day 2 Cleaned'!$M:$M,'Day 2 Cleaned'!$AI:$AI,"-")</f>
        <v>1</v>
      </c>
      <c r="L29" s="22" t="n">
        <f aca="false">_xlfn.xlookup($A29,'Day 2 Cleaned'!$M:$M,'Day 2 Cleaned'!$AJ:$AJ,"-")</f>
        <v>5</v>
      </c>
      <c r="M29" s="22" t="n">
        <f aca="false">_xlfn.xlookup($A29,'Day 3 Cleaned'!$L:$L,'Day 3 Cleaned'!$AH:$AH,"-")</f>
        <v>2</v>
      </c>
      <c r="N29" s="22" t="n">
        <f aca="false">_xlfn.xlookup($A29,'Day 3 Cleaned'!$L:$L,'Day 3 Cleaned'!$AI:$AI,"-")</f>
        <v>8</v>
      </c>
      <c r="O29" s="22" t="n">
        <f aca="false">_xlfn.xlookup($A29,'Day 4 Cleaned'!$L:$L,'Day 4 Cleaned'!$AH:$AH,"-")</f>
        <v>1</v>
      </c>
      <c r="P29" s="22" t="n">
        <f aca="false">_xlfn.xlookup($A29,'Day 4 Cleaned'!$L:$L,'Day 4 Cleaned'!$AI:$AI,"-")</f>
        <v>7</v>
      </c>
      <c r="Q29" s="23" t="n">
        <f aca="false">SUM(K29:P29)/3</f>
        <v>8</v>
      </c>
      <c r="R29" s="22" t="n">
        <f aca="false">_xlfn.xlookup($A29,'Day 1 Cleaned'!$U:$U,'Day 1 Cleaned'!$CC:$CC,"-")</f>
        <v>3.445</v>
      </c>
      <c r="S29" s="22" t="n">
        <f aca="false">_xlfn.xlookup($A29,'Day 2 Cleaned'!$M:$M,'Day 2 Cleaned'!$AM:$AM,"-")</f>
        <v>1.92</v>
      </c>
      <c r="T29" s="22" t="n">
        <f aca="false">_xlfn.xlookup($A29,'Day 2 Cleaned'!$M:$M,'Day 2 Cleaned'!$AQ:$AQ,"-")</f>
        <v>7.41</v>
      </c>
      <c r="U29" s="22" t="n">
        <f aca="false">R29-S29</f>
        <v>1.525</v>
      </c>
      <c r="V29" s="22" t="n">
        <f aca="false">_xlfn.xlookup($A29,'Day 3 Cleaned'!$L:$L,'Day 3 Cleaned'!$AL:$AL,"-")</f>
        <v>9.54</v>
      </c>
      <c r="W29" s="22" t="n">
        <f aca="false">_xlfn.xlookup($A29,'Day 3 Cleaned'!$L:$L,'Day 3 Cleaned'!$AP:$AP,"-")</f>
        <v>0</v>
      </c>
      <c r="X29" s="22" t="n">
        <f aca="false">(S29+T29)-V29</f>
        <v>-0.209999999999999</v>
      </c>
      <c r="Y29" s="22" t="n">
        <f aca="false">_xlfn.xlookup($A29,'Day 4 Cleaned'!$L:$L,'Day 4 Cleaned'!$AL:$AL,"-")</f>
        <v>6.81</v>
      </c>
      <c r="Z29" s="22" t="n">
        <f aca="false">_xlfn.xlookup($A29,'Day 4 Cleaned'!$L:$L,'Day 4 Cleaned'!$AP:$AP,"-")</f>
        <v>0</v>
      </c>
      <c r="AA29" s="22" t="n">
        <f aca="false">(V29+W29)-Y29</f>
        <v>2.73</v>
      </c>
      <c r="AB29" s="23" t="n">
        <f aca="false">AVERAGE(U29,X29,AA29)</f>
        <v>1.34833333333333</v>
      </c>
      <c r="AC29" s="23" t="str">
        <f aca="false">IF(AND($AB$157&gt;AB29, AB29&gt;$AB$156),AB29,"-")</f>
        <v>-</v>
      </c>
      <c r="AD29" s="18" t="n">
        <f aca="false">_xlfn.xlookup($A29,'Day 1 Cleaned'!$U:$U,'Day 1 Cleaned'!CM:CM,"-")</f>
        <v>0</v>
      </c>
      <c r="AE29" s="18" t="n">
        <f aca="false">_xlfn.xlookup($A29,'Day 2 Cleaned'!$M:$M,'Day 2 Cleaned'!$AV:$AV,"-")</f>
        <v>0</v>
      </c>
      <c r="AF29" s="18" t="n">
        <f aca="false">_xlfn.xlookup($A29,'Day 2 Cleaned'!$M:$M,'Day 2 Cleaned'!$AZ:$AZ,"-")</f>
        <v>0</v>
      </c>
      <c r="AG29" s="20" t="n">
        <f aca="false">AD29-AE29</f>
        <v>0</v>
      </c>
      <c r="AH29" s="18" t="n">
        <f aca="false">_xlfn.xlookup($A29,'Day 3 Cleaned'!$L:$L,'Day 3 Cleaned'!$AU:$AU,"-")</f>
        <v>0</v>
      </c>
      <c r="AI29" s="18" t="n">
        <f aca="false">_xlfn.xlookup($A29,'Day 3 Cleaned'!$L:$L,'Day 3 Cleaned'!$AY:$AY,"-")</f>
        <v>0</v>
      </c>
      <c r="AJ29" s="20" t="n">
        <f aca="false">(AE29+AF29)-AH29</f>
        <v>0</v>
      </c>
      <c r="AK29" s="18" t="n">
        <f aca="false">_xlfn.xlookup($A29,'Day 4 Cleaned'!$L:$L,'Day 4 Cleaned'!$AU:$AU,"-")</f>
        <v>0</v>
      </c>
      <c r="AL29" s="18" t="n">
        <f aca="false">_xlfn.xlookup($A29,'Day 4 Cleaned'!$L:$L,'Day 4 Cleaned'!$AY:$AY,"-")</f>
        <v>0</v>
      </c>
      <c r="AM29" s="20" t="n">
        <f aca="false">(AH29+AI29)-AK29</f>
        <v>0</v>
      </c>
      <c r="AN29" s="19" t="n">
        <f aca="false">AVERAGE(AG29,AJ29,AM29)</f>
        <v>0</v>
      </c>
      <c r="AO29" s="21" t="str">
        <f aca="false">IF(AND($AB$157&gt;AN29, AN29&gt;$AB$156),AN29,"-")</f>
        <v>-</v>
      </c>
      <c r="AP29" s="18" t="n">
        <f aca="false">_xlfn.xlookup($A29,'Day 1 Cleaned'!$U:$U,'Day 1 Cleaned'!CT:CT,"-")</f>
        <v>0</v>
      </c>
      <c r="AQ29" s="18" t="n">
        <f aca="false">_xlfn.xlookup($A29,'Day 1 Cleaned'!$U:$U,'Day 1 Cleaned'!DD:DD,"-")</f>
        <v>0</v>
      </c>
      <c r="AR29" s="18" t="n">
        <f aca="false">_xlfn.xlookup($A29,'Day 1 Cleaned'!$U:$U,'Day 1 Cleaned'!DN:DN,"-")</f>
        <v>0</v>
      </c>
      <c r="AS29" s="18" t="n">
        <f aca="false">_xlfn.xlookup($A29,'Day 1 Cleaned'!$U:$U,'Day 1 Cleaned'!DX:DX,"-")</f>
        <v>0</v>
      </c>
      <c r="AT29" s="18" t="n">
        <f aca="false">_xlfn.xlookup($A29,'Day 1 Cleaned'!$U:$U,'Day 1 Cleaned'!EH:EH,"-")</f>
        <v>0</v>
      </c>
      <c r="AU29" s="18" t="n">
        <f aca="false">_xlfn.xlookup($A29,'Day 1 Cleaned'!$U:$U,'Day 1 Cleaned'!ER:ER,"-")</f>
        <v>0</v>
      </c>
      <c r="AV29" s="18" t="n">
        <f aca="false">_xlfn.xlookup($A29,'Day 1 Cleaned'!$U:$U,'Day 1 Cleaned'!FA:FA,"-")</f>
        <v>0</v>
      </c>
      <c r="AW29" s="18" t="n">
        <f aca="false">_xlfn.xlookup($A29,'Day 1 Cleaned'!$U:$U,'Day 1 Cleaned'!FK:FK,"-")</f>
        <v>0</v>
      </c>
      <c r="AX29" s="18" t="n">
        <f aca="false">_xlfn.xlookup($A29,'Day 1 Cleaned'!$U:$U,'Day 1 Cleaned'!FT:FT,"-")*_xlfn.xlookup($A29,'Day 1 Cleaned'!$U:$U,'Day 1 Cleaned'!FU:FU,"-")</f>
        <v>0</v>
      </c>
      <c r="AY29" s="18" t="n">
        <f aca="false">_xlfn.xlookup($A29,'Day 1 Cleaned'!$U:$U,'Day 1 Cleaned'!FV:FV,"-")</f>
        <v>0</v>
      </c>
      <c r="AZ29" s="18" t="n">
        <f aca="false">_xlfn.xlookup($A29,'Day 1 Cleaned'!$U:$U,'Day 1 Cleaned'!GA:GA,"-")</f>
        <v>0</v>
      </c>
    </row>
    <row r="30" customFormat="false" ht="14.5" hidden="false" customHeight="false" outlineLevel="0" collapsed="false">
      <c r="A30" s="22" t="str">
        <f aca="false">PROPER('Day 1 Cleaned'!U28)</f>
        <v>Niyomukiza Razal</v>
      </c>
      <c r="B30" s="22" t="str">
        <f aca="false">_xlfn.xlookup($A30,'Day 1 Cleaned'!$U:$U,'Day 1 Cleaned'!Y:Y,"-")</f>
        <v>Bugesera</v>
      </c>
      <c r="C30" s="22" t="str">
        <f aca="false">_xlfn.xlookup($A30,'Day 1 Cleaned'!$U:$U,'Day 1 Cleaned'!AA:AA,"-")</f>
        <v>Murama</v>
      </c>
      <c r="D30" s="22" t="str">
        <f aca="false">_xlfn.xlookup($A30,'Day 1 Cleaned'!$U:$U,'Day 1 Cleaned'!AB:AB,"-")</f>
        <v>Bishenyi</v>
      </c>
      <c r="E30" s="22" t="str">
        <f aca="false">_xlfn.xlookup($A30,'Day 1 Cleaned'!$U:$U,'Day 1 Cleaned'!AI:AI,"-")</f>
        <v>Traditional 3 stone fire</v>
      </c>
      <c r="F30" s="22" t="str">
        <f aca="false">_xlfn.xlookup($A30,'Day 1 Cleaned'!$U:$U,'Day 1 Cleaned'!BL:BL,"-")</f>
        <v>Wood</v>
      </c>
      <c r="G30" s="22" t="str">
        <f aca="false">_xlfn.xlookup($A30,'Day 2 Cleaned'!$M:$M,'Day 2 Cleaned'!$U:$U,"-")</f>
        <v>Wood</v>
      </c>
      <c r="H30" s="22" t="str">
        <f aca="false">_xlfn.xlookup($A30,'Day 3 Cleaned'!$L:$L,'Day 3 Cleaned'!$T:$T,"-")</f>
        <v>Wood</v>
      </c>
      <c r="I30" s="22" t="str">
        <f aca="false">_xlfn.xlookup($A30,'Day 4 Cleaned'!$L:$L,'Day 4 Cleaned'!$T:$T,"-")</f>
        <v>Wood</v>
      </c>
      <c r="J30" s="22" t="n">
        <f aca="false" t="array" ref="J30:J30">AND(EXACT(F30:I30,F30))</f>
        <v>1</v>
      </c>
      <c r="K30" s="22" t="n">
        <f aca="false">_xlfn.xlookup($A30,'Day 2 Cleaned'!$M:$M,'Day 2 Cleaned'!$AI:$AI,"-")</f>
        <v>2</v>
      </c>
      <c r="L30" s="22" t="n">
        <f aca="false">_xlfn.xlookup($A30,'Day 2 Cleaned'!$M:$M,'Day 2 Cleaned'!$AJ:$AJ,"-")</f>
        <v>7</v>
      </c>
      <c r="M30" s="22" t="n">
        <f aca="false">_xlfn.xlookup($A30,'Day 3 Cleaned'!$L:$L,'Day 3 Cleaned'!$AH:$AH,"-")</f>
        <v>2</v>
      </c>
      <c r="N30" s="22" t="n">
        <f aca="false">_xlfn.xlookup($A30,'Day 3 Cleaned'!$L:$L,'Day 3 Cleaned'!$AI:$AI,"-")</f>
        <v>7</v>
      </c>
      <c r="O30" s="22" t="n">
        <f aca="false">_xlfn.xlookup($A30,'Day 4 Cleaned'!$L:$L,'Day 4 Cleaned'!$AH:$AH,"-")</f>
        <v>2</v>
      </c>
      <c r="P30" s="22" t="n">
        <f aca="false">_xlfn.xlookup($A30,'Day 4 Cleaned'!$L:$L,'Day 4 Cleaned'!$AI:$AI,"-")</f>
        <v>7</v>
      </c>
      <c r="Q30" s="23" t="n">
        <f aca="false">SUM(K30:P30)/3</f>
        <v>9</v>
      </c>
      <c r="R30" s="22" t="n">
        <f aca="false">_xlfn.xlookup($A30,'Day 1 Cleaned'!$U:$U,'Day 1 Cleaned'!$CC:$CC,"-")</f>
        <v>3</v>
      </c>
      <c r="S30" s="22" t="n">
        <f aca="false">_xlfn.xlookup($A30,'Day 2 Cleaned'!$M:$M,'Day 2 Cleaned'!$AM:$AM,"-")</f>
        <v>16.26</v>
      </c>
      <c r="T30" s="22" t="n">
        <f aca="false">_xlfn.xlookup($A30,'Day 2 Cleaned'!$M:$M,'Day 2 Cleaned'!$AQ:$AQ,"-")</f>
        <v>4.12</v>
      </c>
      <c r="U30" s="22" t="n">
        <f aca="false">R30-S30</f>
        <v>-13.26</v>
      </c>
      <c r="V30" s="22" t="n">
        <f aca="false">_xlfn.xlookup($A30,'Day 3 Cleaned'!$L:$L,'Day 3 Cleaned'!$AL:$AL,"-")</f>
        <v>13.55</v>
      </c>
      <c r="W30" s="22" t="n">
        <f aca="false">_xlfn.xlookup($A30,'Day 3 Cleaned'!$L:$L,'Day 3 Cleaned'!$AP:$AP,"-")</f>
        <v>3.785</v>
      </c>
      <c r="X30" s="22" t="n">
        <f aca="false">(S30+T30)-V30</f>
        <v>6.83</v>
      </c>
      <c r="Y30" s="22" t="n">
        <f aca="false">_xlfn.xlookup($A30,'Day 4 Cleaned'!$L:$L,'Day 4 Cleaned'!$AL:$AL,"-")</f>
        <v>8.655</v>
      </c>
      <c r="Z30" s="22" t="n">
        <f aca="false">_xlfn.xlookup($A30,'Day 4 Cleaned'!$L:$L,'Day 4 Cleaned'!$AP:$AP,"-")</f>
        <v>10.7</v>
      </c>
      <c r="AA30" s="22" t="n">
        <f aca="false">(V30+W30)-Y30</f>
        <v>8.68</v>
      </c>
      <c r="AB30" s="23" t="n">
        <f aca="false">AVERAGE(U30,X30,AA30)</f>
        <v>0.750000000000001</v>
      </c>
      <c r="AC30" s="23" t="str">
        <f aca="false">IF(AND($AB$157&gt;AB30, AB30&gt;$AB$156),AB30,"-")</f>
        <v>-</v>
      </c>
      <c r="AD30" s="18" t="n">
        <f aca="false">_xlfn.xlookup($A30,'Day 1 Cleaned'!$U:$U,'Day 1 Cleaned'!CM:CM,"-")</f>
        <v>0</v>
      </c>
      <c r="AE30" s="18" t="n">
        <f aca="false">_xlfn.xlookup($A30,'Day 2 Cleaned'!$M:$M,'Day 2 Cleaned'!$AV:$AV,"-")</f>
        <v>0</v>
      </c>
      <c r="AF30" s="18" t="n">
        <f aca="false">_xlfn.xlookup($A30,'Day 2 Cleaned'!$M:$M,'Day 2 Cleaned'!$AZ:$AZ,"-")</f>
        <v>0</v>
      </c>
      <c r="AG30" s="20" t="n">
        <f aca="false">AD30-AE30</f>
        <v>0</v>
      </c>
      <c r="AH30" s="18" t="n">
        <f aca="false">_xlfn.xlookup($A30,'Day 3 Cleaned'!$L:$L,'Day 3 Cleaned'!$AU:$AU,"-")</f>
        <v>0</v>
      </c>
      <c r="AI30" s="18" t="n">
        <f aca="false">_xlfn.xlookup($A30,'Day 3 Cleaned'!$L:$L,'Day 3 Cleaned'!$AY:$AY,"-")</f>
        <v>0</v>
      </c>
      <c r="AJ30" s="20" t="n">
        <f aca="false">(AE30+AF30)-AH30</f>
        <v>0</v>
      </c>
      <c r="AK30" s="18" t="n">
        <f aca="false">_xlfn.xlookup($A30,'Day 4 Cleaned'!$L:$L,'Day 4 Cleaned'!$AU:$AU,"-")</f>
        <v>0</v>
      </c>
      <c r="AL30" s="18" t="n">
        <f aca="false">_xlfn.xlookup($A30,'Day 4 Cleaned'!$L:$L,'Day 4 Cleaned'!$AY:$AY,"-")</f>
        <v>0</v>
      </c>
      <c r="AM30" s="20" t="n">
        <f aca="false">(AH30+AI30)-AK30</f>
        <v>0</v>
      </c>
      <c r="AN30" s="19" t="n">
        <f aca="false">AVERAGE(AG30,AJ30,AM30)</f>
        <v>0</v>
      </c>
      <c r="AO30" s="21" t="str">
        <f aca="false">IF(AND($AB$157&gt;AN30, AN30&gt;$AB$156),AN30,"-")</f>
        <v>-</v>
      </c>
      <c r="AP30" s="18" t="n">
        <f aca="false">_xlfn.xlookup($A30,'Day 1 Cleaned'!$U:$U,'Day 1 Cleaned'!CT:CT,"-")</f>
        <v>0</v>
      </c>
      <c r="AQ30" s="18" t="n">
        <f aca="false">_xlfn.xlookup($A30,'Day 1 Cleaned'!$U:$U,'Day 1 Cleaned'!DD:DD,"-")</f>
        <v>0</v>
      </c>
      <c r="AR30" s="18" t="n">
        <f aca="false">_xlfn.xlookup($A30,'Day 1 Cleaned'!$U:$U,'Day 1 Cleaned'!DN:DN,"-")</f>
        <v>0</v>
      </c>
      <c r="AS30" s="18" t="n">
        <f aca="false">_xlfn.xlookup($A30,'Day 1 Cleaned'!$U:$U,'Day 1 Cleaned'!DX:DX,"-")</f>
        <v>0</v>
      </c>
      <c r="AT30" s="18" t="n">
        <f aca="false">_xlfn.xlookup($A30,'Day 1 Cleaned'!$U:$U,'Day 1 Cleaned'!EH:EH,"-")</f>
        <v>0</v>
      </c>
      <c r="AU30" s="18" t="n">
        <f aca="false">_xlfn.xlookup($A30,'Day 1 Cleaned'!$U:$U,'Day 1 Cleaned'!ER:ER,"-")</f>
        <v>0</v>
      </c>
      <c r="AV30" s="18" t="n">
        <f aca="false">_xlfn.xlookup($A30,'Day 1 Cleaned'!$U:$U,'Day 1 Cleaned'!FA:FA,"-")</f>
        <v>0</v>
      </c>
      <c r="AW30" s="18" t="n">
        <f aca="false">_xlfn.xlookup($A30,'Day 1 Cleaned'!$U:$U,'Day 1 Cleaned'!FK:FK,"-")</f>
        <v>0</v>
      </c>
      <c r="AX30" s="18" t="n">
        <f aca="false">_xlfn.xlookup($A30,'Day 1 Cleaned'!$U:$U,'Day 1 Cleaned'!FT:FT,"-")*_xlfn.xlookup($A30,'Day 1 Cleaned'!$U:$U,'Day 1 Cleaned'!FU:FU,"-")</f>
        <v>0</v>
      </c>
      <c r="AY30" s="18" t="n">
        <f aca="false">_xlfn.xlookup($A30,'Day 1 Cleaned'!$U:$U,'Day 1 Cleaned'!FV:FV,"-")</f>
        <v>0</v>
      </c>
      <c r="AZ30" s="18" t="n">
        <f aca="false">_xlfn.xlookup($A30,'Day 1 Cleaned'!$U:$U,'Day 1 Cleaned'!GA:GA,"-")</f>
        <v>0</v>
      </c>
    </row>
    <row r="31" customFormat="false" ht="14.5" hidden="false" customHeight="false" outlineLevel="0" collapsed="false">
      <c r="A31" s="18" t="str">
        <f aca="false">PROPER('Day 1 Cleaned'!U29)</f>
        <v>Nkuranga Frecerick</v>
      </c>
      <c r="B31" s="18" t="str">
        <f aca="false">_xlfn.xlookup($A31,'Day 1 Cleaned'!$U:$U,'Day 1 Cleaned'!Y:Y,"-")</f>
        <v>Bugesera</v>
      </c>
      <c r="C31" s="18" t="str">
        <f aca="false">_xlfn.xlookup($A31,'Day 1 Cleaned'!$U:$U,'Day 1 Cleaned'!AA:AA,"-")</f>
        <v>Rugando</v>
      </c>
      <c r="D31" s="18" t="str">
        <f aca="false">_xlfn.xlookup($A31,'Day 1 Cleaned'!$U:$U,'Day 1 Cleaned'!AB:AB,"-")</f>
        <v>Bushenyi</v>
      </c>
      <c r="E31" s="18" t="str">
        <f aca="false">_xlfn.xlookup($A31,'Day 1 Cleaned'!$U:$U,'Day 1 Cleaned'!AI:AI,"-")</f>
        <v>Traditional 3 stone fire</v>
      </c>
      <c r="F31" s="18" t="str">
        <f aca="false">_xlfn.xlookup($A31,'Day 1 Cleaned'!$U:$U,'Day 1 Cleaned'!BL:BL,"-")</f>
        <v>Wood</v>
      </c>
      <c r="G31" s="18" t="str">
        <f aca="false">_xlfn.xlookup($A31,'Day 2 Cleaned'!$M:$M,'Day 2 Cleaned'!$U:$U,"-")</f>
        <v>Wood</v>
      </c>
      <c r="H31" s="18" t="str">
        <f aca="false">_xlfn.xlookup($A31,'Day 3 Cleaned'!$L:$L,'Day 3 Cleaned'!$T:$T,"-")</f>
        <v>Wood</v>
      </c>
      <c r="I31" s="18" t="str">
        <f aca="false">_xlfn.xlookup($A31,'Day 4 Cleaned'!$L:$L,'Day 4 Cleaned'!$T:$T,"-")</f>
        <v>Wood</v>
      </c>
      <c r="J31" s="18" t="n">
        <f aca="false" t="array" ref="J31:J31">AND(EXACT(F31:I31,F31))</f>
        <v>1</v>
      </c>
      <c r="K31" s="18" t="n">
        <f aca="false">_xlfn.xlookup($A31,'Day 2 Cleaned'!$M:$M,'Day 2 Cleaned'!$AI:$AI,"-")</f>
        <v>3</v>
      </c>
      <c r="L31" s="18" t="n">
        <f aca="false">_xlfn.xlookup($A31,'Day 2 Cleaned'!$M:$M,'Day 2 Cleaned'!$AJ:$AJ,"-")</f>
        <v>3</v>
      </c>
      <c r="M31" s="18" t="n">
        <f aca="false">_xlfn.xlookup($A31,'Day 3 Cleaned'!$L:$L,'Day 3 Cleaned'!$AH:$AH,"-")</f>
        <v>2</v>
      </c>
      <c r="N31" s="18" t="n">
        <f aca="false">_xlfn.xlookup($A31,'Day 3 Cleaned'!$L:$L,'Day 3 Cleaned'!$AI:$AI,"-")</f>
        <v>3</v>
      </c>
      <c r="O31" s="18" t="n">
        <f aca="false">_xlfn.xlookup($A31,'Day 4 Cleaned'!$L:$L,'Day 4 Cleaned'!$AH:$AH,"-")</f>
        <v>3</v>
      </c>
      <c r="P31" s="18" t="n">
        <f aca="false">_xlfn.xlookup($A31,'Day 4 Cleaned'!$L:$L,'Day 4 Cleaned'!$AI:$AI,"-")</f>
        <v>3</v>
      </c>
      <c r="Q31" s="19" t="n">
        <f aca="false">SUM(K31:P31)/3</f>
        <v>5.66666666666667</v>
      </c>
      <c r="R31" s="18" t="n">
        <f aca="false">_xlfn.xlookup($A31,'Day 1 Cleaned'!$U:$U,'Day 1 Cleaned'!$CC:$CC,"-")</f>
        <v>82.33</v>
      </c>
      <c r="S31" s="18" t="n">
        <f aca="false">_xlfn.xlookup($A31,'Day 2 Cleaned'!$M:$M,'Day 2 Cleaned'!$AM:$AM,"-")</f>
        <v>62.04</v>
      </c>
      <c r="T31" s="18" t="n">
        <f aca="false">_xlfn.xlookup($A31,'Day 2 Cleaned'!$M:$M,'Day 2 Cleaned'!$AQ:$AQ,"-")</f>
        <v>0</v>
      </c>
      <c r="U31" s="20" t="n">
        <f aca="false">R31-S31</f>
        <v>20.29</v>
      </c>
      <c r="V31" s="18" t="n">
        <f aca="false">_xlfn.xlookup($A31,'Day 3 Cleaned'!$L:$L,'Day 3 Cleaned'!$AL:$AL,"-")</f>
        <v>51.18</v>
      </c>
      <c r="W31" s="18" t="n">
        <f aca="false">_xlfn.xlookup($A31,'Day 3 Cleaned'!$L:$L,'Day 3 Cleaned'!$AP:$AP,"-")</f>
        <v>0</v>
      </c>
      <c r="X31" s="20" t="n">
        <f aca="false">(S31+T31)-V31</f>
        <v>10.86</v>
      </c>
      <c r="Y31" s="18" t="n">
        <f aca="false">_xlfn.xlookup($A31,'Day 4 Cleaned'!$L:$L,'Day 4 Cleaned'!$AL:$AL,"-")</f>
        <v>32.04</v>
      </c>
      <c r="Z31" s="18" t="n">
        <f aca="false">_xlfn.xlookup($A31,'Day 4 Cleaned'!$L:$L,'Day 4 Cleaned'!$AP:$AP,"-")</f>
        <v>0</v>
      </c>
      <c r="AA31" s="20" t="n">
        <f aca="false">(V31+W31)-Y31</f>
        <v>19.14</v>
      </c>
      <c r="AB31" s="19" t="n">
        <f aca="false">AVERAGE(U31,X31,AA31)</f>
        <v>16.7633333333333</v>
      </c>
      <c r="AC31" s="19" t="n">
        <f aca="false">IF(AND($AB$157&gt;AB31, AB31&gt;$AB$156),AB31,"-")</f>
        <v>16.7633333333333</v>
      </c>
      <c r="AD31" s="18" t="n">
        <f aca="false">_xlfn.xlookup($A31,'Day 1 Cleaned'!$U:$U,'Day 1 Cleaned'!CM:CM,"-")</f>
        <v>0</v>
      </c>
      <c r="AE31" s="18" t="n">
        <f aca="false">_xlfn.xlookup($A31,'Day 2 Cleaned'!$M:$M,'Day 2 Cleaned'!$AV:$AV,"-")</f>
        <v>0</v>
      </c>
      <c r="AF31" s="18" t="n">
        <f aca="false">_xlfn.xlookup($A31,'Day 2 Cleaned'!$M:$M,'Day 2 Cleaned'!$AZ:$AZ,"-")</f>
        <v>0</v>
      </c>
      <c r="AG31" s="20" t="n">
        <f aca="false">AD31-AE31</f>
        <v>0</v>
      </c>
      <c r="AH31" s="18" t="n">
        <f aca="false">_xlfn.xlookup($A31,'Day 3 Cleaned'!$L:$L,'Day 3 Cleaned'!$AU:$AU,"-")</f>
        <v>0</v>
      </c>
      <c r="AI31" s="18" t="n">
        <f aca="false">_xlfn.xlookup($A31,'Day 3 Cleaned'!$L:$L,'Day 3 Cleaned'!$AY:$AY,"-")</f>
        <v>0</v>
      </c>
      <c r="AJ31" s="20" t="n">
        <f aca="false">(AE31+AF31)-AH31</f>
        <v>0</v>
      </c>
      <c r="AK31" s="18" t="n">
        <f aca="false">_xlfn.xlookup($A31,'Day 4 Cleaned'!$L:$L,'Day 4 Cleaned'!$AU:$AU,"-")</f>
        <v>0</v>
      </c>
      <c r="AL31" s="18" t="n">
        <f aca="false">_xlfn.xlookup($A31,'Day 4 Cleaned'!$L:$L,'Day 4 Cleaned'!$AY:$AY,"-")</f>
        <v>0</v>
      </c>
      <c r="AM31" s="20" t="n">
        <f aca="false">(AH31+AI31)-AK31</f>
        <v>0</v>
      </c>
      <c r="AN31" s="19" t="n">
        <f aca="false">AVERAGE(AG31,AJ31,AM31)</f>
        <v>0</v>
      </c>
      <c r="AO31" s="21" t="str">
        <f aca="false">IF(AND($AB$157&gt;AN31, AN31&gt;$AB$156),AN31,"-")</f>
        <v>-</v>
      </c>
      <c r="AP31" s="18" t="n">
        <f aca="false">_xlfn.xlookup($A31,'Day 1 Cleaned'!$U:$U,'Day 1 Cleaned'!CT:CT,"-")</f>
        <v>0</v>
      </c>
      <c r="AQ31" s="18" t="n">
        <f aca="false">_xlfn.xlookup($A31,'Day 1 Cleaned'!$U:$U,'Day 1 Cleaned'!DD:DD,"-")</f>
        <v>0</v>
      </c>
      <c r="AR31" s="18" t="n">
        <f aca="false">_xlfn.xlookup($A31,'Day 1 Cleaned'!$U:$U,'Day 1 Cleaned'!DN:DN,"-")</f>
        <v>0</v>
      </c>
      <c r="AS31" s="18" t="n">
        <f aca="false">_xlfn.xlookup($A31,'Day 1 Cleaned'!$U:$U,'Day 1 Cleaned'!DX:DX,"-")</f>
        <v>0</v>
      </c>
      <c r="AT31" s="18" t="n">
        <f aca="false">_xlfn.xlookup($A31,'Day 1 Cleaned'!$U:$U,'Day 1 Cleaned'!EH:EH,"-")</f>
        <v>0</v>
      </c>
      <c r="AU31" s="18" t="n">
        <f aca="false">_xlfn.xlookup($A31,'Day 1 Cleaned'!$U:$U,'Day 1 Cleaned'!ER:ER,"-")</f>
        <v>0</v>
      </c>
      <c r="AV31" s="18" t="n">
        <f aca="false">_xlfn.xlookup($A31,'Day 1 Cleaned'!$U:$U,'Day 1 Cleaned'!FA:FA,"-")</f>
        <v>0</v>
      </c>
      <c r="AW31" s="18" t="n">
        <f aca="false">_xlfn.xlookup($A31,'Day 1 Cleaned'!$U:$U,'Day 1 Cleaned'!FK:FK,"-")</f>
        <v>0</v>
      </c>
      <c r="AX31" s="18" t="n">
        <f aca="false">_xlfn.xlookup($A31,'Day 1 Cleaned'!$U:$U,'Day 1 Cleaned'!FT:FT,"-")*_xlfn.xlookup($A31,'Day 1 Cleaned'!$U:$U,'Day 1 Cleaned'!FU:FU,"-")</f>
        <v>0</v>
      </c>
      <c r="AY31" s="18" t="n">
        <f aca="false">_xlfn.xlookup($A31,'Day 1 Cleaned'!$U:$U,'Day 1 Cleaned'!FV:FV,"-")</f>
        <v>0</v>
      </c>
      <c r="AZ31" s="18" t="n">
        <f aca="false">_xlfn.xlookup($A31,'Day 1 Cleaned'!$U:$U,'Day 1 Cleaned'!GA:GA,"-")</f>
        <v>0</v>
      </c>
    </row>
    <row r="32" customFormat="false" ht="14.5" hidden="false" customHeight="false" outlineLevel="0" collapsed="false">
      <c r="A32" s="18" t="str">
        <f aca="false">PROPER('Day 1 Cleaned'!U30)</f>
        <v>Nkurikiyimana Emmanuel </v>
      </c>
      <c r="B32" s="18" t="str">
        <f aca="false">_xlfn.xlookup($A32,'Day 1 Cleaned'!$U:$U,'Day 1 Cleaned'!Y:Y,"-")</f>
        <v>Bugesera</v>
      </c>
      <c r="C32" s="18" t="str">
        <f aca="false">_xlfn.xlookup($A32,'Day 1 Cleaned'!$U:$U,'Day 1 Cleaned'!AA:AA,"-")</f>
        <v>Ngenda</v>
      </c>
      <c r="D32" s="18" t="str">
        <f aca="false">_xlfn.xlookup($A32,'Day 1 Cleaned'!$U:$U,'Day 1 Cleaned'!AB:AB,"-")</f>
        <v>Bushonyi</v>
      </c>
      <c r="E32" s="18" t="str">
        <f aca="false">_xlfn.xlookup($A32,'Day 1 Cleaned'!$U:$U,'Day 1 Cleaned'!AI:AI,"-")</f>
        <v>Improved wood stove</v>
      </c>
      <c r="F32" s="18" t="str">
        <f aca="false">_xlfn.xlookup($A32,'Day 1 Cleaned'!$U:$U,'Day 1 Cleaned'!BL:BL,"-")</f>
        <v>Wood</v>
      </c>
      <c r="G32" s="18" t="str">
        <f aca="false">_xlfn.xlookup($A32,'Day 2 Cleaned'!$M:$M,'Day 2 Cleaned'!$U:$U,"-")</f>
        <v>Wood</v>
      </c>
      <c r="H32" s="18" t="str">
        <f aca="false">_xlfn.xlookup($A32,'Day 3 Cleaned'!$L:$L,'Day 3 Cleaned'!$T:$T,"-")</f>
        <v>Wood</v>
      </c>
      <c r="I32" s="18" t="str">
        <f aca="false">_xlfn.xlookup($A32,'Day 4 Cleaned'!$L:$L,'Day 4 Cleaned'!$T:$T,"-")</f>
        <v>Wood</v>
      </c>
      <c r="J32" s="18" t="n">
        <f aca="false" t="array" ref="J32:J32">AND(EXACT(F32:I32,F32))</f>
        <v>1</v>
      </c>
      <c r="K32" s="18" t="n">
        <f aca="false">_xlfn.xlookup($A32,'Day 2 Cleaned'!$M:$M,'Day 2 Cleaned'!$AI:$AI,"-")</f>
        <v>3</v>
      </c>
      <c r="L32" s="18" t="n">
        <f aca="false">_xlfn.xlookup($A32,'Day 2 Cleaned'!$M:$M,'Day 2 Cleaned'!$AJ:$AJ,"-")</f>
        <v>6</v>
      </c>
      <c r="M32" s="18" t="n">
        <f aca="false">_xlfn.xlookup($A32,'Day 3 Cleaned'!$L:$L,'Day 3 Cleaned'!$AH:$AH,"-")</f>
        <v>3</v>
      </c>
      <c r="N32" s="18" t="n">
        <f aca="false">_xlfn.xlookup($A32,'Day 3 Cleaned'!$L:$L,'Day 3 Cleaned'!$AI:$AI,"-")</f>
        <v>6</v>
      </c>
      <c r="O32" s="18" t="n">
        <f aca="false">_xlfn.xlookup($A32,'Day 4 Cleaned'!$L:$L,'Day 4 Cleaned'!$AH:$AH,"-")</f>
        <v>3</v>
      </c>
      <c r="P32" s="18" t="n">
        <f aca="false">_xlfn.xlookup($A32,'Day 4 Cleaned'!$L:$L,'Day 4 Cleaned'!$AI:$AI,"-")</f>
        <v>6</v>
      </c>
      <c r="Q32" s="19" t="n">
        <f aca="false">SUM(K32:P32)/3</f>
        <v>9</v>
      </c>
      <c r="R32" s="18" t="n">
        <f aca="false">_xlfn.xlookup($A32,'Day 1 Cleaned'!$U:$U,'Day 1 Cleaned'!$CC:$CC,"-")</f>
        <v>102.3</v>
      </c>
      <c r="S32" s="18" t="n">
        <f aca="false">_xlfn.xlookup($A32,'Day 2 Cleaned'!$M:$M,'Day 2 Cleaned'!$AM:$AM,"-")</f>
        <v>84.8</v>
      </c>
      <c r="T32" s="18" t="n">
        <f aca="false">_xlfn.xlookup($A32,'Day 2 Cleaned'!$M:$M,'Day 2 Cleaned'!$AQ:$AQ,"-")</f>
        <v>12</v>
      </c>
      <c r="U32" s="20" t="n">
        <f aca="false">R32-S32</f>
        <v>17.5</v>
      </c>
      <c r="V32" s="18" t="n">
        <f aca="false">_xlfn.xlookup($A32,'Day 3 Cleaned'!$L:$L,'Day 3 Cleaned'!$AL:$AL,"-")</f>
        <v>48.7</v>
      </c>
      <c r="W32" s="18" t="n">
        <f aca="false">_xlfn.xlookup($A32,'Day 3 Cleaned'!$L:$L,'Day 3 Cleaned'!$AP:$AP,"-")</f>
        <v>68.8</v>
      </c>
      <c r="X32" s="20" t="n">
        <f aca="false">(S32+T32)-V32</f>
        <v>48.1</v>
      </c>
      <c r="Y32" s="18" t="n">
        <f aca="false">_xlfn.xlookup($A32,'Day 4 Cleaned'!$L:$L,'Day 4 Cleaned'!$AL:$AL,"-")</f>
        <v>56.8</v>
      </c>
      <c r="Z32" s="18" t="n">
        <f aca="false">_xlfn.xlookup($A32,'Day 4 Cleaned'!$L:$L,'Day 4 Cleaned'!$AP:$AP,"-")</f>
        <v>0</v>
      </c>
      <c r="AA32" s="20" t="n">
        <f aca="false">(V32+W32)-Y32</f>
        <v>60.7</v>
      </c>
      <c r="AB32" s="19" t="n">
        <f aca="false">AVERAGE(U32,X32,AA32)</f>
        <v>42.1</v>
      </c>
      <c r="AC32" s="19" t="str">
        <f aca="false">IF(AND($AB$157&gt;AB32, AB32&gt;$AB$156),AB32,"-")</f>
        <v>-</v>
      </c>
      <c r="AD32" s="18" t="n">
        <f aca="false">_xlfn.xlookup($A32,'Day 1 Cleaned'!$U:$U,'Day 1 Cleaned'!CM:CM,"-")</f>
        <v>0</v>
      </c>
      <c r="AE32" s="18" t="n">
        <f aca="false">_xlfn.xlookup($A32,'Day 2 Cleaned'!$M:$M,'Day 2 Cleaned'!$AV:$AV,"-")</f>
        <v>0</v>
      </c>
      <c r="AF32" s="18" t="n">
        <f aca="false">_xlfn.xlookup($A32,'Day 2 Cleaned'!$M:$M,'Day 2 Cleaned'!$AZ:$AZ,"-")</f>
        <v>0</v>
      </c>
      <c r="AG32" s="20" t="n">
        <f aca="false">AD32-AE32</f>
        <v>0</v>
      </c>
      <c r="AH32" s="18" t="n">
        <f aca="false">_xlfn.xlookup($A32,'Day 3 Cleaned'!$L:$L,'Day 3 Cleaned'!$AU:$AU,"-")</f>
        <v>0</v>
      </c>
      <c r="AI32" s="18" t="n">
        <f aca="false">_xlfn.xlookup($A32,'Day 3 Cleaned'!$L:$L,'Day 3 Cleaned'!$AY:$AY,"-")</f>
        <v>0</v>
      </c>
      <c r="AJ32" s="20" t="n">
        <f aca="false">(AE32+AF32)-AH32</f>
        <v>0</v>
      </c>
      <c r="AK32" s="18" t="n">
        <f aca="false">_xlfn.xlookup($A32,'Day 4 Cleaned'!$L:$L,'Day 4 Cleaned'!$AU:$AU,"-")</f>
        <v>0</v>
      </c>
      <c r="AL32" s="18" t="n">
        <f aca="false">_xlfn.xlookup($A32,'Day 4 Cleaned'!$L:$L,'Day 4 Cleaned'!$AY:$AY,"-")</f>
        <v>0</v>
      </c>
      <c r="AM32" s="20" t="n">
        <f aca="false">(AH32+AI32)-AK32</f>
        <v>0</v>
      </c>
      <c r="AN32" s="19" t="n">
        <f aca="false">AVERAGE(AG32,AJ32,AM32)</f>
        <v>0</v>
      </c>
      <c r="AO32" s="21" t="str">
        <f aca="false">IF(AND($AB$157&gt;AN32, AN32&gt;$AB$156),AN32,"-")</f>
        <v>-</v>
      </c>
      <c r="AP32" s="18" t="n">
        <f aca="false">_xlfn.xlookup($A32,'Day 1 Cleaned'!$U:$U,'Day 1 Cleaned'!CT:CT,"-")</f>
        <v>0</v>
      </c>
      <c r="AQ32" s="18" t="n">
        <f aca="false">_xlfn.xlookup($A32,'Day 1 Cleaned'!$U:$U,'Day 1 Cleaned'!DD:DD,"-")</f>
        <v>0</v>
      </c>
      <c r="AR32" s="18" t="n">
        <f aca="false">_xlfn.xlookup($A32,'Day 1 Cleaned'!$U:$U,'Day 1 Cleaned'!DN:DN,"-")</f>
        <v>0</v>
      </c>
      <c r="AS32" s="18" t="n">
        <f aca="false">_xlfn.xlookup($A32,'Day 1 Cleaned'!$U:$U,'Day 1 Cleaned'!DX:DX,"-")</f>
        <v>0</v>
      </c>
      <c r="AT32" s="18" t="n">
        <f aca="false">_xlfn.xlookup($A32,'Day 1 Cleaned'!$U:$U,'Day 1 Cleaned'!EH:EH,"-")</f>
        <v>0</v>
      </c>
      <c r="AU32" s="18" t="n">
        <f aca="false">_xlfn.xlookup($A32,'Day 1 Cleaned'!$U:$U,'Day 1 Cleaned'!ER:ER,"-")</f>
        <v>0</v>
      </c>
      <c r="AV32" s="18" t="n">
        <f aca="false">_xlfn.xlookup($A32,'Day 1 Cleaned'!$U:$U,'Day 1 Cleaned'!FA:FA,"-")</f>
        <v>0</v>
      </c>
      <c r="AW32" s="18" t="n">
        <f aca="false">_xlfn.xlookup($A32,'Day 1 Cleaned'!$U:$U,'Day 1 Cleaned'!FK:FK,"-")</f>
        <v>0</v>
      </c>
      <c r="AX32" s="18" t="n">
        <f aca="false">_xlfn.xlookup($A32,'Day 1 Cleaned'!$U:$U,'Day 1 Cleaned'!FT:FT,"-")*_xlfn.xlookup($A32,'Day 1 Cleaned'!$U:$U,'Day 1 Cleaned'!FU:FU,"-")</f>
        <v>0</v>
      </c>
      <c r="AY32" s="18" t="n">
        <f aca="false">_xlfn.xlookup($A32,'Day 1 Cleaned'!$U:$U,'Day 1 Cleaned'!FV:FV,"-")</f>
        <v>0</v>
      </c>
      <c r="AZ32" s="18" t="n">
        <f aca="false">_xlfn.xlookup($A32,'Day 1 Cleaned'!$U:$U,'Day 1 Cleaned'!GA:GA,"-")</f>
        <v>0</v>
      </c>
    </row>
    <row r="33" customFormat="false" ht="14.5" hidden="false" customHeight="false" outlineLevel="0" collapsed="false">
      <c r="A33" s="18" t="str">
        <f aca="false">PROPER('Day 1 Cleaned'!U31)</f>
        <v>Nsabimana Epimaque </v>
      </c>
      <c r="B33" s="18" t="str">
        <f aca="false">_xlfn.xlookup($A33,'Day 1 Cleaned'!$U:$U,'Day 1 Cleaned'!Y:Y,"-")</f>
        <v>Bugesera</v>
      </c>
      <c r="C33" s="18" t="str">
        <f aca="false">_xlfn.xlookup($A33,'Day 1 Cleaned'!$U:$U,'Day 1 Cleaned'!AA:AA,"-")</f>
        <v>Kindama</v>
      </c>
      <c r="D33" s="18" t="str">
        <f aca="false">_xlfn.xlookup($A33,'Day 1 Cleaned'!$U:$U,'Day 1 Cleaned'!AB:AB,"-")</f>
        <v>Gatare</v>
      </c>
      <c r="E33" s="18" t="str">
        <f aca="false">_xlfn.xlookup($A33,'Day 1 Cleaned'!$U:$U,'Day 1 Cleaned'!AI:AI,"-")</f>
        <v>Improved wood stove</v>
      </c>
      <c r="F33" s="18" t="str">
        <f aca="false">_xlfn.xlookup($A33,'Day 1 Cleaned'!$U:$U,'Day 1 Cleaned'!BL:BL,"-")</f>
        <v>Wood</v>
      </c>
      <c r="G33" s="18" t="str">
        <f aca="false">_xlfn.xlookup($A33,'Day 2 Cleaned'!$M:$M,'Day 2 Cleaned'!$U:$U,"-")</f>
        <v>Wood</v>
      </c>
      <c r="H33" s="18" t="str">
        <f aca="false">_xlfn.xlookup($A33,'Day 3 Cleaned'!$L:$L,'Day 3 Cleaned'!$T:$T,"-")</f>
        <v>Wood</v>
      </c>
      <c r="I33" s="18" t="str">
        <f aca="false">_xlfn.xlookup($A33,'Day 4 Cleaned'!$L:$L,'Day 4 Cleaned'!$T:$T,"-")</f>
        <v>Wood</v>
      </c>
      <c r="J33" s="18" t="n">
        <f aca="false" t="array" ref="J33:J33">AND(EXACT(F33:I33,F33))</f>
        <v>1</v>
      </c>
      <c r="K33" s="18" t="n">
        <f aca="false">_xlfn.xlookup($A33,'Day 2 Cleaned'!$M:$M,'Day 2 Cleaned'!$AI:$AI,"-")</f>
        <v>3</v>
      </c>
      <c r="L33" s="18" t="n">
        <f aca="false">_xlfn.xlookup($A33,'Day 2 Cleaned'!$M:$M,'Day 2 Cleaned'!$AJ:$AJ,"-")</f>
        <v>6</v>
      </c>
      <c r="M33" s="18" t="n">
        <f aca="false">_xlfn.xlookup($A33,'Day 3 Cleaned'!$L:$L,'Day 3 Cleaned'!$AH:$AH,"-")</f>
        <v>2</v>
      </c>
      <c r="N33" s="18" t="n">
        <f aca="false">_xlfn.xlookup($A33,'Day 3 Cleaned'!$L:$L,'Day 3 Cleaned'!$AI:$AI,"-")</f>
        <v>6</v>
      </c>
      <c r="O33" s="18" t="n">
        <f aca="false">_xlfn.xlookup($A33,'Day 4 Cleaned'!$L:$L,'Day 4 Cleaned'!$AH:$AH,"-")</f>
        <v>2</v>
      </c>
      <c r="P33" s="18" t="n">
        <f aca="false">_xlfn.xlookup($A33,'Day 4 Cleaned'!$L:$L,'Day 4 Cleaned'!$AI:$AI,"-")</f>
        <v>6</v>
      </c>
      <c r="Q33" s="19" t="n">
        <f aca="false">SUM(K33:P33)/3</f>
        <v>8.33333333333333</v>
      </c>
      <c r="R33" s="18" t="n">
        <f aca="false">_xlfn.xlookup($A33,'Day 1 Cleaned'!$U:$U,'Day 1 Cleaned'!$CC:$CC,"-")</f>
        <v>38.37</v>
      </c>
      <c r="S33" s="18" t="n">
        <f aca="false">_xlfn.xlookup($A33,'Day 2 Cleaned'!$M:$M,'Day 2 Cleaned'!$AM:$AM,"-")</f>
        <v>24.84</v>
      </c>
      <c r="T33" s="18" t="n">
        <f aca="false">_xlfn.xlookup($A33,'Day 2 Cleaned'!$M:$M,'Day 2 Cleaned'!$AQ:$AQ,"-")</f>
        <v>0</v>
      </c>
      <c r="U33" s="20" t="n">
        <f aca="false">R33-S33</f>
        <v>13.53</v>
      </c>
      <c r="V33" s="18" t="n">
        <f aca="false">_xlfn.xlookup($A33,'Day 3 Cleaned'!$L:$L,'Day 3 Cleaned'!$AL:$AL,"-")</f>
        <v>15</v>
      </c>
      <c r="W33" s="18" t="n">
        <f aca="false">_xlfn.xlookup($A33,'Day 3 Cleaned'!$L:$L,'Day 3 Cleaned'!$AP:$AP,"-")</f>
        <v>0</v>
      </c>
      <c r="X33" s="20" t="n">
        <f aca="false">(S33+T33)-V33</f>
        <v>9.84</v>
      </c>
      <c r="Y33" s="18" t="n">
        <f aca="false">_xlfn.xlookup($A33,'Day 4 Cleaned'!$L:$L,'Day 4 Cleaned'!$AL:$AL,"-")</f>
        <v>10.5</v>
      </c>
      <c r="Z33" s="18" t="n">
        <f aca="false">_xlfn.xlookup($A33,'Day 4 Cleaned'!$L:$L,'Day 4 Cleaned'!$AP:$AP,"-")</f>
        <v>0</v>
      </c>
      <c r="AA33" s="20" t="n">
        <f aca="false">(V33+W33)-Y33</f>
        <v>4.5</v>
      </c>
      <c r="AB33" s="19" t="n">
        <f aca="false">AVERAGE(U33,X33,AA33)</f>
        <v>9.29</v>
      </c>
      <c r="AC33" s="19" t="n">
        <f aca="false">IF(AND($AB$157&gt;AB33, AB33&gt;$AB$156),AB33,"-")</f>
        <v>9.29</v>
      </c>
      <c r="AD33" s="18" t="n">
        <f aca="false">_xlfn.xlookup($A33,'Day 1 Cleaned'!$U:$U,'Day 1 Cleaned'!CM:CM,"-")</f>
        <v>0</v>
      </c>
      <c r="AE33" s="18" t="n">
        <f aca="false">_xlfn.xlookup($A33,'Day 2 Cleaned'!$M:$M,'Day 2 Cleaned'!$AV:$AV,"-")</f>
        <v>0</v>
      </c>
      <c r="AF33" s="18" t="n">
        <f aca="false">_xlfn.xlookup($A33,'Day 2 Cleaned'!$M:$M,'Day 2 Cleaned'!$AZ:$AZ,"-")</f>
        <v>0</v>
      </c>
      <c r="AG33" s="20" t="n">
        <f aca="false">AD33-AE33</f>
        <v>0</v>
      </c>
      <c r="AH33" s="18" t="n">
        <f aca="false">_xlfn.xlookup($A33,'Day 3 Cleaned'!$L:$L,'Day 3 Cleaned'!$AU:$AU,"-")</f>
        <v>0</v>
      </c>
      <c r="AI33" s="18" t="n">
        <f aca="false">_xlfn.xlookup($A33,'Day 3 Cleaned'!$L:$L,'Day 3 Cleaned'!$AY:$AY,"-")</f>
        <v>0</v>
      </c>
      <c r="AJ33" s="20" t="n">
        <f aca="false">(AE33+AF33)-AH33</f>
        <v>0</v>
      </c>
      <c r="AK33" s="18" t="n">
        <f aca="false">_xlfn.xlookup($A33,'Day 4 Cleaned'!$L:$L,'Day 4 Cleaned'!$AU:$AU,"-")</f>
        <v>0</v>
      </c>
      <c r="AL33" s="18" t="n">
        <f aca="false">_xlfn.xlookup($A33,'Day 4 Cleaned'!$L:$L,'Day 4 Cleaned'!$AY:$AY,"-")</f>
        <v>0</v>
      </c>
      <c r="AM33" s="20" t="n">
        <f aca="false">(AH33+AI33)-AK33</f>
        <v>0</v>
      </c>
      <c r="AN33" s="19" t="n">
        <f aca="false">AVERAGE(AG33,AJ33,AM33)</f>
        <v>0</v>
      </c>
      <c r="AO33" s="21" t="str">
        <f aca="false">IF(AND($AB$157&gt;AN33, AN33&gt;$AB$156),AN33,"-")</f>
        <v>-</v>
      </c>
      <c r="AP33" s="18" t="n">
        <f aca="false">_xlfn.xlookup($A33,'Day 1 Cleaned'!$U:$U,'Day 1 Cleaned'!CT:CT,"-")</f>
        <v>0</v>
      </c>
      <c r="AQ33" s="18" t="n">
        <f aca="false">_xlfn.xlookup($A33,'Day 1 Cleaned'!$U:$U,'Day 1 Cleaned'!DD:DD,"-")</f>
        <v>0</v>
      </c>
      <c r="AR33" s="18" t="n">
        <f aca="false">_xlfn.xlookup($A33,'Day 1 Cleaned'!$U:$U,'Day 1 Cleaned'!DN:DN,"-")</f>
        <v>0</v>
      </c>
      <c r="AS33" s="18" t="n">
        <f aca="false">_xlfn.xlookup($A33,'Day 1 Cleaned'!$U:$U,'Day 1 Cleaned'!DX:DX,"-")</f>
        <v>0</v>
      </c>
      <c r="AT33" s="18" t="n">
        <f aca="false">_xlfn.xlookup($A33,'Day 1 Cleaned'!$U:$U,'Day 1 Cleaned'!EH:EH,"-")</f>
        <v>0</v>
      </c>
      <c r="AU33" s="18" t="n">
        <f aca="false">_xlfn.xlookup($A33,'Day 1 Cleaned'!$U:$U,'Day 1 Cleaned'!ER:ER,"-")</f>
        <v>0</v>
      </c>
      <c r="AV33" s="18" t="n">
        <f aca="false">_xlfn.xlookup($A33,'Day 1 Cleaned'!$U:$U,'Day 1 Cleaned'!FA:FA,"-")</f>
        <v>0</v>
      </c>
      <c r="AW33" s="18" t="n">
        <f aca="false">_xlfn.xlookup($A33,'Day 1 Cleaned'!$U:$U,'Day 1 Cleaned'!FK:FK,"-")</f>
        <v>0</v>
      </c>
      <c r="AX33" s="18" t="n">
        <f aca="false">_xlfn.xlookup($A33,'Day 1 Cleaned'!$U:$U,'Day 1 Cleaned'!FT:FT,"-")*_xlfn.xlookup($A33,'Day 1 Cleaned'!$U:$U,'Day 1 Cleaned'!FU:FU,"-")</f>
        <v>0</v>
      </c>
      <c r="AY33" s="18" t="n">
        <f aca="false">_xlfn.xlookup($A33,'Day 1 Cleaned'!$U:$U,'Day 1 Cleaned'!FV:FV,"-")</f>
        <v>0</v>
      </c>
      <c r="AZ33" s="18" t="n">
        <f aca="false">_xlfn.xlookup($A33,'Day 1 Cleaned'!$U:$U,'Day 1 Cleaned'!GA:GA,"-")</f>
        <v>0</v>
      </c>
    </row>
    <row r="34" customFormat="false" ht="14.5" hidden="false" customHeight="false" outlineLevel="0" collapsed="false">
      <c r="A34" s="18" t="str">
        <f aca="false">PROPER('Day 1 Cleaned'!U32)</f>
        <v>Nsengimana </v>
      </c>
      <c r="B34" s="18" t="str">
        <f aca="false">_xlfn.xlookup($A34,'Day 1 Cleaned'!$U:$U,'Day 1 Cleaned'!Y:Y,"-")</f>
        <v>Bugesera</v>
      </c>
      <c r="C34" s="18" t="str">
        <f aca="false">_xlfn.xlookup($A34,'Day 1 Cleaned'!$U:$U,'Day 1 Cleaned'!AA:AA,"-")</f>
        <v>Ngenda</v>
      </c>
      <c r="D34" s="18" t="str">
        <f aca="false">_xlfn.xlookup($A34,'Day 1 Cleaned'!$U:$U,'Day 1 Cleaned'!AB:AB,"-")</f>
        <v>Bushonyi</v>
      </c>
      <c r="E34" s="18" t="str">
        <f aca="false">_xlfn.xlookup($A34,'Day 1 Cleaned'!$U:$U,'Day 1 Cleaned'!AI:AI,"-")</f>
        <v>Improved wood stove</v>
      </c>
      <c r="F34" s="18" t="str">
        <f aca="false">_xlfn.xlookup($A34,'Day 1 Cleaned'!$U:$U,'Day 1 Cleaned'!BL:BL,"-")</f>
        <v>Wood</v>
      </c>
      <c r="G34" s="18" t="str">
        <f aca="false">_xlfn.xlookup($A34,'Day 2 Cleaned'!$M:$M,'Day 2 Cleaned'!$U:$U,"-")</f>
        <v>Wood</v>
      </c>
      <c r="H34" s="18" t="str">
        <f aca="false">_xlfn.xlookup($A34,'Day 3 Cleaned'!$L:$L,'Day 3 Cleaned'!$T:$T,"-")</f>
        <v>Wood</v>
      </c>
      <c r="I34" s="18" t="str">
        <f aca="false">_xlfn.xlookup($A34,'Day 4 Cleaned'!$L:$L,'Day 4 Cleaned'!$T:$T,"-")</f>
        <v>Wood</v>
      </c>
      <c r="J34" s="18" t="n">
        <f aca="false" t="array" ref="J34:J34">AND(EXACT(F34:I34,F34))</f>
        <v>1</v>
      </c>
      <c r="K34" s="18" t="n">
        <f aca="false">_xlfn.xlookup($A34,'Day 2 Cleaned'!$M:$M,'Day 2 Cleaned'!$AI:$AI,"-")</f>
        <v>3</v>
      </c>
      <c r="L34" s="18" t="n">
        <f aca="false">_xlfn.xlookup($A34,'Day 2 Cleaned'!$M:$M,'Day 2 Cleaned'!$AJ:$AJ,"-")</f>
        <v>9</v>
      </c>
      <c r="M34" s="18" t="n">
        <f aca="false">_xlfn.xlookup($A34,'Day 3 Cleaned'!$L:$L,'Day 3 Cleaned'!$AH:$AH,"-")</f>
        <v>3</v>
      </c>
      <c r="N34" s="18" t="n">
        <f aca="false">_xlfn.xlookup($A34,'Day 3 Cleaned'!$L:$L,'Day 3 Cleaned'!$AI:$AI,"-")</f>
        <v>9</v>
      </c>
      <c r="O34" s="18" t="n">
        <f aca="false">_xlfn.xlookup($A34,'Day 4 Cleaned'!$L:$L,'Day 4 Cleaned'!$AH:$AH,"-")</f>
        <v>3</v>
      </c>
      <c r="P34" s="18" t="n">
        <f aca="false">_xlfn.xlookup($A34,'Day 4 Cleaned'!$L:$L,'Day 4 Cleaned'!$AI:$AI,"-")</f>
        <v>9</v>
      </c>
      <c r="Q34" s="19" t="n">
        <f aca="false">SUM(K34:P34)/3</f>
        <v>12</v>
      </c>
      <c r="R34" s="18" t="n">
        <f aca="false">_xlfn.xlookup($A34,'Day 1 Cleaned'!$U:$U,'Day 1 Cleaned'!$CC:$CC,"-")</f>
        <v>122</v>
      </c>
      <c r="S34" s="18" t="n">
        <f aca="false">_xlfn.xlookup($A34,'Day 2 Cleaned'!$M:$M,'Day 2 Cleaned'!$AM:$AM,"-")</f>
        <v>82.4</v>
      </c>
      <c r="T34" s="18" t="n">
        <f aca="false">_xlfn.xlookup($A34,'Day 2 Cleaned'!$M:$M,'Day 2 Cleaned'!$AQ:$AQ,"-")</f>
        <v>0</v>
      </c>
      <c r="U34" s="20" t="n">
        <f aca="false">R34-S34</f>
        <v>39.6</v>
      </c>
      <c r="V34" s="18" t="n">
        <f aca="false">_xlfn.xlookup($A34,'Day 3 Cleaned'!$L:$L,'Day 3 Cleaned'!$AL:$AL,"-")</f>
        <v>53</v>
      </c>
      <c r="W34" s="18" t="n">
        <f aca="false">_xlfn.xlookup($A34,'Day 3 Cleaned'!$L:$L,'Day 3 Cleaned'!$AP:$AP,"-")</f>
        <v>0</v>
      </c>
      <c r="X34" s="20" t="n">
        <f aca="false">(S34+T34)-V34</f>
        <v>29.4</v>
      </c>
      <c r="Y34" s="18" t="n">
        <f aca="false">_xlfn.xlookup($A34,'Day 4 Cleaned'!$L:$L,'Day 4 Cleaned'!$AL:$AL,"-")</f>
        <v>38</v>
      </c>
      <c r="Z34" s="18" t="n">
        <f aca="false">_xlfn.xlookup($A34,'Day 4 Cleaned'!$L:$L,'Day 4 Cleaned'!$AP:$AP,"-")</f>
        <v>0</v>
      </c>
      <c r="AA34" s="20" t="n">
        <f aca="false">(V34+W34)-Y34</f>
        <v>15</v>
      </c>
      <c r="AB34" s="19" t="n">
        <f aca="false">AVERAGE(U34,X34,AA34)</f>
        <v>28</v>
      </c>
      <c r="AC34" s="19" t="str">
        <f aca="false">IF(AND($AB$157&gt;AB34, AB34&gt;$AB$156),AB34,"-")</f>
        <v>-</v>
      </c>
      <c r="AD34" s="18" t="n">
        <f aca="false">_xlfn.xlookup($A34,'Day 1 Cleaned'!$U:$U,'Day 1 Cleaned'!CM:CM,"-")</f>
        <v>0</v>
      </c>
      <c r="AE34" s="18" t="n">
        <f aca="false">_xlfn.xlookup($A34,'Day 2 Cleaned'!$M:$M,'Day 2 Cleaned'!$AV:$AV,"-")</f>
        <v>0</v>
      </c>
      <c r="AF34" s="18" t="n">
        <f aca="false">_xlfn.xlookup($A34,'Day 2 Cleaned'!$M:$M,'Day 2 Cleaned'!$AZ:$AZ,"-")</f>
        <v>0</v>
      </c>
      <c r="AG34" s="20" t="n">
        <f aca="false">AD34-AE34</f>
        <v>0</v>
      </c>
      <c r="AH34" s="18" t="n">
        <f aca="false">_xlfn.xlookup($A34,'Day 3 Cleaned'!$L:$L,'Day 3 Cleaned'!$AU:$AU,"-")</f>
        <v>0</v>
      </c>
      <c r="AI34" s="18" t="n">
        <f aca="false">_xlfn.xlookup($A34,'Day 3 Cleaned'!$L:$L,'Day 3 Cleaned'!$AY:$AY,"-")</f>
        <v>0</v>
      </c>
      <c r="AJ34" s="20" t="n">
        <f aca="false">(AE34+AF34)-AH34</f>
        <v>0</v>
      </c>
      <c r="AK34" s="18" t="n">
        <f aca="false">_xlfn.xlookup($A34,'Day 4 Cleaned'!$L:$L,'Day 4 Cleaned'!$AU:$AU,"-")</f>
        <v>0</v>
      </c>
      <c r="AL34" s="18" t="n">
        <f aca="false">_xlfn.xlookup($A34,'Day 4 Cleaned'!$L:$L,'Day 4 Cleaned'!$AY:$AY,"-")</f>
        <v>0</v>
      </c>
      <c r="AM34" s="20" t="n">
        <f aca="false">(AH34+AI34)-AK34</f>
        <v>0</v>
      </c>
      <c r="AN34" s="19" t="n">
        <f aca="false">AVERAGE(AG34,AJ34,AM34)</f>
        <v>0</v>
      </c>
      <c r="AO34" s="21" t="str">
        <f aca="false">IF(AND($AB$157&gt;AN34, AN34&gt;$AB$156),AN34,"-")</f>
        <v>-</v>
      </c>
      <c r="AP34" s="18" t="n">
        <f aca="false">_xlfn.xlookup($A34,'Day 1 Cleaned'!$U:$U,'Day 1 Cleaned'!CT:CT,"-")</f>
        <v>0</v>
      </c>
      <c r="AQ34" s="18" t="n">
        <f aca="false">_xlfn.xlookup($A34,'Day 1 Cleaned'!$U:$U,'Day 1 Cleaned'!DD:DD,"-")</f>
        <v>0</v>
      </c>
      <c r="AR34" s="18" t="n">
        <f aca="false">_xlfn.xlookup($A34,'Day 1 Cleaned'!$U:$U,'Day 1 Cleaned'!DN:DN,"-")</f>
        <v>0</v>
      </c>
      <c r="AS34" s="18" t="n">
        <f aca="false">_xlfn.xlookup($A34,'Day 1 Cleaned'!$U:$U,'Day 1 Cleaned'!DX:DX,"-")</f>
        <v>0</v>
      </c>
      <c r="AT34" s="18" t="n">
        <f aca="false">_xlfn.xlookup($A34,'Day 1 Cleaned'!$U:$U,'Day 1 Cleaned'!EH:EH,"-")</f>
        <v>0</v>
      </c>
      <c r="AU34" s="18" t="n">
        <f aca="false">_xlfn.xlookup($A34,'Day 1 Cleaned'!$U:$U,'Day 1 Cleaned'!ER:ER,"-")</f>
        <v>0</v>
      </c>
      <c r="AV34" s="18" t="n">
        <f aca="false">_xlfn.xlookup($A34,'Day 1 Cleaned'!$U:$U,'Day 1 Cleaned'!FA:FA,"-")</f>
        <v>0</v>
      </c>
      <c r="AW34" s="18" t="n">
        <f aca="false">_xlfn.xlookup($A34,'Day 1 Cleaned'!$U:$U,'Day 1 Cleaned'!FK:FK,"-")</f>
        <v>0</v>
      </c>
      <c r="AX34" s="18" t="n">
        <f aca="false">_xlfn.xlookup($A34,'Day 1 Cleaned'!$U:$U,'Day 1 Cleaned'!FT:FT,"-")*_xlfn.xlookup($A34,'Day 1 Cleaned'!$U:$U,'Day 1 Cleaned'!FU:FU,"-")</f>
        <v>0</v>
      </c>
      <c r="AY34" s="18" t="n">
        <f aca="false">_xlfn.xlookup($A34,'Day 1 Cleaned'!$U:$U,'Day 1 Cleaned'!FV:FV,"-")</f>
        <v>0</v>
      </c>
      <c r="AZ34" s="18" t="n">
        <f aca="false">_xlfn.xlookup($A34,'Day 1 Cleaned'!$U:$U,'Day 1 Cleaned'!GA:GA,"-")</f>
        <v>0</v>
      </c>
    </row>
    <row r="35" customFormat="false" ht="14.5" hidden="false" customHeight="false" outlineLevel="0" collapsed="false">
      <c r="A35" s="18" t="str">
        <f aca="false">PROPER('Day 1 Cleaned'!U33)</f>
        <v>Ntihemuka Silas</v>
      </c>
      <c r="B35" s="18" t="str">
        <f aca="false">_xlfn.xlookup($A35,'Day 1 Cleaned'!$U:$U,'Day 1 Cleaned'!Y:Y,"-")</f>
        <v>Bugesera</v>
      </c>
      <c r="C35" s="18" t="str">
        <f aca="false">_xlfn.xlookup($A35,'Day 1 Cleaned'!$U:$U,'Day 1 Cleaned'!AA:AA,"-")</f>
        <v>Murama</v>
      </c>
      <c r="D35" s="18" t="str">
        <f aca="false">_xlfn.xlookup($A35,'Day 1 Cleaned'!$U:$U,'Day 1 Cleaned'!AB:AB,"-")</f>
        <v>Bishenyi</v>
      </c>
      <c r="E35" s="18" t="str">
        <f aca="false">_xlfn.xlookup($A35,'Day 1 Cleaned'!$U:$U,'Day 1 Cleaned'!AI:AI,"-")</f>
        <v>Traditional 3 stone fire</v>
      </c>
      <c r="F35" s="18" t="str">
        <f aca="false">_xlfn.xlookup($A35,'Day 1 Cleaned'!$U:$U,'Day 1 Cleaned'!BL:BL,"-")</f>
        <v>Wood</v>
      </c>
      <c r="G35" s="18" t="str">
        <f aca="false">_xlfn.xlookup($A35,'Day 2 Cleaned'!$M:$M,'Day 2 Cleaned'!$U:$U,"-")</f>
        <v>Wood</v>
      </c>
      <c r="H35" s="18" t="str">
        <f aca="false">_xlfn.xlookup($A35,'Day 3 Cleaned'!$L:$L,'Day 3 Cleaned'!$T:$T,"-")</f>
        <v>Wood</v>
      </c>
      <c r="I35" s="18" t="str">
        <f aca="false">_xlfn.xlookup($A35,'Day 4 Cleaned'!$L:$L,'Day 4 Cleaned'!$T:$T,"-")</f>
        <v>Wood</v>
      </c>
      <c r="J35" s="18" t="n">
        <f aca="false" t="array" ref="J35:J35">AND(EXACT(F35:I35,F35))</f>
        <v>1</v>
      </c>
      <c r="K35" s="18" t="n">
        <f aca="false">_xlfn.xlookup($A35,'Day 2 Cleaned'!$M:$M,'Day 2 Cleaned'!$AI:$AI,"-")</f>
        <v>2</v>
      </c>
      <c r="L35" s="18" t="n">
        <f aca="false">_xlfn.xlookup($A35,'Day 2 Cleaned'!$M:$M,'Day 2 Cleaned'!$AJ:$AJ,"-")</f>
        <v>5</v>
      </c>
      <c r="M35" s="18" t="n">
        <f aca="false">_xlfn.xlookup($A35,'Day 3 Cleaned'!$L:$L,'Day 3 Cleaned'!$AH:$AH,"-")</f>
        <v>2</v>
      </c>
      <c r="N35" s="18" t="n">
        <f aca="false">_xlfn.xlookup($A35,'Day 3 Cleaned'!$L:$L,'Day 3 Cleaned'!$AI:$AI,"-")</f>
        <v>6</v>
      </c>
      <c r="O35" s="18" t="n">
        <f aca="false">_xlfn.xlookup($A35,'Day 4 Cleaned'!$L:$L,'Day 4 Cleaned'!$AH:$AH,"-")</f>
        <v>2</v>
      </c>
      <c r="P35" s="18" t="n">
        <f aca="false">_xlfn.xlookup($A35,'Day 4 Cleaned'!$L:$L,'Day 4 Cleaned'!$AI:$AI,"-")</f>
        <v>6</v>
      </c>
      <c r="Q35" s="19" t="n">
        <f aca="false">SUM(K35:P35)/3</f>
        <v>7.66666666666667</v>
      </c>
      <c r="R35" s="18" t="n">
        <f aca="false">_xlfn.xlookup($A35,'Day 1 Cleaned'!$U:$U,'Day 1 Cleaned'!$CC:$CC,"-")</f>
        <v>15.3</v>
      </c>
      <c r="S35" s="18" t="n">
        <f aca="false">_xlfn.xlookup($A35,'Day 2 Cleaned'!$M:$M,'Day 2 Cleaned'!$AM:$AM,"-")</f>
        <v>10.57</v>
      </c>
      <c r="T35" s="18" t="n">
        <f aca="false">_xlfn.xlookup($A35,'Day 2 Cleaned'!$M:$M,'Day 2 Cleaned'!$AQ:$AQ,"-")</f>
        <v>0</v>
      </c>
      <c r="U35" s="20" t="n">
        <f aca="false">R35-S35</f>
        <v>4.73</v>
      </c>
      <c r="V35" s="18" t="n">
        <f aca="false">_xlfn.xlookup($A35,'Day 3 Cleaned'!$L:$L,'Day 3 Cleaned'!$AL:$AL,"-")</f>
        <v>6</v>
      </c>
      <c r="W35" s="18" t="n">
        <f aca="false">_xlfn.xlookup($A35,'Day 3 Cleaned'!$L:$L,'Day 3 Cleaned'!$AP:$AP,"-")</f>
        <v>3.355</v>
      </c>
      <c r="X35" s="20" t="n">
        <f aca="false">(S35+T35)-V35</f>
        <v>4.57</v>
      </c>
      <c r="Y35" s="18" t="n">
        <f aca="false">_xlfn.xlookup($A35,'Day 4 Cleaned'!$L:$L,'Day 4 Cleaned'!$AL:$AL,"-")</f>
        <v>1.19</v>
      </c>
      <c r="Z35" s="18" t="n">
        <f aca="false">_xlfn.xlookup($A35,'Day 4 Cleaned'!$L:$L,'Day 4 Cleaned'!$AP:$AP,"-")</f>
        <v>2.26</v>
      </c>
      <c r="AA35" s="20" t="n">
        <f aca="false">(V35+W35)-Y35</f>
        <v>8.165</v>
      </c>
      <c r="AB35" s="19" t="n">
        <f aca="false">AVERAGE(U35,X35,AA35)</f>
        <v>5.82166666666667</v>
      </c>
      <c r="AC35" s="19" t="n">
        <f aca="false">IF(AND($AB$157&gt;AB35, AB35&gt;$AB$156),AB35,"-")</f>
        <v>5.82166666666667</v>
      </c>
      <c r="AD35" s="18" t="n">
        <f aca="false">_xlfn.xlookup($A35,'Day 1 Cleaned'!$U:$U,'Day 1 Cleaned'!CM:CM,"-")</f>
        <v>0</v>
      </c>
      <c r="AE35" s="18" t="n">
        <f aca="false">_xlfn.xlookup($A35,'Day 2 Cleaned'!$M:$M,'Day 2 Cleaned'!$AV:$AV,"-")</f>
        <v>0</v>
      </c>
      <c r="AF35" s="18" t="n">
        <f aca="false">_xlfn.xlookup($A35,'Day 2 Cleaned'!$M:$M,'Day 2 Cleaned'!$AZ:$AZ,"-")</f>
        <v>0</v>
      </c>
      <c r="AG35" s="20" t="n">
        <f aca="false">AD35-AE35</f>
        <v>0</v>
      </c>
      <c r="AH35" s="18" t="n">
        <f aca="false">_xlfn.xlookup($A35,'Day 3 Cleaned'!$L:$L,'Day 3 Cleaned'!$AU:$AU,"-")</f>
        <v>0</v>
      </c>
      <c r="AI35" s="18" t="n">
        <f aca="false">_xlfn.xlookup($A35,'Day 3 Cleaned'!$L:$L,'Day 3 Cleaned'!$AY:$AY,"-")</f>
        <v>0</v>
      </c>
      <c r="AJ35" s="20" t="n">
        <f aca="false">(AE35+AF35)-AH35</f>
        <v>0</v>
      </c>
      <c r="AK35" s="18" t="n">
        <f aca="false">_xlfn.xlookup($A35,'Day 4 Cleaned'!$L:$L,'Day 4 Cleaned'!$AU:$AU,"-")</f>
        <v>0</v>
      </c>
      <c r="AL35" s="18" t="n">
        <f aca="false">_xlfn.xlookup($A35,'Day 4 Cleaned'!$L:$L,'Day 4 Cleaned'!$AY:$AY,"-")</f>
        <v>0</v>
      </c>
      <c r="AM35" s="20" t="n">
        <f aca="false">(AH35+AI35)-AK35</f>
        <v>0</v>
      </c>
      <c r="AN35" s="19" t="n">
        <f aca="false">AVERAGE(AG35,AJ35,AM35)</f>
        <v>0</v>
      </c>
      <c r="AO35" s="21" t="str">
        <f aca="false">IF(AND($AB$157&gt;AN35, AN35&gt;$AB$156),AN35,"-")</f>
        <v>-</v>
      </c>
      <c r="AP35" s="18" t="n">
        <f aca="false">_xlfn.xlookup($A35,'Day 1 Cleaned'!$U:$U,'Day 1 Cleaned'!CT:CT,"-")</f>
        <v>0</v>
      </c>
      <c r="AQ35" s="18" t="n">
        <f aca="false">_xlfn.xlookup($A35,'Day 1 Cleaned'!$U:$U,'Day 1 Cleaned'!DD:DD,"-")</f>
        <v>0</v>
      </c>
      <c r="AR35" s="18" t="n">
        <f aca="false">_xlfn.xlookup($A35,'Day 1 Cleaned'!$U:$U,'Day 1 Cleaned'!DN:DN,"-")</f>
        <v>0</v>
      </c>
      <c r="AS35" s="18" t="n">
        <f aca="false">_xlfn.xlookup($A35,'Day 1 Cleaned'!$U:$U,'Day 1 Cleaned'!DX:DX,"-")</f>
        <v>0</v>
      </c>
      <c r="AT35" s="18" t="n">
        <f aca="false">_xlfn.xlookup($A35,'Day 1 Cleaned'!$U:$U,'Day 1 Cleaned'!EH:EH,"-")</f>
        <v>0</v>
      </c>
      <c r="AU35" s="18" t="n">
        <f aca="false">_xlfn.xlookup($A35,'Day 1 Cleaned'!$U:$U,'Day 1 Cleaned'!ER:ER,"-")</f>
        <v>0</v>
      </c>
      <c r="AV35" s="18" t="n">
        <f aca="false">_xlfn.xlookup($A35,'Day 1 Cleaned'!$U:$U,'Day 1 Cleaned'!FA:FA,"-")</f>
        <v>0</v>
      </c>
      <c r="AW35" s="18" t="n">
        <f aca="false">_xlfn.xlookup($A35,'Day 1 Cleaned'!$U:$U,'Day 1 Cleaned'!FK:FK,"-")</f>
        <v>0</v>
      </c>
      <c r="AX35" s="18" t="n">
        <f aca="false">_xlfn.xlookup($A35,'Day 1 Cleaned'!$U:$U,'Day 1 Cleaned'!FT:FT,"-")*_xlfn.xlookup($A35,'Day 1 Cleaned'!$U:$U,'Day 1 Cleaned'!FU:FU,"-")</f>
        <v>0</v>
      </c>
      <c r="AY35" s="18" t="n">
        <f aca="false">_xlfn.xlookup($A35,'Day 1 Cleaned'!$U:$U,'Day 1 Cleaned'!FV:FV,"-")</f>
        <v>0</v>
      </c>
      <c r="AZ35" s="18" t="n">
        <f aca="false">_xlfn.xlookup($A35,'Day 1 Cleaned'!$U:$U,'Day 1 Cleaned'!GA:GA,"-")</f>
        <v>0</v>
      </c>
    </row>
    <row r="36" customFormat="false" ht="14.5" hidden="false" customHeight="false" outlineLevel="0" collapsed="false">
      <c r="A36" s="18" t="str">
        <f aca="false">PROPER('Day 1 Cleaned'!U34)</f>
        <v>Ntirenganya Philemon</v>
      </c>
      <c r="B36" s="18" t="str">
        <f aca="false">_xlfn.xlookup($A36,'Day 1 Cleaned'!$U:$U,'Day 1 Cleaned'!Y:Y,"-")</f>
        <v>Bugesera</v>
      </c>
      <c r="C36" s="18" t="str">
        <f aca="false">_xlfn.xlookup($A36,'Day 1 Cleaned'!$U:$U,'Day 1 Cleaned'!AA:AA,"-")</f>
        <v>Kagomasi</v>
      </c>
      <c r="D36" s="18" t="str">
        <f aca="false">_xlfn.xlookup($A36,'Day 1 Cleaned'!$U:$U,'Day 1 Cleaned'!AB:AB,"-")</f>
        <v>Kagomasi</v>
      </c>
      <c r="E36" s="18" t="str">
        <f aca="false">_xlfn.xlookup($A36,'Day 1 Cleaned'!$U:$U,'Day 1 Cleaned'!AI:AI,"-")</f>
        <v>Improved wood stove</v>
      </c>
      <c r="F36" s="18" t="str">
        <f aca="false">_xlfn.xlookup($A36,'Day 1 Cleaned'!$U:$U,'Day 1 Cleaned'!BL:BL,"-")</f>
        <v>Wood</v>
      </c>
      <c r="G36" s="18" t="str">
        <f aca="false">_xlfn.xlookup($A36,'Day 2 Cleaned'!$M:$M,'Day 2 Cleaned'!$U:$U,"-")</f>
        <v>Wood</v>
      </c>
      <c r="H36" s="18" t="str">
        <f aca="false">_xlfn.xlookup($A36,'Day 3 Cleaned'!$L:$L,'Day 3 Cleaned'!$T:$T,"-")</f>
        <v>Wood</v>
      </c>
      <c r="I36" s="18" t="str">
        <f aca="false">_xlfn.xlookup($A36,'Day 4 Cleaned'!$L:$L,'Day 4 Cleaned'!$T:$T,"-")</f>
        <v>Wood</v>
      </c>
      <c r="J36" s="18" t="n">
        <f aca="false" t="array" ref="J36:J36">AND(EXACT(F36:I36,F36))</f>
        <v>1</v>
      </c>
      <c r="K36" s="18" t="n">
        <f aca="false">_xlfn.xlookup($A36,'Day 2 Cleaned'!$M:$M,'Day 2 Cleaned'!$AI:$AI,"-")</f>
        <v>3</v>
      </c>
      <c r="L36" s="18" t="n">
        <f aca="false">_xlfn.xlookup($A36,'Day 2 Cleaned'!$M:$M,'Day 2 Cleaned'!$AJ:$AJ,"-")</f>
        <v>7</v>
      </c>
      <c r="M36" s="18" t="n">
        <f aca="false">_xlfn.xlookup($A36,'Day 3 Cleaned'!$L:$L,'Day 3 Cleaned'!$AH:$AH,"-")</f>
        <v>1</v>
      </c>
      <c r="N36" s="18" t="n">
        <f aca="false">_xlfn.xlookup($A36,'Day 3 Cleaned'!$L:$L,'Day 3 Cleaned'!$AI:$AI,"-")</f>
        <v>2</v>
      </c>
      <c r="O36" s="18" t="n">
        <f aca="false">_xlfn.xlookup($A36,'Day 4 Cleaned'!$L:$L,'Day 4 Cleaned'!$AH:$AH,"-")</f>
        <v>3</v>
      </c>
      <c r="P36" s="18" t="n">
        <f aca="false">_xlfn.xlookup($A36,'Day 4 Cleaned'!$L:$L,'Day 4 Cleaned'!$AI:$AI,"-")</f>
        <v>3</v>
      </c>
      <c r="Q36" s="19" t="n">
        <f aca="false">SUM(K36:P36)/3</f>
        <v>6.33333333333333</v>
      </c>
      <c r="R36" s="18" t="n">
        <f aca="false">_xlfn.xlookup($A36,'Day 1 Cleaned'!$U:$U,'Day 1 Cleaned'!$CC:$CC,"-")</f>
        <v>16.82</v>
      </c>
      <c r="S36" s="18" t="n">
        <f aca="false">_xlfn.xlookup($A36,'Day 2 Cleaned'!$M:$M,'Day 2 Cleaned'!$AM:$AM,"-")</f>
        <v>8.72</v>
      </c>
      <c r="T36" s="18" t="n">
        <f aca="false">_xlfn.xlookup($A36,'Day 2 Cleaned'!$M:$M,'Day 2 Cleaned'!$AQ:$AQ,"-")</f>
        <v>0</v>
      </c>
      <c r="U36" s="20" t="n">
        <f aca="false">R36-S36</f>
        <v>8.1</v>
      </c>
      <c r="V36" s="18" t="n">
        <f aca="false">_xlfn.xlookup($A36,'Day 3 Cleaned'!$L:$L,'Day 3 Cleaned'!$AL:$AL,"-")</f>
        <v>6.295</v>
      </c>
      <c r="W36" s="18" t="n">
        <f aca="false">_xlfn.xlookup($A36,'Day 3 Cleaned'!$L:$L,'Day 3 Cleaned'!$AP:$AP,"-")</f>
        <v>11.96</v>
      </c>
      <c r="X36" s="20" t="n">
        <f aca="false">(S36+T36)-V36</f>
        <v>2.425</v>
      </c>
      <c r="Y36" s="18" t="n">
        <f aca="false">_xlfn.xlookup($A36,'Day 4 Cleaned'!$L:$L,'Day 4 Cleaned'!$AL:$AL,"-")</f>
        <v>8</v>
      </c>
      <c r="Z36" s="18" t="n">
        <f aca="false">_xlfn.xlookup($A36,'Day 4 Cleaned'!$L:$L,'Day 4 Cleaned'!$AP:$AP,"-")</f>
        <v>0</v>
      </c>
      <c r="AA36" s="20" t="n">
        <f aca="false">(V36+W36)-Y36</f>
        <v>10.255</v>
      </c>
      <c r="AB36" s="19" t="n">
        <f aca="false">AVERAGE(U36,X36,AA36)</f>
        <v>6.92666666666667</v>
      </c>
      <c r="AC36" s="19" t="n">
        <f aca="false">IF(AND($AB$157&gt;AB36, AB36&gt;$AB$156),AB36,"-")</f>
        <v>6.92666666666667</v>
      </c>
      <c r="AD36" s="18" t="n">
        <f aca="false">_xlfn.xlookup($A36,'Day 1 Cleaned'!$U:$U,'Day 1 Cleaned'!CM:CM,"-")</f>
        <v>0</v>
      </c>
      <c r="AE36" s="18" t="n">
        <f aca="false">_xlfn.xlookup($A36,'Day 2 Cleaned'!$M:$M,'Day 2 Cleaned'!$AV:$AV,"-")</f>
        <v>0</v>
      </c>
      <c r="AF36" s="18" t="n">
        <f aca="false">_xlfn.xlookup($A36,'Day 2 Cleaned'!$M:$M,'Day 2 Cleaned'!$AZ:$AZ,"-")</f>
        <v>0</v>
      </c>
      <c r="AG36" s="20" t="n">
        <f aca="false">AD36-AE36</f>
        <v>0</v>
      </c>
      <c r="AH36" s="18" t="n">
        <f aca="false">_xlfn.xlookup($A36,'Day 3 Cleaned'!$L:$L,'Day 3 Cleaned'!$AU:$AU,"-")</f>
        <v>0</v>
      </c>
      <c r="AI36" s="18" t="n">
        <f aca="false">_xlfn.xlookup($A36,'Day 3 Cleaned'!$L:$L,'Day 3 Cleaned'!$AY:$AY,"-")</f>
        <v>0</v>
      </c>
      <c r="AJ36" s="20" t="n">
        <f aca="false">(AE36+AF36)-AH36</f>
        <v>0</v>
      </c>
      <c r="AK36" s="18" t="n">
        <f aca="false">_xlfn.xlookup($A36,'Day 4 Cleaned'!$L:$L,'Day 4 Cleaned'!$AU:$AU,"-")</f>
        <v>0</v>
      </c>
      <c r="AL36" s="18" t="n">
        <f aca="false">_xlfn.xlookup($A36,'Day 4 Cleaned'!$L:$L,'Day 4 Cleaned'!$AY:$AY,"-")</f>
        <v>0</v>
      </c>
      <c r="AM36" s="20" t="n">
        <f aca="false">(AH36+AI36)-AK36</f>
        <v>0</v>
      </c>
      <c r="AN36" s="19" t="n">
        <f aca="false">AVERAGE(AG36,AJ36,AM36)</f>
        <v>0</v>
      </c>
      <c r="AO36" s="21" t="str">
        <f aca="false">IF(AND($AB$157&gt;AN36, AN36&gt;$AB$156),AN36,"-")</f>
        <v>-</v>
      </c>
      <c r="AP36" s="18" t="n">
        <f aca="false">_xlfn.xlookup($A36,'Day 1 Cleaned'!$U:$U,'Day 1 Cleaned'!CT:CT,"-")</f>
        <v>0</v>
      </c>
      <c r="AQ36" s="18" t="n">
        <f aca="false">_xlfn.xlookup($A36,'Day 1 Cleaned'!$U:$U,'Day 1 Cleaned'!DD:DD,"-")</f>
        <v>0</v>
      </c>
      <c r="AR36" s="18" t="n">
        <f aca="false">_xlfn.xlookup($A36,'Day 1 Cleaned'!$U:$U,'Day 1 Cleaned'!DN:DN,"-")</f>
        <v>0</v>
      </c>
      <c r="AS36" s="18" t="n">
        <f aca="false">_xlfn.xlookup($A36,'Day 1 Cleaned'!$U:$U,'Day 1 Cleaned'!DX:DX,"-")</f>
        <v>0</v>
      </c>
      <c r="AT36" s="18" t="n">
        <f aca="false">_xlfn.xlookup($A36,'Day 1 Cleaned'!$U:$U,'Day 1 Cleaned'!EH:EH,"-")</f>
        <v>0</v>
      </c>
      <c r="AU36" s="18" t="n">
        <f aca="false">_xlfn.xlookup($A36,'Day 1 Cleaned'!$U:$U,'Day 1 Cleaned'!ER:ER,"-")</f>
        <v>0</v>
      </c>
      <c r="AV36" s="18" t="n">
        <f aca="false">_xlfn.xlookup($A36,'Day 1 Cleaned'!$U:$U,'Day 1 Cleaned'!FA:FA,"-")</f>
        <v>0</v>
      </c>
      <c r="AW36" s="18" t="n">
        <f aca="false">_xlfn.xlookup($A36,'Day 1 Cleaned'!$U:$U,'Day 1 Cleaned'!FK:FK,"-")</f>
        <v>0</v>
      </c>
      <c r="AX36" s="18" t="n">
        <f aca="false">_xlfn.xlookup($A36,'Day 1 Cleaned'!$U:$U,'Day 1 Cleaned'!FT:FT,"-")*_xlfn.xlookup($A36,'Day 1 Cleaned'!$U:$U,'Day 1 Cleaned'!FU:FU,"-")</f>
        <v>0</v>
      </c>
      <c r="AY36" s="18" t="n">
        <f aca="false">_xlfn.xlookup($A36,'Day 1 Cleaned'!$U:$U,'Day 1 Cleaned'!FV:FV,"-")</f>
        <v>0</v>
      </c>
      <c r="AZ36" s="18" t="n">
        <f aca="false">_xlfn.xlookup($A36,'Day 1 Cleaned'!$U:$U,'Day 1 Cleaned'!GA:GA,"-")</f>
        <v>0</v>
      </c>
    </row>
    <row r="37" customFormat="false" ht="14.5" hidden="false" customHeight="false" outlineLevel="0" collapsed="false">
      <c r="A37" s="18" t="str">
        <f aca="false">PROPER('Day 1 Cleaned'!U35)</f>
        <v>Nyirahategekimana Isabelle</v>
      </c>
      <c r="B37" s="18" t="str">
        <f aca="false">_xlfn.xlookup($A37,'Day 1 Cleaned'!$U:$U,'Day 1 Cleaned'!Y:Y,"-")</f>
        <v>Bugesera</v>
      </c>
      <c r="C37" s="18" t="str">
        <f aca="false">_xlfn.xlookup($A37,'Day 1 Cleaned'!$U:$U,'Day 1 Cleaned'!AA:AA,"-")</f>
        <v>Rugando</v>
      </c>
      <c r="D37" s="18" t="str">
        <f aca="false">_xlfn.xlookup($A37,'Day 1 Cleaned'!$U:$U,'Day 1 Cleaned'!AB:AB,"-")</f>
        <v>Bushenyi</v>
      </c>
      <c r="E37" s="18" t="str">
        <f aca="false">_xlfn.xlookup($A37,'Day 1 Cleaned'!$U:$U,'Day 1 Cleaned'!AI:AI,"-")</f>
        <v>Traditional 3 stone fire</v>
      </c>
      <c r="F37" s="18" t="str">
        <f aca="false">_xlfn.xlookup($A37,'Day 1 Cleaned'!$U:$U,'Day 1 Cleaned'!BL:BL,"-")</f>
        <v>Wood</v>
      </c>
      <c r="G37" s="18" t="str">
        <f aca="false">_xlfn.xlookup($A37,'Day 2 Cleaned'!$M:$M,'Day 2 Cleaned'!$U:$U,"-")</f>
        <v>Wood</v>
      </c>
      <c r="H37" s="18" t="str">
        <f aca="false">_xlfn.xlookup($A37,'Day 3 Cleaned'!$L:$L,'Day 3 Cleaned'!$T:$T,"-")</f>
        <v>Wood</v>
      </c>
      <c r="I37" s="18" t="str">
        <f aca="false">_xlfn.xlookup($A37,'Day 4 Cleaned'!$L:$L,'Day 4 Cleaned'!$T:$T,"-")</f>
        <v>Wood</v>
      </c>
      <c r="J37" s="18" t="n">
        <f aca="false" t="array" ref="J37:J37">AND(EXACT(F37:I37,F37))</f>
        <v>1</v>
      </c>
      <c r="K37" s="18" t="n">
        <f aca="false">_xlfn.xlookup($A37,'Day 2 Cleaned'!$M:$M,'Day 2 Cleaned'!$AI:$AI,"-")</f>
        <v>2</v>
      </c>
      <c r="L37" s="18" t="n">
        <f aca="false">_xlfn.xlookup($A37,'Day 2 Cleaned'!$M:$M,'Day 2 Cleaned'!$AJ:$AJ,"-")</f>
        <v>6</v>
      </c>
      <c r="M37" s="18" t="n">
        <f aca="false">_xlfn.xlookup($A37,'Day 3 Cleaned'!$L:$L,'Day 3 Cleaned'!$AH:$AH,"-")</f>
        <v>2</v>
      </c>
      <c r="N37" s="18" t="n">
        <f aca="false">_xlfn.xlookup($A37,'Day 3 Cleaned'!$L:$L,'Day 3 Cleaned'!$AI:$AI,"-")</f>
        <v>6</v>
      </c>
      <c r="O37" s="18" t="n">
        <f aca="false">_xlfn.xlookup($A37,'Day 4 Cleaned'!$L:$L,'Day 4 Cleaned'!$AH:$AH,"-")</f>
        <v>2</v>
      </c>
      <c r="P37" s="18" t="n">
        <f aca="false">_xlfn.xlookup($A37,'Day 4 Cleaned'!$L:$L,'Day 4 Cleaned'!$AI:$AI,"-")</f>
        <v>6</v>
      </c>
      <c r="Q37" s="19" t="n">
        <f aca="false">SUM(K37:P37)/3</f>
        <v>8</v>
      </c>
      <c r="R37" s="18" t="n">
        <f aca="false">_xlfn.xlookup($A37,'Day 1 Cleaned'!$U:$U,'Day 1 Cleaned'!$CC:$CC,"-")</f>
        <v>40.63</v>
      </c>
      <c r="S37" s="18" t="n">
        <f aca="false">_xlfn.xlookup($A37,'Day 2 Cleaned'!$M:$M,'Day 2 Cleaned'!$AM:$AM,"-")</f>
        <v>21.2</v>
      </c>
      <c r="T37" s="18" t="n">
        <f aca="false">_xlfn.xlookup($A37,'Day 2 Cleaned'!$M:$M,'Day 2 Cleaned'!$AQ:$AQ,"-")</f>
        <v>36.2</v>
      </c>
      <c r="U37" s="20" t="n">
        <f aca="false">R37-S37</f>
        <v>19.43</v>
      </c>
      <c r="V37" s="18" t="n">
        <f aca="false">_xlfn.xlookup($A37,'Day 3 Cleaned'!$L:$L,'Day 3 Cleaned'!$AL:$AL,"-")</f>
        <v>36.92</v>
      </c>
      <c r="W37" s="18" t="n">
        <f aca="false">_xlfn.xlookup($A37,'Day 3 Cleaned'!$L:$L,'Day 3 Cleaned'!$AP:$AP,"-")</f>
        <v>0</v>
      </c>
      <c r="X37" s="20" t="n">
        <f aca="false">(S37+T37)-V37</f>
        <v>20.48</v>
      </c>
      <c r="Y37" s="18" t="n">
        <f aca="false">_xlfn.xlookup($A37,'Day 4 Cleaned'!$L:$L,'Day 4 Cleaned'!$AL:$AL,"-")</f>
        <v>15.8</v>
      </c>
      <c r="Z37" s="18" t="n">
        <f aca="false">_xlfn.xlookup($A37,'Day 4 Cleaned'!$L:$L,'Day 4 Cleaned'!$AP:$AP,"-")</f>
        <v>20.39</v>
      </c>
      <c r="AA37" s="20" t="n">
        <f aca="false">(V37+W37)-Y37</f>
        <v>21.12</v>
      </c>
      <c r="AB37" s="19" t="n">
        <f aca="false">AVERAGE(U37,X37,AA37)</f>
        <v>20.3433333333333</v>
      </c>
      <c r="AC37" s="19" t="n">
        <f aca="false">IF(AND($AB$157&gt;AB37, AB37&gt;$AB$156),AB37,"-")</f>
        <v>20.3433333333333</v>
      </c>
      <c r="AD37" s="18" t="n">
        <f aca="false">_xlfn.xlookup($A37,'Day 1 Cleaned'!$U:$U,'Day 1 Cleaned'!CM:CM,"-")</f>
        <v>0</v>
      </c>
      <c r="AE37" s="18" t="n">
        <f aca="false">_xlfn.xlookup($A37,'Day 2 Cleaned'!$M:$M,'Day 2 Cleaned'!$AV:$AV,"-")</f>
        <v>0</v>
      </c>
      <c r="AF37" s="18" t="n">
        <f aca="false">_xlfn.xlookup($A37,'Day 2 Cleaned'!$M:$M,'Day 2 Cleaned'!$AZ:$AZ,"-")</f>
        <v>0</v>
      </c>
      <c r="AG37" s="20" t="n">
        <f aca="false">AD37-AE37</f>
        <v>0</v>
      </c>
      <c r="AH37" s="18" t="n">
        <f aca="false">_xlfn.xlookup($A37,'Day 3 Cleaned'!$L:$L,'Day 3 Cleaned'!$AU:$AU,"-")</f>
        <v>0</v>
      </c>
      <c r="AI37" s="18" t="n">
        <f aca="false">_xlfn.xlookup($A37,'Day 3 Cleaned'!$L:$L,'Day 3 Cleaned'!$AY:$AY,"-")</f>
        <v>0</v>
      </c>
      <c r="AJ37" s="20" t="n">
        <f aca="false">(AE37+AF37)-AH37</f>
        <v>0</v>
      </c>
      <c r="AK37" s="18" t="n">
        <f aca="false">_xlfn.xlookup($A37,'Day 4 Cleaned'!$L:$L,'Day 4 Cleaned'!$AU:$AU,"-")</f>
        <v>0</v>
      </c>
      <c r="AL37" s="18" t="n">
        <f aca="false">_xlfn.xlookup($A37,'Day 4 Cleaned'!$L:$L,'Day 4 Cleaned'!$AY:$AY,"-")</f>
        <v>0</v>
      </c>
      <c r="AM37" s="20" t="n">
        <f aca="false">(AH37+AI37)-AK37</f>
        <v>0</v>
      </c>
      <c r="AN37" s="19" t="n">
        <f aca="false">AVERAGE(AG37,AJ37,AM37)</f>
        <v>0</v>
      </c>
      <c r="AO37" s="21" t="str">
        <f aca="false">IF(AND($AB$157&gt;AN37, AN37&gt;$AB$156),AN37,"-")</f>
        <v>-</v>
      </c>
      <c r="AP37" s="18" t="n">
        <f aca="false">_xlfn.xlookup($A37,'Day 1 Cleaned'!$U:$U,'Day 1 Cleaned'!CT:CT,"-")</f>
        <v>0</v>
      </c>
      <c r="AQ37" s="18" t="n">
        <f aca="false">_xlfn.xlookup($A37,'Day 1 Cleaned'!$U:$U,'Day 1 Cleaned'!DD:DD,"-")</f>
        <v>0</v>
      </c>
      <c r="AR37" s="18" t="n">
        <f aca="false">_xlfn.xlookup($A37,'Day 1 Cleaned'!$U:$U,'Day 1 Cleaned'!DN:DN,"-")</f>
        <v>0</v>
      </c>
      <c r="AS37" s="18" t="n">
        <f aca="false">_xlfn.xlookup($A37,'Day 1 Cleaned'!$U:$U,'Day 1 Cleaned'!DX:DX,"-")</f>
        <v>0</v>
      </c>
      <c r="AT37" s="18" t="n">
        <f aca="false">_xlfn.xlookup($A37,'Day 1 Cleaned'!$U:$U,'Day 1 Cleaned'!EH:EH,"-")</f>
        <v>0</v>
      </c>
      <c r="AU37" s="18" t="n">
        <f aca="false">_xlfn.xlookup($A37,'Day 1 Cleaned'!$U:$U,'Day 1 Cleaned'!ER:ER,"-")</f>
        <v>0</v>
      </c>
      <c r="AV37" s="18" t="n">
        <f aca="false">_xlfn.xlookup($A37,'Day 1 Cleaned'!$U:$U,'Day 1 Cleaned'!FA:FA,"-")</f>
        <v>0</v>
      </c>
      <c r="AW37" s="18" t="n">
        <f aca="false">_xlfn.xlookup($A37,'Day 1 Cleaned'!$U:$U,'Day 1 Cleaned'!FK:FK,"-")</f>
        <v>0</v>
      </c>
      <c r="AX37" s="18" t="n">
        <f aca="false">_xlfn.xlookup($A37,'Day 1 Cleaned'!$U:$U,'Day 1 Cleaned'!FT:FT,"-")*_xlfn.xlookup($A37,'Day 1 Cleaned'!$U:$U,'Day 1 Cleaned'!FU:FU,"-")</f>
        <v>0</v>
      </c>
      <c r="AY37" s="18" t="n">
        <f aca="false">_xlfn.xlookup($A37,'Day 1 Cleaned'!$U:$U,'Day 1 Cleaned'!FV:FV,"-")</f>
        <v>0</v>
      </c>
      <c r="AZ37" s="18" t="n">
        <f aca="false">_xlfn.xlookup($A37,'Day 1 Cleaned'!$U:$U,'Day 1 Cleaned'!GA:GA,"-")</f>
        <v>0</v>
      </c>
    </row>
    <row r="38" customFormat="false" ht="14.5" hidden="false" customHeight="false" outlineLevel="0" collapsed="false">
      <c r="A38" s="18" t="str">
        <f aca="false">PROPER('Day 1 Cleaned'!U36)</f>
        <v>Nyirandorimana Esperance</v>
      </c>
      <c r="B38" s="18" t="str">
        <f aca="false">_xlfn.xlookup($A38,'Day 1 Cleaned'!$U:$U,'Day 1 Cleaned'!Y:Y,"-")</f>
        <v>Bugesera</v>
      </c>
      <c r="C38" s="18" t="str">
        <f aca="false">_xlfn.xlookup($A38,'Day 1 Cleaned'!$U:$U,'Day 1 Cleaned'!AA:AA,"-")</f>
        <v>Rugando</v>
      </c>
      <c r="D38" s="18" t="str">
        <f aca="false">_xlfn.xlookup($A38,'Day 1 Cleaned'!$U:$U,'Day 1 Cleaned'!AB:AB,"-")</f>
        <v>Gako</v>
      </c>
      <c r="E38" s="18" t="str">
        <f aca="false">_xlfn.xlookup($A38,'Day 1 Cleaned'!$U:$U,'Day 1 Cleaned'!AI:AI,"-")</f>
        <v>Improved wood stove</v>
      </c>
      <c r="F38" s="18" t="str">
        <f aca="false">_xlfn.xlookup($A38,'Day 1 Cleaned'!$U:$U,'Day 1 Cleaned'!BL:BL,"-")</f>
        <v>Wood</v>
      </c>
      <c r="G38" s="18" t="str">
        <f aca="false">_xlfn.xlookup($A38,'Day 2 Cleaned'!$M:$M,'Day 2 Cleaned'!$U:$U,"-")</f>
        <v>Wood</v>
      </c>
      <c r="H38" s="18" t="str">
        <f aca="false">_xlfn.xlookup($A38,'Day 3 Cleaned'!$L:$L,'Day 3 Cleaned'!$T:$T,"-")</f>
        <v>Wood</v>
      </c>
      <c r="I38" s="18" t="str">
        <f aca="false">_xlfn.xlookup($A38,'Day 4 Cleaned'!$L:$L,'Day 4 Cleaned'!$T:$T,"-")</f>
        <v>Wood</v>
      </c>
      <c r="J38" s="18" t="n">
        <f aca="false" t="array" ref="J38:J38">AND(EXACT(F38:I38,F38))</f>
        <v>1</v>
      </c>
      <c r="K38" s="18" t="n">
        <f aca="false">_xlfn.xlookup($A38,'Day 2 Cleaned'!$M:$M,'Day 2 Cleaned'!$AI:$AI,"-")</f>
        <v>2</v>
      </c>
      <c r="L38" s="18" t="n">
        <f aca="false">_xlfn.xlookup($A38,'Day 2 Cleaned'!$M:$M,'Day 2 Cleaned'!$AJ:$AJ,"-")</f>
        <v>4</v>
      </c>
      <c r="M38" s="18" t="n">
        <f aca="false">_xlfn.xlookup($A38,'Day 3 Cleaned'!$L:$L,'Day 3 Cleaned'!$AH:$AH,"-")</f>
        <v>2</v>
      </c>
      <c r="N38" s="18" t="n">
        <f aca="false">_xlfn.xlookup($A38,'Day 3 Cleaned'!$L:$L,'Day 3 Cleaned'!$AI:$AI,"-")</f>
        <v>4</v>
      </c>
      <c r="O38" s="18" t="n">
        <f aca="false">_xlfn.xlookup($A38,'Day 4 Cleaned'!$L:$L,'Day 4 Cleaned'!$AH:$AH,"-")</f>
        <v>2</v>
      </c>
      <c r="P38" s="18" t="n">
        <f aca="false">_xlfn.xlookup($A38,'Day 4 Cleaned'!$L:$L,'Day 4 Cleaned'!$AI:$AI,"-")</f>
        <v>4</v>
      </c>
      <c r="Q38" s="19" t="n">
        <f aca="false">SUM(K38:P38)/3</f>
        <v>6</v>
      </c>
      <c r="R38" s="18" t="n">
        <f aca="false">_xlfn.xlookup($A38,'Day 1 Cleaned'!$U:$U,'Day 1 Cleaned'!$CC:$CC,"-")</f>
        <v>26.79</v>
      </c>
      <c r="S38" s="18" t="n">
        <f aca="false">_xlfn.xlookup($A38,'Day 2 Cleaned'!$M:$M,'Day 2 Cleaned'!$AM:$AM,"-")</f>
        <v>18.58</v>
      </c>
      <c r="T38" s="18" t="n">
        <f aca="false">_xlfn.xlookup($A38,'Day 2 Cleaned'!$M:$M,'Day 2 Cleaned'!$AQ:$AQ,"-")</f>
        <v>0</v>
      </c>
      <c r="U38" s="20" t="n">
        <f aca="false">R38-S38</f>
        <v>8.21</v>
      </c>
      <c r="V38" s="18" t="n">
        <f aca="false">_xlfn.xlookup($A38,'Day 3 Cleaned'!$L:$L,'Day 3 Cleaned'!$AL:$AL,"-")</f>
        <v>14.23</v>
      </c>
      <c r="W38" s="18" t="n">
        <f aca="false">_xlfn.xlookup($A38,'Day 3 Cleaned'!$L:$L,'Day 3 Cleaned'!$AP:$AP,"-")</f>
        <v>0</v>
      </c>
      <c r="X38" s="20" t="n">
        <f aca="false">(S38+T38)-V38</f>
        <v>4.35</v>
      </c>
      <c r="Y38" s="18" t="n">
        <f aca="false">_xlfn.xlookup($A38,'Day 4 Cleaned'!$L:$L,'Day 4 Cleaned'!$AL:$AL,"-")</f>
        <v>5.345</v>
      </c>
      <c r="Z38" s="18" t="n">
        <f aca="false">_xlfn.xlookup($A38,'Day 4 Cleaned'!$L:$L,'Day 4 Cleaned'!$AP:$AP,"-")</f>
        <v>0</v>
      </c>
      <c r="AA38" s="20" t="n">
        <f aca="false">(V38+W38)-Y38</f>
        <v>8.885</v>
      </c>
      <c r="AB38" s="19" t="n">
        <f aca="false">AVERAGE(U38,X38,AA38)</f>
        <v>7.14833333333333</v>
      </c>
      <c r="AC38" s="19" t="n">
        <f aca="false">IF(AND($AB$157&gt;AB38, AB38&gt;$AB$156),AB38,"-")</f>
        <v>7.14833333333333</v>
      </c>
      <c r="AD38" s="18" t="n">
        <f aca="false">_xlfn.xlookup($A38,'Day 1 Cleaned'!$U:$U,'Day 1 Cleaned'!CM:CM,"-")</f>
        <v>0</v>
      </c>
      <c r="AE38" s="18" t="n">
        <f aca="false">_xlfn.xlookup($A38,'Day 2 Cleaned'!$M:$M,'Day 2 Cleaned'!$AV:$AV,"-")</f>
        <v>0</v>
      </c>
      <c r="AF38" s="18" t="n">
        <f aca="false">_xlfn.xlookup($A38,'Day 2 Cleaned'!$M:$M,'Day 2 Cleaned'!$AZ:$AZ,"-")</f>
        <v>0</v>
      </c>
      <c r="AG38" s="20" t="n">
        <f aca="false">AD38-AE38</f>
        <v>0</v>
      </c>
      <c r="AH38" s="18" t="n">
        <f aca="false">_xlfn.xlookup($A38,'Day 3 Cleaned'!$L:$L,'Day 3 Cleaned'!$AU:$AU,"-")</f>
        <v>0</v>
      </c>
      <c r="AI38" s="18" t="n">
        <f aca="false">_xlfn.xlookup($A38,'Day 3 Cleaned'!$L:$L,'Day 3 Cleaned'!$AY:$AY,"-")</f>
        <v>0</v>
      </c>
      <c r="AJ38" s="20" t="n">
        <f aca="false">(AE38+AF38)-AH38</f>
        <v>0</v>
      </c>
      <c r="AK38" s="18" t="n">
        <f aca="false">_xlfn.xlookup($A38,'Day 4 Cleaned'!$L:$L,'Day 4 Cleaned'!$AU:$AU,"-")</f>
        <v>0</v>
      </c>
      <c r="AL38" s="18" t="n">
        <f aca="false">_xlfn.xlookup($A38,'Day 4 Cleaned'!$L:$L,'Day 4 Cleaned'!$AY:$AY,"-")</f>
        <v>0</v>
      </c>
      <c r="AM38" s="20" t="n">
        <f aca="false">(AH38+AI38)-AK38</f>
        <v>0</v>
      </c>
      <c r="AN38" s="19" t="n">
        <f aca="false">AVERAGE(AG38,AJ38,AM38)</f>
        <v>0</v>
      </c>
      <c r="AO38" s="21" t="str">
        <f aca="false">IF(AND($AB$157&gt;AN38, AN38&gt;$AB$156),AN38,"-")</f>
        <v>-</v>
      </c>
      <c r="AP38" s="18" t="n">
        <f aca="false">_xlfn.xlookup($A38,'Day 1 Cleaned'!$U:$U,'Day 1 Cleaned'!CT:CT,"-")</f>
        <v>0</v>
      </c>
      <c r="AQ38" s="18" t="n">
        <f aca="false">_xlfn.xlookup($A38,'Day 1 Cleaned'!$U:$U,'Day 1 Cleaned'!DD:DD,"-")</f>
        <v>0</v>
      </c>
      <c r="AR38" s="18" t="n">
        <f aca="false">_xlfn.xlookup($A38,'Day 1 Cleaned'!$U:$U,'Day 1 Cleaned'!DN:DN,"-")</f>
        <v>0</v>
      </c>
      <c r="AS38" s="18" t="n">
        <f aca="false">_xlfn.xlookup($A38,'Day 1 Cleaned'!$U:$U,'Day 1 Cleaned'!DX:DX,"-")</f>
        <v>0</v>
      </c>
      <c r="AT38" s="18" t="n">
        <f aca="false">_xlfn.xlookup($A38,'Day 1 Cleaned'!$U:$U,'Day 1 Cleaned'!EH:EH,"-")</f>
        <v>0</v>
      </c>
      <c r="AU38" s="18" t="n">
        <f aca="false">_xlfn.xlookup($A38,'Day 1 Cleaned'!$U:$U,'Day 1 Cleaned'!ER:ER,"-")</f>
        <v>0</v>
      </c>
      <c r="AV38" s="18" t="n">
        <f aca="false">_xlfn.xlookup($A38,'Day 1 Cleaned'!$U:$U,'Day 1 Cleaned'!FA:FA,"-")</f>
        <v>0</v>
      </c>
      <c r="AW38" s="18" t="n">
        <f aca="false">_xlfn.xlookup($A38,'Day 1 Cleaned'!$U:$U,'Day 1 Cleaned'!FK:FK,"-")</f>
        <v>0</v>
      </c>
      <c r="AX38" s="18" t="n">
        <f aca="false">_xlfn.xlookup($A38,'Day 1 Cleaned'!$U:$U,'Day 1 Cleaned'!FT:FT,"-")*_xlfn.xlookup($A38,'Day 1 Cleaned'!$U:$U,'Day 1 Cleaned'!FU:FU,"-")</f>
        <v>0</v>
      </c>
      <c r="AY38" s="18" t="n">
        <f aca="false">_xlfn.xlookup($A38,'Day 1 Cleaned'!$U:$U,'Day 1 Cleaned'!FV:FV,"-")</f>
        <v>0</v>
      </c>
      <c r="AZ38" s="18" t="n">
        <f aca="false">_xlfn.xlookup($A38,'Day 1 Cleaned'!$U:$U,'Day 1 Cleaned'!GA:GA,"-")</f>
        <v>0</v>
      </c>
    </row>
    <row r="39" customFormat="false" ht="14.5" hidden="false" customHeight="false" outlineLevel="0" collapsed="false">
      <c r="A39" s="22" t="str">
        <f aca="false">PROPER('Day 1 Cleaned'!U37)</f>
        <v>Nyiranjangwe Tatiana</v>
      </c>
      <c r="B39" s="22" t="str">
        <f aca="false">_xlfn.xlookup($A39,'Day 1 Cleaned'!$U:$U,'Day 1 Cleaned'!Y:Y,"-")</f>
        <v>Bugesera</v>
      </c>
      <c r="C39" s="22" t="str">
        <f aca="false">_xlfn.xlookup($A39,'Day 1 Cleaned'!$U:$U,'Day 1 Cleaned'!AA:AA,"-")</f>
        <v>Ngenda</v>
      </c>
      <c r="D39" s="22" t="str">
        <f aca="false">_xlfn.xlookup($A39,'Day 1 Cleaned'!$U:$U,'Day 1 Cleaned'!AB:AB,"-")</f>
        <v>Bushonyi</v>
      </c>
      <c r="E39" s="22" t="str">
        <f aca="false">_xlfn.xlookup($A39,'Day 1 Cleaned'!$U:$U,'Day 1 Cleaned'!AI:AI,"-")</f>
        <v>Traditional 3 stone fire</v>
      </c>
      <c r="F39" s="22" t="str">
        <f aca="false">_xlfn.xlookup($A39,'Day 1 Cleaned'!$U:$U,'Day 1 Cleaned'!BL:BL,"-")</f>
        <v>Wood</v>
      </c>
      <c r="G39" s="22" t="str">
        <f aca="false">_xlfn.xlookup($A39,'Day 2 Cleaned'!$M:$M,'Day 2 Cleaned'!$U:$U,"-")</f>
        <v>Wood</v>
      </c>
      <c r="H39" s="22" t="str">
        <f aca="false">_xlfn.xlookup($A39,'Day 3 Cleaned'!$L:$L,'Day 3 Cleaned'!$T:$T,"-")</f>
        <v>Wood</v>
      </c>
      <c r="I39" s="22" t="str">
        <f aca="false">_xlfn.xlookup($A39,'Day 4 Cleaned'!$L:$L,'Day 4 Cleaned'!$T:$T,"-")</f>
        <v>Wood</v>
      </c>
      <c r="J39" s="22" t="n">
        <f aca="false" t="array" ref="J39:J39">AND(EXACT(F39:I39,F39))</f>
        <v>1</v>
      </c>
      <c r="K39" s="22" t="n">
        <f aca="false">_xlfn.xlookup($A39,'Day 2 Cleaned'!$M:$M,'Day 2 Cleaned'!$AI:$AI,"-")</f>
        <v>2</v>
      </c>
      <c r="L39" s="22" t="n">
        <f aca="false">_xlfn.xlookup($A39,'Day 2 Cleaned'!$M:$M,'Day 2 Cleaned'!$AJ:$AJ,"-")</f>
        <v>2</v>
      </c>
      <c r="M39" s="22" t="n">
        <f aca="false">_xlfn.xlookup($A39,'Day 3 Cleaned'!$L:$L,'Day 3 Cleaned'!$AH:$AH,"-")</f>
        <v>2</v>
      </c>
      <c r="N39" s="22" t="n">
        <f aca="false">_xlfn.xlookup($A39,'Day 3 Cleaned'!$L:$L,'Day 3 Cleaned'!$AI:$AI,"-")</f>
        <v>2</v>
      </c>
      <c r="O39" s="22" t="n">
        <f aca="false">_xlfn.xlookup($A39,'Day 4 Cleaned'!$L:$L,'Day 4 Cleaned'!$AH:$AH,"-")</f>
        <v>2</v>
      </c>
      <c r="P39" s="22" t="n">
        <f aca="false">_xlfn.xlookup($A39,'Day 4 Cleaned'!$L:$L,'Day 4 Cleaned'!$AI:$AI,"-")</f>
        <v>2</v>
      </c>
      <c r="Q39" s="23" t="n">
        <f aca="false">SUM(K39:P39)/3</f>
        <v>4</v>
      </c>
      <c r="R39" s="22" t="n">
        <f aca="false">_xlfn.xlookup($A39,'Day 1 Cleaned'!$U:$U,'Day 1 Cleaned'!$CC:$CC,"-")</f>
        <v>58.48</v>
      </c>
      <c r="S39" s="22" t="n">
        <f aca="false">_xlfn.xlookup($A39,'Day 2 Cleaned'!$M:$M,'Day 2 Cleaned'!$AM:$AM,"-")</f>
        <v>37</v>
      </c>
      <c r="T39" s="22" t="n">
        <f aca="false">_xlfn.xlookup($A39,'Day 2 Cleaned'!$M:$M,'Day 2 Cleaned'!$AQ:$AQ,"-")</f>
        <v>0</v>
      </c>
      <c r="U39" s="22" t="n">
        <f aca="false">R39-S39</f>
        <v>21.48</v>
      </c>
      <c r="V39" s="22" t="n">
        <f aca="false">_xlfn.xlookup($A39,'Day 3 Cleaned'!$L:$L,'Day 3 Cleaned'!$AL:$AL,"-")</f>
        <v>38.3</v>
      </c>
      <c r="W39" s="22" t="n">
        <f aca="false">_xlfn.xlookup($A39,'Day 3 Cleaned'!$L:$L,'Day 3 Cleaned'!$AP:$AP,"-")</f>
        <v>0</v>
      </c>
      <c r="X39" s="22" t="n">
        <f aca="false">(S39+T39)-V39</f>
        <v>-1.3</v>
      </c>
      <c r="Y39" s="22" t="n">
        <f aca="false">_xlfn.xlookup($A39,'Day 4 Cleaned'!$L:$L,'Day 4 Cleaned'!$AL:$AL,"-")</f>
        <v>17.8</v>
      </c>
      <c r="Z39" s="22" t="n">
        <f aca="false">_xlfn.xlookup($A39,'Day 4 Cleaned'!$L:$L,'Day 4 Cleaned'!$AP:$AP,"-")</f>
        <v>0</v>
      </c>
      <c r="AA39" s="22" t="n">
        <f aca="false">(V39+W39)-Y39</f>
        <v>20.5</v>
      </c>
      <c r="AB39" s="23" t="n">
        <f aca="false">AVERAGE(U39,X39,AA39)</f>
        <v>13.56</v>
      </c>
      <c r="AC39" s="23" t="n">
        <f aca="false">IF(AND($AB$157&gt;AB39, AB39&gt;$AB$156),AB39,"-")</f>
        <v>13.56</v>
      </c>
      <c r="AD39" s="18" t="n">
        <f aca="false">_xlfn.xlookup($A39,'Day 1 Cleaned'!$U:$U,'Day 1 Cleaned'!CM:CM,"-")</f>
        <v>0</v>
      </c>
      <c r="AE39" s="18" t="n">
        <f aca="false">_xlfn.xlookup($A39,'Day 2 Cleaned'!$M:$M,'Day 2 Cleaned'!$AV:$AV,"-")</f>
        <v>0</v>
      </c>
      <c r="AF39" s="18" t="n">
        <f aca="false">_xlfn.xlookup($A39,'Day 2 Cleaned'!$M:$M,'Day 2 Cleaned'!$AZ:$AZ,"-")</f>
        <v>0</v>
      </c>
      <c r="AG39" s="20" t="n">
        <f aca="false">AD39-AE39</f>
        <v>0</v>
      </c>
      <c r="AH39" s="18" t="n">
        <f aca="false">_xlfn.xlookup($A39,'Day 3 Cleaned'!$L:$L,'Day 3 Cleaned'!$AU:$AU,"-")</f>
        <v>0</v>
      </c>
      <c r="AI39" s="18" t="n">
        <f aca="false">_xlfn.xlookup($A39,'Day 3 Cleaned'!$L:$L,'Day 3 Cleaned'!$AY:$AY,"-")</f>
        <v>0</v>
      </c>
      <c r="AJ39" s="20" t="n">
        <f aca="false">(AE39+AF39)-AH39</f>
        <v>0</v>
      </c>
      <c r="AK39" s="18" t="n">
        <f aca="false">_xlfn.xlookup($A39,'Day 4 Cleaned'!$L:$L,'Day 4 Cleaned'!$AU:$AU,"-")</f>
        <v>0</v>
      </c>
      <c r="AL39" s="18" t="n">
        <f aca="false">_xlfn.xlookup($A39,'Day 4 Cleaned'!$L:$L,'Day 4 Cleaned'!$AY:$AY,"-")</f>
        <v>0</v>
      </c>
      <c r="AM39" s="20" t="n">
        <f aca="false">(AH39+AI39)-AK39</f>
        <v>0</v>
      </c>
      <c r="AN39" s="19" t="n">
        <f aca="false">AVERAGE(AG39,AJ39,AM39)</f>
        <v>0</v>
      </c>
      <c r="AO39" s="21" t="str">
        <f aca="false">IF(AND($AB$157&gt;AN39, AN39&gt;$AB$156),AN39,"-")</f>
        <v>-</v>
      </c>
      <c r="AP39" s="18" t="n">
        <f aca="false">_xlfn.xlookup($A39,'Day 1 Cleaned'!$U:$U,'Day 1 Cleaned'!CT:CT,"-")</f>
        <v>0</v>
      </c>
      <c r="AQ39" s="18" t="n">
        <f aca="false">_xlfn.xlookup($A39,'Day 1 Cleaned'!$U:$U,'Day 1 Cleaned'!DD:DD,"-")</f>
        <v>0</v>
      </c>
      <c r="AR39" s="18" t="n">
        <f aca="false">_xlfn.xlookup($A39,'Day 1 Cleaned'!$U:$U,'Day 1 Cleaned'!DN:DN,"-")</f>
        <v>0</v>
      </c>
      <c r="AS39" s="18" t="n">
        <f aca="false">_xlfn.xlookup($A39,'Day 1 Cleaned'!$U:$U,'Day 1 Cleaned'!DX:DX,"-")</f>
        <v>0</v>
      </c>
      <c r="AT39" s="18" t="n">
        <f aca="false">_xlfn.xlookup($A39,'Day 1 Cleaned'!$U:$U,'Day 1 Cleaned'!EH:EH,"-")</f>
        <v>0</v>
      </c>
      <c r="AU39" s="18" t="n">
        <f aca="false">_xlfn.xlookup($A39,'Day 1 Cleaned'!$U:$U,'Day 1 Cleaned'!ER:ER,"-")</f>
        <v>0</v>
      </c>
      <c r="AV39" s="18" t="n">
        <f aca="false">_xlfn.xlookup($A39,'Day 1 Cleaned'!$U:$U,'Day 1 Cleaned'!FA:FA,"-")</f>
        <v>0</v>
      </c>
      <c r="AW39" s="18" t="n">
        <f aca="false">_xlfn.xlookup($A39,'Day 1 Cleaned'!$U:$U,'Day 1 Cleaned'!FK:FK,"-")</f>
        <v>0</v>
      </c>
      <c r="AX39" s="18" t="n">
        <f aca="false">_xlfn.xlookup($A39,'Day 1 Cleaned'!$U:$U,'Day 1 Cleaned'!FT:FT,"-")*_xlfn.xlookup($A39,'Day 1 Cleaned'!$U:$U,'Day 1 Cleaned'!FU:FU,"-")</f>
        <v>0</v>
      </c>
      <c r="AY39" s="18" t="n">
        <f aca="false">_xlfn.xlookup($A39,'Day 1 Cleaned'!$U:$U,'Day 1 Cleaned'!FV:FV,"-")</f>
        <v>0</v>
      </c>
      <c r="AZ39" s="18" t="n">
        <f aca="false">_xlfn.xlookup($A39,'Day 1 Cleaned'!$U:$U,'Day 1 Cleaned'!GA:GA,"-")</f>
        <v>0</v>
      </c>
    </row>
    <row r="40" customFormat="false" ht="14.5" hidden="false" customHeight="false" outlineLevel="0" collapsed="false">
      <c r="A40" s="18" t="str">
        <f aca="false">PROPER('Day 1 Cleaned'!U38)</f>
        <v>Nzayisenga Gerard</v>
      </c>
      <c r="B40" s="18" t="str">
        <f aca="false">_xlfn.xlookup($A40,'Day 1 Cleaned'!$U:$U,'Day 1 Cleaned'!Y:Y,"-")</f>
        <v>Bugesera</v>
      </c>
      <c r="C40" s="18" t="str">
        <f aca="false">_xlfn.xlookup($A40,'Day 1 Cleaned'!$U:$U,'Day 1 Cleaned'!AA:AA,"-")</f>
        <v>Rutonde</v>
      </c>
      <c r="D40" s="18" t="str">
        <f aca="false">_xlfn.xlookup($A40,'Day 1 Cleaned'!$U:$U,'Day 1 Cleaned'!AB:AB,"-")</f>
        <v>Akajuri</v>
      </c>
      <c r="E40" s="18" t="str">
        <f aca="false">_xlfn.xlookup($A40,'Day 1 Cleaned'!$U:$U,'Day 1 Cleaned'!AI:AI,"-")</f>
        <v>Traditional 3 stone fire</v>
      </c>
      <c r="F40" s="18" t="str">
        <f aca="false">_xlfn.xlookup($A40,'Day 1 Cleaned'!$U:$U,'Day 1 Cleaned'!BL:BL,"-")</f>
        <v>Wood</v>
      </c>
      <c r="G40" s="18" t="str">
        <f aca="false">_xlfn.xlookup($A40,'Day 2 Cleaned'!$M:$M,'Day 2 Cleaned'!$U:$U,"-")</f>
        <v>Wood</v>
      </c>
      <c r="H40" s="18" t="str">
        <f aca="false">_xlfn.xlookup($A40,'Day 3 Cleaned'!$L:$L,'Day 3 Cleaned'!$T:$T,"-")</f>
        <v>Wood</v>
      </c>
      <c r="I40" s="18" t="str">
        <f aca="false">_xlfn.xlookup($A40,'Day 4 Cleaned'!$L:$L,'Day 4 Cleaned'!$T:$T,"-")</f>
        <v>Wood</v>
      </c>
      <c r="J40" s="18" t="n">
        <f aca="false" t="array" ref="J40:J40">AND(EXACT(F40:I40,F40))</f>
        <v>1</v>
      </c>
      <c r="K40" s="18" t="n">
        <f aca="false">_xlfn.xlookup($A40,'Day 2 Cleaned'!$M:$M,'Day 2 Cleaned'!$AI:$AI,"-")</f>
        <v>2</v>
      </c>
      <c r="L40" s="18" t="n">
        <f aca="false">_xlfn.xlookup($A40,'Day 2 Cleaned'!$M:$M,'Day 2 Cleaned'!$AJ:$AJ,"-")</f>
        <v>5</v>
      </c>
      <c r="M40" s="18" t="n">
        <f aca="false">_xlfn.xlookup($A40,'Day 3 Cleaned'!$L:$L,'Day 3 Cleaned'!$AH:$AH,"-")</f>
        <v>2</v>
      </c>
      <c r="N40" s="18" t="n">
        <f aca="false">_xlfn.xlookup($A40,'Day 3 Cleaned'!$L:$L,'Day 3 Cleaned'!$AI:$AI,"-")</f>
        <v>5</v>
      </c>
      <c r="O40" s="18" t="n">
        <f aca="false">_xlfn.xlookup($A40,'Day 4 Cleaned'!$L:$L,'Day 4 Cleaned'!$AH:$AH,"-")</f>
        <v>2</v>
      </c>
      <c r="P40" s="18" t="n">
        <f aca="false">_xlfn.xlookup($A40,'Day 4 Cleaned'!$L:$L,'Day 4 Cleaned'!$AI:$AI,"-")</f>
        <v>5</v>
      </c>
      <c r="Q40" s="19" t="n">
        <f aca="false">SUM(K40:P40)/3</f>
        <v>7</v>
      </c>
      <c r="R40" s="18" t="n">
        <f aca="false">_xlfn.xlookup($A40,'Day 1 Cleaned'!$U:$U,'Day 1 Cleaned'!$CC:$CC,"-")</f>
        <v>74.11</v>
      </c>
      <c r="S40" s="18" t="n">
        <f aca="false">_xlfn.xlookup($A40,'Day 2 Cleaned'!$M:$M,'Day 2 Cleaned'!$AM:$AM,"-")</f>
        <v>64.625</v>
      </c>
      <c r="T40" s="18" t="n">
        <f aca="false">_xlfn.xlookup($A40,'Day 2 Cleaned'!$M:$M,'Day 2 Cleaned'!$AQ:$AQ,"-")</f>
        <v>0</v>
      </c>
      <c r="U40" s="20" t="n">
        <f aca="false">R40-S40</f>
        <v>9.485</v>
      </c>
      <c r="V40" s="18" t="n">
        <f aca="false">_xlfn.xlookup($A40,'Day 3 Cleaned'!$L:$L,'Day 3 Cleaned'!$AL:$AL,"-")</f>
        <v>58.095</v>
      </c>
      <c r="W40" s="18" t="n">
        <f aca="false">_xlfn.xlookup($A40,'Day 3 Cleaned'!$L:$L,'Day 3 Cleaned'!$AP:$AP,"-")</f>
        <v>0</v>
      </c>
      <c r="X40" s="20" t="n">
        <f aca="false">(S40+T40)-V40</f>
        <v>6.53</v>
      </c>
      <c r="Y40" s="18" t="n">
        <f aca="false">_xlfn.xlookup($A40,'Day 4 Cleaned'!$L:$L,'Day 4 Cleaned'!$AL:$AL,"-")</f>
        <v>52.55</v>
      </c>
      <c r="Z40" s="18" t="n">
        <f aca="false">_xlfn.xlookup($A40,'Day 4 Cleaned'!$L:$L,'Day 4 Cleaned'!$AP:$AP,"-")</f>
        <v>0</v>
      </c>
      <c r="AA40" s="20" t="n">
        <f aca="false">(V40+W40)-Y40</f>
        <v>5.545</v>
      </c>
      <c r="AB40" s="19" t="n">
        <f aca="false">AVERAGE(U40,X40,AA40)</f>
        <v>7.18666666666667</v>
      </c>
      <c r="AC40" s="19" t="n">
        <f aca="false">IF(AND($AB$157&gt;AB40, AB40&gt;$AB$156),AB40,"-")</f>
        <v>7.18666666666667</v>
      </c>
      <c r="AD40" s="18" t="n">
        <f aca="false">_xlfn.xlookup($A40,'Day 1 Cleaned'!$U:$U,'Day 1 Cleaned'!CM:CM,"-")</f>
        <v>0</v>
      </c>
      <c r="AE40" s="18" t="n">
        <f aca="false">_xlfn.xlookup($A40,'Day 2 Cleaned'!$M:$M,'Day 2 Cleaned'!$AV:$AV,"-")</f>
        <v>0</v>
      </c>
      <c r="AF40" s="18" t="n">
        <f aca="false">_xlfn.xlookup($A40,'Day 2 Cleaned'!$M:$M,'Day 2 Cleaned'!$AZ:$AZ,"-")</f>
        <v>0</v>
      </c>
      <c r="AG40" s="20" t="n">
        <f aca="false">AD40-AE40</f>
        <v>0</v>
      </c>
      <c r="AH40" s="18" t="n">
        <f aca="false">_xlfn.xlookup($A40,'Day 3 Cleaned'!$L:$L,'Day 3 Cleaned'!$AU:$AU,"-")</f>
        <v>0</v>
      </c>
      <c r="AI40" s="18" t="n">
        <f aca="false">_xlfn.xlookup($A40,'Day 3 Cleaned'!$L:$L,'Day 3 Cleaned'!$AY:$AY,"-")</f>
        <v>0</v>
      </c>
      <c r="AJ40" s="20" t="n">
        <f aca="false">(AE40+AF40)-AH40</f>
        <v>0</v>
      </c>
      <c r="AK40" s="18" t="n">
        <f aca="false">_xlfn.xlookup($A40,'Day 4 Cleaned'!$L:$L,'Day 4 Cleaned'!$AU:$AU,"-")</f>
        <v>0</v>
      </c>
      <c r="AL40" s="18" t="n">
        <f aca="false">_xlfn.xlookup($A40,'Day 4 Cleaned'!$L:$L,'Day 4 Cleaned'!$AY:$AY,"-")</f>
        <v>0</v>
      </c>
      <c r="AM40" s="20" t="n">
        <f aca="false">(AH40+AI40)-AK40</f>
        <v>0</v>
      </c>
      <c r="AN40" s="19" t="n">
        <f aca="false">AVERAGE(AG40,AJ40,AM40)</f>
        <v>0</v>
      </c>
      <c r="AO40" s="21" t="str">
        <f aca="false">IF(AND($AB$157&gt;AN40, AN40&gt;$AB$156),AN40,"-")</f>
        <v>-</v>
      </c>
      <c r="AP40" s="18" t="n">
        <f aca="false">_xlfn.xlookup($A40,'Day 1 Cleaned'!$U:$U,'Day 1 Cleaned'!CT:CT,"-")</f>
        <v>0</v>
      </c>
      <c r="AQ40" s="18" t="n">
        <f aca="false">_xlfn.xlookup($A40,'Day 1 Cleaned'!$U:$U,'Day 1 Cleaned'!DD:DD,"-")</f>
        <v>0</v>
      </c>
      <c r="AR40" s="18" t="n">
        <f aca="false">_xlfn.xlookup($A40,'Day 1 Cleaned'!$U:$U,'Day 1 Cleaned'!DN:DN,"-")</f>
        <v>0</v>
      </c>
      <c r="AS40" s="18" t="n">
        <f aca="false">_xlfn.xlookup($A40,'Day 1 Cleaned'!$U:$U,'Day 1 Cleaned'!DX:DX,"-")</f>
        <v>0</v>
      </c>
      <c r="AT40" s="18" t="n">
        <f aca="false">_xlfn.xlookup($A40,'Day 1 Cleaned'!$U:$U,'Day 1 Cleaned'!EH:EH,"-")</f>
        <v>0</v>
      </c>
      <c r="AU40" s="18" t="n">
        <f aca="false">_xlfn.xlookup($A40,'Day 1 Cleaned'!$U:$U,'Day 1 Cleaned'!ER:ER,"-")</f>
        <v>0</v>
      </c>
      <c r="AV40" s="18" t="n">
        <f aca="false">_xlfn.xlookup($A40,'Day 1 Cleaned'!$U:$U,'Day 1 Cleaned'!FA:FA,"-")</f>
        <v>0</v>
      </c>
      <c r="AW40" s="18" t="n">
        <f aca="false">_xlfn.xlookup($A40,'Day 1 Cleaned'!$U:$U,'Day 1 Cleaned'!FK:FK,"-")</f>
        <v>0</v>
      </c>
      <c r="AX40" s="18" t="n">
        <f aca="false">_xlfn.xlookup($A40,'Day 1 Cleaned'!$U:$U,'Day 1 Cleaned'!FT:FT,"-")*_xlfn.xlookup($A40,'Day 1 Cleaned'!$U:$U,'Day 1 Cleaned'!FU:FU,"-")</f>
        <v>0</v>
      </c>
      <c r="AY40" s="18" t="n">
        <f aca="false">_xlfn.xlookup($A40,'Day 1 Cleaned'!$U:$U,'Day 1 Cleaned'!FV:FV,"-")</f>
        <v>0</v>
      </c>
      <c r="AZ40" s="18" t="n">
        <f aca="false">_xlfn.xlookup($A40,'Day 1 Cleaned'!$U:$U,'Day 1 Cleaned'!GA:GA,"-")</f>
        <v>0</v>
      </c>
    </row>
    <row r="41" customFormat="false" ht="14.5" hidden="false" customHeight="false" outlineLevel="0" collapsed="false">
      <c r="A41" s="18" t="str">
        <f aca="false">PROPER('Day 1 Cleaned'!U39)</f>
        <v>Ruharamanzi Ezechias </v>
      </c>
      <c r="B41" s="18" t="str">
        <f aca="false">_xlfn.xlookup($A41,'Day 1 Cleaned'!$U:$U,'Day 1 Cleaned'!Y:Y,"-")</f>
        <v>Bugesera</v>
      </c>
      <c r="C41" s="18" t="str">
        <f aca="false">_xlfn.xlookup($A41,'Day 1 Cleaned'!$U:$U,'Day 1 Cleaned'!AA:AA,"-")</f>
        <v>Kindama</v>
      </c>
      <c r="D41" s="18" t="str">
        <f aca="false">_xlfn.xlookup($A41,'Day 1 Cleaned'!$U:$U,'Day 1 Cleaned'!AB:AB,"-")</f>
        <v>Gatare</v>
      </c>
      <c r="E41" s="18" t="str">
        <f aca="false">_xlfn.xlookup($A41,'Day 1 Cleaned'!$U:$U,'Day 1 Cleaned'!AI:AI,"-")</f>
        <v>Improved wood stove</v>
      </c>
      <c r="F41" s="18" t="str">
        <f aca="false">_xlfn.xlookup($A41,'Day 1 Cleaned'!$U:$U,'Day 1 Cleaned'!BL:BL,"-")</f>
        <v>Wood</v>
      </c>
      <c r="G41" s="18" t="str">
        <f aca="false">_xlfn.xlookup($A41,'Day 2 Cleaned'!$M:$M,'Day 2 Cleaned'!$U:$U,"-")</f>
        <v>Wood</v>
      </c>
      <c r="H41" s="18" t="str">
        <f aca="false">_xlfn.xlookup($A41,'Day 3 Cleaned'!$L:$L,'Day 3 Cleaned'!$T:$T,"-")</f>
        <v>Wood</v>
      </c>
      <c r="I41" s="18" t="str">
        <f aca="false">_xlfn.xlookup($A41,'Day 4 Cleaned'!$L:$L,'Day 4 Cleaned'!$T:$T,"-")</f>
        <v>Wood</v>
      </c>
      <c r="J41" s="18" t="n">
        <f aca="false" t="array" ref="J41:J41">AND(EXACT(F41:I41,F41))</f>
        <v>1</v>
      </c>
      <c r="K41" s="18" t="n">
        <f aca="false">_xlfn.xlookup($A41,'Day 2 Cleaned'!$M:$M,'Day 2 Cleaned'!$AI:$AI,"-")</f>
        <v>1</v>
      </c>
      <c r="L41" s="18" t="n">
        <f aca="false">_xlfn.xlookup($A41,'Day 2 Cleaned'!$M:$M,'Day 2 Cleaned'!$AJ:$AJ,"-")</f>
        <v>8</v>
      </c>
      <c r="M41" s="18" t="n">
        <f aca="false">_xlfn.xlookup($A41,'Day 3 Cleaned'!$L:$L,'Day 3 Cleaned'!$AH:$AH,"-")</f>
        <v>3</v>
      </c>
      <c r="N41" s="18" t="n">
        <f aca="false">_xlfn.xlookup($A41,'Day 3 Cleaned'!$L:$L,'Day 3 Cleaned'!$AI:$AI,"-")</f>
        <v>8</v>
      </c>
      <c r="O41" s="18" t="n">
        <f aca="false">_xlfn.xlookup($A41,'Day 4 Cleaned'!$L:$L,'Day 4 Cleaned'!$AH:$AH,"-")</f>
        <v>3</v>
      </c>
      <c r="P41" s="18" t="n">
        <f aca="false">_xlfn.xlookup($A41,'Day 4 Cleaned'!$L:$L,'Day 4 Cleaned'!$AI:$AI,"-")</f>
        <v>8</v>
      </c>
      <c r="Q41" s="19" t="n">
        <f aca="false">SUM(K41:P41)/3</f>
        <v>10.3333333333333</v>
      </c>
      <c r="R41" s="18" t="n">
        <f aca="false">_xlfn.xlookup($A41,'Day 1 Cleaned'!$U:$U,'Day 1 Cleaned'!$CC:$CC,"-")</f>
        <v>40.4</v>
      </c>
      <c r="S41" s="18" t="n">
        <f aca="false">_xlfn.xlookup($A41,'Day 2 Cleaned'!$M:$M,'Day 2 Cleaned'!$AM:$AM,"-")</f>
        <v>28.56</v>
      </c>
      <c r="T41" s="18" t="n">
        <f aca="false">_xlfn.xlookup($A41,'Day 2 Cleaned'!$M:$M,'Day 2 Cleaned'!$AQ:$AQ,"-")</f>
        <v>0</v>
      </c>
      <c r="U41" s="20" t="n">
        <f aca="false">R41-S41</f>
        <v>11.84</v>
      </c>
      <c r="V41" s="18" t="n">
        <f aca="false">_xlfn.xlookup($A41,'Day 3 Cleaned'!$L:$L,'Day 3 Cleaned'!$AL:$AL,"-")</f>
        <v>15.42</v>
      </c>
      <c r="W41" s="18" t="n">
        <f aca="false">_xlfn.xlookup($A41,'Day 3 Cleaned'!$L:$L,'Day 3 Cleaned'!$AP:$AP,"-")</f>
        <v>9.82</v>
      </c>
      <c r="X41" s="20" t="n">
        <f aca="false">(S41+T41)-V41</f>
        <v>13.14</v>
      </c>
      <c r="Y41" s="18" t="n">
        <f aca="false">_xlfn.xlookup($A41,'Day 4 Cleaned'!$L:$L,'Day 4 Cleaned'!$AL:$AL,"-")</f>
        <v>5.8</v>
      </c>
      <c r="Z41" s="18" t="n">
        <f aca="false">_xlfn.xlookup($A41,'Day 4 Cleaned'!$L:$L,'Day 4 Cleaned'!$AP:$AP,"-")</f>
        <v>0</v>
      </c>
      <c r="AA41" s="20" t="n">
        <f aca="false">(V41+W41)-Y41</f>
        <v>19.44</v>
      </c>
      <c r="AB41" s="19" t="n">
        <f aca="false">AVERAGE(U41,X41,AA41)</f>
        <v>14.8066666666667</v>
      </c>
      <c r="AC41" s="19" t="n">
        <f aca="false">IF(AND($AB$157&gt;AB41, AB41&gt;$AB$156),AB41,"-")</f>
        <v>14.8066666666667</v>
      </c>
      <c r="AD41" s="18" t="n">
        <f aca="false">_xlfn.xlookup($A41,'Day 1 Cleaned'!$U:$U,'Day 1 Cleaned'!CM:CM,"-")</f>
        <v>0</v>
      </c>
      <c r="AE41" s="18" t="n">
        <f aca="false">_xlfn.xlookup($A41,'Day 2 Cleaned'!$M:$M,'Day 2 Cleaned'!$AV:$AV,"-")</f>
        <v>0</v>
      </c>
      <c r="AF41" s="18" t="n">
        <f aca="false">_xlfn.xlookup($A41,'Day 2 Cleaned'!$M:$M,'Day 2 Cleaned'!$AZ:$AZ,"-")</f>
        <v>0</v>
      </c>
      <c r="AG41" s="20" t="n">
        <f aca="false">AD41-AE41</f>
        <v>0</v>
      </c>
      <c r="AH41" s="18" t="n">
        <f aca="false">_xlfn.xlookup($A41,'Day 3 Cleaned'!$L:$L,'Day 3 Cleaned'!$AU:$AU,"-")</f>
        <v>0</v>
      </c>
      <c r="AI41" s="18" t="n">
        <f aca="false">_xlfn.xlookup($A41,'Day 3 Cleaned'!$L:$L,'Day 3 Cleaned'!$AY:$AY,"-")</f>
        <v>0</v>
      </c>
      <c r="AJ41" s="20" t="n">
        <f aca="false">(AE41+AF41)-AH41</f>
        <v>0</v>
      </c>
      <c r="AK41" s="18" t="n">
        <f aca="false">_xlfn.xlookup($A41,'Day 4 Cleaned'!$L:$L,'Day 4 Cleaned'!$AU:$AU,"-")</f>
        <v>0</v>
      </c>
      <c r="AL41" s="18" t="n">
        <f aca="false">_xlfn.xlookup($A41,'Day 4 Cleaned'!$L:$L,'Day 4 Cleaned'!$AY:$AY,"-")</f>
        <v>0</v>
      </c>
      <c r="AM41" s="20" t="n">
        <f aca="false">(AH41+AI41)-AK41</f>
        <v>0</v>
      </c>
      <c r="AN41" s="19" t="n">
        <f aca="false">AVERAGE(AG41,AJ41,AM41)</f>
        <v>0</v>
      </c>
      <c r="AO41" s="21" t="str">
        <f aca="false">IF(AND($AB$157&gt;AN41, AN41&gt;$AB$156),AN41,"-")</f>
        <v>-</v>
      </c>
      <c r="AP41" s="18" t="n">
        <f aca="false">_xlfn.xlookup($A41,'Day 1 Cleaned'!$U:$U,'Day 1 Cleaned'!CT:CT,"-")</f>
        <v>0</v>
      </c>
      <c r="AQ41" s="18" t="n">
        <f aca="false">_xlfn.xlookup($A41,'Day 1 Cleaned'!$U:$U,'Day 1 Cleaned'!DD:DD,"-")</f>
        <v>0</v>
      </c>
      <c r="AR41" s="18" t="n">
        <f aca="false">_xlfn.xlookup($A41,'Day 1 Cleaned'!$U:$U,'Day 1 Cleaned'!DN:DN,"-")</f>
        <v>0</v>
      </c>
      <c r="AS41" s="18" t="n">
        <f aca="false">_xlfn.xlookup($A41,'Day 1 Cleaned'!$U:$U,'Day 1 Cleaned'!DX:DX,"-")</f>
        <v>0</v>
      </c>
      <c r="AT41" s="18" t="n">
        <f aca="false">_xlfn.xlookup($A41,'Day 1 Cleaned'!$U:$U,'Day 1 Cleaned'!EH:EH,"-")</f>
        <v>0</v>
      </c>
      <c r="AU41" s="18" t="n">
        <f aca="false">_xlfn.xlookup($A41,'Day 1 Cleaned'!$U:$U,'Day 1 Cleaned'!ER:ER,"-")</f>
        <v>0</v>
      </c>
      <c r="AV41" s="18" t="n">
        <f aca="false">_xlfn.xlookup($A41,'Day 1 Cleaned'!$U:$U,'Day 1 Cleaned'!FA:FA,"-")</f>
        <v>0</v>
      </c>
      <c r="AW41" s="18" t="n">
        <f aca="false">_xlfn.xlookup($A41,'Day 1 Cleaned'!$U:$U,'Day 1 Cleaned'!FK:FK,"-")</f>
        <v>0</v>
      </c>
      <c r="AX41" s="18" t="n">
        <f aca="false">_xlfn.xlookup($A41,'Day 1 Cleaned'!$U:$U,'Day 1 Cleaned'!FT:FT,"-")*_xlfn.xlookup($A41,'Day 1 Cleaned'!$U:$U,'Day 1 Cleaned'!FU:FU,"-")</f>
        <v>0</v>
      </c>
      <c r="AY41" s="18" t="n">
        <f aca="false">_xlfn.xlookup($A41,'Day 1 Cleaned'!$U:$U,'Day 1 Cleaned'!FV:FV,"-")</f>
        <v>0</v>
      </c>
      <c r="AZ41" s="18" t="n">
        <f aca="false">_xlfn.xlookup($A41,'Day 1 Cleaned'!$U:$U,'Day 1 Cleaned'!GA:GA,"-")</f>
        <v>0</v>
      </c>
    </row>
    <row r="42" customFormat="false" ht="14.5" hidden="false" customHeight="false" outlineLevel="0" collapsed="false">
      <c r="A42" s="18" t="str">
        <f aca="false">PROPER('Day 1 Cleaned'!U40)</f>
        <v>Rwambuka Felicien </v>
      </c>
      <c r="B42" s="18" t="str">
        <f aca="false">_xlfn.xlookup($A42,'Day 1 Cleaned'!$U:$U,'Day 1 Cleaned'!Y:Y,"-")</f>
        <v>Bugesera</v>
      </c>
      <c r="C42" s="18" t="str">
        <f aca="false">_xlfn.xlookup($A42,'Day 1 Cleaned'!$U:$U,'Day 1 Cleaned'!AA:AA,"-")</f>
        <v>Kindama</v>
      </c>
      <c r="D42" s="18" t="str">
        <f aca="false">_xlfn.xlookup($A42,'Day 1 Cleaned'!$U:$U,'Day 1 Cleaned'!AB:AB,"-")</f>
        <v>Gatare</v>
      </c>
      <c r="E42" s="18" t="str">
        <f aca="false">_xlfn.xlookup($A42,'Day 1 Cleaned'!$U:$U,'Day 1 Cleaned'!AI:AI,"-")</f>
        <v>Improved wood stove</v>
      </c>
      <c r="F42" s="18" t="str">
        <f aca="false">_xlfn.xlookup($A42,'Day 1 Cleaned'!$U:$U,'Day 1 Cleaned'!BL:BL,"-")</f>
        <v>Wood</v>
      </c>
      <c r="G42" s="18" t="str">
        <f aca="false">_xlfn.xlookup($A42,'Day 2 Cleaned'!$M:$M,'Day 2 Cleaned'!$U:$U,"-")</f>
        <v>Wood</v>
      </c>
      <c r="H42" s="18" t="str">
        <f aca="false">_xlfn.xlookup($A42,'Day 3 Cleaned'!$L:$L,'Day 3 Cleaned'!$T:$T,"-")</f>
        <v>Wood</v>
      </c>
      <c r="I42" s="18" t="str">
        <f aca="false">_xlfn.xlookup($A42,'Day 4 Cleaned'!$L:$L,'Day 4 Cleaned'!$T:$T,"-")</f>
        <v>Wood</v>
      </c>
      <c r="J42" s="18" t="n">
        <f aca="false" t="array" ref="J42:J42">AND(EXACT(F42:I42,F42))</f>
        <v>1</v>
      </c>
      <c r="K42" s="18" t="n">
        <f aca="false">_xlfn.xlookup($A42,'Day 2 Cleaned'!$M:$M,'Day 2 Cleaned'!$AI:$AI,"-")</f>
        <v>2</v>
      </c>
      <c r="L42" s="18" t="n">
        <f aca="false">_xlfn.xlookup($A42,'Day 2 Cleaned'!$M:$M,'Day 2 Cleaned'!$AJ:$AJ,"-")</f>
        <v>6</v>
      </c>
      <c r="M42" s="18" t="n">
        <f aca="false">_xlfn.xlookup($A42,'Day 3 Cleaned'!$L:$L,'Day 3 Cleaned'!$AH:$AH,"-")</f>
        <v>2</v>
      </c>
      <c r="N42" s="18" t="n">
        <f aca="false">_xlfn.xlookup($A42,'Day 3 Cleaned'!$L:$L,'Day 3 Cleaned'!$AI:$AI,"-")</f>
        <v>6</v>
      </c>
      <c r="O42" s="18" t="n">
        <f aca="false">_xlfn.xlookup($A42,'Day 4 Cleaned'!$L:$L,'Day 4 Cleaned'!$AH:$AH,"-")</f>
        <v>3</v>
      </c>
      <c r="P42" s="18" t="n">
        <f aca="false">_xlfn.xlookup($A42,'Day 4 Cleaned'!$L:$L,'Day 4 Cleaned'!$AI:$AI,"-")</f>
        <v>6</v>
      </c>
      <c r="Q42" s="19" t="n">
        <f aca="false">SUM(K42:P42)/3</f>
        <v>8.33333333333333</v>
      </c>
      <c r="R42" s="18" t="n">
        <f aca="false">_xlfn.xlookup($A42,'Day 1 Cleaned'!$U:$U,'Day 1 Cleaned'!$CC:$CC,"-")</f>
        <v>43.5</v>
      </c>
      <c r="S42" s="18" t="n">
        <f aca="false">_xlfn.xlookup($A42,'Day 2 Cleaned'!$M:$M,'Day 2 Cleaned'!$AM:$AM,"-")</f>
        <v>35.8</v>
      </c>
      <c r="T42" s="18" t="n">
        <f aca="false">_xlfn.xlookup($A42,'Day 2 Cleaned'!$M:$M,'Day 2 Cleaned'!$AQ:$AQ,"-")</f>
        <v>2.8</v>
      </c>
      <c r="U42" s="20" t="n">
        <f aca="false">R42-S42</f>
        <v>7.7</v>
      </c>
      <c r="V42" s="18" t="n">
        <f aca="false">_xlfn.xlookup($A42,'Day 3 Cleaned'!$L:$L,'Day 3 Cleaned'!$AL:$AL,"-")</f>
        <v>25.45</v>
      </c>
      <c r="W42" s="18" t="n">
        <f aca="false">_xlfn.xlookup($A42,'Day 3 Cleaned'!$L:$L,'Day 3 Cleaned'!$AP:$AP,"-")</f>
        <v>0</v>
      </c>
      <c r="X42" s="20" t="n">
        <f aca="false">(S42+T42)-V42</f>
        <v>13.15</v>
      </c>
      <c r="Y42" s="18" t="n">
        <f aca="false">_xlfn.xlookup($A42,'Day 4 Cleaned'!$L:$L,'Day 4 Cleaned'!$AL:$AL,"-")</f>
        <v>16.54</v>
      </c>
      <c r="Z42" s="18" t="n">
        <f aca="false">_xlfn.xlookup($A42,'Day 4 Cleaned'!$L:$L,'Day 4 Cleaned'!$AP:$AP,"-")</f>
        <v>0</v>
      </c>
      <c r="AA42" s="20" t="n">
        <f aca="false">(V42+W42)-Y42</f>
        <v>8.91</v>
      </c>
      <c r="AB42" s="19" t="n">
        <f aca="false">AVERAGE(U42,X42,AA42)</f>
        <v>9.92</v>
      </c>
      <c r="AC42" s="19" t="n">
        <f aca="false">IF(AND($AB$157&gt;AB42, AB42&gt;$AB$156),AB42,"-")</f>
        <v>9.92</v>
      </c>
      <c r="AD42" s="18" t="n">
        <f aca="false">_xlfn.xlookup($A42,'Day 1 Cleaned'!$U:$U,'Day 1 Cleaned'!CM:CM,"-")</f>
        <v>0</v>
      </c>
      <c r="AE42" s="18" t="n">
        <f aca="false">_xlfn.xlookup($A42,'Day 2 Cleaned'!$M:$M,'Day 2 Cleaned'!$AV:$AV,"-")</f>
        <v>0</v>
      </c>
      <c r="AF42" s="18" t="n">
        <f aca="false">_xlfn.xlookup($A42,'Day 2 Cleaned'!$M:$M,'Day 2 Cleaned'!$AZ:$AZ,"-")</f>
        <v>0</v>
      </c>
      <c r="AG42" s="20" t="n">
        <f aca="false">AD42-AE42</f>
        <v>0</v>
      </c>
      <c r="AH42" s="18" t="n">
        <f aca="false">_xlfn.xlookup($A42,'Day 3 Cleaned'!$L:$L,'Day 3 Cleaned'!$AU:$AU,"-")</f>
        <v>0</v>
      </c>
      <c r="AI42" s="18" t="n">
        <f aca="false">_xlfn.xlookup($A42,'Day 3 Cleaned'!$L:$L,'Day 3 Cleaned'!$AY:$AY,"-")</f>
        <v>0</v>
      </c>
      <c r="AJ42" s="20" t="n">
        <f aca="false">(AE42+AF42)-AH42</f>
        <v>0</v>
      </c>
      <c r="AK42" s="18" t="n">
        <f aca="false">_xlfn.xlookup($A42,'Day 4 Cleaned'!$L:$L,'Day 4 Cleaned'!$AU:$AU,"-")</f>
        <v>0</v>
      </c>
      <c r="AL42" s="18" t="n">
        <f aca="false">_xlfn.xlookup($A42,'Day 4 Cleaned'!$L:$L,'Day 4 Cleaned'!$AY:$AY,"-")</f>
        <v>0</v>
      </c>
      <c r="AM42" s="20" t="n">
        <f aca="false">(AH42+AI42)-AK42</f>
        <v>0</v>
      </c>
      <c r="AN42" s="19" t="n">
        <f aca="false">AVERAGE(AG42,AJ42,AM42)</f>
        <v>0</v>
      </c>
      <c r="AO42" s="21" t="str">
        <f aca="false">IF(AND($AB$157&gt;AN42, AN42&gt;$AB$156),AN42,"-")</f>
        <v>-</v>
      </c>
      <c r="AP42" s="18" t="n">
        <f aca="false">_xlfn.xlookup($A42,'Day 1 Cleaned'!$U:$U,'Day 1 Cleaned'!CT:CT,"-")</f>
        <v>0</v>
      </c>
      <c r="AQ42" s="18" t="n">
        <f aca="false">_xlfn.xlookup($A42,'Day 1 Cleaned'!$U:$U,'Day 1 Cleaned'!DD:DD,"-")</f>
        <v>0</v>
      </c>
      <c r="AR42" s="18" t="n">
        <f aca="false">_xlfn.xlookup($A42,'Day 1 Cleaned'!$U:$U,'Day 1 Cleaned'!DN:DN,"-")</f>
        <v>0</v>
      </c>
      <c r="AS42" s="18" t="n">
        <f aca="false">_xlfn.xlookup($A42,'Day 1 Cleaned'!$U:$U,'Day 1 Cleaned'!DX:DX,"-")</f>
        <v>0</v>
      </c>
      <c r="AT42" s="18" t="n">
        <f aca="false">_xlfn.xlookup($A42,'Day 1 Cleaned'!$U:$U,'Day 1 Cleaned'!EH:EH,"-")</f>
        <v>0</v>
      </c>
      <c r="AU42" s="18" t="n">
        <f aca="false">_xlfn.xlookup($A42,'Day 1 Cleaned'!$U:$U,'Day 1 Cleaned'!ER:ER,"-")</f>
        <v>0</v>
      </c>
      <c r="AV42" s="18" t="n">
        <f aca="false">_xlfn.xlookup($A42,'Day 1 Cleaned'!$U:$U,'Day 1 Cleaned'!FA:FA,"-")</f>
        <v>0</v>
      </c>
      <c r="AW42" s="18" t="n">
        <f aca="false">_xlfn.xlookup($A42,'Day 1 Cleaned'!$U:$U,'Day 1 Cleaned'!FK:FK,"-")</f>
        <v>0</v>
      </c>
      <c r="AX42" s="18" t="n">
        <f aca="false">_xlfn.xlookup($A42,'Day 1 Cleaned'!$U:$U,'Day 1 Cleaned'!FT:FT,"-")*_xlfn.xlookup($A42,'Day 1 Cleaned'!$U:$U,'Day 1 Cleaned'!FU:FU,"-")</f>
        <v>0</v>
      </c>
      <c r="AY42" s="18" t="n">
        <f aca="false">_xlfn.xlookup($A42,'Day 1 Cleaned'!$U:$U,'Day 1 Cleaned'!FV:FV,"-")</f>
        <v>0</v>
      </c>
      <c r="AZ42" s="18" t="n">
        <f aca="false">_xlfn.xlookup($A42,'Day 1 Cleaned'!$U:$U,'Day 1 Cleaned'!GA:GA,"-")</f>
        <v>0</v>
      </c>
    </row>
    <row r="43" customFormat="false" ht="14.5" hidden="false" customHeight="false" outlineLevel="0" collapsed="false">
      <c r="A43" s="18" t="str">
        <f aca="false">PROPER('Day 1 Cleaned'!U41)</f>
        <v>Sibobugingo Celestin</v>
      </c>
      <c r="B43" s="18" t="str">
        <f aca="false">_xlfn.xlookup($A43,'Day 1 Cleaned'!$U:$U,'Day 1 Cleaned'!Y:Y,"-")</f>
        <v>Bugesera</v>
      </c>
      <c r="C43" s="18" t="str">
        <f aca="false">_xlfn.xlookup($A43,'Day 1 Cleaned'!$U:$U,'Day 1 Cleaned'!AA:AA,"-")</f>
        <v>Rugando</v>
      </c>
      <c r="D43" s="18" t="str">
        <f aca="false">_xlfn.xlookup($A43,'Day 1 Cleaned'!$U:$U,'Day 1 Cleaned'!AB:AB,"-")</f>
        <v>Bushenyi</v>
      </c>
      <c r="E43" s="18" t="str">
        <f aca="false">_xlfn.xlookup($A43,'Day 1 Cleaned'!$U:$U,'Day 1 Cleaned'!AI:AI,"-")</f>
        <v>Traditional 3 stone fire</v>
      </c>
      <c r="F43" s="18" t="str">
        <f aca="false">_xlfn.xlookup($A43,'Day 1 Cleaned'!$U:$U,'Day 1 Cleaned'!BL:BL,"-")</f>
        <v>Wood</v>
      </c>
      <c r="G43" s="18" t="str">
        <f aca="false">_xlfn.xlookup($A43,'Day 2 Cleaned'!$M:$M,'Day 2 Cleaned'!$U:$U,"-")</f>
        <v>Wood</v>
      </c>
      <c r="H43" s="18" t="str">
        <f aca="false">_xlfn.xlookup($A43,'Day 3 Cleaned'!$L:$L,'Day 3 Cleaned'!$T:$T,"-")</f>
        <v>Wood</v>
      </c>
      <c r="I43" s="18" t="str">
        <f aca="false">_xlfn.xlookup($A43,'Day 4 Cleaned'!$L:$L,'Day 4 Cleaned'!$T:$T,"-")</f>
        <v>Wood</v>
      </c>
      <c r="J43" s="18" t="n">
        <f aca="false" t="array" ref="J43:J43">AND(EXACT(F43:I43,F43))</f>
        <v>1</v>
      </c>
      <c r="K43" s="18" t="n">
        <f aca="false">_xlfn.xlookup($A43,'Day 2 Cleaned'!$M:$M,'Day 2 Cleaned'!$AI:$AI,"-")</f>
        <v>2</v>
      </c>
      <c r="L43" s="18" t="n">
        <f aca="false">_xlfn.xlookup($A43,'Day 2 Cleaned'!$M:$M,'Day 2 Cleaned'!$AJ:$AJ,"-")</f>
        <v>3</v>
      </c>
      <c r="M43" s="18" t="n">
        <f aca="false">_xlfn.xlookup($A43,'Day 3 Cleaned'!$L:$L,'Day 3 Cleaned'!$AH:$AH,"-")</f>
        <v>3</v>
      </c>
      <c r="N43" s="18" t="n">
        <f aca="false">_xlfn.xlookup($A43,'Day 3 Cleaned'!$L:$L,'Day 3 Cleaned'!$AI:$AI,"-")</f>
        <v>3</v>
      </c>
      <c r="O43" s="18" t="n">
        <f aca="false">_xlfn.xlookup($A43,'Day 4 Cleaned'!$L:$L,'Day 4 Cleaned'!$AH:$AH,"-")</f>
        <v>2</v>
      </c>
      <c r="P43" s="18" t="n">
        <f aca="false">_xlfn.xlookup($A43,'Day 4 Cleaned'!$L:$L,'Day 4 Cleaned'!$AI:$AI,"-")</f>
        <v>3</v>
      </c>
      <c r="Q43" s="19" t="n">
        <f aca="false">SUM(K43:P43)/3</f>
        <v>5.33333333333333</v>
      </c>
      <c r="R43" s="18" t="n">
        <f aca="false">_xlfn.xlookup($A43,'Day 1 Cleaned'!$U:$U,'Day 1 Cleaned'!$CC:$CC,"-")</f>
        <v>60.22</v>
      </c>
      <c r="S43" s="18" t="n">
        <f aca="false">_xlfn.xlookup($A43,'Day 2 Cleaned'!$M:$M,'Day 2 Cleaned'!$AM:$AM,"-")</f>
        <v>43.63</v>
      </c>
      <c r="T43" s="18" t="n">
        <f aca="false">_xlfn.xlookup($A43,'Day 2 Cleaned'!$M:$M,'Day 2 Cleaned'!$AQ:$AQ,"-")</f>
        <v>0</v>
      </c>
      <c r="U43" s="20" t="n">
        <f aca="false">R43-S43</f>
        <v>16.59</v>
      </c>
      <c r="V43" s="18" t="n">
        <f aca="false">_xlfn.xlookup($A43,'Day 3 Cleaned'!$L:$L,'Day 3 Cleaned'!$AL:$AL,"-")</f>
        <v>27.93</v>
      </c>
      <c r="W43" s="18" t="n">
        <f aca="false">_xlfn.xlookup($A43,'Day 3 Cleaned'!$L:$L,'Day 3 Cleaned'!$AP:$AP,"-")</f>
        <v>0</v>
      </c>
      <c r="X43" s="20" t="n">
        <f aca="false">(S43+T43)-V43</f>
        <v>15.7</v>
      </c>
      <c r="Y43" s="18" t="n">
        <f aca="false">_xlfn.xlookup($A43,'Day 4 Cleaned'!$L:$L,'Day 4 Cleaned'!$AL:$AL,"-")</f>
        <v>15.05</v>
      </c>
      <c r="Z43" s="18" t="n">
        <f aca="false">_xlfn.xlookup($A43,'Day 4 Cleaned'!$L:$L,'Day 4 Cleaned'!$AP:$AP,"-")</f>
        <v>23.12</v>
      </c>
      <c r="AA43" s="20" t="n">
        <f aca="false">(V43+W43)-Y43</f>
        <v>12.88</v>
      </c>
      <c r="AB43" s="19" t="n">
        <f aca="false">AVERAGE(U43,X43,AA43)</f>
        <v>15.0566666666667</v>
      </c>
      <c r="AC43" s="19" t="n">
        <f aca="false">IF(AND($AB$157&gt;AB43, AB43&gt;$AB$156),AB43,"-")</f>
        <v>15.0566666666667</v>
      </c>
      <c r="AD43" s="18" t="n">
        <f aca="false">_xlfn.xlookup($A43,'Day 1 Cleaned'!$U:$U,'Day 1 Cleaned'!CM:CM,"-")</f>
        <v>0</v>
      </c>
      <c r="AE43" s="18" t="n">
        <f aca="false">_xlfn.xlookup($A43,'Day 2 Cleaned'!$M:$M,'Day 2 Cleaned'!$AV:$AV,"-")</f>
        <v>0</v>
      </c>
      <c r="AF43" s="18" t="n">
        <f aca="false">_xlfn.xlookup($A43,'Day 2 Cleaned'!$M:$M,'Day 2 Cleaned'!$AZ:$AZ,"-")</f>
        <v>0</v>
      </c>
      <c r="AG43" s="20" t="n">
        <f aca="false">AD43-AE43</f>
        <v>0</v>
      </c>
      <c r="AH43" s="18" t="n">
        <f aca="false">_xlfn.xlookup($A43,'Day 3 Cleaned'!$L:$L,'Day 3 Cleaned'!$AU:$AU,"-")</f>
        <v>0</v>
      </c>
      <c r="AI43" s="18" t="n">
        <f aca="false">_xlfn.xlookup($A43,'Day 3 Cleaned'!$L:$L,'Day 3 Cleaned'!$AY:$AY,"-")</f>
        <v>0</v>
      </c>
      <c r="AJ43" s="20" t="n">
        <f aca="false">(AE43+AF43)-AH43</f>
        <v>0</v>
      </c>
      <c r="AK43" s="18" t="n">
        <f aca="false">_xlfn.xlookup($A43,'Day 4 Cleaned'!$L:$L,'Day 4 Cleaned'!$AU:$AU,"-")</f>
        <v>0</v>
      </c>
      <c r="AL43" s="18" t="n">
        <f aca="false">_xlfn.xlookup($A43,'Day 4 Cleaned'!$L:$L,'Day 4 Cleaned'!$AY:$AY,"-")</f>
        <v>0</v>
      </c>
      <c r="AM43" s="20" t="n">
        <f aca="false">(AH43+AI43)-AK43</f>
        <v>0</v>
      </c>
      <c r="AN43" s="19" t="n">
        <f aca="false">AVERAGE(AG43,AJ43,AM43)</f>
        <v>0</v>
      </c>
      <c r="AO43" s="21" t="str">
        <f aca="false">IF(AND($AB$157&gt;AN43, AN43&gt;$AB$156),AN43,"-")</f>
        <v>-</v>
      </c>
      <c r="AP43" s="18" t="n">
        <f aca="false">_xlfn.xlookup($A43,'Day 1 Cleaned'!$U:$U,'Day 1 Cleaned'!CT:CT,"-")</f>
        <v>0</v>
      </c>
      <c r="AQ43" s="18" t="n">
        <f aca="false">_xlfn.xlookup($A43,'Day 1 Cleaned'!$U:$U,'Day 1 Cleaned'!DD:DD,"-")</f>
        <v>0</v>
      </c>
      <c r="AR43" s="18" t="n">
        <f aca="false">_xlfn.xlookup($A43,'Day 1 Cleaned'!$U:$U,'Day 1 Cleaned'!DN:DN,"-")</f>
        <v>0</v>
      </c>
      <c r="AS43" s="18" t="n">
        <f aca="false">_xlfn.xlookup($A43,'Day 1 Cleaned'!$U:$U,'Day 1 Cleaned'!DX:DX,"-")</f>
        <v>0</v>
      </c>
      <c r="AT43" s="18" t="n">
        <f aca="false">_xlfn.xlookup($A43,'Day 1 Cleaned'!$U:$U,'Day 1 Cleaned'!EH:EH,"-")</f>
        <v>0</v>
      </c>
      <c r="AU43" s="18" t="n">
        <f aca="false">_xlfn.xlookup($A43,'Day 1 Cleaned'!$U:$U,'Day 1 Cleaned'!ER:ER,"-")</f>
        <v>0</v>
      </c>
      <c r="AV43" s="18" t="n">
        <f aca="false">_xlfn.xlookup($A43,'Day 1 Cleaned'!$U:$U,'Day 1 Cleaned'!FA:FA,"-")</f>
        <v>0</v>
      </c>
      <c r="AW43" s="18" t="n">
        <f aca="false">_xlfn.xlookup($A43,'Day 1 Cleaned'!$U:$U,'Day 1 Cleaned'!FK:FK,"-")</f>
        <v>0</v>
      </c>
      <c r="AX43" s="18" t="n">
        <f aca="false">_xlfn.xlookup($A43,'Day 1 Cleaned'!$U:$U,'Day 1 Cleaned'!FT:FT,"-")*_xlfn.xlookup($A43,'Day 1 Cleaned'!$U:$U,'Day 1 Cleaned'!FU:FU,"-")</f>
        <v>0</v>
      </c>
      <c r="AY43" s="18" t="n">
        <f aca="false">_xlfn.xlookup($A43,'Day 1 Cleaned'!$U:$U,'Day 1 Cleaned'!FV:FV,"-")</f>
        <v>0</v>
      </c>
      <c r="AZ43" s="18" t="n">
        <f aca="false">_xlfn.xlookup($A43,'Day 1 Cleaned'!$U:$U,'Day 1 Cleaned'!GA:GA,"-")</f>
        <v>0</v>
      </c>
    </row>
    <row r="44" customFormat="false" ht="14.5" hidden="false" customHeight="false" outlineLevel="0" collapsed="false">
      <c r="A44" s="18" t="str">
        <f aca="false">PROPER('Day 1 Cleaned'!U42)</f>
        <v>Tuyisenge Ester</v>
      </c>
      <c r="B44" s="18" t="str">
        <f aca="false">_xlfn.xlookup($A44,'Day 1 Cleaned'!$U:$U,'Day 1 Cleaned'!Y:Y,"-")</f>
        <v>Bugesera</v>
      </c>
      <c r="C44" s="18" t="str">
        <f aca="false">_xlfn.xlookup($A44,'Day 1 Cleaned'!$U:$U,'Day 1 Cleaned'!AA:AA,"-")</f>
        <v>Rugando</v>
      </c>
      <c r="D44" s="18" t="str">
        <f aca="false">_xlfn.xlookup($A44,'Day 1 Cleaned'!$U:$U,'Day 1 Cleaned'!AB:AB,"-")</f>
        <v>Gako</v>
      </c>
      <c r="E44" s="18" t="str">
        <f aca="false">_xlfn.xlookup($A44,'Day 1 Cleaned'!$U:$U,'Day 1 Cleaned'!AI:AI,"-")</f>
        <v>Traditional 3 stone fire</v>
      </c>
      <c r="F44" s="18" t="str">
        <f aca="false">_xlfn.xlookup($A44,'Day 1 Cleaned'!$U:$U,'Day 1 Cleaned'!BL:BL,"-")</f>
        <v>Wood</v>
      </c>
      <c r="G44" s="18" t="str">
        <f aca="false">_xlfn.xlookup($A44,'Day 2 Cleaned'!$M:$M,'Day 2 Cleaned'!$U:$U,"-")</f>
        <v>Wood</v>
      </c>
      <c r="H44" s="18" t="str">
        <f aca="false">_xlfn.xlookup($A44,'Day 3 Cleaned'!$L:$L,'Day 3 Cleaned'!$T:$T,"-")</f>
        <v>Wood</v>
      </c>
      <c r="I44" s="18" t="str">
        <f aca="false">_xlfn.xlookup($A44,'Day 4 Cleaned'!$L:$L,'Day 4 Cleaned'!$T:$T,"-")</f>
        <v>Wood</v>
      </c>
      <c r="J44" s="18" t="n">
        <f aca="false" t="array" ref="J44:J44">AND(EXACT(F44:I44,F44))</f>
        <v>1</v>
      </c>
      <c r="K44" s="18" t="n">
        <f aca="false">_xlfn.xlookup($A44,'Day 2 Cleaned'!$M:$M,'Day 2 Cleaned'!$AI:$AI,"-")</f>
        <v>2</v>
      </c>
      <c r="L44" s="18" t="n">
        <f aca="false">_xlfn.xlookup($A44,'Day 2 Cleaned'!$M:$M,'Day 2 Cleaned'!$AJ:$AJ,"-")</f>
        <v>6</v>
      </c>
      <c r="M44" s="18" t="n">
        <f aca="false">_xlfn.xlookup($A44,'Day 3 Cleaned'!$L:$L,'Day 3 Cleaned'!$AH:$AH,"-")</f>
        <v>2</v>
      </c>
      <c r="N44" s="18" t="n">
        <f aca="false">_xlfn.xlookup($A44,'Day 3 Cleaned'!$L:$L,'Day 3 Cleaned'!$AI:$AI,"-")</f>
        <v>5</v>
      </c>
      <c r="O44" s="18" t="n">
        <f aca="false">_xlfn.xlookup($A44,'Day 4 Cleaned'!$L:$L,'Day 4 Cleaned'!$AH:$AH,"-")</f>
        <v>2</v>
      </c>
      <c r="P44" s="18" t="n">
        <f aca="false">_xlfn.xlookup($A44,'Day 4 Cleaned'!$L:$L,'Day 4 Cleaned'!$AI:$AI,"-")</f>
        <v>6</v>
      </c>
      <c r="Q44" s="19" t="n">
        <f aca="false">SUM(K44:P44)/3</f>
        <v>7.66666666666667</v>
      </c>
      <c r="R44" s="18" t="n">
        <f aca="false">_xlfn.xlookup($A44,'Day 1 Cleaned'!$U:$U,'Day 1 Cleaned'!$CC:$CC,"-")</f>
        <v>22.29</v>
      </c>
      <c r="S44" s="18" t="n">
        <f aca="false">_xlfn.xlookup($A44,'Day 2 Cleaned'!$M:$M,'Day 2 Cleaned'!$AM:$AM,"-")</f>
        <v>17.88</v>
      </c>
      <c r="T44" s="18" t="n">
        <f aca="false">_xlfn.xlookup($A44,'Day 2 Cleaned'!$M:$M,'Day 2 Cleaned'!$AQ:$AQ,"-")</f>
        <v>0</v>
      </c>
      <c r="U44" s="20" t="n">
        <f aca="false">R44-S44</f>
        <v>4.41</v>
      </c>
      <c r="V44" s="18" t="n">
        <f aca="false">_xlfn.xlookup($A44,'Day 3 Cleaned'!$L:$L,'Day 3 Cleaned'!$AL:$AL,"-")</f>
        <v>11.83</v>
      </c>
      <c r="W44" s="18" t="n">
        <f aca="false">_xlfn.xlookup($A44,'Day 3 Cleaned'!$L:$L,'Day 3 Cleaned'!$AP:$AP,"-")</f>
        <v>0</v>
      </c>
      <c r="X44" s="20" t="n">
        <f aca="false">(S44+T44)-V44</f>
        <v>6.05</v>
      </c>
      <c r="Y44" s="18" t="n">
        <f aca="false">_xlfn.xlookup($A44,'Day 4 Cleaned'!$L:$L,'Day 4 Cleaned'!$AL:$AL,"-")</f>
        <v>3.2</v>
      </c>
      <c r="Z44" s="18" t="n">
        <f aca="false">_xlfn.xlookup($A44,'Day 4 Cleaned'!$L:$L,'Day 4 Cleaned'!$AP:$AP,"-")</f>
        <v>0</v>
      </c>
      <c r="AA44" s="20" t="n">
        <f aca="false">(V44+W44)-Y44</f>
        <v>8.63</v>
      </c>
      <c r="AB44" s="19" t="n">
        <f aca="false">AVERAGE(U44,X44,AA44)</f>
        <v>6.36333333333333</v>
      </c>
      <c r="AC44" s="19" t="n">
        <f aca="false">IF(AND($AB$157&gt;AB44, AB44&gt;$AB$156),AB44,"-")</f>
        <v>6.36333333333333</v>
      </c>
      <c r="AD44" s="18" t="n">
        <f aca="false">_xlfn.xlookup($A44,'Day 1 Cleaned'!$U:$U,'Day 1 Cleaned'!CM:CM,"-")</f>
        <v>0</v>
      </c>
      <c r="AE44" s="18" t="n">
        <f aca="false">_xlfn.xlookup($A44,'Day 2 Cleaned'!$M:$M,'Day 2 Cleaned'!$AV:$AV,"-")</f>
        <v>0</v>
      </c>
      <c r="AF44" s="18" t="n">
        <f aca="false">_xlfn.xlookup($A44,'Day 2 Cleaned'!$M:$M,'Day 2 Cleaned'!$AZ:$AZ,"-")</f>
        <v>0</v>
      </c>
      <c r="AG44" s="20" t="n">
        <f aca="false">AD44-AE44</f>
        <v>0</v>
      </c>
      <c r="AH44" s="18" t="n">
        <f aca="false">_xlfn.xlookup($A44,'Day 3 Cleaned'!$L:$L,'Day 3 Cleaned'!$AU:$AU,"-")</f>
        <v>0</v>
      </c>
      <c r="AI44" s="18" t="n">
        <f aca="false">_xlfn.xlookup($A44,'Day 3 Cleaned'!$L:$L,'Day 3 Cleaned'!$AY:$AY,"-")</f>
        <v>0</v>
      </c>
      <c r="AJ44" s="20" t="n">
        <f aca="false">(AE44+AF44)-AH44</f>
        <v>0</v>
      </c>
      <c r="AK44" s="18" t="n">
        <f aca="false">_xlfn.xlookup($A44,'Day 4 Cleaned'!$L:$L,'Day 4 Cleaned'!$AU:$AU,"-")</f>
        <v>0</v>
      </c>
      <c r="AL44" s="18" t="n">
        <f aca="false">_xlfn.xlookup($A44,'Day 4 Cleaned'!$L:$L,'Day 4 Cleaned'!$AY:$AY,"-")</f>
        <v>0</v>
      </c>
      <c r="AM44" s="20" t="n">
        <f aca="false">(AH44+AI44)-AK44</f>
        <v>0</v>
      </c>
      <c r="AN44" s="19" t="n">
        <f aca="false">AVERAGE(AG44,AJ44,AM44)</f>
        <v>0</v>
      </c>
      <c r="AO44" s="21" t="str">
        <f aca="false">IF(AND($AB$157&gt;AN44, AN44&gt;$AB$156),AN44,"-")</f>
        <v>-</v>
      </c>
      <c r="AP44" s="18" t="n">
        <f aca="false">_xlfn.xlookup($A44,'Day 1 Cleaned'!$U:$U,'Day 1 Cleaned'!CT:CT,"-")</f>
        <v>0</v>
      </c>
      <c r="AQ44" s="18" t="n">
        <f aca="false">_xlfn.xlookup($A44,'Day 1 Cleaned'!$U:$U,'Day 1 Cleaned'!DD:DD,"-")</f>
        <v>0</v>
      </c>
      <c r="AR44" s="18" t="n">
        <f aca="false">_xlfn.xlookup($A44,'Day 1 Cleaned'!$U:$U,'Day 1 Cleaned'!DN:DN,"-")</f>
        <v>0</v>
      </c>
      <c r="AS44" s="18" t="n">
        <f aca="false">_xlfn.xlookup($A44,'Day 1 Cleaned'!$U:$U,'Day 1 Cleaned'!DX:DX,"-")</f>
        <v>0</v>
      </c>
      <c r="AT44" s="18" t="n">
        <f aca="false">_xlfn.xlookup($A44,'Day 1 Cleaned'!$U:$U,'Day 1 Cleaned'!EH:EH,"-")</f>
        <v>0</v>
      </c>
      <c r="AU44" s="18" t="n">
        <f aca="false">_xlfn.xlookup($A44,'Day 1 Cleaned'!$U:$U,'Day 1 Cleaned'!ER:ER,"-")</f>
        <v>0</v>
      </c>
      <c r="AV44" s="18" t="n">
        <f aca="false">_xlfn.xlookup($A44,'Day 1 Cleaned'!$U:$U,'Day 1 Cleaned'!FA:FA,"-")</f>
        <v>0</v>
      </c>
      <c r="AW44" s="18" t="n">
        <f aca="false">_xlfn.xlookup($A44,'Day 1 Cleaned'!$U:$U,'Day 1 Cleaned'!FK:FK,"-")</f>
        <v>0</v>
      </c>
      <c r="AX44" s="18" t="n">
        <f aca="false">_xlfn.xlookup($A44,'Day 1 Cleaned'!$U:$U,'Day 1 Cleaned'!FT:FT,"-")*_xlfn.xlookup($A44,'Day 1 Cleaned'!$U:$U,'Day 1 Cleaned'!FU:FU,"-")</f>
        <v>0</v>
      </c>
      <c r="AY44" s="18" t="n">
        <f aca="false">_xlfn.xlookup($A44,'Day 1 Cleaned'!$U:$U,'Day 1 Cleaned'!FV:FV,"-")</f>
        <v>0</v>
      </c>
      <c r="AZ44" s="18" t="n">
        <f aca="false">_xlfn.xlookup($A44,'Day 1 Cleaned'!$U:$U,'Day 1 Cleaned'!GA:GA,"-")</f>
        <v>0</v>
      </c>
    </row>
    <row r="45" customFormat="false" ht="14.5" hidden="false" customHeight="false" outlineLevel="0" collapsed="false">
      <c r="A45" s="18" t="str">
        <f aca="false">PROPER('Day 1 Cleaned'!U43)</f>
        <v>Uwimana Francois</v>
      </c>
      <c r="B45" s="18" t="str">
        <f aca="false">_xlfn.xlookup($A45,'Day 1 Cleaned'!$U:$U,'Day 1 Cleaned'!Y:Y,"-")</f>
        <v>Bugesera</v>
      </c>
      <c r="C45" s="18" t="str">
        <f aca="false">_xlfn.xlookup($A45,'Day 1 Cleaned'!$U:$U,'Day 1 Cleaned'!AA:AA,"-")</f>
        <v>Rugando</v>
      </c>
      <c r="D45" s="18" t="str">
        <f aca="false">_xlfn.xlookup($A45,'Day 1 Cleaned'!$U:$U,'Day 1 Cleaned'!AB:AB,"-")</f>
        <v>Gako</v>
      </c>
      <c r="E45" s="18" t="str">
        <f aca="false">_xlfn.xlookup($A45,'Day 1 Cleaned'!$U:$U,'Day 1 Cleaned'!AI:AI,"-")</f>
        <v>Traditional 3 stone fire Improved wood stove</v>
      </c>
      <c r="F45" s="18" t="str">
        <f aca="false">_xlfn.xlookup($A45,'Day 1 Cleaned'!$U:$U,'Day 1 Cleaned'!BL:BL,"-")</f>
        <v>Wood</v>
      </c>
      <c r="G45" s="18" t="str">
        <f aca="false">_xlfn.xlookup($A45,'Day 2 Cleaned'!$M:$M,'Day 2 Cleaned'!$U:$U,"-")</f>
        <v>Wood</v>
      </c>
      <c r="H45" s="18" t="str">
        <f aca="false">_xlfn.xlookup($A45,'Day 3 Cleaned'!$L:$L,'Day 3 Cleaned'!$T:$T,"-")</f>
        <v>Wood</v>
      </c>
      <c r="I45" s="18" t="str">
        <f aca="false">_xlfn.xlookup($A45,'Day 4 Cleaned'!$L:$L,'Day 4 Cleaned'!$T:$T,"-")</f>
        <v>Wood</v>
      </c>
      <c r="J45" s="18" t="n">
        <f aca="false" t="array" ref="J45:J45">AND(EXACT(F45:I45,F45))</f>
        <v>1</v>
      </c>
      <c r="K45" s="18" t="n">
        <f aca="false">_xlfn.xlookup($A45,'Day 2 Cleaned'!$M:$M,'Day 2 Cleaned'!$AI:$AI,"-")</f>
        <v>2</v>
      </c>
      <c r="L45" s="18" t="n">
        <f aca="false">_xlfn.xlookup($A45,'Day 2 Cleaned'!$M:$M,'Day 2 Cleaned'!$AJ:$AJ,"-")</f>
        <v>5</v>
      </c>
      <c r="M45" s="18" t="n">
        <f aca="false">_xlfn.xlookup($A45,'Day 3 Cleaned'!$L:$L,'Day 3 Cleaned'!$AH:$AH,"-")</f>
        <v>2</v>
      </c>
      <c r="N45" s="18" t="n">
        <f aca="false">_xlfn.xlookup($A45,'Day 3 Cleaned'!$L:$L,'Day 3 Cleaned'!$AI:$AI,"-")</f>
        <v>5</v>
      </c>
      <c r="O45" s="18" t="n">
        <f aca="false">_xlfn.xlookup($A45,'Day 4 Cleaned'!$L:$L,'Day 4 Cleaned'!$AH:$AH,"-")</f>
        <v>2</v>
      </c>
      <c r="P45" s="18" t="n">
        <f aca="false">_xlfn.xlookup($A45,'Day 4 Cleaned'!$L:$L,'Day 4 Cleaned'!$AI:$AI,"-")</f>
        <v>5</v>
      </c>
      <c r="Q45" s="19" t="n">
        <f aca="false">SUM(K45:P45)/3</f>
        <v>7</v>
      </c>
      <c r="R45" s="18" t="n">
        <f aca="false">_xlfn.xlookup($A45,'Day 1 Cleaned'!$U:$U,'Day 1 Cleaned'!$CC:$CC,"-")</f>
        <v>34.57</v>
      </c>
      <c r="S45" s="18" t="n">
        <f aca="false">_xlfn.xlookup($A45,'Day 2 Cleaned'!$M:$M,'Day 2 Cleaned'!$AM:$AM,"-")</f>
        <v>26.38</v>
      </c>
      <c r="T45" s="18" t="n">
        <f aca="false">_xlfn.xlookup($A45,'Day 2 Cleaned'!$M:$M,'Day 2 Cleaned'!$AQ:$AQ,"-")</f>
        <v>0</v>
      </c>
      <c r="U45" s="20" t="n">
        <f aca="false">R45-S45</f>
        <v>8.19</v>
      </c>
      <c r="V45" s="18" t="n">
        <f aca="false">_xlfn.xlookup($A45,'Day 3 Cleaned'!$L:$L,'Day 3 Cleaned'!$AL:$AL,"-")</f>
        <v>22.25</v>
      </c>
      <c r="W45" s="18" t="n">
        <f aca="false">_xlfn.xlookup($A45,'Day 3 Cleaned'!$L:$L,'Day 3 Cleaned'!$AP:$AP,"-")</f>
        <v>0</v>
      </c>
      <c r="X45" s="20" t="n">
        <f aca="false">(S45+T45)-V45</f>
        <v>4.13</v>
      </c>
      <c r="Y45" s="18" t="n">
        <f aca="false">_xlfn.xlookup($A45,'Day 4 Cleaned'!$L:$L,'Day 4 Cleaned'!$AL:$AL,"-")</f>
        <v>18.85</v>
      </c>
      <c r="Z45" s="18" t="n">
        <f aca="false">_xlfn.xlookup($A45,'Day 4 Cleaned'!$L:$L,'Day 4 Cleaned'!$AP:$AP,"-")</f>
        <v>0</v>
      </c>
      <c r="AA45" s="20" t="n">
        <f aca="false">(V45+W45)-Y45</f>
        <v>3.4</v>
      </c>
      <c r="AB45" s="19" t="n">
        <f aca="false">AVERAGE(U45,X45,AA45)</f>
        <v>5.24</v>
      </c>
      <c r="AC45" s="19" t="n">
        <f aca="false">IF(AND($AB$157&gt;AB45, AB45&gt;$AB$156),AB45,"-")</f>
        <v>5.24</v>
      </c>
      <c r="AD45" s="18" t="n">
        <f aca="false">_xlfn.xlookup($A45,'Day 1 Cleaned'!$U:$U,'Day 1 Cleaned'!CM:CM,"-")</f>
        <v>0</v>
      </c>
      <c r="AE45" s="18" t="n">
        <f aca="false">_xlfn.xlookup($A45,'Day 2 Cleaned'!$M:$M,'Day 2 Cleaned'!$AV:$AV,"-")</f>
        <v>0</v>
      </c>
      <c r="AF45" s="18" t="n">
        <f aca="false">_xlfn.xlookup($A45,'Day 2 Cleaned'!$M:$M,'Day 2 Cleaned'!$AZ:$AZ,"-")</f>
        <v>0</v>
      </c>
      <c r="AG45" s="20" t="n">
        <f aca="false">AD45-AE45</f>
        <v>0</v>
      </c>
      <c r="AH45" s="18" t="n">
        <f aca="false">_xlfn.xlookup($A45,'Day 3 Cleaned'!$L:$L,'Day 3 Cleaned'!$AU:$AU,"-")</f>
        <v>0</v>
      </c>
      <c r="AI45" s="18" t="n">
        <f aca="false">_xlfn.xlookup($A45,'Day 3 Cleaned'!$L:$L,'Day 3 Cleaned'!$AY:$AY,"-")</f>
        <v>0</v>
      </c>
      <c r="AJ45" s="20" t="n">
        <f aca="false">(AE45+AF45)-AH45</f>
        <v>0</v>
      </c>
      <c r="AK45" s="18" t="n">
        <f aca="false">_xlfn.xlookup($A45,'Day 4 Cleaned'!$L:$L,'Day 4 Cleaned'!$AU:$AU,"-")</f>
        <v>0</v>
      </c>
      <c r="AL45" s="18" t="n">
        <f aca="false">_xlfn.xlookup($A45,'Day 4 Cleaned'!$L:$L,'Day 4 Cleaned'!$AY:$AY,"-")</f>
        <v>0</v>
      </c>
      <c r="AM45" s="20" t="n">
        <f aca="false">(AH45+AI45)-AK45</f>
        <v>0</v>
      </c>
      <c r="AN45" s="19" t="n">
        <f aca="false">AVERAGE(AG45,AJ45,AM45)</f>
        <v>0</v>
      </c>
      <c r="AO45" s="21" t="str">
        <f aca="false">IF(AND($AB$157&gt;AN45, AN45&gt;$AB$156),AN45,"-")</f>
        <v>-</v>
      </c>
      <c r="AP45" s="18" t="n">
        <f aca="false">_xlfn.xlookup($A45,'Day 1 Cleaned'!$U:$U,'Day 1 Cleaned'!CT:CT,"-")</f>
        <v>0</v>
      </c>
      <c r="AQ45" s="18" t="n">
        <f aca="false">_xlfn.xlookup($A45,'Day 1 Cleaned'!$U:$U,'Day 1 Cleaned'!DD:DD,"-")</f>
        <v>0</v>
      </c>
      <c r="AR45" s="18" t="n">
        <f aca="false">_xlfn.xlookup($A45,'Day 1 Cleaned'!$U:$U,'Day 1 Cleaned'!DN:DN,"-")</f>
        <v>0</v>
      </c>
      <c r="AS45" s="18" t="n">
        <f aca="false">_xlfn.xlookup($A45,'Day 1 Cleaned'!$U:$U,'Day 1 Cleaned'!DX:DX,"-")</f>
        <v>0</v>
      </c>
      <c r="AT45" s="18" t="n">
        <f aca="false">_xlfn.xlookup($A45,'Day 1 Cleaned'!$U:$U,'Day 1 Cleaned'!EH:EH,"-")</f>
        <v>0</v>
      </c>
      <c r="AU45" s="18" t="n">
        <f aca="false">_xlfn.xlookup($A45,'Day 1 Cleaned'!$U:$U,'Day 1 Cleaned'!ER:ER,"-")</f>
        <v>0</v>
      </c>
      <c r="AV45" s="18" t="n">
        <f aca="false">_xlfn.xlookup($A45,'Day 1 Cleaned'!$U:$U,'Day 1 Cleaned'!FA:FA,"-")</f>
        <v>0</v>
      </c>
      <c r="AW45" s="18" t="n">
        <f aca="false">_xlfn.xlookup($A45,'Day 1 Cleaned'!$U:$U,'Day 1 Cleaned'!FK:FK,"-")</f>
        <v>0</v>
      </c>
      <c r="AX45" s="18" t="n">
        <f aca="false">_xlfn.xlookup($A45,'Day 1 Cleaned'!$U:$U,'Day 1 Cleaned'!FT:FT,"-")*_xlfn.xlookup($A45,'Day 1 Cleaned'!$U:$U,'Day 1 Cleaned'!FU:FU,"-")</f>
        <v>0</v>
      </c>
      <c r="AY45" s="18" t="n">
        <f aca="false">_xlfn.xlookup($A45,'Day 1 Cleaned'!$U:$U,'Day 1 Cleaned'!FV:FV,"-")</f>
        <v>0</v>
      </c>
      <c r="AZ45" s="18" t="n">
        <f aca="false">_xlfn.xlookup($A45,'Day 1 Cleaned'!$U:$U,'Day 1 Cleaned'!GA:GA,"-")</f>
        <v>0</v>
      </c>
    </row>
    <row r="46" customFormat="false" ht="14.5" hidden="false" customHeight="false" outlineLevel="0" collapsed="false">
      <c r="A46" s="18" t="str">
        <f aca="false">PROPER('Day 1 Cleaned'!U44)</f>
        <v>Bakundukize Jean</v>
      </c>
      <c r="B46" s="18" t="str">
        <f aca="false">_xlfn.xlookup($A46,'Day 1 Cleaned'!$U:$U,'Day 1 Cleaned'!Y:Y,"-")</f>
        <v>Nyamasheke</v>
      </c>
      <c r="C46" s="18" t="str">
        <f aca="false">_xlfn.xlookup($A46,'Day 1 Cleaned'!$U:$U,'Day 1 Cleaned'!AA:AA,"-")</f>
        <v>Wimana</v>
      </c>
      <c r="D46" s="18" t="str">
        <f aca="false">_xlfn.xlookup($A46,'Day 1 Cleaned'!$U:$U,'Day 1 Cleaned'!AB:AB,"-")</f>
        <v>Gakomeye</v>
      </c>
      <c r="E46" s="18" t="str">
        <f aca="false">_xlfn.xlookup($A46,'Day 1 Cleaned'!$U:$U,'Day 1 Cleaned'!AI:AI,"-")</f>
        <v>Traditional 3 stone fire</v>
      </c>
      <c r="F46" s="18" t="str">
        <f aca="false">_xlfn.xlookup($A46,'Day 1 Cleaned'!$U:$U,'Day 1 Cleaned'!BL:BL,"-")</f>
        <v>Wood</v>
      </c>
      <c r="G46" s="18" t="str">
        <f aca="false">_xlfn.xlookup($A46,'Day 2 Cleaned'!$M:$M,'Day 2 Cleaned'!$U:$U,"-")</f>
        <v>Wood</v>
      </c>
      <c r="H46" s="18" t="str">
        <f aca="false">_xlfn.xlookup($A46,'Day 3 Cleaned'!$L:$L,'Day 3 Cleaned'!$T:$T,"-")</f>
        <v>Wood</v>
      </c>
      <c r="I46" s="18" t="str">
        <f aca="false">_xlfn.xlookup($A46,'Day 4 Cleaned'!$L:$L,'Day 4 Cleaned'!$T:$T,"-")</f>
        <v>Wood</v>
      </c>
      <c r="J46" s="18" t="n">
        <f aca="false" t="array" ref="J46:J46">AND(EXACT(F46:I46,F46))</f>
        <v>1</v>
      </c>
      <c r="K46" s="18" t="n">
        <f aca="false">_xlfn.xlookup($A46,'Day 2 Cleaned'!$M:$M,'Day 2 Cleaned'!$AI:$AI,"-")</f>
        <v>2</v>
      </c>
      <c r="L46" s="18" t="n">
        <f aca="false">_xlfn.xlookup($A46,'Day 2 Cleaned'!$M:$M,'Day 2 Cleaned'!$AJ:$AJ,"-")</f>
        <v>4</v>
      </c>
      <c r="M46" s="18" t="n">
        <f aca="false">_xlfn.xlookup($A46,'Day 3 Cleaned'!$L:$L,'Day 3 Cleaned'!$AH:$AH,"-")</f>
        <v>4</v>
      </c>
      <c r="N46" s="18" t="n">
        <f aca="false">_xlfn.xlookup($A46,'Day 3 Cleaned'!$L:$L,'Day 3 Cleaned'!$AI:$AI,"-")</f>
        <v>4</v>
      </c>
      <c r="O46" s="18" t="n">
        <f aca="false">_xlfn.xlookup($A46,'Day 4 Cleaned'!$L:$L,'Day 4 Cleaned'!$AH:$AH,"-")</f>
        <v>3</v>
      </c>
      <c r="P46" s="18" t="n">
        <f aca="false">_xlfn.xlookup($A46,'Day 4 Cleaned'!$L:$L,'Day 4 Cleaned'!$AI:$AI,"-")</f>
        <v>4</v>
      </c>
      <c r="Q46" s="19" t="n">
        <f aca="false">SUM(K46:P46)/3</f>
        <v>7</v>
      </c>
      <c r="R46" s="18" t="n">
        <f aca="false">_xlfn.xlookup($A46,'Day 1 Cleaned'!$U:$U,'Day 1 Cleaned'!$CC:$CC,"-")</f>
        <v>67.785</v>
      </c>
      <c r="S46" s="18" t="n">
        <f aca="false">_xlfn.xlookup($A46,'Day 2 Cleaned'!$M:$M,'Day 2 Cleaned'!$AM:$AM,"-")</f>
        <v>46.595</v>
      </c>
      <c r="T46" s="18" t="n">
        <f aca="false">_xlfn.xlookup($A46,'Day 2 Cleaned'!$M:$M,'Day 2 Cleaned'!$AQ:$AQ,"-")</f>
        <v>0</v>
      </c>
      <c r="U46" s="20" t="n">
        <f aca="false">R46-S46</f>
        <v>21.19</v>
      </c>
      <c r="V46" s="18" t="n">
        <f aca="false">_xlfn.xlookup($A46,'Day 3 Cleaned'!$L:$L,'Day 3 Cleaned'!$AL:$AL,"-")</f>
        <v>11.62</v>
      </c>
      <c r="W46" s="18" t="n">
        <f aca="false">_xlfn.xlookup($A46,'Day 3 Cleaned'!$L:$L,'Day 3 Cleaned'!$AP:$AP,"-")</f>
        <v>0</v>
      </c>
      <c r="X46" s="20" t="n">
        <f aca="false">(S46+T46)-V46</f>
        <v>34.975</v>
      </c>
      <c r="Y46" s="18" t="n">
        <f aca="false">_xlfn.xlookup($A46,'Day 4 Cleaned'!$L:$L,'Day 4 Cleaned'!$AL:$AL,"-")</f>
        <v>5.41</v>
      </c>
      <c r="Z46" s="18" t="n">
        <f aca="false">_xlfn.xlookup($A46,'Day 4 Cleaned'!$L:$L,'Day 4 Cleaned'!$AP:$AP,"-")</f>
        <v>0</v>
      </c>
      <c r="AA46" s="20" t="n">
        <f aca="false">(V46+W46)-Y46</f>
        <v>6.21</v>
      </c>
      <c r="AB46" s="19" t="n">
        <f aca="false">AVERAGE(U46,X46,AA46)</f>
        <v>20.7916666666667</v>
      </c>
      <c r="AC46" s="19" t="str">
        <f aca="false">IF(AND($AB$157&gt;AB46, AB46&gt;$AB$156),AB46,"-")</f>
        <v>-</v>
      </c>
      <c r="AD46" s="18" t="n">
        <f aca="false">_xlfn.xlookup($A46,'Day 1 Cleaned'!$U:$U,'Day 1 Cleaned'!CM:CM,"-")</f>
        <v>0</v>
      </c>
      <c r="AE46" s="18" t="n">
        <f aca="false">_xlfn.xlookup($A46,'Day 2 Cleaned'!$M:$M,'Day 2 Cleaned'!$AV:$AV,"-")</f>
        <v>0</v>
      </c>
      <c r="AF46" s="18" t="n">
        <f aca="false">_xlfn.xlookup($A46,'Day 2 Cleaned'!$M:$M,'Day 2 Cleaned'!$AZ:$AZ,"-")</f>
        <v>0</v>
      </c>
      <c r="AG46" s="20" t="n">
        <f aca="false">AD46-AE46</f>
        <v>0</v>
      </c>
      <c r="AH46" s="18" t="n">
        <f aca="false">_xlfn.xlookup($A46,'Day 3 Cleaned'!$L:$L,'Day 3 Cleaned'!$AU:$AU,"-")</f>
        <v>0</v>
      </c>
      <c r="AI46" s="18" t="n">
        <f aca="false">_xlfn.xlookup($A46,'Day 3 Cleaned'!$L:$L,'Day 3 Cleaned'!$AY:$AY,"-")</f>
        <v>0</v>
      </c>
      <c r="AJ46" s="20" t="n">
        <f aca="false">(AE46+AF46)-AH46</f>
        <v>0</v>
      </c>
      <c r="AK46" s="18" t="n">
        <f aca="false">_xlfn.xlookup($A46,'Day 4 Cleaned'!$L:$L,'Day 4 Cleaned'!$AU:$AU,"-")</f>
        <v>0</v>
      </c>
      <c r="AL46" s="18" t="n">
        <f aca="false">_xlfn.xlookup($A46,'Day 4 Cleaned'!$L:$L,'Day 4 Cleaned'!$AY:$AY,"-")</f>
        <v>0</v>
      </c>
      <c r="AM46" s="20" t="n">
        <f aca="false">(AH46+AI46)-AK46</f>
        <v>0</v>
      </c>
      <c r="AN46" s="19" t="n">
        <f aca="false">AVERAGE(AG46,AJ46,AM46)</f>
        <v>0</v>
      </c>
      <c r="AO46" s="21" t="str">
        <f aca="false">IF(AND($AB$157&gt;AN46, AN46&gt;$AB$156),AN46,"-")</f>
        <v>-</v>
      </c>
      <c r="AP46" s="18" t="n">
        <f aca="false">_xlfn.xlookup($A46,'Day 1 Cleaned'!$U:$U,'Day 1 Cleaned'!CT:CT,"-")</f>
        <v>0</v>
      </c>
      <c r="AQ46" s="18" t="n">
        <f aca="false">_xlfn.xlookup($A46,'Day 1 Cleaned'!$U:$U,'Day 1 Cleaned'!DD:DD,"-")</f>
        <v>0</v>
      </c>
      <c r="AR46" s="18" t="n">
        <f aca="false">_xlfn.xlookup($A46,'Day 1 Cleaned'!$U:$U,'Day 1 Cleaned'!DN:DN,"-")</f>
        <v>0</v>
      </c>
      <c r="AS46" s="18" t="n">
        <f aca="false">_xlfn.xlookup($A46,'Day 1 Cleaned'!$U:$U,'Day 1 Cleaned'!DX:DX,"-")</f>
        <v>0</v>
      </c>
      <c r="AT46" s="18" t="n">
        <f aca="false">_xlfn.xlookup($A46,'Day 1 Cleaned'!$U:$U,'Day 1 Cleaned'!EH:EH,"-")</f>
        <v>0</v>
      </c>
      <c r="AU46" s="18" t="n">
        <f aca="false">_xlfn.xlookup($A46,'Day 1 Cleaned'!$U:$U,'Day 1 Cleaned'!ER:ER,"-")</f>
        <v>0</v>
      </c>
      <c r="AV46" s="18" t="n">
        <f aca="false">_xlfn.xlookup($A46,'Day 1 Cleaned'!$U:$U,'Day 1 Cleaned'!FA:FA,"-")</f>
        <v>0</v>
      </c>
      <c r="AW46" s="18" t="n">
        <f aca="false">_xlfn.xlookup($A46,'Day 1 Cleaned'!$U:$U,'Day 1 Cleaned'!FK:FK,"-")</f>
        <v>0</v>
      </c>
      <c r="AX46" s="18" t="n">
        <f aca="false">_xlfn.xlookup($A46,'Day 1 Cleaned'!$U:$U,'Day 1 Cleaned'!FT:FT,"-")*_xlfn.xlookup($A46,'Day 1 Cleaned'!$U:$U,'Day 1 Cleaned'!FU:FU,"-")</f>
        <v>0</v>
      </c>
      <c r="AY46" s="18" t="n">
        <f aca="false">_xlfn.xlookup($A46,'Day 1 Cleaned'!$U:$U,'Day 1 Cleaned'!FV:FV,"-")</f>
        <v>0</v>
      </c>
      <c r="AZ46" s="18" t="n">
        <f aca="false">_xlfn.xlookup($A46,'Day 1 Cleaned'!$U:$U,'Day 1 Cleaned'!GA:GA,"-")</f>
        <v>0</v>
      </c>
    </row>
    <row r="47" customFormat="false" ht="14.5" hidden="false" customHeight="false" outlineLevel="0" collapsed="false">
      <c r="A47" s="18" t="str">
        <f aca="false">PROPER('Day 1 Cleaned'!U45)</f>
        <v>Bayisenge Noel</v>
      </c>
      <c r="B47" s="18" t="str">
        <f aca="false">_xlfn.xlookup($A47,'Day 1 Cleaned'!$U:$U,'Day 1 Cleaned'!Y:Y,"-")</f>
        <v>Nyamasheke</v>
      </c>
      <c r="C47" s="18" t="str">
        <f aca="false">_xlfn.xlookup($A47,'Day 1 Cleaned'!$U:$U,'Day 1 Cleaned'!AA:AA,"-")</f>
        <v>Kibogora</v>
      </c>
      <c r="D47" s="18" t="str">
        <f aca="false">_xlfn.xlookup($A47,'Day 1 Cleaned'!$U:$U,'Day 1 Cleaned'!AB:AB,"-")</f>
        <v>Bizenga</v>
      </c>
      <c r="E47" s="18" t="str">
        <f aca="false">_xlfn.xlookup($A47,'Day 1 Cleaned'!$U:$U,'Day 1 Cleaned'!AI:AI,"-")</f>
        <v>Improved charcoal stove</v>
      </c>
      <c r="F47" s="18" t="str">
        <f aca="false">_xlfn.xlookup($A47,'Day 1 Cleaned'!$U:$U,'Day 1 Cleaned'!BL:BL,"-")</f>
        <v>Charcoal</v>
      </c>
      <c r="G47" s="18" t="str">
        <f aca="false">_xlfn.xlookup($A47,'Day 2 Cleaned'!$M:$M,'Day 2 Cleaned'!$U:$U,"-")</f>
        <v>Charcoal</v>
      </c>
      <c r="H47" s="18" t="str">
        <f aca="false">_xlfn.xlookup($A47,'Day 3 Cleaned'!$L:$L,'Day 3 Cleaned'!$T:$T,"-")</f>
        <v>Charcoal</v>
      </c>
      <c r="I47" s="18" t="str">
        <f aca="false">_xlfn.xlookup($A47,'Day 4 Cleaned'!$L:$L,'Day 4 Cleaned'!$T:$T,"-")</f>
        <v>Charcoal</v>
      </c>
      <c r="J47" s="18" t="n">
        <f aca="false" t="array" ref="J47:J47">AND(EXACT(F47:I47,F47))</f>
        <v>1</v>
      </c>
      <c r="K47" s="18" t="n">
        <f aca="false">_xlfn.xlookup($A47,'Day 2 Cleaned'!$M:$M,'Day 2 Cleaned'!$AI:$AI,"-")</f>
        <v>3</v>
      </c>
      <c r="L47" s="18" t="n">
        <f aca="false">_xlfn.xlookup($A47,'Day 2 Cleaned'!$M:$M,'Day 2 Cleaned'!$AJ:$AJ,"-")</f>
        <v>7</v>
      </c>
      <c r="M47" s="18" t="n">
        <f aca="false">_xlfn.xlookup($A47,'Day 3 Cleaned'!$L:$L,'Day 3 Cleaned'!$AH:$AH,"-")</f>
        <v>2</v>
      </c>
      <c r="N47" s="18" t="n">
        <f aca="false">_xlfn.xlookup($A47,'Day 3 Cleaned'!$L:$L,'Day 3 Cleaned'!$AI:$AI,"-")</f>
        <v>6</v>
      </c>
      <c r="O47" s="18" t="n">
        <f aca="false">_xlfn.xlookup($A47,'Day 4 Cleaned'!$L:$L,'Day 4 Cleaned'!$AH:$AH,"-")</f>
        <v>4</v>
      </c>
      <c r="P47" s="18" t="n">
        <f aca="false">_xlfn.xlookup($A47,'Day 4 Cleaned'!$L:$L,'Day 4 Cleaned'!$AI:$AI,"-")</f>
        <v>7</v>
      </c>
      <c r="Q47" s="19" t="n">
        <f aca="false">SUM(K47:P47)/3</f>
        <v>9.66666666666667</v>
      </c>
      <c r="R47" s="18" t="n">
        <f aca="false">_xlfn.xlookup($A47,'Day 1 Cleaned'!$U:$U,'Day 1 Cleaned'!$CC:$CC,"-")</f>
        <v>0</v>
      </c>
      <c r="S47" s="18" t="n">
        <f aca="false">_xlfn.xlookup($A47,'Day 2 Cleaned'!$M:$M,'Day 2 Cleaned'!$AM:$AM,"-")</f>
        <v>0</v>
      </c>
      <c r="T47" s="18" t="n">
        <f aca="false">_xlfn.xlookup($A47,'Day 2 Cleaned'!$M:$M,'Day 2 Cleaned'!$AQ:$AQ,"-")</f>
        <v>0</v>
      </c>
      <c r="U47" s="20" t="n">
        <f aca="false">R47-S47</f>
        <v>0</v>
      </c>
      <c r="V47" s="18" t="n">
        <f aca="false">_xlfn.xlookup($A47,'Day 3 Cleaned'!$L:$L,'Day 3 Cleaned'!$AL:$AL,"-")</f>
        <v>0</v>
      </c>
      <c r="W47" s="18" t="n">
        <f aca="false">_xlfn.xlookup($A47,'Day 3 Cleaned'!$L:$L,'Day 3 Cleaned'!$AP:$AP,"-")</f>
        <v>0</v>
      </c>
      <c r="X47" s="20" t="n">
        <f aca="false">(S47+T47)-V47</f>
        <v>0</v>
      </c>
      <c r="Y47" s="18" t="n">
        <f aca="false">_xlfn.xlookup($A47,'Day 4 Cleaned'!$L:$L,'Day 4 Cleaned'!$AL:$AL,"-")</f>
        <v>0</v>
      </c>
      <c r="Z47" s="18" t="n">
        <f aca="false">_xlfn.xlookup($A47,'Day 4 Cleaned'!$L:$L,'Day 4 Cleaned'!$AP:$AP,"-")</f>
        <v>0</v>
      </c>
      <c r="AA47" s="20" t="n">
        <f aca="false">(V47+W47)-Y47</f>
        <v>0</v>
      </c>
      <c r="AB47" s="19" t="n">
        <f aca="false">AVERAGE(U47,X47,AA47)</f>
        <v>0</v>
      </c>
      <c r="AC47" s="19" t="str">
        <f aca="false">IF(AND($AB$157&gt;AB47, AB47&gt;$AB$156),AB47,"-")</f>
        <v>-</v>
      </c>
      <c r="AD47" s="18" t="n">
        <f aca="false">_xlfn.xlookup($A47,'Day 1 Cleaned'!$U:$U,'Day 1 Cleaned'!CM:CM,"-")</f>
        <v>35</v>
      </c>
      <c r="AE47" s="18" t="n">
        <f aca="false">_xlfn.xlookup($A47,'Day 2 Cleaned'!$M:$M,'Day 2 Cleaned'!$AV:$AV,"-")</f>
        <v>28.59</v>
      </c>
      <c r="AF47" s="18" t="n">
        <f aca="false">_xlfn.xlookup($A47,'Day 2 Cleaned'!$M:$M,'Day 2 Cleaned'!$AZ:$AZ,"-")</f>
        <v>0</v>
      </c>
      <c r="AG47" s="20" t="n">
        <f aca="false">AD47-AE47</f>
        <v>6.41</v>
      </c>
      <c r="AH47" s="18" t="n">
        <f aca="false">_xlfn.xlookup($A47,'Day 3 Cleaned'!$L:$L,'Day 3 Cleaned'!$AU:$AU,"-")</f>
        <v>24.46</v>
      </c>
      <c r="AI47" s="18" t="n">
        <f aca="false">_xlfn.xlookup($A47,'Day 3 Cleaned'!$L:$L,'Day 3 Cleaned'!$AY:$AY,"-")</f>
        <v>0</v>
      </c>
      <c r="AJ47" s="20" t="n">
        <f aca="false">(AE47+AF47)-AH47</f>
        <v>4.13</v>
      </c>
      <c r="AK47" s="18" t="n">
        <f aca="false">_xlfn.xlookup($A47,'Day 4 Cleaned'!$L:$L,'Day 4 Cleaned'!$AU:$AU,"-")</f>
        <v>14.55</v>
      </c>
      <c r="AL47" s="18" t="n">
        <f aca="false">_xlfn.xlookup($A47,'Day 4 Cleaned'!$L:$L,'Day 4 Cleaned'!$AY:$AY,"-")</f>
        <v>0</v>
      </c>
      <c r="AM47" s="20" t="n">
        <f aca="false">(AH47+AI47)-AK47</f>
        <v>9.91</v>
      </c>
      <c r="AN47" s="19" t="n">
        <f aca="false">AVERAGE(AG47,AJ47,AM47)</f>
        <v>6.81666666666667</v>
      </c>
      <c r="AO47" s="21" t="n">
        <f aca="false">IF(AND($AB$157&gt;AN47, AN47&gt;$AB$156),AN47,"-")</f>
        <v>6.81666666666667</v>
      </c>
      <c r="AP47" s="18" t="n">
        <f aca="false">_xlfn.xlookup($A47,'Day 1 Cleaned'!$U:$U,'Day 1 Cleaned'!CT:CT,"-")</f>
        <v>0</v>
      </c>
      <c r="AQ47" s="18" t="n">
        <f aca="false">_xlfn.xlookup($A47,'Day 1 Cleaned'!$U:$U,'Day 1 Cleaned'!DD:DD,"-")</f>
        <v>0</v>
      </c>
      <c r="AR47" s="18" t="n">
        <f aca="false">_xlfn.xlookup($A47,'Day 1 Cleaned'!$U:$U,'Day 1 Cleaned'!DN:DN,"-")</f>
        <v>0</v>
      </c>
      <c r="AS47" s="18" t="n">
        <f aca="false">_xlfn.xlookup($A47,'Day 1 Cleaned'!$U:$U,'Day 1 Cleaned'!DX:DX,"-")</f>
        <v>0</v>
      </c>
      <c r="AT47" s="18" t="n">
        <f aca="false">_xlfn.xlookup($A47,'Day 1 Cleaned'!$U:$U,'Day 1 Cleaned'!EH:EH,"-")</f>
        <v>0</v>
      </c>
      <c r="AU47" s="18" t="n">
        <f aca="false">_xlfn.xlookup($A47,'Day 1 Cleaned'!$U:$U,'Day 1 Cleaned'!ER:ER,"-")</f>
        <v>0</v>
      </c>
      <c r="AV47" s="18" t="n">
        <f aca="false">_xlfn.xlookup($A47,'Day 1 Cleaned'!$U:$U,'Day 1 Cleaned'!FA:FA,"-")</f>
        <v>0</v>
      </c>
      <c r="AW47" s="18" t="n">
        <f aca="false">_xlfn.xlookup($A47,'Day 1 Cleaned'!$U:$U,'Day 1 Cleaned'!FK:FK,"-")</f>
        <v>0</v>
      </c>
      <c r="AX47" s="18" t="n">
        <f aca="false">_xlfn.xlookup($A47,'Day 1 Cleaned'!$U:$U,'Day 1 Cleaned'!FT:FT,"-")*_xlfn.xlookup($A47,'Day 1 Cleaned'!$U:$U,'Day 1 Cleaned'!FU:FU,"-")</f>
        <v>0</v>
      </c>
      <c r="AY47" s="18" t="n">
        <f aca="false">_xlfn.xlookup($A47,'Day 1 Cleaned'!$U:$U,'Day 1 Cleaned'!FV:FV,"-")</f>
        <v>0</v>
      </c>
      <c r="AZ47" s="18" t="n">
        <f aca="false">_xlfn.xlookup($A47,'Day 1 Cleaned'!$U:$U,'Day 1 Cleaned'!GA:GA,"-")</f>
        <v>0</v>
      </c>
    </row>
    <row r="48" customFormat="false" ht="14.5" hidden="false" customHeight="false" outlineLevel="0" collapsed="false">
      <c r="A48" s="18" t="str">
        <f aca="false">PROPER('Day 1 Cleaned'!U46)</f>
        <v>Bigirimana Alex</v>
      </c>
      <c r="B48" s="18" t="str">
        <f aca="false">_xlfn.xlookup($A48,'Day 1 Cleaned'!$U:$U,'Day 1 Cleaned'!Y:Y,"-")</f>
        <v>Nyamasheke</v>
      </c>
      <c r="C48" s="18" t="str">
        <f aca="false">_xlfn.xlookup($A48,'Day 1 Cleaned'!$U:$U,'Day 1 Cleaned'!AA:AA,"-")</f>
        <v>Wimana</v>
      </c>
      <c r="D48" s="18" t="str">
        <f aca="false">_xlfn.xlookup($A48,'Day 1 Cleaned'!$U:$U,'Day 1 Cleaned'!AB:AB,"-")</f>
        <v>Gakomeye</v>
      </c>
      <c r="E48" s="18" t="str">
        <f aca="false">_xlfn.xlookup($A48,'Day 1 Cleaned'!$U:$U,'Day 1 Cleaned'!AI:AI,"-")</f>
        <v>Traditional 3 stone fire</v>
      </c>
      <c r="F48" s="18" t="str">
        <f aca="false">_xlfn.xlookup($A48,'Day 1 Cleaned'!$U:$U,'Day 1 Cleaned'!BL:BL,"-")</f>
        <v>Wood</v>
      </c>
      <c r="G48" s="18" t="str">
        <f aca="false">_xlfn.xlookup($A48,'Day 2 Cleaned'!$M:$M,'Day 2 Cleaned'!$U:$U,"-")</f>
        <v>Wood</v>
      </c>
      <c r="H48" s="18" t="str">
        <f aca="false">_xlfn.xlookup($A48,'Day 3 Cleaned'!$L:$L,'Day 3 Cleaned'!$T:$T,"-")</f>
        <v>Wood</v>
      </c>
      <c r="I48" s="18" t="str">
        <f aca="false">_xlfn.xlookup($A48,'Day 4 Cleaned'!$L:$L,'Day 4 Cleaned'!$T:$T,"-")</f>
        <v>Wood</v>
      </c>
      <c r="J48" s="18" t="n">
        <f aca="false" t="array" ref="J48:J48">AND(EXACT(F48:I48,F48))</f>
        <v>1</v>
      </c>
      <c r="K48" s="18" t="n">
        <f aca="false">_xlfn.xlookup($A48,'Day 2 Cleaned'!$M:$M,'Day 2 Cleaned'!$AI:$AI,"-")</f>
        <v>2</v>
      </c>
      <c r="L48" s="18" t="n">
        <f aca="false">_xlfn.xlookup($A48,'Day 2 Cleaned'!$M:$M,'Day 2 Cleaned'!$AJ:$AJ,"-")</f>
        <v>5</v>
      </c>
      <c r="M48" s="18" t="n">
        <f aca="false">_xlfn.xlookup($A48,'Day 3 Cleaned'!$L:$L,'Day 3 Cleaned'!$AH:$AH,"-")</f>
        <v>3</v>
      </c>
      <c r="N48" s="18" t="n">
        <f aca="false">_xlfn.xlookup($A48,'Day 3 Cleaned'!$L:$L,'Day 3 Cleaned'!$AI:$AI,"-")</f>
        <v>5</v>
      </c>
      <c r="O48" s="18" t="n">
        <f aca="false">_xlfn.xlookup($A48,'Day 4 Cleaned'!$L:$L,'Day 4 Cleaned'!$AH:$AH,"-")</f>
        <v>4</v>
      </c>
      <c r="P48" s="18" t="n">
        <f aca="false">_xlfn.xlookup($A48,'Day 4 Cleaned'!$L:$L,'Day 4 Cleaned'!$AI:$AI,"-")</f>
        <v>5</v>
      </c>
      <c r="Q48" s="19" t="n">
        <f aca="false">SUM(K48:P48)/3</f>
        <v>8</v>
      </c>
      <c r="R48" s="18" t="n">
        <f aca="false">_xlfn.xlookup($A48,'Day 1 Cleaned'!$U:$U,'Day 1 Cleaned'!$CC:$CC,"-")</f>
        <v>64.09</v>
      </c>
      <c r="S48" s="18" t="n">
        <f aca="false">_xlfn.xlookup($A48,'Day 2 Cleaned'!$M:$M,'Day 2 Cleaned'!$AM:$AM,"-")</f>
        <v>57.5</v>
      </c>
      <c r="T48" s="18" t="n">
        <f aca="false">_xlfn.xlookup($A48,'Day 2 Cleaned'!$M:$M,'Day 2 Cleaned'!$AQ:$AQ,"-")</f>
        <v>0</v>
      </c>
      <c r="U48" s="20" t="n">
        <f aca="false">R48-S48</f>
        <v>6.59</v>
      </c>
      <c r="V48" s="18" t="n">
        <f aca="false">_xlfn.xlookup($A48,'Day 3 Cleaned'!$L:$L,'Day 3 Cleaned'!$AL:$AL,"-")</f>
        <v>45.87</v>
      </c>
      <c r="W48" s="18" t="n">
        <f aca="false">_xlfn.xlookup($A48,'Day 3 Cleaned'!$L:$L,'Day 3 Cleaned'!$AP:$AP,"-")</f>
        <v>0</v>
      </c>
      <c r="X48" s="20" t="n">
        <f aca="false">(S48+T48)-V48</f>
        <v>11.63</v>
      </c>
      <c r="Y48" s="18" t="n">
        <f aca="false">_xlfn.xlookup($A48,'Day 4 Cleaned'!$L:$L,'Day 4 Cleaned'!$AL:$AL,"-")</f>
        <v>25.665</v>
      </c>
      <c r="Z48" s="18" t="n">
        <f aca="false">_xlfn.xlookup($A48,'Day 4 Cleaned'!$L:$L,'Day 4 Cleaned'!$AP:$AP,"-")</f>
        <v>0</v>
      </c>
      <c r="AA48" s="20" t="n">
        <f aca="false">(V48+W48)-Y48</f>
        <v>20.205</v>
      </c>
      <c r="AB48" s="19" t="n">
        <f aca="false">AVERAGE(U48,X48,AA48)</f>
        <v>12.8083333333333</v>
      </c>
      <c r="AC48" s="19" t="n">
        <f aca="false">IF(AND($AB$157&gt;AB48, AB48&gt;$AB$156),AB48,"-")</f>
        <v>12.8083333333333</v>
      </c>
      <c r="AD48" s="18" t="n">
        <f aca="false">_xlfn.xlookup($A48,'Day 1 Cleaned'!$U:$U,'Day 1 Cleaned'!CM:CM,"-")</f>
        <v>0</v>
      </c>
      <c r="AE48" s="18" t="n">
        <f aca="false">_xlfn.xlookup($A48,'Day 2 Cleaned'!$M:$M,'Day 2 Cleaned'!$AV:$AV,"-")</f>
        <v>0</v>
      </c>
      <c r="AF48" s="18" t="n">
        <f aca="false">_xlfn.xlookup($A48,'Day 2 Cleaned'!$M:$M,'Day 2 Cleaned'!$AZ:$AZ,"-")</f>
        <v>0</v>
      </c>
      <c r="AG48" s="20" t="n">
        <f aca="false">AD48-AE48</f>
        <v>0</v>
      </c>
      <c r="AH48" s="18" t="n">
        <f aca="false">_xlfn.xlookup($A48,'Day 3 Cleaned'!$L:$L,'Day 3 Cleaned'!$AU:$AU,"-")</f>
        <v>0</v>
      </c>
      <c r="AI48" s="18" t="n">
        <f aca="false">_xlfn.xlookup($A48,'Day 3 Cleaned'!$L:$L,'Day 3 Cleaned'!$AY:$AY,"-")</f>
        <v>0</v>
      </c>
      <c r="AJ48" s="20" t="n">
        <f aca="false">(AE48+AF48)-AH48</f>
        <v>0</v>
      </c>
      <c r="AK48" s="18" t="n">
        <f aca="false">_xlfn.xlookup($A48,'Day 4 Cleaned'!$L:$L,'Day 4 Cleaned'!$AU:$AU,"-")</f>
        <v>0</v>
      </c>
      <c r="AL48" s="18" t="n">
        <f aca="false">_xlfn.xlookup($A48,'Day 4 Cleaned'!$L:$L,'Day 4 Cleaned'!$AY:$AY,"-")</f>
        <v>0</v>
      </c>
      <c r="AM48" s="20" t="n">
        <f aca="false">(AH48+AI48)-AK48</f>
        <v>0</v>
      </c>
      <c r="AN48" s="19" t="n">
        <f aca="false">AVERAGE(AG48,AJ48,AM48)</f>
        <v>0</v>
      </c>
      <c r="AO48" s="21" t="str">
        <f aca="false">IF(AND($AB$157&gt;AN48, AN48&gt;$AB$156),AN48,"-")</f>
        <v>-</v>
      </c>
      <c r="AP48" s="18" t="n">
        <f aca="false">_xlfn.xlookup($A48,'Day 1 Cleaned'!$U:$U,'Day 1 Cleaned'!CT:CT,"-")</f>
        <v>0</v>
      </c>
      <c r="AQ48" s="18" t="n">
        <f aca="false">_xlfn.xlookup($A48,'Day 1 Cleaned'!$U:$U,'Day 1 Cleaned'!DD:DD,"-")</f>
        <v>0</v>
      </c>
      <c r="AR48" s="18" t="n">
        <f aca="false">_xlfn.xlookup($A48,'Day 1 Cleaned'!$U:$U,'Day 1 Cleaned'!DN:DN,"-")</f>
        <v>0</v>
      </c>
      <c r="AS48" s="18" t="n">
        <f aca="false">_xlfn.xlookup($A48,'Day 1 Cleaned'!$U:$U,'Day 1 Cleaned'!DX:DX,"-")</f>
        <v>0</v>
      </c>
      <c r="AT48" s="18" t="n">
        <f aca="false">_xlfn.xlookup($A48,'Day 1 Cleaned'!$U:$U,'Day 1 Cleaned'!EH:EH,"-")</f>
        <v>0</v>
      </c>
      <c r="AU48" s="18" t="n">
        <f aca="false">_xlfn.xlookup($A48,'Day 1 Cleaned'!$U:$U,'Day 1 Cleaned'!ER:ER,"-")</f>
        <v>0</v>
      </c>
      <c r="AV48" s="18" t="n">
        <f aca="false">_xlfn.xlookup($A48,'Day 1 Cleaned'!$U:$U,'Day 1 Cleaned'!FA:FA,"-")</f>
        <v>0</v>
      </c>
      <c r="AW48" s="18" t="n">
        <f aca="false">_xlfn.xlookup($A48,'Day 1 Cleaned'!$U:$U,'Day 1 Cleaned'!FK:FK,"-")</f>
        <v>0</v>
      </c>
      <c r="AX48" s="18" t="n">
        <f aca="false">_xlfn.xlookup($A48,'Day 1 Cleaned'!$U:$U,'Day 1 Cleaned'!FT:FT,"-")*_xlfn.xlookup($A48,'Day 1 Cleaned'!$U:$U,'Day 1 Cleaned'!FU:FU,"-")</f>
        <v>0</v>
      </c>
      <c r="AY48" s="18" t="n">
        <f aca="false">_xlfn.xlookup($A48,'Day 1 Cleaned'!$U:$U,'Day 1 Cleaned'!FV:FV,"-")</f>
        <v>0</v>
      </c>
      <c r="AZ48" s="18" t="n">
        <f aca="false">_xlfn.xlookup($A48,'Day 1 Cleaned'!$U:$U,'Day 1 Cleaned'!GA:GA,"-")</f>
        <v>0</v>
      </c>
    </row>
    <row r="49" customFormat="false" ht="14.5" hidden="false" customHeight="false" outlineLevel="0" collapsed="false">
      <c r="A49" s="18" t="str">
        <f aca="false">PROPER('Day 1 Cleaned'!U47)</f>
        <v>Bimenyimana Felecien</v>
      </c>
      <c r="B49" s="18" t="str">
        <f aca="false">_xlfn.xlookup($A49,'Day 1 Cleaned'!$U:$U,'Day 1 Cleaned'!Y:Y,"-")</f>
        <v>Nyamasheke</v>
      </c>
      <c r="C49" s="18" t="str">
        <f aca="false">_xlfn.xlookup($A49,'Day 1 Cleaned'!$U:$U,'Day 1 Cleaned'!AA:AA,"-")</f>
        <v>Kibogora</v>
      </c>
      <c r="D49" s="18" t="str">
        <f aca="false">_xlfn.xlookup($A49,'Day 1 Cleaned'!$U:$U,'Day 1 Cleaned'!AB:AB,"-")</f>
        <v>Bizenga</v>
      </c>
      <c r="E49" s="18" t="str">
        <f aca="false">_xlfn.xlookup($A49,'Day 1 Cleaned'!$U:$U,'Day 1 Cleaned'!AI:AI,"-")</f>
        <v>Traditional 3 stone fire</v>
      </c>
      <c r="F49" s="18" t="str">
        <f aca="false">_xlfn.xlookup($A49,'Day 1 Cleaned'!$U:$U,'Day 1 Cleaned'!BL:BL,"-")</f>
        <v>Wood</v>
      </c>
      <c r="G49" s="18" t="str">
        <f aca="false">_xlfn.xlookup($A49,'Day 2 Cleaned'!$M:$M,'Day 2 Cleaned'!$U:$U,"-")</f>
        <v>Wood</v>
      </c>
      <c r="H49" s="18" t="str">
        <f aca="false">_xlfn.xlookup($A49,'Day 3 Cleaned'!$L:$L,'Day 3 Cleaned'!$T:$T,"-")</f>
        <v>Wood</v>
      </c>
      <c r="I49" s="18" t="str">
        <f aca="false">_xlfn.xlookup($A49,'Day 4 Cleaned'!$L:$L,'Day 4 Cleaned'!$T:$T,"-")</f>
        <v>Wood</v>
      </c>
      <c r="J49" s="18" t="n">
        <f aca="false" t="array" ref="J49:J49">AND(EXACT(F49:I49,F49))</f>
        <v>1</v>
      </c>
      <c r="K49" s="18" t="n">
        <f aca="false">_xlfn.xlookup($A49,'Day 2 Cleaned'!$M:$M,'Day 2 Cleaned'!$AI:$AI,"-")</f>
        <v>1</v>
      </c>
      <c r="L49" s="18" t="n">
        <f aca="false">_xlfn.xlookup($A49,'Day 2 Cleaned'!$M:$M,'Day 2 Cleaned'!$AJ:$AJ,"-")</f>
        <v>3</v>
      </c>
      <c r="M49" s="18" t="n">
        <f aca="false">_xlfn.xlookup($A49,'Day 3 Cleaned'!$L:$L,'Day 3 Cleaned'!$AH:$AH,"-")</f>
        <v>1</v>
      </c>
      <c r="N49" s="18" t="n">
        <f aca="false">_xlfn.xlookup($A49,'Day 3 Cleaned'!$L:$L,'Day 3 Cleaned'!$AI:$AI,"-")</f>
        <v>3</v>
      </c>
      <c r="O49" s="18" t="n">
        <f aca="false">_xlfn.xlookup($A49,'Day 4 Cleaned'!$L:$L,'Day 4 Cleaned'!$AH:$AH,"-")</f>
        <v>1</v>
      </c>
      <c r="P49" s="18" t="n">
        <f aca="false">_xlfn.xlookup($A49,'Day 4 Cleaned'!$L:$L,'Day 4 Cleaned'!$AI:$AI,"-")</f>
        <v>3</v>
      </c>
      <c r="Q49" s="19" t="n">
        <f aca="false">SUM(K49:P49)/3</f>
        <v>4</v>
      </c>
      <c r="R49" s="18" t="n">
        <f aca="false">_xlfn.xlookup($A49,'Day 1 Cleaned'!$U:$U,'Day 1 Cleaned'!$CC:$CC,"-")</f>
        <v>36.85</v>
      </c>
      <c r="S49" s="18" t="n">
        <f aca="false">_xlfn.xlookup($A49,'Day 2 Cleaned'!$M:$M,'Day 2 Cleaned'!$AM:$AM,"-")</f>
        <v>30.27</v>
      </c>
      <c r="T49" s="18" t="n">
        <f aca="false">_xlfn.xlookup($A49,'Day 2 Cleaned'!$M:$M,'Day 2 Cleaned'!$AQ:$AQ,"-")</f>
        <v>0</v>
      </c>
      <c r="U49" s="20" t="n">
        <f aca="false">R49-S49</f>
        <v>6.58</v>
      </c>
      <c r="V49" s="18" t="n">
        <f aca="false">_xlfn.xlookup($A49,'Day 3 Cleaned'!$L:$L,'Day 3 Cleaned'!$AL:$AL,"-")</f>
        <v>20.66</v>
      </c>
      <c r="W49" s="18" t="n">
        <f aca="false">_xlfn.xlookup($A49,'Day 3 Cleaned'!$L:$L,'Day 3 Cleaned'!$AP:$AP,"-")</f>
        <v>2.79</v>
      </c>
      <c r="X49" s="20" t="n">
        <f aca="false">(S49+T49)-V49</f>
        <v>9.61</v>
      </c>
      <c r="Y49" s="18" t="n">
        <f aca="false">_xlfn.xlookup($A49,'Day 4 Cleaned'!$L:$L,'Day 4 Cleaned'!$AL:$AL,"-")</f>
        <v>15.78</v>
      </c>
      <c r="Z49" s="18" t="n">
        <f aca="false">_xlfn.xlookup($A49,'Day 4 Cleaned'!$L:$L,'Day 4 Cleaned'!$AP:$AP,"-")</f>
        <v>0</v>
      </c>
      <c r="AA49" s="20" t="n">
        <f aca="false">(V49+W49)-Y49</f>
        <v>7.67</v>
      </c>
      <c r="AB49" s="19" t="n">
        <f aca="false">AVERAGE(U49,X49,AA49)</f>
        <v>7.95333333333333</v>
      </c>
      <c r="AC49" s="19" t="n">
        <f aca="false">IF(AND($AB$157&gt;AB49, AB49&gt;$AB$156),AB49,"-")</f>
        <v>7.95333333333333</v>
      </c>
      <c r="AD49" s="18" t="n">
        <f aca="false">_xlfn.xlookup($A49,'Day 1 Cleaned'!$U:$U,'Day 1 Cleaned'!CM:CM,"-")</f>
        <v>0</v>
      </c>
      <c r="AE49" s="18" t="n">
        <f aca="false">_xlfn.xlookup($A49,'Day 2 Cleaned'!$M:$M,'Day 2 Cleaned'!$AV:$AV,"-")</f>
        <v>0</v>
      </c>
      <c r="AF49" s="18" t="n">
        <f aca="false">_xlfn.xlookup($A49,'Day 2 Cleaned'!$M:$M,'Day 2 Cleaned'!$AZ:$AZ,"-")</f>
        <v>0</v>
      </c>
      <c r="AG49" s="20" t="n">
        <f aca="false">AD49-AE49</f>
        <v>0</v>
      </c>
      <c r="AH49" s="18" t="n">
        <f aca="false">_xlfn.xlookup($A49,'Day 3 Cleaned'!$L:$L,'Day 3 Cleaned'!$AU:$AU,"-")</f>
        <v>0</v>
      </c>
      <c r="AI49" s="18" t="n">
        <f aca="false">_xlfn.xlookup($A49,'Day 3 Cleaned'!$L:$L,'Day 3 Cleaned'!$AY:$AY,"-")</f>
        <v>0</v>
      </c>
      <c r="AJ49" s="20" t="n">
        <f aca="false">(AE49+AF49)-AH49</f>
        <v>0</v>
      </c>
      <c r="AK49" s="18" t="n">
        <f aca="false">_xlfn.xlookup($A49,'Day 4 Cleaned'!$L:$L,'Day 4 Cleaned'!$AU:$AU,"-")</f>
        <v>0</v>
      </c>
      <c r="AL49" s="18" t="n">
        <f aca="false">_xlfn.xlookup($A49,'Day 4 Cleaned'!$L:$L,'Day 4 Cleaned'!$AY:$AY,"-")</f>
        <v>0</v>
      </c>
      <c r="AM49" s="20" t="n">
        <f aca="false">(AH49+AI49)-AK49</f>
        <v>0</v>
      </c>
      <c r="AN49" s="19" t="n">
        <f aca="false">AVERAGE(AG49,AJ49,AM49)</f>
        <v>0</v>
      </c>
      <c r="AO49" s="21" t="str">
        <f aca="false">IF(AND($AB$157&gt;AN49, AN49&gt;$AB$156),AN49,"-")</f>
        <v>-</v>
      </c>
      <c r="AP49" s="18" t="n">
        <f aca="false">_xlfn.xlookup($A49,'Day 1 Cleaned'!$U:$U,'Day 1 Cleaned'!CT:CT,"-")</f>
        <v>0</v>
      </c>
      <c r="AQ49" s="18" t="n">
        <f aca="false">_xlfn.xlookup($A49,'Day 1 Cleaned'!$U:$U,'Day 1 Cleaned'!DD:DD,"-")</f>
        <v>0</v>
      </c>
      <c r="AR49" s="18" t="n">
        <f aca="false">_xlfn.xlookup($A49,'Day 1 Cleaned'!$U:$U,'Day 1 Cleaned'!DN:DN,"-")</f>
        <v>0</v>
      </c>
      <c r="AS49" s="18" t="n">
        <f aca="false">_xlfn.xlookup($A49,'Day 1 Cleaned'!$U:$U,'Day 1 Cleaned'!DX:DX,"-")</f>
        <v>0</v>
      </c>
      <c r="AT49" s="18" t="n">
        <f aca="false">_xlfn.xlookup($A49,'Day 1 Cleaned'!$U:$U,'Day 1 Cleaned'!EH:EH,"-")</f>
        <v>0</v>
      </c>
      <c r="AU49" s="18" t="n">
        <f aca="false">_xlfn.xlookup($A49,'Day 1 Cleaned'!$U:$U,'Day 1 Cleaned'!ER:ER,"-")</f>
        <v>0</v>
      </c>
      <c r="AV49" s="18" t="n">
        <f aca="false">_xlfn.xlookup($A49,'Day 1 Cleaned'!$U:$U,'Day 1 Cleaned'!FA:FA,"-")</f>
        <v>0</v>
      </c>
      <c r="AW49" s="18" t="n">
        <f aca="false">_xlfn.xlookup($A49,'Day 1 Cleaned'!$U:$U,'Day 1 Cleaned'!FK:FK,"-")</f>
        <v>0</v>
      </c>
      <c r="AX49" s="18" t="n">
        <f aca="false">_xlfn.xlookup($A49,'Day 1 Cleaned'!$U:$U,'Day 1 Cleaned'!FT:FT,"-")*_xlfn.xlookup($A49,'Day 1 Cleaned'!$U:$U,'Day 1 Cleaned'!FU:FU,"-")</f>
        <v>0</v>
      </c>
      <c r="AY49" s="18" t="n">
        <f aca="false">_xlfn.xlookup($A49,'Day 1 Cleaned'!$U:$U,'Day 1 Cleaned'!FV:FV,"-")</f>
        <v>0</v>
      </c>
      <c r="AZ49" s="18" t="n">
        <f aca="false">_xlfn.xlookup($A49,'Day 1 Cleaned'!$U:$U,'Day 1 Cleaned'!GA:GA,"-")</f>
        <v>0</v>
      </c>
    </row>
    <row r="50" customFormat="false" ht="14.5" hidden="false" customHeight="false" outlineLevel="0" collapsed="false">
      <c r="A50" s="18" t="str">
        <f aca="false">PROPER('Day 1 Cleaned'!U48)</f>
        <v>Birarurwa Josue</v>
      </c>
      <c r="B50" s="18" t="str">
        <f aca="false">_xlfn.xlookup($A50,'Day 1 Cleaned'!$U:$U,'Day 1 Cleaned'!Y:Y,"-")</f>
        <v>Nyamasheke</v>
      </c>
      <c r="C50" s="18" t="str">
        <f aca="false">_xlfn.xlookup($A50,'Day 1 Cleaned'!$U:$U,'Day 1 Cleaned'!AA:AA,"-")</f>
        <v>Kagarama</v>
      </c>
      <c r="D50" s="18" t="str">
        <f aca="false">_xlfn.xlookup($A50,'Day 1 Cleaned'!$U:$U,'Day 1 Cleaned'!AB:AB,"-")</f>
        <v>Cyankuba</v>
      </c>
      <c r="E50" s="18" t="str">
        <f aca="false">_xlfn.xlookup($A50,'Day 1 Cleaned'!$U:$U,'Day 1 Cleaned'!AI:AI,"-")</f>
        <v>Traditional 3 stone fire</v>
      </c>
      <c r="F50" s="18" t="str">
        <f aca="false">_xlfn.xlookup($A50,'Day 1 Cleaned'!$U:$U,'Day 1 Cleaned'!BL:BL,"-")</f>
        <v>Wood</v>
      </c>
      <c r="G50" s="18" t="str">
        <f aca="false">_xlfn.xlookup($A50,'Day 2 Cleaned'!$M:$M,'Day 2 Cleaned'!$U:$U,"-")</f>
        <v>Wood</v>
      </c>
      <c r="H50" s="18" t="str">
        <f aca="false">_xlfn.xlookup($A50,'Day 3 Cleaned'!$L:$L,'Day 3 Cleaned'!$T:$T,"-")</f>
        <v>Wood</v>
      </c>
      <c r="I50" s="18" t="str">
        <f aca="false">_xlfn.xlookup($A50,'Day 4 Cleaned'!$L:$L,'Day 4 Cleaned'!$T:$T,"-")</f>
        <v>Wood</v>
      </c>
      <c r="J50" s="18" t="n">
        <f aca="false" t="array" ref="J50:J50">AND(EXACT(F50:I50,F50))</f>
        <v>1</v>
      </c>
      <c r="K50" s="18" t="n">
        <f aca="false">_xlfn.xlookup($A50,'Day 2 Cleaned'!$M:$M,'Day 2 Cleaned'!$AI:$AI,"-")</f>
        <v>1</v>
      </c>
      <c r="L50" s="18" t="n">
        <f aca="false">_xlfn.xlookup($A50,'Day 2 Cleaned'!$M:$M,'Day 2 Cleaned'!$AJ:$AJ,"-")</f>
        <v>6</v>
      </c>
      <c r="M50" s="18" t="n">
        <f aca="false">_xlfn.xlookup($A50,'Day 3 Cleaned'!$L:$L,'Day 3 Cleaned'!$AH:$AH,"-")</f>
        <v>2</v>
      </c>
      <c r="N50" s="18" t="n">
        <f aca="false">_xlfn.xlookup($A50,'Day 3 Cleaned'!$L:$L,'Day 3 Cleaned'!$AI:$AI,"-")</f>
        <v>7</v>
      </c>
      <c r="O50" s="18" t="n">
        <f aca="false">_xlfn.xlookup($A50,'Day 4 Cleaned'!$L:$L,'Day 4 Cleaned'!$AH:$AH,"-")</f>
        <v>1</v>
      </c>
      <c r="P50" s="18" t="n">
        <f aca="false">_xlfn.xlookup($A50,'Day 4 Cleaned'!$L:$L,'Day 4 Cleaned'!$AI:$AI,"-")</f>
        <v>3</v>
      </c>
      <c r="Q50" s="19" t="n">
        <f aca="false">SUM(K50:P50)/3</f>
        <v>6.66666666666667</v>
      </c>
      <c r="R50" s="18" t="n">
        <f aca="false">_xlfn.xlookup($A50,'Day 1 Cleaned'!$U:$U,'Day 1 Cleaned'!$CC:$CC,"-")</f>
        <v>57.96</v>
      </c>
      <c r="S50" s="18" t="n">
        <f aca="false">_xlfn.xlookup($A50,'Day 2 Cleaned'!$M:$M,'Day 2 Cleaned'!$AM:$AM,"-")</f>
        <v>24.613</v>
      </c>
      <c r="T50" s="18" t="n">
        <f aca="false">_xlfn.xlookup($A50,'Day 2 Cleaned'!$M:$M,'Day 2 Cleaned'!$AQ:$AQ,"-")</f>
        <v>29.347</v>
      </c>
      <c r="U50" s="20" t="n">
        <f aca="false">R50-S50</f>
        <v>33.347</v>
      </c>
      <c r="V50" s="18" t="n">
        <f aca="false">_xlfn.xlookup($A50,'Day 3 Cleaned'!$L:$L,'Day 3 Cleaned'!$AL:$AL,"-")</f>
        <v>13.28</v>
      </c>
      <c r="W50" s="18" t="n">
        <f aca="false">_xlfn.xlookup($A50,'Day 3 Cleaned'!$L:$L,'Day 3 Cleaned'!$AP:$AP,"-")</f>
        <v>29.347</v>
      </c>
      <c r="X50" s="20" t="n">
        <f aca="false">(S50+T50)-V50</f>
        <v>40.68</v>
      </c>
      <c r="Y50" s="18" t="n">
        <f aca="false">_xlfn.xlookup($A50,'Day 4 Cleaned'!$L:$L,'Day 4 Cleaned'!$AL:$AL,"-")</f>
        <v>4.86</v>
      </c>
      <c r="Z50" s="18" t="n">
        <f aca="false">_xlfn.xlookup($A50,'Day 4 Cleaned'!$L:$L,'Day 4 Cleaned'!$AP:$AP,"-")</f>
        <v>27.784</v>
      </c>
      <c r="AA50" s="20" t="n">
        <f aca="false">(V50+W50)-Y50</f>
        <v>37.767</v>
      </c>
      <c r="AB50" s="19" t="n">
        <f aca="false">AVERAGE(U50,X50,AA50)</f>
        <v>37.2646666666667</v>
      </c>
      <c r="AC50" s="19" t="str">
        <f aca="false">IF(AND($AB$157&gt;AB50, AB50&gt;$AB$156),AB50,"-")</f>
        <v>-</v>
      </c>
      <c r="AD50" s="18" t="n">
        <f aca="false">_xlfn.xlookup($A50,'Day 1 Cleaned'!$U:$U,'Day 1 Cleaned'!CM:CM,"-")</f>
        <v>0</v>
      </c>
      <c r="AE50" s="18" t="n">
        <f aca="false">_xlfn.xlookup($A50,'Day 2 Cleaned'!$M:$M,'Day 2 Cleaned'!$AV:$AV,"-")</f>
        <v>0</v>
      </c>
      <c r="AF50" s="18" t="n">
        <f aca="false">_xlfn.xlookup($A50,'Day 2 Cleaned'!$M:$M,'Day 2 Cleaned'!$AZ:$AZ,"-")</f>
        <v>0</v>
      </c>
      <c r="AG50" s="20" t="n">
        <f aca="false">AD50-AE50</f>
        <v>0</v>
      </c>
      <c r="AH50" s="18" t="n">
        <f aca="false">_xlfn.xlookup($A50,'Day 3 Cleaned'!$L:$L,'Day 3 Cleaned'!$AU:$AU,"-")</f>
        <v>0</v>
      </c>
      <c r="AI50" s="18" t="n">
        <f aca="false">_xlfn.xlookup($A50,'Day 3 Cleaned'!$L:$L,'Day 3 Cleaned'!$AY:$AY,"-")</f>
        <v>0</v>
      </c>
      <c r="AJ50" s="20" t="n">
        <f aca="false">(AE50+AF50)-AH50</f>
        <v>0</v>
      </c>
      <c r="AK50" s="18" t="n">
        <f aca="false">_xlfn.xlookup($A50,'Day 4 Cleaned'!$L:$L,'Day 4 Cleaned'!$AU:$AU,"-")</f>
        <v>0</v>
      </c>
      <c r="AL50" s="18" t="n">
        <f aca="false">_xlfn.xlookup($A50,'Day 4 Cleaned'!$L:$L,'Day 4 Cleaned'!$AY:$AY,"-")</f>
        <v>0</v>
      </c>
      <c r="AM50" s="20" t="n">
        <f aca="false">(AH50+AI50)-AK50</f>
        <v>0</v>
      </c>
      <c r="AN50" s="19" t="n">
        <f aca="false">AVERAGE(AG50,AJ50,AM50)</f>
        <v>0</v>
      </c>
      <c r="AO50" s="21" t="str">
        <f aca="false">IF(AND($AB$157&gt;AN50, AN50&gt;$AB$156),AN50,"-")</f>
        <v>-</v>
      </c>
      <c r="AP50" s="18" t="n">
        <f aca="false">_xlfn.xlookup($A50,'Day 1 Cleaned'!$U:$U,'Day 1 Cleaned'!CT:CT,"-")</f>
        <v>0</v>
      </c>
      <c r="AQ50" s="18" t="n">
        <f aca="false">_xlfn.xlookup($A50,'Day 1 Cleaned'!$U:$U,'Day 1 Cleaned'!DD:DD,"-")</f>
        <v>0</v>
      </c>
      <c r="AR50" s="18" t="n">
        <f aca="false">_xlfn.xlookup($A50,'Day 1 Cleaned'!$U:$U,'Day 1 Cleaned'!DN:DN,"-")</f>
        <v>0</v>
      </c>
      <c r="AS50" s="18" t="n">
        <f aca="false">_xlfn.xlookup($A50,'Day 1 Cleaned'!$U:$U,'Day 1 Cleaned'!DX:DX,"-")</f>
        <v>0</v>
      </c>
      <c r="AT50" s="18" t="n">
        <f aca="false">_xlfn.xlookup($A50,'Day 1 Cleaned'!$U:$U,'Day 1 Cleaned'!EH:EH,"-")</f>
        <v>0</v>
      </c>
      <c r="AU50" s="18" t="n">
        <f aca="false">_xlfn.xlookup($A50,'Day 1 Cleaned'!$U:$U,'Day 1 Cleaned'!ER:ER,"-")</f>
        <v>0</v>
      </c>
      <c r="AV50" s="18" t="n">
        <f aca="false">_xlfn.xlookup($A50,'Day 1 Cleaned'!$U:$U,'Day 1 Cleaned'!FA:FA,"-")</f>
        <v>0</v>
      </c>
      <c r="AW50" s="18" t="n">
        <f aca="false">_xlfn.xlookup($A50,'Day 1 Cleaned'!$U:$U,'Day 1 Cleaned'!FK:FK,"-")</f>
        <v>0</v>
      </c>
      <c r="AX50" s="18" t="n">
        <f aca="false">_xlfn.xlookup($A50,'Day 1 Cleaned'!$U:$U,'Day 1 Cleaned'!FT:FT,"-")*_xlfn.xlookup($A50,'Day 1 Cleaned'!$U:$U,'Day 1 Cleaned'!FU:FU,"-")</f>
        <v>0</v>
      </c>
      <c r="AY50" s="18" t="n">
        <f aca="false">_xlfn.xlookup($A50,'Day 1 Cleaned'!$U:$U,'Day 1 Cleaned'!FV:FV,"-")</f>
        <v>0</v>
      </c>
      <c r="AZ50" s="18" t="n">
        <f aca="false">_xlfn.xlookup($A50,'Day 1 Cleaned'!$U:$U,'Day 1 Cleaned'!GA:GA,"-")</f>
        <v>0</v>
      </c>
    </row>
    <row r="51" customFormat="false" ht="14.5" hidden="false" customHeight="false" outlineLevel="0" collapsed="false">
      <c r="A51" s="18" t="str">
        <f aca="false">PROPER('Day 1 Cleaned'!U49)</f>
        <v>Bizimana Pascal</v>
      </c>
      <c r="B51" s="18" t="str">
        <f aca="false">_xlfn.xlookup($A51,'Day 1 Cleaned'!$U:$U,'Day 1 Cleaned'!Y:Y,"-")</f>
        <v>Nyamasheke</v>
      </c>
      <c r="C51" s="18" t="str">
        <f aca="false">_xlfn.xlookup($A51,'Day 1 Cleaned'!$U:$U,'Day 1 Cleaned'!AA:AA,"-")</f>
        <v>Kagarama</v>
      </c>
      <c r="D51" s="18" t="str">
        <f aca="false">_xlfn.xlookup($A51,'Day 1 Cleaned'!$U:$U,'Day 1 Cleaned'!AB:AB,"-")</f>
        <v>Cyankuba</v>
      </c>
      <c r="E51" s="18" t="str">
        <f aca="false">_xlfn.xlookup($A51,'Day 1 Cleaned'!$U:$U,'Day 1 Cleaned'!AI:AI,"-")</f>
        <v>Traditional 3 stone fire</v>
      </c>
      <c r="F51" s="18" t="str">
        <f aca="false">_xlfn.xlookup($A51,'Day 1 Cleaned'!$U:$U,'Day 1 Cleaned'!BL:BL,"-")</f>
        <v>Wood</v>
      </c>
      <c r="G51" s="18" t="str">
        <f aca="false">_xlfn.xlookup($A51,'Day 2 Cleaned'!$M:$M,'Day 2 Cleaned'!$U:$U,"-")</f>
        <v>Wood</v>
      </c>
      <c r="H51" s="18" t="str">
        <f aca="false">_xlfn.xlookup($A51,'Day 3 Cleaned'!$L:$L,'Day 3 Cleaned'!$T:$T,"-")</f>
        <v>Wood</v>
      </c>
      <c r="I51" s="18" t="str">
        <f aca="false">_xlfn.xlookup($A51,'Day 4 Cleaned'!$L:$L,'Day 4 Cleaned'!$T:$T,"-")</f>
        <v>Wood</v>
      </c>
      <c r="J51" s="18" t="n">
        <f aca="false" t="array" ref="J51:J51">AND(EXACT(F51:I51,F51))</f>
        <v>1</v>
      </c>
      <c r="K51" s="18" t="n">
        <f aca="false">_xlfn.xlookup($A51,'Day 2 Cleaned'!$M:$M,'Day 2 Cleaned'!$AI:$AI,"-")</f>
        <v>1</v>
      </c>
      <c r="L51" s="18" t="n">
        <f aca="false">_xlfn.xlookup($A51,'Day 2 Cleaned'!$M:$M,'Day 2 Cleaned'!$AJ:$AJ,"-")</f>
        <v>7</v>
      </c>
      <c r="M51" s="18" t="n">
        <f aca="false">_xlfn.xlookup($A51,'Day 3 Cleaned'!$L:$L,'Day 3 Cleaned'!$AH:$AH,"-")</f>
        <v>1</v>
      </c>
      <c r="N51" s="18" t="n">
        <f aca="false">_xlfn.xlookup($A51,'Day 3 Cleaned'!$L:$L,'Day 3 Cleaned'!$AI:$AI,"-")</f>
        <v>5</v>
      </c>
      <c r="O51" s="18" t="n">
        <f aca="false">_xlfn.xlookup($A51,'Day 4 Cleaned'!$L:$L,'Day 4 Cleaned'!$AH:$AH,"-")</f>
        <v>2</v>
      </c>
      <c r="P51" s="18" t="n">
        <f aca="false">_xlfn.xlookup($A51,'Day 4 Cleaned'!$L:$L,'Day 4 Cleaned'!$AI:$AI,"-")</f>
        <v>6</v>
      </c>
      <c r="Q51" s="19" t="n">
        <f aca="false">SUM(K51:P51)/3</f>
        <v>7.33333333333333</v>
      </c>
      <c r="R51" s="18" t="n">
        <f aca="false">_xlfn.xlookup($A51,'Day 1 Cleaned'!$U:$U,'Day 1 Cleaned'!$CC:$CC,"-")</f>
        <v>71.06</v>
      </c>
      <c r="S51" s="18" t="n">
        <f aca="false">_xlfn.xlookup($A51,'Day 2 Cleaned'!$M:$M,'Day 2 Cleaned'!$AM:$AM,"-")</f>
        <v>22.07</v>
      </c>
      <c r="T51" s="18" t="n">
        <f aca="false">_xlfn.xlookup($A51,'Day 2 Cleaned'!$M:$M,'Day 2 Cleaned'!$AQ:$AQ,"-")</f>
        <v>42.186</v>
      </c>
      <c r="U51" s="20" t="n">
        <f aca="false">R51-S51</f>
        <v>48.99</v>
      </c>
      <c r="V51" s="18" t="n">
        <f aca="false">_xlfn.xlookup($A51,'Day 3 Cleaned'!$L:$L,'Day 3 Cleaned'!$AL:$AL,"-")</f>
        <v>17.806</v>
      </c>
      <c r="W51" s="18" t="n">
        <f aca="false">_xlfn.xlookup($A51,'Day 3 Cleaned'!$L:$L,'Day 3 Cleaned'!$AP:$AP,"-")</f>
        <v>39.102</v>
      </c>
      <c r="X51" s="20" t="n">
        <f aca="false">(S51+T51)-V51</f>
        <v>46.45</v>
      </c>
      <c r="Y51" s="18" t="n">
        <f aca="false">_xlfn.xlookup($A51,'Day 4 Cleaned'!$L:$L,'Day 4 Cleaned'!$AL:$AL,"-")</f>
        <v>12.439</v>
      </c>
      <c r="Z51" s="18" t="n">
        <f aca="false">_xlfn.xlookup($A51,'Day 4 Cleaned'!$L:$L,'Day 4 Cleaned'!$AP:$AP,"-")</f>
        <v>28.382</v>
      </c>
      <c r="AA51" s="20" t="n">
        <f aca="false">(V51+W51)-Y51</f>
        <v>44.469</v>
      </c>
      <c r="AB51" s="19" t="n">
        <f aca="false">AVERAGE(U51,X51,AA51)</f>
        <v>46.6363333333333</v>
      </c>
      <c r="AC51" s="19" t="str">
        <f aca="false">IF(AND($AB$157&gt;AB51, AB51&gt;$AB$156),AB51,"-")</f>
        <v>-</v>
      </c>
      <c r="AD51" s="18" t="n">
        <f aca="false">_xlfn.xlookup($A51,'Day 1 Cleaned'!$U:$U,'Day 1 Cleaned'!CM:CM,"-")</f>
        <v>0</v>
      </c>
      <c r="AE51" s="18" t="n">
        <f aca="false">_xlfn.xlookup($A51,'Day 2 Cleaned'!$M:$M,'Day 2 Cleaned'!$AV:$AV,"-")</f>
        <v>0</v>
      </c>
      <c r="AF51" s="18" t="n">
        <f aca="false">_xlfn.xlookup($A51,'Day 2 Cleaned'!$M:$M,'Day 2 Cleaned'!$AZ:$AZ,"-")</f>
        <v>0</v>
      </c>
      <c r="AG51" s="20" t="n">
        <f aca="false">AD51-AE51</f>
        <v>0</v>
      </c>
      <c r="AH51" s="18" t="n">
        <f aca="false">_xlfn.xlookup($A51,'Day 3 Cleaned'!$L:$L,'Day 3 Cleaned'!$AU:$AU,"-")</f>
        <v>0</v>
      </c>
      <c r="AI51" s="18" t="n">
        <f aca="false">_xlfn.xlookup($A51,'Day 3 Cleaned'!$L:$L,'Day 3 Cleaned'!$AY:$AY,"-")</f>
        <v>0</v>
      </c>
      <c r="AJ51" s="20" t="n">
        <f aca="false">(AE51+AF51)-AH51</f>
        <v>0</v>
      </c>
      <c r="AK51" s="18" t="n">
        <f aca="false">_xlfn.xlookup($A51,'Day 4 Cleaned'!$L:$L,'Day 4 Cleaned'!$AU:$AU,"-")</f>
        <v>0</v>
      </c>
      <c r="AL51" s="18" t="n">
        <f aca="false">_xlfn.xlookup($A51,'Day 4 Cleaned'!$L:$L,'Day 4 Cleaned'!$AY:$AY,"-")</f>
        <v>0</v>
      </c>
      <c r="AM51" s="20" t="n">
        <f aca="false">(AH51+AI51)-AK51</f>
        <v>0</v>
      </c>
      <c r="AN51" s="19" t="n">
        <f aca="false">AVERAGE(AG51,AJ51,AM51)</f>
        <v>0</v>
      </c>
      <c r="AO51" s="21" t="str">
        <f aca="false">IF(AND($AB$157&gt;AN51, AN51&gt;$AB$156),AN51,"-")</f>
        <v>-</v>
      </c>
      <c r="AP51" s="18" t="n">
        <f aca="false">_xlfn.xlookup($A51,'Day 1 Cleaned'!$U:$U,'Day 1 Cleaned'!CT:CT,"-")</f>
        <v>0</v>
      </c>
      <c r="AQ51" s="18" t="n">
        <f aca="false">_xlfn.xlookup($A51,'Day 1 Cleaned'!$U:$U,'Day 1 Cleaned'!DD:DD,"-")</f>
        <v>0</v>
      </c>
      <c r="AR51" s="18" t="n">
        <f aca="false">_xlfn.xlookup($A51,'Day 1 Cleaned'!$U:$U,'Day 1 Cleaned'!DN:DN,"-")</f>
        <v>0</v>
      </c>
      <c r="AS51" s="18" t="n">
        <f aca="false">_xlfn.xlookup($A51,'Day 1 Cleaned'!$U:$U,'Day 1 Cleaned'!DX:DX,"-")</f>
        <v>0</v>
      </c>
      <c r="AT51" s="18" t="n">
        <f aca="false">_xlfn.xlookup($A51,'Day 1 Cleaned'!$U:$U,'Day 1 Cleaned'!EH:EH,"-")</f>
        <v>0</v>
      </c>
      <c r="AU51" s="18" t="n">
        <f aca="false">_xlfn.xlookup($A51,'Day 1 Cleaned'!$U:$U,'Day 1 Cleaned'!ER:ER,"-")</f>
        <v>0</v>
      </c>
      <c r="AV51" s="18" t="n">
        <f aca="false">_xlfn.xlookup($A51,'Day 1 Cleaned'!$U:$U,'Day 1 Cleaned'!FA:FA,"-")</f>
        <v>0</v>
      </c>
      <c r="AW51" s="18" t="n">
        <f aca="false">_xlfn.xlookup($A51,'Day 1 Cleaned'!$U:$U,'Day 1 Cleaned'!FK:FK,"-")</f>
        <v>0</v>
      </c>
      <c r="AX51" s="18" t="n">
        <f aca="false">_xlfn.xlookup($A51,'Day 1 Cleaned'!$U:$U,'Day 1 Cleaned'!FT:FT,"-")*_xlfn.xlookup($A51,'Day 1 Cleaned'!$U:$U,'Day 1 Cleaned'!FU:FU,"-")</f>
        <v>0</v>
      </c>
      <c r="AY51" s="18" t="n">
        <f aca="false">_xlfn.xlookup($A51,'Day 1 Cleaned'!$U:$U,'Day 1 Cleaned'!FV:FV,"-")</f>
        <v>0</v>
      </c>
      <c r="AZ51" s="18" t="n">
        <f aca="false">_xlfn.xlookup($A51,'Day 1 Cleaned'!$U:$U,'Day 1 Cleaned'!GA:GA,"-")</f>
        <v>0</v>
      </c>
    </row>
    <row r="52" customFormat="false" ht="14.5" hidden="false" customHeight="false" outlineLevel="0" collapsed="false">
      <c r="A52" s="18" t="str">
        <f aca="false">PROPER('Day 1 Cleaned'!U50)</f>
        <v>Dushimimana Enock </v>
      </c>
      <c r="B52" s="18" t="str">
        <f aca="false">_xlfn.xlookup($A52,'Day 1 Cleaned'!$U:$U,'Day 1 Cleaned'!Y:Y,"-")</f>
        <v>Nyamasheke</v>
      </c>
      <c r="C52" s="18" t="str">
        <f aca="false">_xlfn.xlookup($A52,'Day 1 Cleaned'!$U:$U,'Day 1 Cleaned'!AA:AA,"-")</f>
        <v>Ngoma</v>
      </c>
      <c r="D52" s="18" t="str">
        <f aca="false">_xlfn.xlookup($A52,'Day 1 Cleaned'!$U:$U,'Day 1 Cleaned'!AB:AB,"-")</f>
        <v>Buhembe</v>
      </c>
      <c r="E52" s="18" t="str">
        <f aca="false">_xlfn.xlookup($A52,'Day 1 Cleaned'!$U:$U,'Day 1 Cleaned'!AI:AI,"-")</f>
        <v>Traditional 3 stone fire</v>
      </c>
      <c r="F52" s="18" t="str">
        <f aca="false">_xlfn.xlookup($A52,'Day 1 Cleaned'!$U:$U,'Day 1 Cleaned'!BL:BL,"-")</f>
        <v>Wood</v>
      </c>
      <c r="G52" s="18" t="str">
        <f aca="false">_xlfn.xlookup($A52,'Day 2 Cleaned'!$M:$M,'Day 2 Cleaned'!$U:$U,"-")</f>
        <v>Wood</v>
      </c>
      <c r="H52" s="18" t="str">
        <f aca="false">_xlfn.xlookup($A52,'Day 3 Cleaned'!$L:$L,'Day 3 Cleaned'!$T:$T,"-")</f>
        <v>Wood</v>
      </c>
      <c r="I52" s="18" t="str">
        <f aca="false">_xlfn.xlookup($A52,'Day 4 Cleaned'!$L:$L,'Day 4 Cleaned'!$T:$T,"-")</f>
        <v>Wood</v>
      </c>
      <c r="J52" s="18" t="n">
        <f aca="false" t="array" ref="J52:J52">AND(EXACT(F52:I52,F52))</f>
        <v>1</v>
      </c>
      <c r="K52" s="18" t="n">
        <f aca="false">_xlfn.xlookup($A52,'Day 2 Cleaned'!$M:$M,'Day 2 Cleaned'!$AI:$AI,"-")</f>
        <v>2</v>
      </c>
      <c r="L52" s="18" t="n">
        <f aca="false">_xlfn.xlookup($A52,'Day 2 Cleaned'!$M:$M,'Day 2 Cleaned'!$AJ:$AJ,"-")</f>
        <v>4</v>
      </c>
      <c r="M52" s="18" t="n">
        <f aca="false">_xlfn.xlookup($A52,'Day 3 Cleaned'!$L:$L,'Day 3 Cleaned'!$AH:$AH,"-")</f>
        <v>2</v>
      </c>
      <c r="N52" s="18" t="n">
        <f aca="false">_xlfn.xlookup($A52,'Day 3 Cleaned'!$L:$L,'Day 3 Cleaned'!$AI:$AI,"-")</f>
        <v>4</v>
      </c>
      <c r="O52" s="18" t="n">
        <f aca="false">_xlfn.xlookup($A52,'Day 4 Cleaned'!$L:$L,'Day 4 Cleaned'!$AH:$AH,"-")</f>
        <v>2</v>
      </c>
      <c r="P52" s="18" t="n">
        <f aca="false">_xlfn.xlookup($A52,'Day 4 Cleaned'!$L:$L,'Day 4 Cleaned'!$AI:$AI,"-")</f>
        <v>4</v>
      </c>
      <c r="Q52" s="19" t="n">
        <f aca="false">SUM(K52:P52)/3</f>
        <v>6</v>
      </c>
      <c r="R52" s="18" t="n">
        <f aca="false">_xlfn.xlookup($A52,'Day 1 Cleaned'!$U:$U,'Day 1 Cleaned'!$CC:$CC,"-")</f>
        <v>23.85</v>
      </c>
      <c r="S52" s="18" t="n">
        <f aca="false">_xlfn.xlookup($A52,'Day 2 Cleaned'!$M:$M,'Day 2 Cleaned'!$AM:$AM,"-")</f>
        <v>14.13</v>
      </c>
      <c r="T52" s="18" t="n">
        <f aca="false">_xlfn.xlookup($A52,'Day 2 Cleaned'!$M:$M,'Day 2 Cleaned'!$AQ:$AQ,"-")</f>
        <v>5.8</v>
      </c>
      <c r="U52" s="20" t="n">
        <f aca="false">R52-S52</f>
        <v>9.72</v>
      </c>
      <c r="V52" s="18" t="n">
        <f aca="false">_xlfn.xlookup($A52,'Day 3 Cleaned'!$L:$L,'Day 3 Cleaned'!$AL:$AL,"-")</f>
        <v>7.07</v>
      </c>
      <c r="W52" s="18" t="n">
        <f aca="false">_xlfn.xlookup($A52,'Day 3 Cleaned'!$L:$L,'Day 3 Cleaned'!$AP:$AP,"-")</f>
        <v>6.67</v>
      </c>
      <c r="X52" s="20" t="n">
        <f aca="false">(S52+T52)-V52</f>
        <v>12.86</v>
      </c>
      <c r="Y52" s="18" t="n">
        <f aca="false">_xlfn.xlookup($A52,'Day 4 Cleaned'!$L:$L,'Day 4 Cleaned'!$AL:$AL,"-")</f>
        <v>4.57</v>
      </c>
      <c r="Z52" s="18" t="n">
        <f aca="false">_xlfn.xlookup($A52,'Day 4 Cleaned'!$L:$L,'Day 4 Cleaned'!$AP:$AP,"-")</f>
        <v>5.78</v>
      </c>
      <c r="AA52" s="20" t="n">
        <f aca="false">(V52+W52)-Y52</f>
        <v>9.17</v>
      </c>
      <c r="AB52" s="19" t="n">
        <f aca="false">AVERAGE(U52,X52,AA52)</f>
        <v>10.5833333333333</v>
      </c>
      <c r="AC52" s="19" t="n">
        <f aca="false">IF(AND($AB$157&gt;AB52, AB52&gt;$AB$156),AB52,"-")</f>
        <v>10.5833333333333</v>
      </c>
      <c r="AD52" s="18" t="n">
        <f aca="false">_xlfn.xlookup($A52,'Day 1 Cleaned'!$U:$U,'Day 1 Cleaned'!CM:CM,"-")</f>
        <v>0</v>
      </c>
      <c r="AE52" s="18" t="n">
        <f aca="false">_xlfn.xlookup($A52,'Day 2 Cleaned'!$M:$M,'Day 2 Cleaned'!$AV:$AV,"-")</f>
        <v>0</v>
      </c>
      <c r="AF52" s="18" t="n">
        <f aca="false">_xlfn.xlookup($A52,'Day 2 Cleaned'!$M:$M,'Day 2 Cleaned'!$AZ:$AZ,"-")</f>
        <v>0</v>
      </c>
      <c r="AG52" s="20" t="n">
        <f aca="false">AD52-AE52</f>
        <v>0</v>
      </c>
      <c r="AH52" s="18" t="n">
        <f aca="false">_xlfn.xlookup($A52,'Day 3 Cleaned'!$L:$L,'Day 3 Cleaned'!$AU:$AU,"-")</f>
        <v>0</v>
      </c>
      <c r="AI52" s="18" t="n">
        <f aca="false">_xlfn.xlookup($A52,'Day 3 Cleaned'!$L:$L,'Day 3 Cleaned'!$AY:$AY,"-")</f>
        <v>0</v>
      </c>
      <c r="AJ52" s="20" t="n">
        <f aca="false">(AE52+AF52)-AH52</f>
        <v>0</v>
      </c>
      <c r="AK52" s="18" t="n">
        <f aca="false">_xlfn.xlookup($A52,'Day 4 Cleaned'!$L:$L,'Day 4 Cleaned'!$AU:$AU,"-")</f>
        <v>0</v>
      </c>
      <c r="AL52" s="18" t="n">
        <f aca="false">_xlfn.xlookup($A52,'Day 4 Cleaned'!$L:$L,'Day 4 Cleaned'!$AY:$AY,"-")</f>
        <v>0</v>
      </c>
      <c r="AM52" s="20" t="n">
        <f aca="false">(AH52+AI52)-AK52</f>
        <v>0</v>
      </c>
      <c r="AN52" s="19" t="n">
        <f aca="false">AVERAGE(AG52,AJ52,AM52)</f>
        <v>0</v>
      </c>
      <c r="AO52" s="21" t="str">
        <f aca="false">IF(AND($AB$157&gt;AN52, AN52&gt;$AB$156),AN52,"-")</f>
        <v>-</v>
      </c>
      <c r="AP52" s="18" t="n">
        <f aca="false">_xlfn.xlookup($A52,'Day 1 Cleaned'!$U:$U,'Day 1 Cleaned'!CT:CT,"-")</f>
        <v>0</v>
      </c>
      <c r="AQ52" s="18" t="n">
        <f aca="false">_xlfn.xlookup($A52,'Day 1 Cleaned'!$U:$U,'Day 1 Cleaned'!DD:DD,"-")</f>
        <v>0</v>
      </c>
      <c r="AR52" s="18" t="n">
        <f aca="false">_xlfn.xlookup($A52,'Day 1 Cleaned'!$U:$U,'Day 1 Cleaned'!DN:DN,"-")</f>
        <v>0</v>
      </c>
      <c r="AS52" s="18" t="n">
        <f aca="false">_xlfn.xlookup($A52,'Day 1 Cleaned'!$U:$U,'Day 1 Cleaned'!DX:DX,"-")</f>
        <v>0</v>
      </c>
      <c r="AT52" s="18" t="n">
        <f aca="false">_xlfn.xlookup($A52,'Day 1 Cleaned'!$U:$U,'Day 1 Cleaned'!EH:EH,"-")</f>
        <v>0</v>
      </c>
      <c r="AU52" s="18" t="n">
        <f aca="false">_xlfn.xlookup($A52,'Day 1 Cleaned'!$U:$U,'Day 1 Cleaned'!ER:ER,"-")</f>
        <v>0</v>
      </c>
      <c r="AV52" s="18" t="n">
        <f aca="false">_xlfn.xlookup($A52,'Day 1 Cleaned'!$U:$U,'Day 1 Cleaned'!FA:FA,"-")</f>
        <v>0</v>
      </c>
      <c r="AW52" s="18" t="n">
        <f aca="false">_xlfn.xlookup($A52,'Day 1 Cleaned'!$U:$U,'Day 1 Cleaned'!FK:FK,"-")</f>
        <v>0</v>
      </c>
      <c r="AX52" s="18" t="n">
        <f aca="false">_xlfn.xlookup($A52,'Day 1 Cleaned'!$U:$U,'Day 1 Cleaned'!FT:FT,"-")*_xlfn.xlookup($A52,'Day 1 Cleaned'!$U:$U,'Day 1 Cleaned'!FU:FU,"-")</f>
        <v>0</v>
      </c>
      <c r="AY52" s="18" t="n">
        <f aca="false">_xlfn.xlookup($A52,'Day 1 Cleaned'!$U:$U,'Day 1 Cleaned'!FV:FV,"-")</f>
        <v>0</v>
      </c>
      <c r="AZ52" s="18" t="n">
        <f aca="false">_xlfn.xlookup($A52,'Day 1 Cleaned'!$U:$U,'Day 1 Cleaned'!GA:GA,"-")</f>
        <v>0</v>
      </c>
    </row>
    <row r="53" customFormat="false" ht="14.5" hidden="false" customHeight="false" outlineLevel="0" collapsed="false">
      <c r="A53" s="18" t="str">
        <f aca="false">PROPER('Day 1 Cleaned'!U51)</f>
        <v>Gatera Fidele</v>
      </c>
      <c r="B53" s="18" t="str">
        <f aca="false">_xlfn.xlookup($A53,'Day 1 Cleaned'!$U:$U,'Day 1 Cleaned'!Y:Y,"-")</f>
        <v>Nyamasheke</v>
      </c>
      <c r="C53" s="18" t="str">
        <f aca="false">_xlfn.xlookup($A53,'Day 1 Cleaned'!$U:$U,'Day 1 Cleaned'!AA:AA,"-")</f>
        <v>Ngoma</v>
      </c>
      <c r="D53" s="18" t="str">
        <f aca="false">_xlfn.xlookup($A53,'Day 1 Cleaned'!$U:$U,'Day 1 Cleaned'!AB:AB,"-")</f>
        <v>Buhembe</v>
      </c>
      <c r="E53" s="18" t="str">
        <f aca="false">_xlfn.xlookup($A53,'Day 1 Cleaned'!$U:$U,'Day 1 Cleaned'!AI:AI,"-")</f>
        <v>Traditional 3 stone fire</v>
      </c>
      <c r="F53" s="18" t="str">
        <f aca="false">_xlfn.xlookup($A53,'Day 1 Cleaned'!$U:$U,'Day 1 Cleaned'!BL:BL,"-")</f>
        <v>Wood</v>
      </c>
      <c r="G53" s="18" t="str">
        <f aca="false">_xlfn.xlookup($A53,'Day 2 Cleaned'!$M:$M,'Day 2 Cleaned'!$U:$U,"-")</f>
        <v>Wood</v>
      </c>
      <c r="H53" s="18" t="str">
        <f aca="false">_xlfn.xlookup($A53,'Day 3 Cleaned'!$L:$L,'Day 3 Cleaned'!$T:$T,"-")</f>
        <v>Wood</v>
      </c>
      <c r="I53" s="18" t="str">
        <f aca="false">_xlfn.xlookup($A53,'Day 4 Cleaned'!$L:$L,'Day 4 Cleaned'!$T:$T,"-")</f>
        <v>Wood</v>
      </c>
      <c r="J53" s="18" t="n">
        <f aca="false" t="array" ref="J53:J53">AND(EXACT(F53:I53,F53))</f>
        <v>1</v>
      </c>
      <c r="K53" s="18" t="n">
        <f aca="false">_xlfn.xlookup($A53,'Day 2 Cleaned'!$M:$M,'Day 2 Cleaned'!$AI:$AI,"-")</f>
        <v>1</v>
      </c>
      <c r="L53" s="18" t="n">
        <f aca="false">_xlfn.xlookup($A53,'Day 2 Cleaned'!$M:$M,'Day 2 Cleaned'!$AJ:$AJ,"-")</f>
        <v>8</v>
      </c>
      <c r="M53" s="18" t="n">
        <f aca="false">_xlfn.xlookup($A53,'Day 3 Cleaned'!$L:$L,'Day 3 Cleaned'!$AH:$AH,"-")</f>
        <v>1</v>
      </c>
      <c r="N53" s="18" t="n">
        <f aca="false">_xlfn.xlookup($A53,'Day 3 Cleaned'!$L:$L,'Day 3 Cleaned'!$AI:$AI,"-")</f>
        <v>8</v>
      </c>
      <c r="O53" s="18" t="n">
        <f aca="false">_xlfn.xlookup($A53,'Day 4 Cleaned'!$L:$L,'Day 4 Cleaned'!$AH:$AH,"-")</f>
        <v>1</v>
      </c>
      <c r="P53" s="18" t="n">
        <f aca="false">_xlfn.xlookup($A53,'Day 4 Cleaned'!$L:$L,'Day 4 Cleaned'!$AI:$AI,"-")</f>
        <v>8</v>
      </c>
      <c r="Q53" s="19" t="n">
        <f aca="false">SUM(K53:P53)/3</f>
        <v>9</v>
      </c>
      <c r="R53" s="18" t="n">
        <f aca="false">_xlfn.xlookup($A53,'Day 1 Cleaned'!$U:$U,'Day 1 Cleaned'!$CC:$CC,"-")</f>
        <v>14.56</v>
      </c>
      <c r="S53" s="18" t="n">
        <f aca="false">_xlfn.xlookup($A53,'Day 2 Cleaned'!$M:$M,'Day 2 Cleaned'!$AM:$AM,"-")</f>
        <v>2.32</v>
      </c>
      <c r="T53" s="18" t="n">
        <f aca="false">_xlfn.xlookup($A53,'Day 2 Cleaned'!$M:$M,'Day 2 Cleaned'!$AQ:$AQ,"-")</f>
        <v>13.26</v>
      </c>
      <c r="U53" s="20" t="n">
        <f aca="false">R53-S53</f>
        <v>12.24</v>
      </c>
      <c r="V53" s="18" t="n">
        <f aca="false">_xlfn.xlookup($A53,'Day 3 Cleaned'!$L:$L,'Day 3 Cleaned'!$AL:$AL,"-")</f>
        <v>5.72</v>
      </c>
      <c r="W53" s="18" t="n">
        <f aca="false">_xlfn.xlookup($A53,'Day 3 Cleaned'!$L:$L,'Day 3 Cleaned'!$AP:$AP,"-")</f>
        <v>15.56</v>
      </c>
      <c r="X53" s="20" t="n">
        <f aca="false">(S53+T53)-V53</f>
        <v>9.86</v>
      </c>
      <c r="Y53" s="18" t="n">
        <f aca="false">_xlfn.xlookup($A53,'Day 4 Cleaned'!$L:$L,'Day 4 Cleaned'!$AL:$AL,"-")</f>
        <v>2.64</v>
      </c>
      <c r="Z53" s="18" t="n">
        <f aca="false">_xlfn.xlookup($A53,'Day 4 Cleaned'!$L:$L,'Day 4 Cleaned'!$AP:$AP,"-")</f>
        <v>13.32</v>
      </c>
      <c r="AA53" s="20" t="n">
        <f aca="false">(V53+W53)-Y53</f>
        <v>18.64</v>
      </c>
      <c r="AB53" s="19" t="n">
        <f aca="false">AVERAGE(U53,X53,AA53)</f>
        <v>13.58</v>
      </c>
      <c r="AC53" s="19" t="n">
        <f aca="false">IF(AND($AB$157&gt;AB53, AB53&gt;$AB$156),AB53,"-")</f>
        <v>13.58</v>
      </c>
      <c r="AD53" s="18" t="n">
        <f aca="false">_xlfn.xlookup($A53,'Day 1 Cleaned'!$U:$U,'Day 1 Cleaned'!CM:CM,"-")</f>
        <v>0</v>
      </c>
      <c r="AE53" s="18" t="n">
        <f aca="false">_xlfn.xlookup($A53,'Day 2 Cleaned'!$M:$M,'Day 2 Cleaned'!$AV:$AV,"-")</f>
        <v>0</v>
      </c>
      <c r="AF53" s="18" t="n">
        <f aca="false">_xlfn.xlookup($A53,'Day 2 Cleaned'!$M:$M,'Day 2 Cleaned'!$AZ:$AZ,"-")</f>
        <v>0</v>
      </c>
      <c r="AG53" s="20" t="n">
        <f aca="false">AD53-AE53</f>
        <v>0</v>
      </c>
      <c r="AH53" s="18" t="n">
        <f aca="false">_xlfn.xlookup($A53,'Day 3 Cleaned'!$L:$L,'Day 3 Cleaned'!$AU:$AU,"-")</f>
        <v>0</v>
      </c>
      <c r="AI53" s="18" t="n">
        <f aca="false">_xlfn.xlookup($A53,'Day 3 Cleaned'!$L:$L,'Day 3 Cleaned'!$AY:$AY,"-")</f>
        <v>0</v>
      </c>
      <c r="AJ53" s="20" t="n">
        <f aca="false">(AE53+AF53)-AH53</f>
        <v>0</v>
      </c>
      <c r="AK53" s="18" t="n">
        <f aca="false">_xlfn.xlookup($A53,'Day 4 Cleaned'!$L:$L,'Day 4 Cleaned'!$AU:$AU,"-")</f>
        <v>0</v>
      </c>
      <c r="AL53" s="18" t="n">
        <f aca="false">_xlfn.xlookup($A53,'Day 4 Cleaned'!$L:$L,'Day 4 Cleaned'!$AY:$AY,"-")</f>
        <v>0</v>
      </c>
      <c r="AM53" s="20" t="n">
        <f aca="false">(AH53+AI53)-AK53</f>
        <v>0</v>
      </c>
      <c r="AN53" s="19" t="n">
        <f aca="false">AVERAGE(AG53,AJ53,AM53)</f>
        <v>0</v>
      </c>
      <c r="AO53" s="21" t="str">
        <f aca="false">IF(AND($AB$157&gt;AN53, AN53&gt;$AB$156),AN53,"-")</f>
        <v>-</v>
      </c>
      <c r="AP53" s="18" t="n">
        <f aca="false">_xlfn.xlookup($A53,'Day 1 Cleaned'!$U:$U,'Day 1 Cleaned'!CT:CT,"-")</f>
        <v>0</v>
      </c>
      <c r="AQ53" s="18" t="n">
        <f aca="false">_xlfn.xlookup($A53,'Day 1 Cleaned'!$U:$U,'Day 1 Cleaned'!DD:DD,"-")</f>
        <v>0</v>
      </c>
      <c r="AR53" s="18" t="n">
        <f aca="false">_xlfn.xlookup($A53,'Day 1 Cleaned'!$U:$U,'Day 1 Cleaned'!DN:DN,"-")</f>
        <v>0</v>
      </c>
      <c r="AS53" s="18" t="n">
        <f aca="false">_xlfn.xlookup($A53,'Day 1 Cleaned'!$U:$U,'Day 1 Cleaned'!DX:DX,"-")</f>
        <v>0</v>
      </c>
      <c r="AT53" s="18" t="n">
        <f aca="false">_xlfn.xlookup($A53,'Day 1 Cleaned'!$U:$U,'Day 1 Cleaned'!EH:EH,"-")</f>
        <v>0</v>
      </c>
      <c r="AU53" s="18" t="n">
        <f aca="false">_xlfn.xlookup($A53,'Day 1 Cleaned'!$U:$U,'Day 1 Cleaned'!ER:ER,"-")</f>
        <v>0</v>
      </c>
      <c r="AV53" s="18" t="n">
        <f aca="false">_xlfn.xlookup($A53,'Day 1 Cleaned'!$U:$U,'Day 1 Cleaned'!FA:FA,"-")</f>
        <v>0</v>
      </c>
      <c r="AW53" s="18" t="n">
        <f aca="false">_xlfn.xlookup($A53,'Day 1 Cleaned'!$U:$U,'Day 1 Cleaned'!FK:FK,"-")</f>
        <v>0</v>
      </c>
      <c r="AX53" s="18" t="n">
        <f aca="false">_xlfn.xlookup($A53,'Day 1 Cleaned'!$U:$U,'Day 1 Cleaned'!FT:FT,"-")*_xlfn.xlookup($A53,'Day 1 Cleaned'!$U:$U,'Day 1 Cleaned'!FU:FU,"-")</f>
        <v>0</v>
      </c>
      <c r="AY53" s="18" t="n">
        <f aca="false">_xlfn.xlookup($A53,'Day 1 Cleaned'!$U:$U,'Day 1 Cleaned'!FV:FV,"-")</f>
        <v>0</v>
      </c>
      <c r="AZ53" s="18" t="n">
        <f aca="false">_xlfn.xlookup($A53,'Day 1 Cleaned'!$U:$U,'Day 1 Cleaned'!GA:GA,"-")</f>
        <v>0</v>
      </c>
    </row>
    <row r="54" customFormat="false" ht="14.5" hidden="false" customHeight="false" outlineLevel="0" collapsed="false">
      <c r="A54" s="18" t="str">
        <f aca="false">PROPER('Day 1 Cleaned'!U52)</f>
        <v>Habyarimana Fabien</v>
      </c>
      <c r="B54" s="18" t="str">
        <f aca="false">_xlfn.xlookup($A54,'Day 1 Cleaned'!$U:$U,'Day 1 Cleaned'!Y:Y,"-")</f>
        <v>Nyamasheke</v>
      </c>
      <c r="C54" s="18" t="str">
        <f aca="false">_xlfn.xlookup($A54,'Day 1 Cleaned'!$U:$U,'Day 1 Cleaned'!AA:AA,"-")</f>
        <v>Kigabiro</v>
      </c>
      <c r="D54" s="18" t="str">
        <f aca="false">_xlfn.xlookup($A54,'Day 1 Cleaned'!$U:$U,'Day 1 Cleaned'!AB:AB,"-")</f>
        <v>Bunyenga</v>
      </c>
      <c r="E54" s="18" t="str">
        <f aca="false">_xlfn.xlookup($A54,'Day 1 Cleaned'!$U:$U,'Day 1 Cleaned'!AI:AI,"-")</f>
        <v>Traditional 3 stone fire</v>
      </c>
      <c r="F54" s="18" t="str">
        <f aca="false">_xlfn.xlookup($A54,'Day 1 Cleaned'!$U:$U,'Day 1 Cleaned'!BL:BL,"-")</f>
        <v>Wood</v>
      </c>
      <c r="G54" s="18" t="str">
        <f aca="false">_xlfn.xlookup($A54,'Day 2 Cleaned'!$M:$M,'Day 2 Cleaned'!$U:$U,"-")</f>
        <v>Wood</v>
      </c>
      <c r="H54" s="18" t="str">
        <f aca="false">_xlfn.xlookup($A54,'Day 3 Cleaned'!$L:$L,'Day 3 Cleaned'!$T:$T,"-")</f>
        <v>Wood</v>
      </c>
      <c r="I54" s="18" t="str">
        <f aca="false">_xlfn.xlookup($A54,'Day 4 Cleaned'!$L:$L,'Day 4 Cleaned'!$T:$T,"-")</f>
        <v>Wood</v>
      </c>
      <c r="J54" s="18" t="n">
        <f aca="false" t="array" ref="J54:J54">AND(EXACT(F54:I54,F54))</f>
        <v>1</v>
      </c>
      <c r="K54" s="18" t="n">
        <f aca="false">_xlfn.xlookup($A54,'Day 2 Cleaned'!$M:$M,'Day 2 Cleaned'!$AI:$AI,"-")</f>
        <v>2</v>
      </c>
      <c r="L54" s="18" t="n">
        <f aca="false">_xlfn.xlookup($A54,'Day 2 Cleaned'!$M:$M,'Day 2 Cleaned'!$AJ:$AJ,"-")</f>
        <v>6</v>
      </c>
      <c r="M54" s="18" t="n">
        <f aca="false">_xlfn.xlookup($A54,'Day 3 Cleaned'!$L:$L,'Day 3 Cleaned'!$AH:$AH,"-")</f>
        <v>3</v>
      </c>
      <c r="N54" s="18" t="n">
        <f aca="false">_xlfn.xlookup($A54,'Day 3 Cleaned'!$L:$L,'Day 3 Cleaned'!$AI:$AI,"-")</f>
        <v>6</v>
      </c>
      <c r="O54" s="18" t="n">
        <f aca="false">_xlfn.xlookup($A54,'Day 4 Cleaned'!$L:$L,'Day 4 Cleaned'!$AH:$AH,"-")</f>
        <v>2</v>
      </c>
      <c r="P54" s="18" t="n">
        <f aca="false">_xlfn.xlookup($A54,'Day 4 Cleaned'!$L:$L,'Day 4 Cleaned'!$AI:$AI,"-")</f>
        <v>6</v>
      </c>
      <c r="Q54" s="19" t="n">
        <f aca="false">SUM(K54:P54)/3</f>
        <v>8.33333333333333</v>
      </c>
      <c r="R54" s="18" t="n">
        <f aca="false">_xlfn.xlookup($A54,'Day 1 Cleaned'!$U:$U,'Day 1 Cleaned'!$CC:$CC,"-")</f>
        <v>42.84</v>
      </c>
      <c r="S54" s="18" t="n">
        <f aca="false">_xlfn.xlookup($A54,'Day 2 Cleaned'!$M:$M,'Day 2 Cleaned'!$AM:$AM,"-")</f>
        <v>34.73</v>
      </c>
      <c r="T54" s="18" t="n">
        <f aca="false">_xlfn.xlookup($A54,'Day 2 Cleaned'!$M:$M,'Day 2 Cleaned'!$AQ:$AQ,"-")</f>
        <v>19.24</v>
      </c>
      <c r="U54" s="20" t="n">
        <f aca="false">R54-S54</f>
        <v>8.11000000000001</v>
      </c>
      <c r="V54" s="18" t="n">
        <f aca="false">_xlfn.xlookup($A54,'Day 3 Cleaned'!$L:$L,'Day 3 Cleaned'!$AL:$AL,"-")</f>
        <v>23.36</v>
      </c>
      <c r="W54" s="18" t="n">
        <f aca="false">_xlfn.xlookup($A54,'Day 3 Cleaned'!$L:$L,'Day 3 Cleaned'!$AP:$AP,"-")</f>
        <v>0</v>
      </c>
      <c r="X54" s="20" t="n">
        <f aca="false">(S54+T54)-V54</f>
        <v>30.61</v>
      </c>
      <c r="Y54" s="18" t="n">
        <f aca="false">_xlfn.xlookup($A54,'Day 4 Cleaned'!$L:$L,'Day 4 Cleaned'!$AL:$AL,"-")</f>
        <v>5.65</v>
      </c>
      <c r="Z54" s="18" t="n">
        <f aca="false">_xlfn.xlookup($A54,'Day 4 Cleaned'!$L:$L,'Day 4 Cleaned'!$AP:$AP,"-")</f>
        <v>0</v>
      </c>
      <c r="AA54" s="20" t="n">
        <f aca="false">(V54+W54)-Y54</f>
        <v>17.71</v>
      </c>
      <c r="AB54" s="19" t="n">
        <f aca="false">AVERAGE(U54,X54,AA54)</f>
        <v>18.81</v>
      </c>
      <c r="AC54" s="19" t="n">
        <f aca="false">IF(AND($AB$157&gt;AB54, AB54&gt;$AB$156),AB54,"-")</f>
        <v>18.81</v>
      </c>
      <c r="AD54" s="18" t="n">
        <f aca="false">_xlfn.xlookup($A54,'Day 1 Cleaned'!$U:$U,'Day 1 Cleaned'!CM:CM,"-")</f>
        <v>0</v>
      </c>
      <c r="AE54" s="18" t="n">
        <f aca="false">_xlfn.xlookup($A54,'Day 2 Cleaned'!$M:$M,'Day 2 Cleaned'!$AV:$AV,"-")</f>
        <v>0</v>
      </c>
      <c r="AF54" s="18" t="n">
        <f aca="false">_xlfn.xlookup($A54,'Day 2 Cleaned'!$M:$M,'Day 2 Cleaned'!$AZ:$AZ,"-")</f>
        <v>0</v>
      </c>
      <c r="AG54" s="20" t="n">
        <f aca="false">AD54-AE54</f>
        <v>0</v>
      </c>
      <c r="AH54" s="18" t="n">
        <f aca="false">_xlfn.xlookup($A54,'Day 3 Cleaned'!$L:$L,'Day 3 Cleaned'!$AU:$AU,"-")</f>
        <v>0</v>
      </c>
      <c r="AI54" s="18" t="n">
        <f aca="false">_xlfn.xlookup($A54,'Day 3 Cleaned'!$L:$L,'Day 3 Cleaned'!$AY:$AY,"-")</f>
        <v>0</v>
      </c>
      <c r="AJ54" s="20" t="n">
        <f aca="false">(AE54+AF54)-AH54</f>
        <v>0</v>
      </c>
      <c r="AK54" s="18" t="n">
        <f aca="false">_xlfn.xlookup($A54,'Day 4 Cleaned'!$L:$L,'Day 4 Cleaned'!$AU:$AU,"-")</f>
        <v>0</v>
      </c>
      <c r="AL54" s="18" t="n">
        <f aca="false">_xlfn.xlookup($A54,'Day 4 Cleaned'!$L:$L,'Day 4 Cleaned'!$AY:$AY,"-")</f>
        <v>0</v>
      </c>
      <c r="AM54" s="20" t="n">
        <f aca="false">(AH54+AI54)-AK54</f>
        <v>0</v>
      </c>
      <c r="AN54" s="19" t="n">
        <f aca="false">AVERAGE(AG54,AJ54,AM54)</f>
        <v>0</v>
      </c>
      <c r="AO54" s="21" t="str">
        <f aca="false">IF(AND($AB$157&gt;AN54, AN54&gt;$AB$156),AN54,"-")</f>
        <v>-</v>
      </c>
      <c r="AP54" s="18" t="n">
        <f aca="false">_xlfn.xlookup($A54,'Day 1 Cleaned'!$U:$U,'Day 1 Cleaned'!CT:CT,"-")</f>
        <v>0</v>
      </c>
      <c r="AQ54" s="18" t="n">
        <f aca="false">_xlfn.xlookup($A54,'Day 1 Cleaned'!$U:$U,'Day 1 Cleaned'!DD:DD,"-")</f>
        <v>0</v>
      </c>
      <c r="AR54" s="18" t="n">
        <f aca="false">_xlfn.xlookup($A54,'Day 1 Cleaned'!$U:$U,'Day 1 Cleaned'!DN:DN,"-")</f>
        <v>0</v>
      </c>
      <c r="AS54" s="18" t="n">
        <f aca="false">_xlfn.xlookup($A54,'Day 1 Cleaned'!$U:$U,'Day 1 Cleaned'!DX:DX,"-")</f>
        <v>0</v>
      </c>
      <c r="AT54" s="18" t="n">
        <f aca="false">_xlfn.xlookup($A54,'Day 1 Cleaned'!$U:$U,'Day 1 Cleaned'!EH:EH,"-")</f>
        <v>0</v>
      </c>
      <c r="AU54" s="18" t="n">
        <f aca="false">_xlfn.xlookup($A54,'Day 1 Cleaned'!$U:$U,'Day 1 Cleaned'!ER:ER,"-")</f>
        <v>0</v>
      </c>
      <c r="AV54" s="18" t="n">
        <f aca="false">_xlfn.xlookup($A54,'Day 1 Cleaned'!$U:$U,'Day 1 Cleaned'!FA:FA,"-")</f>
        <v>0</v>
      </c>
      <c r="AW54" s="18" t="n">
        <f aca="false">_xlfn.xlookup($A54,'Day 1 Cleaned'!$U:$U,'Day 1 Cleaned'!FK:FK,"-")</f>
        <v>0</v>
      </c>
      <c r="AX54" s="18" t="n">
        <f aca="false">_xlfn.xlookup($A54,'Day 1 Cleaned'!$U:$U,'Day 1 Cleaned'!FT:FT,"-")*_xlfn.xlookup($A54,'Day 1 Cleaned'!$U:$U,'Day 1 Cleaned'!FU:FU,"-")</f>
        <v>0</v>
      </c>
      <c r="AY54" s="18" t="n">
        <f aca="false">_xlfn.xlookup($A54,'Day 1 Cleaned'!$U:$U,'Day 1 Cleaned'!FV:FV,"-")</f>
        <v>0</v>
      </c>
      <c r="AZ54" s="18" t="n">
        <f aca="false">_xlfn.xlookup($A54,'Day 1 Cleaned'!$U:$U,'Day 1 Cleaned'!GA:GA,"-")</f>
        <v>0</v>
      </c>
    </row>
    <row r="55" customFormat="false" ht="14.5" hidden="false" customHeight="false" outlineLevel="0" collapsed="false">
      <c r="A55" s="18" t="str">
        <f aca="false">PROPER('Day 1 Cleaned'!U53)</f>
        <v>Habyarimana Theobard</v>
      </c>
      <c r="B55" s="18" t="str">
        <f aca="false">_xlfn.xlookup($A55,'Day 1 Cleaned'!$U:$U,'Day 1 Cleaned'!Y:Y,"-")</f>
        <v>Nyamasheke</v>
      </c>
      <c r="C55" s="18" t="str">
        <f aca="false">_xlfn.xlookup($A55,'Day 1 Cleaned'!$U:$U,'Day 1 Cleaned'!AA:AA,"-")</f>
        <v>Kibogora</v>
      </c>
      <c r="D55" s="18" t="str">
        <f aca="false">_xlfn.xlookup($A55,'Day 1 Cleaned'!$U:$U,'Day 1 Cleaned'!AB:AB,"-")</f>
        <v>Bizenga</v>
      </c>
      <c r="E55" s="18" t="str">
        <f aca="false">_xlfn.xlookup($A55,'Day 1 Cleaned'!$U:$U,'Day 1 Cleaned'!AI:AI,"-")</f>
        <v>Improved charcoal stove</v>
      </c>
      <c r="F55" s="18" t="str">
        <f aca="false">_xlfn.xlookup($A55,'Day 1 Cleaned'!$U:$U,'Day 1 Cleaned'!BL:BL,"-")</f>
        <v>Charcoal</v>
      </c>
      <c r="G55" s="18" t="str">
        <f aca="false">_xlfn.xlookup($A55,'Day 2 Cleaned'!$M:$M,'Day 2 Cleaned'!$U:$U,"-")</f>
        <v>Charcoal</v>
      </c>
      <c r="H55" s="18" t="str">
        <f aca="false">_xlfn.xlookup($A55,'Day 3 Cleaned'!$L:$L,'Day 3 Cleaned'!$T:$T,"-")</f>
        <v>Charcoal</v>
      </c>
      <c r="I55" s="18" t="str">
        <f aca="false">_xlfn.xlookup($A55,'Day 4 Cleaned'!$L:$L,'Day 4 Cleaned'!$T:$T,"-")</f>
        <v>Charcoal</v>
      </c>
      <c r="J55" s="18" t="n">
        <f aca="false" t="array" ref="J55:J55">AND(EXACT(F55:I55,F55))</f>
        <v>1</v>
      </c>
      <c r="K55" s="18" t="n">
        <f aca="false">_xlfn.xlookup($A55,'Day 2 Cleaned'!$M:$M,'Day 2 Cleaned'!$AI:$AI,"-")</f>
        <v>1</v>
      </c>
      <c r="L55" s="18" t="n">
        <f aca="false">_xlfn.xlookup($A55,'Day 2 Cleaned'!$M:$M,'Day 2 Cleaned'!$AJ:$AJ,"-")</f>
        <v>9</v>
      </c>
      <c r="M55" s="18" t="n">
        <f aca="false">_xlfn.xlookup($A55,'Day 3 Cleaned'!$L:$L,'Day 3 Cleaned'!$AH:$AH,"-")</f>
        <v>2</v>
      </c>
      <c r="N55" s="18" t="n">
        <f aca="false">_xlfn.xlookup($A55,'Day 3 Cleaned'!$L:$L,'Day 3 Cleaned'!$AI:$AI,"-")</f>
        <v>9</v>
      </c>
      <c r="O55" s="18" t="n">
        <f aca="false">_xlfn.xlookup($A55,'Day 4 Cleaned'!$L:$L,'Day 4 Cleaned'!$AH:$AH,"-")</f>
        <v>1</v>
      </c>
      <c r="P55" s="18" t="n">
        <f aca="false">_xlfn.xlookup($A55,'Day 4 Cleaned'!$L:$L,'Day 4 Cleaned'!$AI:$AI,"-")</f>
        <v>9</v>
      </c>
      <c r="Q55" s="19" t="n">
        <f aca="false">SUM(K55:P55)/3</f>
        <v>10.3333333333333</v>
      </c>
      <c r="R55" s="18" t="n">
        <f aca="false">_xlfn.xlookup($A55,'Day 1 Cleaned'!$U:$U,'Day 1 Cleaned'!$CC:$CC,"-")</f>
        <v>0</v>
      </c>
      <c r="S55" s="18" t="n">
        <f aca="false">_xlfn.xlookup($A55,'Day 2 Cleaned'!$M:$M,'Day 2 Cleaned'!$AM:$AM,"-")</f>
        <v>0</v>
      </c>
      <c r="T55" s="18" t="n">
        <f aca="false">_xlfn.xlookup($A55,'Day 2 Cleaned'!$M:$M,'Day 2 Cleaned'!$AQ:$AQ,"-")</f>
        <v>0</v>
      </c>
      <c r="U55" s="20" t="n">
        <f aca="false">R55-S55</f>
        <v>0</v>
      </c>
      <c r="V55" s="18" t="n">
        <f aca="false">_xlfn.xlookup($A55,'Day 3 Cleaned'!$L:$L,'Day 3 Cleaned'!$AL:$AL,"-")</f>
        <v>0</v>
      </c>
      <c r="W55" s="18" t="n">
        <f aca="false">_xlfn.xlookup($A55,'Day 3 Cleaned'!$L:$L,'Day 3 Cleaned'!$AP:$AP,"-")</f>
        <v>0</v>
      </c>
      <c r="X55" s="20" t="n">
        <f aca="false">(S55+T55)-V55</f>
        <v>0</v>
      </c>
      <c r="Y55" s="18" t="n">
        <f aca="false">_xlfn.xlookup($A55,'Day 4 Cleaned'!$L:$L,'Day 4 Cleaned'!$AL:$AL,"-")</f>
        <v>0</v>
      </c>
      <c r="Z55" s="18" t="n">
        <f aca="false">_xlfn.xlookup($A55,'Day 4 Cleaned'!$L:$L,'Day 4 Cleaned'!$AP:$AP,"-")</f>
        <v>0</v>
      </c>
      <c r="AA55" s="20" t="n">
        <f aca="false">(V55+W55)-Y55</f>
        <v>0</v>
      </c>
      <c r="AB55" s="19" t="n">
        <f aca="false">AVERAGE(U55,X55,AA55)</f>
        <v>0</v>
      </c>
      <c r="AC55" s="19" t="str">
        <f aca="false">IF(AND($AB$157&gt;AB55, AB55&gt;$AB$156),AB55,"-")</f>
        <v>-</v>
      </c>
      <c r="AD55" s="18" t="n">
        <f aca="false">_xlfn.xlookup($A55,'Day 1 Cleaned'!$U:$U,'Day 1 Cleaned'!CM:CM,"-")</f>
        <v>16.89</v>
      </c>
      <c r="AE55" s="18" t="n">
        <f aca="false">_xlfn.xlookup($A55,'Day 2 Cleaned'!$M:$M,'Day 2 Cleaned'!$AV:$AV,"-")</f>
        <v>15.73</v>
      </c>
      <c r="AF55" s="18" t="n">
        <f aca="false">_xlfn.xlookup($A55,'Day 2 Cleaned'!$M:$M,'Day 2 Cleaned'!$AZ:$AZ,"-")</f>
        <v>0</v>
      </c>
      <c r="AG55" s="20" t="n">
        <f aca="false">AD55-AE55</f>
        <v>1.16</v>
      </c>
      <c r="AH55" s="18" t="n">
        <f aca="false">_xlfn.xlookup($A55,'Day 3 Cleaned'!$L:$L,'Day 3 Cleaned'!$AU:$AU,"-")</f>
        <v>13.73</v>
      </c>
      <c r="AI55" s="18" t="n">
        <f aca="false">_xlfn.xlookup($A55,'Day 3 Cleaned'!$L:$L,'Day 3 Cleaned'!$AY:$AY,"-")</f>
        <v>0</v>
      </c>
      <c r="AJ55" s="20" t="n">
        <f aca="false">(AE55+AF55)-AH55</f>
        <v>2</v>
      </c>
      <c r="AK55" s="18" t="n">
        <f aca="false">_xlfn.xlookup($A55,'Day 4 Cleaned'!$L:$L,'Day 4 Cleaned'!$AU:$AU,"-")</f>
        <v>12.07</v>
      </c>
      <c r="AL55" s="18" t="n">
        <f aca="false">_xlfn.xlookup($A55,'Day 4 Cleaned'!$L:$L,'Day 4 Cleaned'!$AY:$AY,"-")</f>
        <v>0</v>
      </c>
      <c r="AM55" s="20" t="n">
        <f aca="false">(AH55+AI55)-AK55</f>
        <v>1.66</v>
      </c>
      <c r="AN55" s="19" t="n">
        <f aca="false">AVERAGE(AG55,AJ55,AM55)</f>
        <v>1.60666666666667</v>
      </c>
      <c r="AO55" s="21" t="str">
        <f aca="false">IF(AND($AB$157&gt;AN55, AN55&gt;$AB$156),AN55,"-")</f>
        <v>-</v>
      </c>
      <c r="AP55" s="18" t="n">
        <f aca="false">_xlfn.xlookup($A55,'Day 1 Cleaned'!$U:$U,'Day 1 Cleaned'!CT:CT,"-")</f>
        <v>0</v>
      </c>
      <c r="AQ55" s="18" t="n">
        <f aca="false">_xlfn.xlookup($A55,'Day 1 Cleaned'!$U:$U,'Day 1 Cleaned'!DD:DD,"-")</f>
        <v>0</v>
      </c>
      <c r="AR55" s="18" t="n">
        <f aca="false">_xlfn.xlookup($A55,'Day 1 Cleaned'!$U:$U,'Day 1 Cleaned'!DN:DN,"-")</f>
        <v>0</v>
      </c>
      <c r="AS55" s="18" t="n">
        <f aca="false">_xlfn.xlookup($A55,'Day 1 Cleaned'!$U:$U,'Day 1 Cleaned'!DX:DX,"-")</f>
        <v>0</v>
      </c>
      <c r="AT55" s="18" t="n">
        <f aca="false">_xlfn.xlookup($A55,'Day 1 Cleaned'!$U:$U,'Day 1 Cleaned'!EH:EH,"-")</f>
        <v>0</v>
      </c>
      <c r="AU55" s="18" t="n">
        <f aca="false">_xlfn.xlookup($A55,'Day 1 Cleaned'!$U:$U,'Day 1 Cleaned'!ER:ER,"-")</f>
        <v>0</v>
      </c>
      <c r="AV55" s="18" t="n">
        <f aca="false">_xlfn.xlookup($A55,'Day 1 Cleaned'!$U:$U,'Day 1 Cleaned'!FA:FA,"-")</f>
        <v>0</v>
      </c>
      <c r="AW55" s="18" t="n">
        <f aca="false">_xlfn.xlookup($A55,'Day 1 Cleaned'!$U:$U,'Day 1 Cleaned'!FK:FK,"-")</f>
        <v>0</v>
      </c>
      <c r="AX55" s="18" t="n">
        <f aca="false">_xlfn.xlookup($A55,'Day 1 Cleaned'!$U:$U,'Day 1 Cleaned'!FT:FT,"-")*_xlfn.xlookup($A55,'Day 1 Cleaned'!$U:$U,'Day 1 Cleaned'!FU:FU,"-")</f>
        <v>0</v>
      </c>
      <c r="AY55" s="18" t="n">
        <f aca="false">_xlfn.xlookup($A55,'Day 1 Cleaned'!$U:$U,'Day 1 Cleaned'!FV:FV,"-")</f>
        <v>0</v>
      </c>
      <c r="AZ55" s="18" t="n">
        <f aca="false">_xlfn.xlookup($A55,'Day 1 Cleaned'!$U:$U,'Day 1 Cleaned'!GA:GA,"-")</f>
        <v>0</v>
      </c>
    </row>
    <row r="56" customFormat="false" ht="14.5" hidden="false" customHeight="false" outlineLevel="0" collapsed="false">
      <c r="A56" s="18" t="str">
        <f aca="false">PROPER('Day 1 Cleaned'!U54)</f>
        <v>Hategeka Bernard</v>
      </c>
      <c r="B56" s="18" t="str">
        <f aca="false">_xlfn.xlookup($A56,'Day 1 Cleaned'!$U:$U,'Day 1 Cleaned'!Y:Y,"-")</f>
        <v>Nyamasheke</v>
      </c>
      <c r="C56" s="18" t="str">
        <f aca="false">_xlfn.xlookup($A56,'Day 1 Cleaned'!$U:$U,'Day 1 Cleaned'!AA:AA,"-")</f>
        <v>Mugera</v>
      </c>
      <c r="D56" s="18" t="n">
        <f aca="false">_xlfn.xlookup($A56,'Day 1 Cleaned'!$U:$U,'Day 1 Cleaned'!AB:AB,"-")</f>
        <v>0</v>
      </c>
      <c r="E56" s="18" t="str">
        <f aca="false">_xlfn.xlookup($A56,'Day 1 Cleaned'!$U:$U,'Day 1 Cleaned'!AI:AI,"-")</f>
        <v>Traditional 3 stone fire</v>
      </c>
      <c r="F56" s="18" t="str">
        <f aca="false">_xlfn.xlookup($A56,'Day 1 Cleaned'!$U:$U,'Day 1 Cleaned'!BL:BL,"-")</f>
        <v>Wood</v>
      </c>
      <c r="G56" s="18" t="str">
        <f aca="false">_xlfn.xlookup($A56,'Day 2 Cleaned'!$M:$M,'Day 2 Cleaned'!$U:$U,"-")</f>
        <v>Wood</v>
      </c>
      <c r="H56" s="18" t="str">
        <f aca="false">_xlfn.xlookup($A56,'Day 3 Cleaned'!$L:$L,'Day 3 Cleaned'!$T:$T,"-")</f>
        <v>Wood</v>
      </c>
      <c r="I56" s="18" t="str">
        <f aca="false">_xlfn.xlookup($A56,'Day 4 Cleaned'!$L:$L,'Day 4 Cleaned'!$T:$T,"-")</f>
        <v>Wood</v>
      </c>
      <c r="J56" s="18" t="n">
        <f aca="false" t="array" ref="J56:J56">AND(EXACT(F56:I56,F56))</f>
        <v>1</v>
      </c>
      <c r="K56" s="18" t="n">
        <f aca="false">_xlfn.xlookup($A56,'Day 2 Cleaned'!$M:$M,'Day 2 Cleaned'!$AI:$AI,"-")</f>
        <v>1</v>
      </c>
      <c r="L56" s="18" t="n">
        <f aca="false">_xlfn.xlookup($A56,'Day 2 Cleaned'!$M:$M,'Day 2 Cleaned'!$AJ:$AJ,"-")</f>
        <v>5</v>
      </c>
      <c r="M56" s="18" t="n">
        <f aca="false">_xlfn.xlookup($A56,'Day 3 Cleaned'!$L:$L,'Day 3 Cleaned'!$AH:$AH,"-")</f>
        <v>1</v>
      </c>
      <c r="N56" s="18" t="n">
        <f aca="false">_xlfn.xlookup($A56,'Day 3 Cleaned'!$L:$L,'Day 3 Cleaned'!$AI:$AI,"-")</f>
        <v>7</v>
      </c>
      <c r="O56" s="18" t="n">
        <f aca="false">_xlfn.xlookup($A56,'Day 4 Cleaned'!$L:$L,'Day 4 Cleaned'!$AH:$AH,"-")</f>
        <v>1</v>
      </c>
      <c r="P56" s="18" t="n">
        <f aca="false">_xlfn.xlookup($A56,'Day 4 Cleaned'!$L:$L,'Day 4 Cleaned'!$AI:$AI,"-")</f>
        <v>7</v>
      </c>
      <c r="Q56" s="19" t="n">
        <f aca="false">SUM(K56:P56)/3</f>
        <v>7.33333333333333</v>
      </c>
      <c r="R56" s="18" t="n">
        <f aca="false">_xlfn.xlookup($A56,'Day 1 Cleaned'!$U:$U,'Day 1 Cleaned'!$CC:$CC,"-")</f>
        <v>16.22</v>
      </c>
      <c r="S56" s="18" t="n">
        <f aca="false">_xlfn.xlookup($A56,'Day 2 Cleaned'!$M:$M,'Day 2 Cleaned'!$AM:$AM,"-")</f>
        <v>3.83</v>
      </c>
      <c r="T56" s="18" t="n">
        <f aca="false">_xlfn.xlookup($A56,'Day 2 Cleaned'!$M:$M,'Day 2 Cleaned'!$AQ:$AQ,"-")</f>
        <v>18.8</v>
      </c>
      <c r="U56" s="20" t="n">
        <f aca="false">R56-S56</f>
        <v>12.39</v>
      </c>
      <c r="V56" s="18" t="n">
        <f aca="false">_xlfn.xlookup($A56,'Day 3 Cleaned'!$L:$L,'Day 3 Cleaned'!$AL:$AL,"-")</f>
        <v>5.5</v>
      </c>
      <c r="W56" s="18" t="n">
        <f aca="false">_xlfn.xlookup($A56,'Day 3 Cleaned'!$L:$L,'Day 3 Cleaned'!$AP:$AP,"-")</f>
        <v>14.448</v>
      </c>
      <c r="X56" s="20" t="n">
        <f aca="false">(S56+T56)-V56</f>
        <v>17.13</v>
      </c>
      <c r="Y56" s="18" t="n">
        <f aca="false">_xlfn.xlookup($A56,'Day 4 Cleaned'!$L:$L,'Day 4 Cleaned'!$AL:$AL,"-")</f>
        <v>0.365</v>
      </c>
      <c r="Z56" s="18" t="n">
        <f aca="false">_xlfn.xlookup($A56,'Day 4 Cleaned'!$L:$L,'Day 4 Cleaned'!$AP:$AP,"-")</f>
        <v>11.08</v>
      </c>
      <c r="AA56" s="20" t="n">
        <f aca="false">(V56+W56)-Y56</f>
        <v>19.583</v>
      </c>
      <c r="AB56" s="19" t="n">
        <f aca="false">AVERAGE(U56,X56,AA56)</f>
        <v>16.3676666666667</v>
      </c>
      <c r="AC56" s="19" t="n">
        <f aca="false">IF(AND($AB$157&gt;AB56, AB56&gt;$AB$156),AB56,"-")</f>
        <v>16.3676666666667</v>
      </c>
      <c r="AD56" s="18" t="n">
        <f aca="false">_xlfn.xlookup($A56,'Day 1 Cleaned'!$U:$U,'Day 1 Cleaned'!CM:CM,"-")</f>
        <v>0</v>
      </c>
      <c r="AE56" s="18" t="n">
        <f aca="false">_xlfn.xlookup($A56,'Day 2 Cleaned'!$M:$M,'Day 2 Cleaned'!$AV:$AV,"-")</f>
        <v>0</v>
      </c>
      <c r="AF56" s="18" t="n">
        <f aca="false">_xlfn.xlookup($A56,'Day 2 Cleaned'!$M:$M,'Day 2 Cleaned'!$AZ:$AZ,"-")</f>
        <v>0</v>
      </c>
      <c r="AG56" s="20" t="n">
        <f aca="false">AD56-AE56</f>
        <v>0</v>
      </c>
      <c r="AH56" s="18" t="n">
        <f aca="false">_xlfn.xlookup($A56,'Day 3 Cleaned'!$L:$L,'Day 3 Cleaned'!$AU:$AU,"-")</f>
        <v>0</v>
      </c>
      <c r="AI56" s="18" t="n">
        <f aca="false">_xlfn.xlookup($A56,'Day 3 Cleaned'!$L:$L,'Day 3 Cleaned'!$AY:$AY,"-")</f>
        <v>0</v>
      </c>
      <c r="AJ56" s="20" t="n">
        <f aca="false">(AE56+AF56)-AH56</f>
        <v>0</v>
      </c>
      <c r="AK56" s="18" t="n">
        <f aca="false">_xlfn.xlookup($A56,'Day 4 Cleaned'!$L:$L,'Day 4 Cleaned'!$AU:$AU,"-")</f>
        <v>0</v>
      </c>
      <c r="AL56" s="18" t="n">
        <f aca="false">_xlfn.xlookup($A56,'Day 4 Cleaned'!$L:$L,'Day 4 Cleaned'!$AY:$AY,"-")</f>
        <v>0</v>
      </c>
      <c r="AM56" s="20" t="n">
        <f aca="false">(AH56+AI56)-AK56</f>
        <v>0</v>
      </c>
      <c r="AN56" s="19" t="n">
        <f aca="false">AVERAGE(AG56,AJ56,AM56)</f>
        <v>0</v>
      </c>
      <c r="AO56" s="21" t="str">
        <f aca="false">IF(AND($AB$157&gt;AN56, AN56&gt;$AB$156),AN56,"-")</f>
        <v>-</v>
      </c>
      <c r="AP56" s="18" t="n">
        <f aca="false">_xlfn.xlookup($A56,'Day 1 Cleaned'!$U:$U,'Day 1 Cleaned'!CT:CT,"-")</f>
        <v>0</v>
      </c>
      <c r="AQ56" s="18" t="n">
        <f aca="false">_xlfn.xlookup($A56,'Day 1 Cleaned'!$U:$U,'Day 1 Cleaned'!DD:DD,"-")</f>
        <v>0</v>
      </c>
      <c r="AR56" s="18" t="n">
        <f aca="false">_xlfn.xlookup($A56,'Day 1 Cleaned'!$U:$U,'Day 1 Cleaned'!DN:DN,"-")</f>
        <v>0</v>
      </c>
      <c r="AS56" s="18" t="n">
        <f aca="false">_xlfn.xlookup($A56,'Day 1 Cleaned'!$U:$U,'Day 1 Cleaned'!DX:DX,"-")</f>
        <v>0</v>
      </c>
      <c r="AT56" s="18" t="n">
        <f aca="false">_xlfn.xlookup($A56,'Day 1 Cleaned'!$U:$U,'Day 1 Cleaned'!EH:EH,"-")</f>
        <v>0</v>
      </c>
      <c r="AU56" s="18" t="n">
        <f aca="false">_xlfn.xlookup($A56,'Day 1 Cleaned'!$U:$U,'Day 1 Cleaned'!ER:ER,"-")</f>
        <v>0</v>
      </c>
      <c r="AV56" s="18" t="n">
        <f aca="false">_xlfn.xlookup($A56,'Day 1 Cleaned'!$U:$U,'Day 1 Cleaned'!FA:FA,"-")</f>
        <v>0</v>
      </c>
      <c r="AW56" s="18" t="n">
        <f aca="false">_xlfn.xlookup($A56,'Day 1 Cleaned'!$U:$U,'Day 1 Cleaned'!FK:FK,"-")</f>
        <v>0</v>
      </c>
      <c r="AX56" s="18" t="n">
        <f aca="false">_xlfn.xlookup($A56,'Day 1 Cleaned'!$U:$U,'Day 1 Cleaned'!FT:FT,"-")*_xlfn.xlookup($A56,'Day 1 Cleaned'!$U:$U,'Day 1 Cleaned'!FU:FU,"-")</f>
        <v>0</v>
      </c>
      <c r="AY56" s="18" t="n">
        <f aca="false">_xlfn.xlookup($A56,'Day 1 Cleaned'!$U:$U,'Day 1 Cleaned'!FV:FV,"-")</f>
        <v>0</v>
      </c>
      <c r="AZ56" s="18" t="n">
        <f aca="false">_xlfn.xlookup($A56,'Day 1 Cleaned'!$U:$U,'Day 1 Cleaned'!GA:GA,"-")</f>
        <v>0</v>
      </c>
    </row>
    <row r="57" customFormat="false" ht="14.5" hidden="false" customHeight="false" outlineLevel="0" collapsed="false">
      <c r="A57" s="18" t="str">
        <f aca="false">PROPER('Day 1 Cleaned'!U55)</f>
        <v>Karekezi Zachar</v>
      </c>
      <c r="B57" s="18" t="str">
        <f aca="false">_xlfn.xlookup($A57,'Day 1 Cleaned'!$U:$U,'Day 1 Cleaned'!Y:Y,"-")</f>
        <v>Nyamasheke</v>
      </c>
      <c r="C57" s="18" t="str">
        <f aca="false">_xlfn.xlookup($A57,'Day 1 Cleaned'!$U:$U,'Day 1 Cleaned'!AA:AA,"-")</f>
        <v>Mugera</v>
      </c>
      <c r="D57" s="18" t="str">
        <f aca="false">_xlfn.xlookup($A57,'Day 1 Cleaned'!$U:$U,'Day 1 Cleaned'!AB:AB,"-")</f>
        <v>Bweranyange</v>
      </c>
      <c r="E57" s="18" t="str">
        <f aca="false">_xlfn.xlookup($A57,'Day 1 Cleaned'!$U:$U,'Day 1 Cleaned'!AI:AI,"-")</f>
        <v>Traditional 3 stone fire</v>
      </c>
      <c r="F57" s="18" t="str">
        <f aca="false">_xlfn.xlookup($A57,'Day 1 Cleaned'!$U:$U,'Day 1 Cleaned'!BL:BL,"-")</f>
        <v>Wood</v>
      </c>
      <c r="G57" s="18" t="str">
        <f aca="false">_xlfn.xlookup($A57,'Day 2 Cleaned'!$M:$M,'Day 2 Cleaned'!$U:$U,"-")</f>
        <v>Wood</v>
      </c>
      <c r="H57" s="18" t="str">
        <f aca="false">_xlfn.xlookup($A57,'Day 3 Cleaned'!$L:$L,'Day 3 Cleaned'!$T:$T,"-")</f>
        <v>Wood</v>
      </c>
      <c r="I57" s="18" t="str">
        <f aca="false">_xlfn.xlookup($A57,'Day 4 Cleaned'!$L:$L,'Day 4 Cleaned'!$T:$T,"-")</f>
        <v>Wood</v>
      </c>
      <c r="J57" s="18" t="n">
        <f aca="false" t="array" ref="J57:J57">AND(EXACT(F57:I57,F57))</f>
        <v>1</v>
      </c>
      <c r="K57" s="18" t="n">
        <f aca="false">_xlfn.xlookup($A57,'Day 2 Cleaned'!$M:$M,'Day 2 Cleaned'!$AI:$AI,"-")</f>
        <v>1</v>
      </c>
      <c r="L57" s="18" t="n">
        <f aca="false">_xlfn.xlookup($A57,'Day 2 Cleaned'!$M:$M,'Day 2 Cleaned'!$AJ:$AJ,"-")</f>
        <v>2</v>
      </c>
      <c r="M57" s="18" t="n">
        <f aca="false">_xlfn.xlookup($A57,'Day 3 Cleaned'!$L:$L,'Day 3 Cleaned'!$AH:$AH,"-")</f>
        <v>1</v>
      </c>
      <c r="N57" s="18" t="n">
        <f aca="false">_xlfn.xlookup($A57,'Day 3 Cleaned'!$L:$L,'Day 3 Cleaned'!$AI:$AI,"-")</f>
        <v>2</v>
      </c>
      <c r="O57" s="18" t="n">
        <f aca="false">_xlfn.xlookup($A57,'Day 4 Cleaned'!$L:$L,'Day 4 Cleaned'!$AH:$AH,"-")</f>
        <v>1</v>
      </c>
      <c r="P57" s="18" t="n">
        <f aca="false">_xlfn.xlookup($A57,'Day 4 Cleaned'!$L:$L,'Day 4 Cleaned'!$AI:$AI,"-")</f>
        <v>2</v>
      </c>
      <c r="Q57" s="19" t="n">
        <f aca="false">SUM(K57:P57)/3</f>
        <v>3</v>
      </c>
      <c r="R57" s="18" t="n">
        <f aca="false">_xlfn.xlookup($A57,'Day 1 Cleaned'!$U:$U,'Day 1 Cleaned'!$CC:$CC,"-")</f>
        <v>7.74</v>
      </c>
      <c r="S57" s="18" t="n">
        <f aca="false">_xlfn.xlookup($A57,'Day 2 Cleaned'!$M:$M,'Day 2 Cleaned'!$AM:$AM,"-")</f>
        <v>5.865</v>
      </c>
      <c r="T57" s="18" t="n">
        <f aca="false">_xlfn.xlookup($A57,'Day 2 Cleaned'!$M:$M,'Day 2 Cleaned'!$AQ:$AQ,"-")</f>
        <v>7.425</v>
      </c>
      <c r="U57" s="20" t="n">
        <f aca="false">R57-S57</f>
        <v>1.875</v>
      </c>
      <c r="V57" s="18" t="n">
        <f aca="false">_xlfn.xlookup($A57,'Day 3 Cleaned'!$L:$L,'Day 3 Cleaned'!$AL:$AL,"-")</f>
        <v>0.46</v>
      </c>
      <c r="W57" s="18" t="n">
        <f aca="false">_xlfn.xlookup($A57,'Day 3 Cleaned'!$L:$L,'Day 3 Cleaned'!$AP:$AP,"-")</f>
        <v>11.37</v>
      </c>
      <c r="X57" s="20" t="n">
        <f aca="false">(S57+T57)-V57</f>
        <v>12.83</v>
      </c>
      <c r="Y57" s="18" t="n">
        <f aca="false">_xlfn.xlookup($A57,'Day 4 Cleaned'!$L:$L,'Day 4 Cleaned'!$AL:$AL,"-")</f>
        <v>3.325</v>
      </c>
      <c r="Z57" s="18" t="n">
        <f aca="false">_xlfn.xlookup($A57,'Day 4 Cleaned'!$L:$L,'Day 4 Cleaned'!$AP:$AP,"-")</f>
        <v>9.465</v>
      </c>
      <c r="AA57" s="20" t="n">
        <f aca="false">(V57+W57)-Y57</f>
        <v>8.505</v>
      </c>
      <c r="AB57" s="19" t="n">
        <f aca="false">AVERAGE(U57,X57,AA57)</f>
        <v>7.73666666666667</v>
      </c>
      <c r="AC57" s="19" t="n">
        <f aca="false">IF(AND($AB$157&gt;AB57, AB57&gt;$AB$156),AB57,"-")</f>
        <v>7.73666666666667</v>
      </c>
      <c r="AD57" s="18" t="n">
        <f aca="false">_xlfn.xlookup($A57,'Day 1 Cleaned'!$U:$U,'Day 1 Cleaned'!CM:CM,"-")</f>
        <v>0</v>
      </c>
      <c r="AE57" s="18" t="n">
        <f aca="false">_xlfn.xlookup($A57,'Day 2 Cleaned'!$M:$M,'Day 2 Cleaned'!$AV:$AV,"-")</f>
        <v>0</v>
      </c>
      <c r="AF57" s="18" t="n">
        <f aca="false">_xlfn.xlookup($A57,'Day 2 Cleaned'!$M:$M,'Day 2 Cleaned'!$AZ:$AZ,"-")</f>
        <v>0</v>
      </c>
      <c r="AG57" s="20" t="n">
        <f aca="false">AD57-AE57</f>
        <v>0</v>
      </c>
      <c r="AH57" s="18" t="n">
        <f aca="false">_xlfn.xlookup($A57,'Day 3 Cleaned'!$L:$L,'Day 3 Cleaned'!$AU:$AU,"-")</f>
        <v>0</v>
      </c>
      <c r="AI57" s="18" t="n">
        <f aca="false">_xlfn.xlookup($A57,'Day 3 Cleaned'!$L:$L,'Day 3 Cleaned'!$AY:$AY,"-")</f>
        <v>0</v>
      </c>
      <c r="AJ57" s="20" t="n">
        <f aca="false">(AE57+AF57)-AH57</f>
        <v>0</v>
      </c>
      <c r="AK57" s="18" t="n">
        <f aca="false">_xlfn.xlookup($A57,'Day 4 Cleaned'!$L:$L,'Day 4 Cleaned'!$AU:$AU,"-")</f>
        <v>0</v>
      </c>
      <c r="AL57" s="18" t="n">
        <f aca="false">_xlfn.xlookup($A57,'Day 4 Cleaned'!$L:$L,'Day 4 Cleaned'!$AY:$AY,"-")</f>
        <v>0</v>
      </c>
      <c r="AM57" s="20" t="n">
        <f aca="false">(AH57+AI57)-AK57</f>
        <v>0</v>
      </c>
      <c r="AN57" s="19" t="n">
        <f aca="false">AVERAGE(AG57,AJ57,AM57)</f>
        <v>0</v>
      </c>
      <c r="AO57" s="21" t="str">
        <f aca="false">IF(AND($AB$157&gt;AN57, AN57&gt;$AB$156),AN57,"-")</f>
        <v>-</v>
      </c>
      <c r="AP57" s="18" t="n">
        <f aca="false">_xlfn.xlookup($A57,'Day 1 Cleaned'!$U:$U,'Day 1 Cleaned'!CT:CT,"-")</f>
        <v>0</v>
      </c>
      <c r="AQ57" s="18" t="n">
        <f aca="false">_xlfn.xlookup($A57,'Day 1 Cleaned'!$U:$U,'Day 1 Cleaned'!DD:DD,"-")</f>
        <v>0</v>
      </c>
      <c r="AR57" s="18" t="n">
        <f aca="false">_xlfn.xlookup($A57,'Day 1 Cleaned'!$U:$U,'Day 1 Cleaned'!DN:DN,"-")</f>
        <v>0</v>
      </c>
      <c r="AS57" s="18" t="n">
        <f aca="false">_xlfn.xlookup($A57,'Day 1 Cleaned'!$U:$U,'Day 1 Cleaned'!DX:DX,"-")</f>
        <v>0</v>
      </c>
      <c r="AT57" s="18" t="n">
        <f aca="false">_xlfn.xlookup($A57,'Day 1 Cleaned'!$U:$U,'Day 1 Cleaned'!EH:EH,"-")</f>
        <v>0</v>
      </c>
      <c r="AU57" s="18" t="n">
        <f aca="false">_xlfn.xlookup($A57,'Day 1 Cleaned'!$U:$U,'Day 1 Cleaned'!ER:ER,"-")</f>
        <v>0</v>
      </c>
      <c r="AV57" s="18" t="n">
        <f aca="false">_xlfn.xlookup($A57,'Day 1 Cleaned'!$U:$U,'Day 1 Cleaned'!FA:FA,"-")</f>
        <v>0</v>
      </c>
      <c r="AW57" s="18" t="n">
        <f aca="false">_xlfn.xlookup($A57,'Day 1 Cleaned'!$U:$U,'Day 1 Cleaned'!FK:FK,"-")</f>
        <v>0</v>
      </c>
      <c r="AX57" s="18" t="n">
        <f aca="false">_xlfn.xlookup($A57,'Day 1 Cleaned'!$U:$U,'Day 1 Cleaned'!FT:FT,"-")*_xlfn.xlookup($A57,'Day 1 Cleaned'!$U:$U,'Day 1 Cleaned'!FU:FU,"-")</f>
        <v>0</v>
      </c>
      <c r="AY57" s="18" t="n">
        <f aca="false">_xlfn.xlookup($A57,'Day 1 Cleaned'!$U:$U,'Day 1 Cleaned'!FV:FV,"-")</f>
        <v>0</v>
      </c>
      <c r="AZ57" s="18" t="n">
        <f aca="false">_xlfn.xlookup($A57,'Day 1 Cleaned'!$U:$U,'Day 1 Cleaned'!GA:GA,"-")</f>
        <v>0</v>
      </c>
    </row>
    <row r="58" customFormat="false" ht="14.5" hidden="false" customHeight="false" outlineLevel="0" collapsed="false">
      <c r="A58" s="18" t="str">
        <f aca="false">PROPER('Day 1 Cleaned'!U56)</f>
        <v>Mugirwanake Andre</v>
      </c>
      <c r="B58" s="18" t="str">
        <f aca="false">_xlfn.xlookup($A58,'Day 1 Cleaned'!$U:$U,'Day 1 Cleaned'!Y:Y,"-")</f>
        <v>Nyamasheke</v>
      </c>
      <c r="C58" s="18" t="str">
        <f aca="false">_xlfn.xlookup($A58,'Day 1 Cleaned'!$U:$U,'Day 1 Cleaned'!AA:AA,"-")</f>
        <v>Kigabiro</v>
      </c>
      <c r="D58" s="18" t="str">
        <f aca="false">_xlfn.xlookup($A58,'Day 1 Cleaned'!$U:$U,'Day 1 Cleaned'!AB:AB,"-")</f>
        <v>Bunyenga</v>
      </c>
      <c r="E58" s="18" t="str">
        <f aca="false">_xlfn.xlookup($A58,'Day 1 Cleaned'!$U:$U,'Day 1 Cleaned'!AI:AI,"-")</f>
        <v>Traditional 3 stone fire</v>
      </c>
      <c r="F58" s="18" t="str">
        <f aca="false">_xlfn.xlookup($A58,'Day 1 Cleaned'!$U:$U,'Day 1 Cleaned'!BL:BL,"-")</f>
        <v>Wood</v>
      </c>
      <c r="G58" s="18" t="str">
        <f aca="false">_xlfn.xlookup($A58,'Day 2 Cleaned'!$M:$M,'Day 2 Cleaned'!$U:$U,"-")</f>
        <v>Wood</v>
      </c>
      <c r="H58" s="18" t="str">
        <f aca="false">_xlfn.xlookup($A58,'Day 3 Cleaned'!$L:$L,'Day 3 Cleaned'!$T:$T,"-")</f>
        <v>Wood</v>
      </c>
      <c r="I58" s="18" t="str">
        <f aca="false">_xlfn.xlookup($A58,'Day 4 Cleaned'!$L:$L,'Day 4 Cleaned'!$T:$T,"-")</f>
        <v>Wood</v>
      </c>
      <c r="J58" s="18" t="n">
        <f aca="false" t="array" ref="J58:J58">AND(EXACT(F58:I58,F58))</f>
        <v>1</v>
      </c>
      <c r="K58" s="18" t="n">
        <f aca="false">_xlfn.xlookup($A58,'Day 2 Cleaned'!$M:$M,'Day 2 Cleaned'!$AI:$AI,"-")</f>
        <v>2</v>
      </c>
      <c r="L58" s="18" t="n">
        <f aca="false">_xlfn.xlookup($A58,'Day 2 Cleaned'!$M:$M,'Day 2 Cleaned'!$AJ:$AJ,"-")</f>
        <v>9</v>
      </c>
      <c r="M58" s="18" t="n">
        <f aca="false">_xlfn.xlookup($A58,'Day 3 Cleaned'!$L:$L,'Day 3 Cleaned'!$AH:$AH,"-")</f>
        <v>3</v>
      </c>
      <c r="N58" s="18" t="n">
        <f aca="false">_xlfn.xlookup($A58,'Day 3 Cleaned'!$L:$L,'Day 3 Cleaned'!$AI:$AI,"-")</f>
        <v>9</v>
      </c>
      <c r="O58" s="18" t="n">
        <f aca="false">_xlfn.xlookup($A58,'Day 4 Cleaned'!$L:$L,'Day 4 Cleaned'!$AH:$AH,"-")</f>
        <v>2</v>
      </c>
      <c r="P58" s="18" t="n">
        <f aca="false">_xlfn.xlookup($A58,'Day 4 Cleaned'!$L:$L,'Day 4 Cleaned'!$AI:$AI,"-")</f>
        <v>8</v>
      </c>
      <c r="Q58" s="19" t="n">
        <f aca="false">SUM(K58:P58)/3</f>
        <v>11</v>
      </c>
      <c r="R58" s="18" t="n">
        <f aca="false">_xlfn.xlookup($A58,'Day 1 Cleaned'!$U:$U,'Day 1 Cleaned'!$CC:$CC,"-")</f>
        <v>45</v>
      </c>
      <c r="S58" s="18" t="n">
        <f aca="false">_xlfn.xlookup($A58,'Day 2 Cleaned'!$M:$M,'Day 2 Cleaned'!$AM:$AM,"-")</f>
        <v>28</v>
      </c>
      <c r="T58" s="18" t="n">
        <f aca="false">_xlfn.xlookup($A58,'Day 2 Cleaned'!$M:$M,'Day 2 Cleaned'!$AQ:$AQ,"-")</f>
        <v>0</v>
      </c>
      <c r="U58" s="20" t="n">
        <f aca="false">R58-S58</f>
        <v>17</v>
      </c>
      <c r="V58" s="18" t="n">
        <f aca="false">_xlfn.xlookup($A58,'Day 3 Cleaned'!$L:$L,'Day 3 Cleaned'!$AL:$AL,"-")</f>
        <v>13.78</v>
      </c>
      <c r="W58" s="18" t="n">
        <f aca="false">_xlfn.xlookup($A58,'Day 3 Cleaned'!$L:$L,'Day 3 Cleaned'!$AP:$AP,"-")</f>
        <v>0</v>
      </c>
      <c r="X58" s="20" t="n">
        <f aca="false">(S58+T58)-V58</f>
        <v>14.22</v>
      </c>
      <c r="Y58" s="18" t="n">
        <f aca="false">_xlfn.xlookup($A58,'Day 4 Cleaned'!$L:$L,'Day 4 Cleaned'!$AL:$AL,"-")</f>
        <v>3.56</v>
      </c>
      <c r="Z58" s="18" t="n">
        <f aca="false">_xlfn.xlookup($A58,'Day 4 Cleaned'!$L:$L,'Day 4 Cleaned'!$AP:$AP,"-")</f>
        <v>0</v>
      </c>
      <c r="AA58" s="20" t="n">
        <f aca="false">(V58+W58)-Y58</f>
        <v>10.22</v>
      </c>
      <c r="AB58" s="19" t="n">
        <f aca="false">AVERAGE(U58,X58,AA58)</f>
        <v>13.8133333333333</v>
      </c>
      <c r="AC58" s="19" t="n">
        <f aca="false">IF(AND($AB$157&gt;AB58, AB58&gt;$AB$156),AB58,"-")</f>
        <v>13.8133333333333</v>
      </c>
      <c r="AD58" s="18" t="n">
        <f aca="false">_xlfn.xlookup($A58,'Day 1 Cleaned'!$U:$U,'Day 1 Cleaned'!CM:CM,"-")</f>
        <v>0</v>
      </c>
      <c r="AE58" s="18" t="n">
        <f aca="false">_xlfn.xlookup($A58,'Day 2 Cleaned'!$M:$M,'Day 2 Cleaned'!$AV:$AV,"-")</f>
        <v>0</v>
      </c>
      <c r="AF58" s="18" t="n">
        <f aca="false">_xlfn.xlookup($A58,'Day 2 Cleaned'!$M:$M,'Day 2 Cleaned'!$AZ:$AZ,"-")</f>
        <v>0</v>
      </c>
      <c r="AG58" s="20" t="n">
        <f aca="false">AD58-AE58</f>
        <v>0</v>
      </c>
      <c r="AH58" s="18" t="n">
        <f aca="false">_xlfn.xlookup($A58,'Day 3 Cleaned'!$L:$L,'Day 3 Cleaned'!$AU:$AU,"-")</f>
        <v>0</v>
      </c>
      <c r="AI58" s="18" t="n">
        <f aca="false">_xlfn.xlookup($A58,'Day 3 Cleaned'!$L:$L,'Day 3 Cleaned'!$AY:$AY,"-")</f>
        <v>0</v>
      </c>
      <c r="AJ58" s="20" t="n">
        <f aca="false">(AE58+AF58)-AH58</f>
        <v>0</v>
      </c>
      <c r="AK58" s="18" t="n">
        <f aca="false">_xlfn.xlookup($A58,'Day 4 Cleaned'!$L:$L,'Day 4 Cleaned'!$AU:$AU,"-")</f>
        <v>0</v>
      </c>
      <c r="AL58" s="18" t="n">
        <f aca="false">_xlfn.xlookup($A58,'Day 4 Cleaned'!$L:$L,'Day 4 Cleaned'!$AY:$AY,"-")</f>
        <v>0</v>
      </c>
      <c r="AM58" s="20" t="n">
        <f aca="false">(AH58+AI58)-AK58</f>
        <v>0</v>
      </c>
      <c r="AN58" s="19" t="n">
        <f aca="false">AVERAGE(AG58,AJ58,AM58)</f>
        <v>0</v>
      </c>
      <c r="AO58" s="21" t="str">
        <f aca="false">IF(AND($AB$157&gt;AN58, AN58&gt;$AB$156),AN58,"-")</f>
        <v>-</v>
      </c>
      <c r="AP58" s="18" t="n">
        <f aca="false">_xlfn.xlookup($A58,'Day 1 Cleaned'!$U:$U,'Day 1 Cleaned'!CT:CT,"-")</f>
        <v>0</v>
      </c>
      <c r="AQ58" s="18" t="n">
        <f aca="false">_xlfn.xlookup($A58,'Day 1 Cleaned'!$U:$U,'Day 1 Cleaned'!DD:DD,"-")</f>
        <v>0</v>
      </c>
      <c r="AR58" s="18" t="n">
        <f aca="false">_xlfn.xlookup($A58,'Day 1 Cleaned'!$U:$U,'Day 1 Cleaned'!DN:DN,"-")</f>
        <v>0</v>
      </c>
      <c r="AS58" s="18" t="n">
        <f aca="false">_xlfn.xlookup($A58,'Day 1 Cleaned'!$U:$U,'Day 1 Cleaned'!DX:DX,"-")</f>
        <v>0</v>
      </c>
      <c r="AT58" s="18" t="n">
        <f aca="false">_xlfn.xlookup($A58,'Day 1 Cleaned'!$U:$U,'Day 1 Cleaned'!EH:EH,"-")</f>
        <v>0</v>
      </c>
      <c r="AU58" s="18" t="n">
        <f aca="false">_xlfn.xlookup($A58,'Day 1 Cleaned'!$U:$U,'Day 1 Cleaned'!ER:ER,"-")</f>
        <v>0</v>
      </c>
      <c r="AV58" s="18" t="n">
        <f aca="false">_xlfn.xlookup($A58,'Day 1 Cleaned'!$U:$U,'Day 1 Cleaned'!FA:FA,"-")</f>
        <v>0</v>
      </c>
      <c r="AW58" s="18" t="n">
        <f aca="false">_xlfn.xlookup($A58,'Day 1 Cleaned'!$U:$U,'Day 1 Cleaned'!FK:FK,"-")</f>
        <v>0</v>
      </c>
      <c r="AX58" s="18" t="n">
        <f aca="false">_xlfn.xlookup($A58,'Day 1 Cleaned'!$U:$U,'Day 1 Cleaned'!FT:FT,"-")*_xlfn.xlookup($A58,'Day 1 Cleaned'!$U:$U,'Day 1 Cleaned'!FU:FU,"-")</f>
        <v>0</v>
      </c>
      <c r="AY58" s="18" t="n">
        <f aca="false">_xlfn.xlookup($A58,'Day 1 Cleaned'!$U:$U,'Day 1 Cleaned'!FV:FV,"-")</f>
        <v>0</v>
      </c>
      <c r="AZ58" s="18" t="n">
        <f aca="false">_xlfn.xlookup($A58,'Day 1 Cleaned'!$U:$U,'Day 1 Cleaned'!GA:GA,"-")</f>
        <v>0</v>
      </c>
    </row>
    <row r="59" customFormat="false" ht="14.5" hidden="false" customHeight="false" outlineLevel="0" collapsed="false">
      <c r="A59" s="18" t="str">
        <f aca="false">PROPER('Day 1 Cleaned'!U57)</f>
        <v>Muhundwangeyo Calixte Nason</v>
      </c>
      <c r="B59" s="18" t="str">
        <f aca="false">_xlfn.xlookup($A59,'Day 1 Cleaned'!$U:$U,'Day 1 Cleaned'!Y:Y,"-")</f>
        <v>Nyamasheke</v>
      </c>
      <c r="C59" s="18" t="str">
        <f aca="false">_xlfn.xlookup($A59,'Day 1 Cleaned'!$U:$U,'Day 1 Cleaned'!AA:AA,"-")</f>
        <v>Ngoma</v>
      </c>
      <c r="D59" s="18" t="str">
        <f aca="false">_xlfn.xlookup($A59,'Day 1 Cleaned'!$U:$U,'Day 1 Cleaned'!AB:AB,"-")</f>
        <v>Buhembe</v>
      </c>
      <c r="E59" s="18" t="str">
        <f aca="false">_xlfn.xlookup($A59,'Day 1 Cleaned'!$U:$U,'Day 1 Cleaned'!AI:AI,"-")</f>
        <v>Improved wood stove</v>
      </c>
      <c r="F59" s="18" t="str">
        <f aca="false">_xlfn.xlookup($A59,'Day 1 Cleaned'!$U:$U,'Day 1 Cleaned'!BL:BL,"-")</f>
        <v>Wood</v>
      </c>
      <c r="G59" s="18" t="str">
        <f aca="false">_xlfn.xlookup($A59,'Day 2 Cleaned'!$M:$M,'Day 2 Cleaned'!$U:$U,"-")</f>
        <v>Wood</v>
      </c>
      <c r="H59" s="18" t="str">
        <f aca="false">_xlfn.xlookup($A59,'Day 3 Cleaned'!$L:$L,'Day 3 Cleaned'!$T:$T,"-")</f>
        <v>Wood</v>
      </c>
      <c r="I59" s="18" t="str">
        <f aca="false">_xlfn.xlookup($A59,'Day 4 Cleaned'!$L:$L,'Day 4 Cleaned'!$T:$T,"-")</f>
        <v>Wood</v>
      </c>
      <c r="J59" s="18" t="n">
        <f aca="false" t="array" ref="J59:J59">AND(EXACT(F59:I59,F59))</f>
        <v>1</v>
      </c>
      <c r="K59" s="18" t="n">
        <f aca="false">_xlfn.xlookup($A59,'Day 2 Cleaned'!$M:$M,'Day 2 Cleaned'!$AI:$AI,"-")</f>
        <v>2</v>
      </c>
      <c r="L59" s="18" t="n">
        <f aca="false">_xlfn.xlookup($A59,'Day 2 Cleaned'!$M:$M,'Day 2 Cleaned'!$AJ:$AJ,"-")</f>
        <v>5</v>
      </c>
      <c r="M59" s="18" t="n">
        <f aca="false">_xlfn.xlookup($A59,'Day 3 Cleaned'!$L:$L,'Day 3 Cleaned'!$AH:$AH,"-")</f>
        <v>2</v>
      </c>
      <c r="N59" s="18" t="n">
        <f aca="false">_xlfn.xlookup($A59,'Day 3 Cleaned'!$L:$L,'Day 3 Cleaned'!$AI:$AI,"-")</f>
        <v>5</v>
      </c>
      <c r="O59" s="18" t="n">
        <f aca="false">_xlfn.xlookup($A59,'Day 4 Cleaned'!$L:$L,'Day 4 Cleaned'!$AH:$AH,"-")</f>
        <v>2</v>
      </c>
      <c r="P59" s="18" t="n">
        <f aca="false">_xlfn.xlookup($A59,'Day 4 Cleaned'!$L:$L,'Day 4 Cleaned'!$AI:$AI,"-")</f>
        <v>5</v>
      </c>
      <c r="Q59" s="19" t="n">
        <f aca="false">SUM(K59:P59)/3</f>
        <v>7</v>
      </c>
      <c r="R59" s="18" t="n">
        <f aca="false">_xlfn.xlookup($A59,'Day 1 Cleaned'!$U:$U,'Day 1 Cleaned'!$CC:$CC,"-")</f>
        <v>61.69</v>
      </c>
      <c r="S59" s="18" t="n">
        <f aca="false">_xlfn.xlookup($A59,'Day 2 Cleaned'!$M:$M,'Day 2 Cleaned'!$AM:$AM,"-")</f>
        <v>51.52</v>
      </c>
      <c r="T59" s="18" t="n">
        <f aca="false">_xlfn.xlookup($A59,'Day 2 Cleaned'!$M:$M,'Day 2 Cleaned'!$AQ:$AQ,"-")</f>
        <v>0</v>
      </c>
      <c r="U59" s="20" t="n">
        <f aca="false">R59-S59</f>
        <v>10.17</v>
      </c>
      <c r="V59" s="18" t="n">
        <f aca="false">_xlfn.xlookup($A59,'Day 3 Cleaned'!$L:$L,'Day 3 Cleaned'!$AL:$AL,"-")</f>
        <v>40.74</v>
      </c>
      <c r="W59" s="18" t="n">
        <f aca="false">_xlfn.xlookup($A59,'Day 3 Cleaned'!$L:$L,'Day 3 Cleaned'!$AP:$AP,"-")</f>
        <v>0</v>
      </c>
      <c r="X59" s="20" t="n">
        <f aca="false">(S59+T59)-V59</f>
        <v>10.78</v>
      </c>
      <c r="Y59" s="18" t="n">
        <f aca="false">_xlfn.xlookup($A59,'Day 4 Cleaned'!$L:$L,'Day 4 Cleaned'!$AL:$AL,"-")</f>
        <v>35.17</v>
      </c>
      <c r="Z59" s="18" t="n">
        <f aca="false">_xlfn.xlookup($A59,'Day 4 Cleaned'!$L:$L,'Day 4 Cleaned'!$AP:$AP,"-")</f>
        <v>0</v>
      </c>
      <c r="AA59" s="20" t="n">
        <f aca="false">(V59+W59)-Y59</f>
        <v>5.57</v>
      </c>
      <c r="AB59" s="19" t="n">
        <f aca="false">AVERAGE(U59,X59,AA59)</f>
        <v>8.84</v>
      </c>
      <c r="AC59" s="19" t="n">
        <f aca="false">IF(AND($AB$157&gt;AB59, AB59&gt;$AB$156),AB59,"-")</f>
        <v>8.84</v>
      </c>
      <c r="AD59" s="18" t="n">
        <f aca="false">_xlfn.xlookup($A59,'Day 1 Cleaned'!$U:$U,'Day 1 Cleaned'!CM:CM,"-")</f>
        <v>0</v>
      </c>
      <c r="AE59" s="18" t="n">
        <f aca="false">_xlfn.xlookup($A59,'Day 2 Cleaned'!$M:$M,'Day 2 Cleaned'!$AV:$AV,"-")</f>
        <v>0</v>
      </c>
      <c r="AF59" s="18" t="n">
        <f aca="false">_xlfn.xlookup($A59,'Day 2 Cleaned'!$M:$M,'Day 2 Cleaned'!$AZ:$AZ,"-")</f>
        <v>0</v>
      </c>
      <c r="AG59" s="20" t="n">
        <f aca="false">AD59-AE59</f>
        <v>0</v>
      </c>
      <c r="AH59" s="18" t="n">
        <f aca="false">_xlfn.xlookup($A59,'Day 3 Cleaned'!$L:$L,'Day 3 Cleaned'!$AU:$AU,"-")</f>
        <v>0</v>
      </c>
      <c r="AI59" s="18" t="n">
        <f aca="false">_xlfn.xlookup($A59,'Day 3 Cleaned'!$L:$L,'Day 3 Cleaned'!$AY:$AY,"-")</f>
        <v>0</v>
      </c>
      <c r="AJ59" s="20" t="n">
        <f aca="false">(AE59+AF59)-AH59</f>
        <v>0</v>
      </c>
      <c r="AK59" s="18" t="n">
        <f aca="false">_xlfn.xlookup($A59,'Day 4 Cleaned'!$L:$L,'Day 4 Cleaned'!$AU:$AU,"-")</f>
        <v>0</v>
      </c>
      <c r="AL59" s="18" t="n">
        <f aca="false">_xlfn.xlookup($A59,'Day 4 Cleaned'!$L:$L,'Day 4 Cleaned'!$AY:$AY,"-")</f>
        <v>0</v>
      </c>
      <c r="AM59" s="20" t="n">
        <f aca="false">(AH59+AI59)-AK59</f>
        <v>0</v>
      </c>
      <c r="AN59" s="19" t="n">
        <f aca="false">AVERAGE(AG59,AJ59,AM59)</f>
        <v>0</v>
      </c>
      <c r="AO59" s="21" t="str">
        <f aca="false">IF(AND($AB$157&gt;AN59, AN59&gt;$AB$156),AN59,"-")</f>
        <v>-</v>
      </c>
      <c r="AP59" s="18" t="n">
        <f aca="false">_xlfn.xlookup($A59,'Day 1 Cleaned'!$U:$U,'Day 1 Cleaned'!CT:CT,"-")</f>
        <v>0</v>
      </c>
      <c r="AQ59" s="18" t="n">
        <f aca="false">_xlfn.xlookup($A59,'Day 1 Cleaned'!$U:$U,'Day 1 Cleaned'!DD:DD,"-")</f>
        <v>0</v>
      </c>
      <c r="AR59" s="18" t="n">
        <f aca="false">_xlfn.xlookup($A59,'Day 1 Cleaned'!$U:$U,'Day 1 Cleaned'!DN:DN,"-")</f>
        <v>0</v>
      </c>
      <c r="AS59" s="18" t="n">
        <f aca="false">_xlfn.xlookup($A59,'Day 1 Cleaned'!$U:$U,'Day 1 Cleaned'!DX:DX,"-")</f>
        <v>0</v>
      </c>
      <c r="AT59" s="18" t="n">
        <f aca="false">_xlfn.xlookup($A59,'Day 1 Cleaned'!$U:$U,'Day 1 Cleaned'!EH:EH,"-")</f>
        <v>0</v>
      </c>
      <c r="AU59" s="18" t="n">
        <f aca="false">_xlfn.xlookup($A59,'Day 1 Cleaned'!$U:$U,'Day 1 Cleaned'!ER:ER,"-")</f>
        <v>0</v>
      </c>
      <c r="AV59" s="18" t="n">
        <f aca="false">_xlfn.xlookup($A59,'Day 1 Cleaned'!$U:$U,'Day 1 Cleaned'!FA:FA,"-")</f>
        <v>0</v>
      </c>
      <c r="AW59" s="18" t="n">
        <f aca="false">_xlfn.xlookup($A59,'Day 1 Cleaned'!$U:$U,'Day 1 Cleaned'!FK:FK,"-")</f>
        <v>0</v>
      </c>
      <c r="AX59" s="18" t="n">
        <f aca="false">_xlfn.xlookup($A59,'Day 1 Cleaned'!$U:$U,'Day 1 Cleaned'!FT:FT,"-")*_xlfn.xlookup($A59,'Day 1 Cleaned'!$U:$U,'Day 1 Cleaned'!FU:FU,"-")</f>
        <v>0</v>
      </c>
      <c r="AY59" s="18" t="n">
        <f aca="false">_xlfn.xlookup($A59,'Day 1 Cleaned'!$U:$U,'Day 1 Cleaned'!FV:FV,"-")</f>
        <v>0</v>
      </c>
      <c r="AZ59" s="18" t="n">
        <f aca="false">_xlfn.xlookup($A59,'Day 1 Cleaned'!$U:$U,'Day 1 Cleaned'!GA:GA,"-")</f>
        <v>0</v>
      </c>
    </row>
    <row r="60" customFormat="false" ht="14.5" hidden="false" customHeight="false" outlineLevel="0" collapsed="false">
      <c r="A60" s="18" t="str">
        <f aca="false">PROPER('Day 1 Cleaned'!U58)</f>
        <v>Mukamusoni Konsore</v>
      </c>
      <c r="B60" s="18" t="str">
        <f aca="false">_xlfn.xlookup($A60,'Day 1 Cleaned'!$U:$U,'Day 1 Cleaned'!Y:Y,"-")</f>
        <v>Nyamasheke</v>
      </c>
      <c r="C60" s="18" t="str">
        <f aca="false">_xlfn.xlookup($A60,'Day 1 Cleaned'!$U:$U,'Day 1 Cleaned'!AA:AA,"-")</f>
        <v>Wimana</v>
      </c>
      <c r="D60" s="18" t="str">
        <f aca="false">_xlfn.xlookup($A60,'Day 1 Cleaned'!$U:$U,'Day 1 Cleaned'!AB:AB,"-")</f>
        <v>Gakomeye</v>
      </c>
      <c r="E60" s="18" t="str">
        <f aca="false">_xlfn.xlookup($A60,'Day 1 Cleaned'!$U:$U,'Day 1 Cleaned'!AI:AI,"-")</f>
        <v>Traditional 3 stone fire</v>
      </c>
      <c r="F60" s="18" t="str">
        <f aca="false">_xlfn.xlookup($A60,'Day 1 Cleaned'!$U:$U,'Day 1 Cleaned'!BL:BL,"-")</f>
        <v>Wood</v>
      </c>
      <c r="G60" s="18" t="str">
        <f aca="false">_xlfn.xlookup($A60,'Day 2 Cleaned'!$M:$M,'Day 2 Cleaned'!$U:$U,"-")</f>
        <v>Wood</v>
      </c>
      <c r="H60" s="18" t="str">
        <f aca="false">_xlfn.xlookup($A60,'Day 3 Cleaned'!$L:$L,'Day 3 Cleaned'!$T:$T,"-")</f>
        <v>Wood</v>
      </c>
      <c r="I60" s="18" t="str">
        <f aca="false">_xlfn.xlookup($A60,'Day 4 Cleaned'!$L:$L,'Day 4 Cleaned'!$T:$T,"-")</f>
        <v>Wood</v>
      </c>
      <c r="J60" s="18" t="n">
        <f aca="false" t="array" ref="J60:J60">AND(EXACT(F60:I60,F60))</f>
        <v>1</v>
      </c>
      <c r="K60" s="18" t="n">
        <f aca="false">_xlfn.xlookup($A60,'Day 2 Cleaned'!$M:$M,'Day 2 Cleaned'!$AI:$AI,"-")</f>
        <v>3</v>
      </c>
      <c r="L60" s="18" t="n">
        <f aca="false">_xlfn.xlookup($A60,'Day 2 Cleaned'!$M:$M,'Day 2 Cleaned'!$AJ:$AJ,"-")</f>
        <v>3</v>
      </c>
      <c r="M60" s="18" t="n">
        <f aca="false">_xlfn.xlookup($A60,'Day 3 Cleaned'!$L:$L,'Day 3 Cleaned'!$AH:$AH,"-")</f>
        <v>1</v>
      </c>
      <c r="N60" s="18" t="n">
        <f aca="false">_xlfn.xlookup($A60,'Day 3 Cleaned'!$L:$L,'Day 3 Cleaned'!$AI:$AI,"-")</f>
        <v>3</v>
      </c>
      <c r="O60" s="18" t="n">
        <f aca="false">_xlfn.xlookup($A60,'Day 4 Cleaned'!$L:$L,'Day 4 Cleaned'!$AH:$AH,"-")</f>
        <v>3</v>
      </c>
      <c r="P60" s="18" t="n">
        <f aca="false">_xlfn.xlookup($A60,'Day 4 Cleaned'!$L:$L,'Day 4 Cleaned'!$AI:$AI,"-")</f>
        <v>3</v>
      </c>
      <c r="Q60" s="19" t="n">
        <f aca="false">SUM(K60:P60)/3</f>
        <v>5.33333333333333</v>
      </c>
      <c r="R60" s="18" t="n">
        <f aca="false">_xlfn.xlookup($A60,'Day 1 Cleaned'!$U:$U,'Day 1 Cleaned'!$CC:$CC,"-")</f>
        <v>68.845</v>
      </c>
      <c r="S60" s="18" t="n">
        <f aca="false">_xlfn.xlookup($A60,'Day 2 Cleaned'!$M:$M,'Day 2 Cleaned'!$AM:$AM,"-")</f>
        <v>28.05</v>
      </c>
      <c r="T60" s="18" t="n">
        <f aca="false">_xlfn.xlookup($A60,'Day 2 Cleaned'!$M:$M,'Day 2 Cleaned'!$AQ:$AQ,"-")</f>
        <v>0</v>
      </c>
      <c r="U60" s="20" t="n">
        <f aca="false">R60-S60</f>
        <v>40.795</v>
      </c>
      <c r="V60" s="18" t="n">
        <f aca="false">_xlfn.xlookup($A60,'Day 3 Cleaned'!$L:$L,'Day 3 Cleaned'!$AL:$AL,"-")</f>
        <v>19.82</v>
      </c>
      <c r="W60" s="18" t="n">
        <f aca="false">_xlfn.xlookup($A60,'Day 3 Cleaned'!$L:$L,'Day 3 Cleaned'!$AP:$AP,"-")</f>
        <v>34.01</v>
      </c>
      <c r="X60" s="20" t="n">
        <f aca="false">(S60+T60)-V60</f>
        <v>8.23</v>
      </c>
      <c r="Y60" s="18" t="n">
        <f aca="false">_xlfn.xlookup($A60,'Day 4 Cleaned'!$L:$L,'Day 4 Cleaned'!$AL:$AL,"-")</f>
        <v>42.31</v>
      </c>
      <c r="Z60" s="18" t="n">
        <f aca="false">_xlfn.xlookup($A60,'Day 4 Cleaned'!$L:$L,'Day 4 Cleaned'!$AP:$AP,"-")</f>
        <v>0</v>
      </c>
      <c r="AA60" s="20" t="n">
        <f aca="false">(V60+W60)-Y60</f>
        <v>11.52</v>
      </c>
      <c r="AB60" s="19" t="n">
        <f aca="false">AVERAGE(U60,X60,AA60)</f>
        <v>20.1816666666667</v>
      </c>
      <c r="AC60" s="19" t="n">
        <f aca="false">IF(AND($AB$157&gt;AB60, AB60&gt;$AB$156),AB60,"-")</f>
        <v>20.1816666666667</v>
      </c>
      <c r="AD60" s="18" t="n">
        <f aca="false">_xlfn.xlookup($A60,'Day 1 Cleaned'!$U:$U,'Day 1 Cleaned'!CM:CM,"-")</f>
        <v>0</v>
      </c>
      <c r="AE60" s="18" t="n">
        <f aca="false">_xlfn.xlookup($A60,'Day 2 Cleaned'!$M:$M,'Day 2 Cleaned'!$AV:$AV,"-")</f>
        <v>0</v>
      </c>
      <c r="AF60" s="18" t="n">
        <f aca="false">_xlfn.xlookup($A60,'Day 2 Cleaned'!$M:$M,'Day 2 Cleaned'!$AZ:$AZ,"-")</f>
        <v>0</v>
      </c>
      <c r="AG60" s="20" t="n">
        <f aca="false">AD60-AE60</f>
        <v>0</v>
      </c>
      <c r="AH60" s="18" t="n">
        <f aca="false">_xlfn.xlookup($A60,'Day 3 Cleaned'!$L:$L,'Day 3 Cleaned'!$AU:$AU,"-")</f>
        <v>0</v>
      </c>
      <c r="AI60" s="18" t="n">
        <f aca="false">_xlfn.xlookup($A60,'Day 3 Cleaned'!$L:$L,'Day 3 Cleaned'!$AY:$AY,"-")</f>
        <v>0</v>
      </c>
      <c r="AJ60" s="20" t="n">
        <f aca="false">(AE60+AF60)-AH60</f>
        <v>0</v>
      </c>
      <c r="AK60" s="18" t="n">
        <f aca="false">_xlfn.xlookup($A60,'Day 4 Cleaned'!$L:$L,'Day 4 Cleaned'!$AU:$AU,"-")</f>
        <v>0</v>
      </c>
      <c r="AL60" s="18" t="n">
        <f aca="false">_xlfn.xlookup($A60,'Day 4 Cleaned'!$L:$L,'Day 4 Cleaned'!$AY:$AY,"-")</f>
        <v>0</v>
      </c>
      <c r="AM60" s="20" t="n">
        <f aca="false">(AH60+AI60)-AK60</f>
        <v>0</v>
      </c>
      <c r="AN60" s="19" t="n">
        <f aca="false">AVERAGE(AG60,AJ60,AM60)</f>
        <v>0</v>
      </c>
      <c r="AO60" s="21" t="str">
        <f aca="false">IF(AND($AB$157&gt;AN60, AN60&gt;$AB$156),AN60,"-")</f>
        <v>-</v>
      </c>
      <c r="AP60" s="18" t="n">
        <f aca="false">_xlfn.xlookup($A60,'Day 1 Cleaned'!$U:$U,'Day 1 Cleaned'!CT:CT,"-")</f>
        <v>0</v>
      </c>
      <c r="AQ60" s="18" t="n">
        <f aca="false">_xlfn.xlookup($A60,'Day 1 Cleaned'!$U:$U,'Day 1 Cleaned'!DD:DD,"-")</f>
        <v>0</v>
      </c>
      <c r="AR60" s="18" t="n">
        <f aca="false">_xlfn.xlookup($A60,'Day 1 Cleaned'!$U:$U,'Day 1 Cleaned'!DN:DN,"-")</f>
        <v>0</v>
      </c>
      <c r="AS60" s="18" t="n">
        <f aca="false">_xlfn.xlookup($A60,'Day 1 Cleaned'!$U:$U,'Day 1 Cleaned'!DX:DX,"-")</f>
        <v>0</v>
      </c>
      <c r="AT60" s="18" t="n">
        <f aca="false">_xlfn.xlookup($A60,'Day 1 Cleaned'!$U:$U,'Day 1 Cleaned'!EH:EH,"-")</f>
        <v>0</v>
      </c>
      <c r="AU60" s="18" t="n">
        <f aca="false">_xlfn.xlookup($A60,'Day 1 Cleaned'!$U:$U,'Day 1 Cleaned'!ER:ER,"-")</f>
        <v>0</v>
      </c>
      <c r="AV60" s="18" t="n">
        <f aca="false">_xlfn.xlookup($A60,'Day 1 Cleaned'!$U:$U,'Day 1 Cleaned'!FA:FA,"-")</f>
        <v>0</v>
      </c>
      <c r="AW60" s="18" t="n">
        <f aca="false">_xlfn.xlookup($A60,'Day 1 Cleaned'!$U:$U,'Day 1 Cleaned'!FK:FK,"-")</f>
        <v>0</v>
      </c>
      <c r="AX60" s="18" t="n">
        <f aca="false">_xlfn.xlookup($A60,'Day 1 Cleaned'!$U:$U,'Day 1 Cleaned'!FT:FT,"-")*_xlfn.xlookup($A60,'Day 1 Cleaned'!$U:$U,'Day 1 Cleaned'!FU:FU,"-")</f>
        <v>0</v>
      </c>
      <c r="AY60" s="18" t="n">
        <f aca="false">_xlfn.xlookup($A60,'Day 1 Cleaned'!$U:$U,'Day 1 Cleaned'!FV:FV,"-")</f>
        <v>0</v>
      </c>
      <c r="AZ60" s="18" t="n">
        <f aca="false">_xlfn.xlookup($A60,'Day 1 Cleaned'!$U:$U,'Day 1 Cleaned'!GA:GA,"-")</f>
        <v>0</v>
      </c>
    </row>
    <row r="61" customFormat="false" ht="14.5" hidden="false" customHeight="false" outlineLevel="0" collapsed="false">
      <c r="A61" s="18" t="str">
        <f aca="false">PROPER('Day 1 Cleaned'!U59)</f>
        <v>Mukankusi Verene</v>
      </c>
      <c r="B61" s="18" t="str">
        <f aca="false">_xlfn.xlookup($A61,'Day 1 Cleaned'!$U:$U,'Day 1 Cleaned'!Y:Y,"-")</f>
        <v>Nyamasheke</v>
      </c>
      <c r="C61" s="18" t="str">
        <f aca="false">_xlfn.xlookup($A61,'Day 1 Cleaned'!$U:$U,'Day 1 Cleaned'!AA:AA,"-")</f>
        <v>Mugera</v>
      </c>
      <c r="D61" s="18" t="str">
        <f aca="false">_xlfn.xlookup($A61,'Day 1 Cleaned'!$U:$U,'Day 1 Cleaned'!AB:AB,"-")</f>
        <v>Bweranyange</v>
      </c>
      <c r="E61" s="18" t="str">
        <f aca="false">_xlfn.xlookup($A61,'Day 1 Cleaned'!$U:$U,'Day 1 Cleaned'!AI:AI,"-")</f>
        <v>Traditional 3 stone fire</v>
      </c>
      <c r="F61" s="18" t="str">
        <f aca="false">_xlfn.xlookup($A61,'Day 1 Cleaned'!$U:$U,'Day 1 Cleaned'!BL:BL,"-")</f>
        <v>Wood</v>
      </c>
      <c r="G61" s="18" t="str">
        <f aca="false">_xlfn.xlookup($A61,'Day 2 Cleaned'!$M:$M,'Day 2 Cleaned'!$U:$U,"-")</f>
        <v>Wood</v>
      </c>
      <c r="H61" s="18" t="str">
        <f aca="false">_xlfn.xlookup($A61,'Day 3 Cleaned'!$L:$L,'Day 3 Cleaned'!$T:$T,"-")</f>
        <v>Wood</v>
      </c>
      <c r="I61" s="18" t="str">
        <f aca="false">_xlfn.xlookup($A61,'Day 4 Cleaned'!$L:$L,'Day 4 Cleaned'!$T:$T,"-")</f>
        <v>Wood</v>
      </c>
      <c r="J61" s="18" t="n">
        <f aca="false" t="array" ref="J61:J61">AND(EXACT(F61:I61,F61))</f>
        <v>1</v>
      </c>
      <c r="K61" s="18" t="n">
        <f aca="false">_xlfn.xlookup($A61,'Day 2 Cleaned'!$M:$M,'Day 2 Cleaned'!$AI:$AI,"-")</f>
        <v>1</v>
      </c>
      <c r="L61" s="18" t="n">
        <f aca="false">_xlfn.xlookup($A61,'Day 2 Cleaned'!$M:$M,'Day 2 Cleaned'!$AJ:$AJ,"-")</f>
        <v>2</v>
      </c>
      <c r="M61" s="18" t="n">
        <f aca="false">_xlfn.xlookup($A61,'Day 3 Cleaned'!$L:$L,'Day 3 Cleaned'!$AH:$AH,"-")</f>
        <v>1</v>
      </c>
      <c r="N61" s="18" t="n">
        <f aca="false">_xlfn.xlookup($A61,'Day 3 Cleaned'!$L:$L,'Day 3 Cleaned'!$AI:$AI,"-")</f>
        <v>2</v>
      </c>
      <c r="O61" s="18" t="n">
        <f aca="false">_xlfn.xlookup($A61,'Day 4 Cleaned'!$L:$L,'Day 4 Cleaned'!$AH:$AH,"-")</f>
        <v>1</v>
      </c>
      <c r="P61" s="18" t="n">
        <f aca="false">_xlfn.xlookup($A61,'Day 4 Cleaned'!$L:$L,'Day 4 Cleaned'!$AI:$AI,"-")</f>
        <v>2</v>
      </c>
      <c r="Q61" s="19" t="n">
        <f aca="false">SUM(K61:P61)/3</f>
        <v>3</v>
      </c>
      <c r="R61" s="18" t="n">
        <f aca="false">_xlfn.xlookup($A61,'Day 1 Cleaned'!$U:$U,'Day 1 Cleaned'!$CC:$CC,"-")</f>
        <v>5.25</v>
      </c>
      <c r="S61" s="18" t="n">
        <f aca="false">_xlfn.xlookup($A61,'Day 2 Cleaned'!$M:$M,'Day 2 Cleaned'!$AM:$AM,"-")</f>
        <v>1.91</v>
      </c>
      <c r="T61" s="18" t="n">
        <f aca="false">_xlfn.xlookup($A61,'Day 2 Cleaned'!$M:$M,'Day 2 Cleaned'!$AQ:$AQ,"-")</f>
        <v>8.93</v>
      </c>
      <c r="U61" s="20" t="n">
        <f aca="false">R61-S61</f>
        <v>3.34</v>
      </c>
      <c r="V61" s="18" t="n">
        <f aca="false">_xlfn.xlookup($A61,'Day 3 Cleaned'!$L:$L,'Day 3 Cleaned'!$AL:$AL,"-")</f>
        <v>3.06</v>
      </c>
      <c r="W61" s="18" t="n">
        <f aca="false">_xlfn.xlookup($A61,'Day 3 Cleaned'!$L:$L,'Day 3 Cleaned'!$AP:$AP,"-")</f>
        <v>4.5</v>
      </c>
      <c r="X61" s="20" t="n">
        <f aca="false">(S61+T61)-V61</f>
        <v>7.78</v>
      </c>
      <c r="Y61" s="18" t="n">
        <f aca="false">_xlfn.xlookup($A61,'Day 4 Cleaned'!$L:$L,'Day 4 Cleaned'!$AL:$AL,"-")</f>
        <v>4.67</v>
      </c>
      <c r="Z61" s="18" t="n">
        <f aca="false">_xlfn.xlookup($A61,'Day 4 Cleaned'!$L:$L,'Day 4 Cleaned'!$AP:$AP,"-")</f>
        <v>5.945</v>
      </c>
      <c r="AA61" s="20" t="n">
        <f aca="false">(V61+W61)-Y61</f>
        <v>2.89</v>
      </c>
      <c r="AB61" s="19" t="n">
        <f aca="false">AVERAGE(U61,X61,AA61)</f>
        <v>4.67</v>
      </c>
      <c r="AC61" s="19" t="n">
        <f aca="false">IF(AND($AB$157&gt;AB61, AB61&gt;$AB$156),AB61,"-")</f>
        <v>4.67</v>
      </c>
      <c r="AD61" s="18" t="n">
        <f aca="false">_xlfn.xlookup($A61,'Day 1 Cleaned'!$U:$U,'Day 1 Cleaned'!CM:CM,"-")</f>
        <v>0</v>
      </c>
      <c r="AE61" s="18" t="n">
        <f aca="false">_xlfn.xlookup($A61,'Day 2 Cleaned'!$M:$M,'Day 2 Cleaned'!$AV:$AV,"-")</f>
        <v>0</v>
      </c>
      <c r="AF61" s="18" t="n">
        <f aca="false">_xlfn.xlookup($A61,'Day 2 Cleaned'!$M:$M,'Day 2 Cleaned'!$AZ:$AZ,"-")</f>
        <v>0</v>
      </c>
      <c r="AG61" s="20" t="n">
        <f aca="false">AD61-AE61</f>
        <v>0</v>
      </c>
      <c r="AH61" s="18" t="n">
        <f aca="false">_xlfn.xlookup($A61,'Day 3 Cleaned'!$L:$L,'Day 3 Cleaned'!$AU:$AU,"-")</f>
        <v>0</v>
      </c>
      <c r="AI61" s="18" t="n">
        <f aca="false">_xlfn.xlookup($A61,'Day 3 Cleaned'!$L:$L,'Day 3 Cleaned'!$AY:$AY,"-")</f>
        <v>0</v>
      </c>
      <c r="AJ61" s="20" t="n">
        <f aca="false">(AE61+AF61)-AH61</f>
        <v>0</v>
      </c>
      <c r="AK61" s="18" t="n">
        <f aca="false">_xlfn.xlookup($A61,'Day 4 Cleaned'!$L:$L,'Day 4 Cleaned'!$AU:$AU,"-")</f>
        <v>0</v>
      </c>
      <c r="AL61" s="18" t="n">
        <f aca="false">_xlfn.xlookup($A61,'Day 4 Cleaned'!$L:$L,'Day 4 Cleaned'!$AY:$AY,"-")</f>
        <v>0</v>
      </c>
      <c r="AM61" s="20" t="n">
        <f aca="false">(AH61+AI61)-AK61</f>
        <v>0</v>
      </c>
      <c r="AN61" s="19" t="n">
        <f aca="false">AVERAGE(AG61,AJ61,AM61)</f>
        <v>0</v>
      </c>
      <c r="AO61" s="21" t="str">
        <f aca="false">IF(AND($AB$157&gt;AN61, AN61&gt;$AB$156),AN61,"-")</f>
        <v>-</v>
      </c>
      <c r="AP61" s="18" t="n">
        <f aca="false">_xlfn.xlookup($A61,'Day 1 Cleaned'!$U:$U,'Day 1 Cleaned'!CT:CT,"-")</f>
        <v>0</v>
      </c>
      <c r="AQ61" s="18" t="n">
        <f aca="false">_xlfn.xlookup($A61,'Day 1 Cleaned'!$U:$U,'Day 1 Cleaned'!DD:DD,"-")</f>
        <v>0</v>
      </c>
      <c r="AR61" s="18" t="n">
        <f aca="false">_xlfn.xlookup($A61,'Day 1 Cleaned'!$U:$U,'Day 1 Cleaned'!DN:DN,"-")</f>
        <v>0</v>
      </c>
      <c r="AS61" s="18" t="n">
        <f aca="false">_xlfn.xlookup($A61,'Day 1 Cleaned'!$U:$U,'Day 1 Cleaned'!DX:DX,"-")</f>
        <v>0</v>
      </c>
      <c r="AT61" s="18" t="n">
        <f aca="false">_xlfn.xlookup($A61,'Day 1 Cleaned'!$U:$U,'Day 1 Cleaned'!EH:EH,"-")</f>
        <v>0</v>
      </c>
      <c r="AU61" s="18" t="n">
        <f aca="false">_xlfn.xlookup($A61,'Day 1 Cleaned'!$U:$U,'Day 1 Cleaned'!ER:ER,"-")</f>
        <v>0</v>
      </c>
      <c r="AV61" s="18" t="n">
        <f aca="false">_xlfn.xlookup($A61,'Day 1 Cleaned'!$U:$U,'Day 1 Cleaned'!FA:FA,"-")</f>
        <v>0</v>
      </c>
      <c r="AW61" s="18" t="n">
        <f aca="false">_xlfn.xlookup($A61,'Day 1 Cleaned'!$U:$U,'Day 1 Cleaned'!FK:FK,"-")</f>
        <v>0</v>
      </c>
      <c r="AX61" s="18" t="n">
        <f aca="false">_xlfn.xlookup($A61,'Day 1 Cleaned'!$U:$U,'Day 1 Cleaned'!FT:FT,"-")*_xlfn.xlookup($A61,'Day 1 Cleaned'!$U:$U,'Day 1 Cleaned'!FU:FU,"-")</f>
        <v>0</v>
      </c>
      <c r="AY61" s="18" t="n">
        <f aca="false">_xlfn.xlookup($A61,'Day 1 Cleaned'!$U:$U,'Day 1 Cleaned'!FV:FV,"-")</f>
        <v>0</v>
      </c>
      <c r="AZ61" s="18" t="n">
        <f aca="false">_xlfn.xlookup($A61,'Day 1 Cleaned'!$U:$U,'Day 1 Cleaned'!GA:GA,"-")</f>
        <v>0</v>
      </c>
    </row>
    <row r="62" customFormat="false" ht="14.5" hidden="false" customHeight="false" outlineLevel="0" collapsed="false">
      <c r="A62" s="18" t="str">
        <f aca="false">PROPER('Day 1 Cleaned'!U60)</f>
        <v>Mukanyonga Esperance</v>
      </c>
      <c r="B62" s="18" t="str">
        <f aca="false">_xlfn.xlookup($A62,'Day 1 Cleaned'!$U:$U,'Day 1 Cleaned'!Y:Y,"-")</f>
        <v>Nyamasheke</v>
      </c>
      <c r="C62" s="18" t="str">
        <f aca="false">_xlfn.xlookup($A62,'Day 1 Cleaned'!$U:$U,'Day 1 Cleaned'!AA:AA,"-")</f>
        <v>Kagarama</v>
      </c>
      <c r="D62" s="18" t="str">
        <f aca="false">_xlfn.xlookup($A62,'Day 1 Cleaned'!$U:$U,'Day 1 Cleaned'!AB:AB,"-")</f>
        <v>Cyankuba</v>
      </c>
      <c r="E62" s="18" t="str">
        <f aca="false">_xlfn.xlookup($A62,'Day 1 Cleaned'!$U:$U,'Day 1 Cleaned'!AI:AI,"-")</f>
        <v>Improved charcoal stove Improved wood stove</v>
      </c>
      <c r="F62" s="18" t="str">
        <f aca="false">_xlfn.xlookup($A62,'Day 1 Cleaned'!$U:$U,'Day 1 Cleaned'!BL:BL,"-")</f>
        <v>Charcoal Wood</v>
      </c>
      <c r="G62" s="18" t="str">
        <f aca="false">_xlfn.xlookup($A62,'Day 2 Cleaned'!$M:$M,'Day 2 Cleaned'!$U:$U,"-")</f>
        <v>Wood Charcoal</v>
      </c>
      <c r="H62" s="18" t="str">
        <f aca="false">_xlfn.xlookup($A62,'Day 3 Cleaned'!$L:$L,'Day 3 Cleaned'!$T:$T,"-")</f>
        <v>Wood Charcoal</v>
      </c>
      <c r="I62" s="18" t="str">
        <f aca="false">_xlfn.xlookup($A62,'Day 4 Cleaned'!$L:$L,'Day 4 Cleaned'!$T:$T,"-")</f>
        <v>Wood Charcoal</v>
      </c>
      <c r="J62" s="18" t="n">
        <f aca="false" t="array" ref="J62:J62">AND(EXACT(F62:I62,F62))</f>
        <v>0</v>
      </c>
      <c r="K62" s="18" t="n">
        <f aca="false">_xlfn.xlookup($A62,'Day 2 Cleaned'!$M:$M,'Day 2 Cleaned'!$AI:$AI,"-")</f>
        <v>2</v>
      </c>
      <c r="L62" s="18" t="n">
        <f aca="false">_xlfn.xlookup($A62,'Day 2 Cleaned'!$M:$M,'Day 2 Cleaned'!$AJ:$AJ,"-")</f>
        <v>8</v>
      </c>
      <c r="M62" s="18" t="n">
        <f aca="false">_xlfn.xlookup($A62,'Day 3 Cleaned'!$L:$L,'Day 3 Cleaned'!$AH:$AH,"-")</f>
        <v>2</v>
      </c>
      <c r="N62" s="18" t="n">
        <f aca="false">_xlfn.xlookup($A62,'Day 3 Cleaned'!$L:$L,'Day 3 Cleaned'!$AI:$AI,"-")</f>
        <v>6</v>
      </c>
      <c r="O62" s="18" t="n">
        <f aca="false">_xlfn.xlookup($A62,'Day 4 Cleaned'!$L:$L,'Day 4 Cleaned'!$AH:$AH,"-")</f>
        <v>2</v>
      </c>
      <c r="P62" s="18" t="n">
        <f aca="false">_xlfn.xlookup($A62,'Day 4 Cleaned'!$L:$L,'Day 4 Cleaned'!$AI:$AI,"-")</f>
        <v>6</v>
      </c>
      <c r="Q62" s="19" t="n">
        <f aca="false">SUM(K62:P62)/3</f>
        <v>8.66666666666667</v>
      </c>
      <c r="R62" s="18" t="n">
        <f aca="false">_xlfn.xlookup($A62,'Day 1 Cleaned'!$U:$U,'Day 1 Cleaned'!$CC:$CC,"-")</f>
        <v>16.29</v>
      </c>
      <c r="S62" s="18" t="n">
        <f aca="false">_xlfn.xlookup($A62,'Day 2 Cleaned'!$M:$M,'Day 2 Cleaned'!$AM:$AM,"-")</f>
        <v>11.07</v>
      </c>
      <c r="T62" s="18" t="n">
        <f aca="false">_xlfn.xlookup($A62,'Day 2 Cleaned'!$M:$M,'Day 2 Cleaned'!$AQ:$AQ,"-")</f>
        <v>0</v>
      </c>
      <c r="U62" s="20" t="n">
        <f aca="false">R62-S62</f>
        <v>5.22</v>
      </c>
      <c r="V62" s="18" t="n">
        <f aca="false">_xlfn.xlookup($A62,'Day 3 Cleaned'!$L:$L,'Day 3 Cleaned'!$AL:$AL,"-")</f>
        <v>3.294</v>
      </c>
      <c r="W62" s="18" t="n">
        <f aca="false">_xlfn.xlookup($A62,'Day 3 Cleaned'!$L:$L,'Day 3 Cleaned'!$AP:$AP,"-")</f>
        <v>0</v>
      </c>
      <c r="X62" s="20" t="n">
        <f aca="false">(S62+T62)-V62</f>
        <v>7.776</v>
      </c>
      <c r="Y62" s="18" t="n">
        <f aca="false">_xlfn.xlookup($A62,'Day 4 Cleaned'!$L:$L,'Day 4 Cleaned'!$AL:$AL,"-")</f>
        <v>0.238</v>
      </c>
      <c r="Z62" s="18" t="n">
        <f aca="false">_xlfn.xlookup($A62,'Day 4 Cleaned'!$L:$L,'Day 4 Cleaned'!$AP:$AP,"-")</f>
        <v>6.812</v>
      </c>
      <c r="AA62" s="20" t="n">
        <f aca="false">(V62+W62)-Y62</f>
        <v>3.056</v>
      </c>
      <c r="AB62" s="19" t="n">
        <f aca="false">AVERAGE(U62,X62,AA62)</f>
        <v>5.35066666666667</v>
      </c>
      <c r="AC62" s="19" t="n">
        <f aca="false">IF(AND($AB$157&gt;AB62, AB62&gt;$AB$156),AB62,"-")</f>
        <v>5.35066666666667</v>
      </c>
      <c r="AD62" s="18" t="n">
        <f aca="false">_xlfn.xlookup($A62,'Day 1 Cleaned'!$U:$U,'Day 1 Cleaned'!CM:CM,"-")</f>
        <v>8.805</v>
      </c>
      <c r="AE62" s="18" t="n">
        <f aca="false">_xlfn.xlookup($A62,'Day 2 Cleaned'!$M:$M,'Day 2 Cleaned'!$AV:$AV,"-")</f>
        <v>5.408</v>
      </c>
      <c r="AF62" s="18" t="n">
        <f aca="false">_xlfn.xlookup($A62,'Day 2 Cleaned'!$M:$M,'Day 2 Cleaned'!$AZ:$AZ,"-")</f>
        <v>0</v>
      </c>
      <c r="AG62" s="20" t="n">
        <f aca="false">AD62-AE62</f>
        <v>3.397</v>
      </c>
      <c r="AH62" s="18" t="n">
        <f aca="false">_xlfn.xlookup($A62,'Day 3 Cleaned'!$L:$L,'Day 3 Cleaned'!$AU:$AU,"-")</f>
        <v>5.408</v>
      </c>
      <c r="AI62" s="18" t="n">
        <f aca="false">_xlfn.xlookup($A62,'Day 3 Cleaned'!$L:$L,'Day 3 Cleaned'!$AY:$AY,"-")</f>
        <v>0</v>
      </c>
      <c r="AJ62" s="20" t="n">
        <f aca="false">(AE62+AF62)-AH62</f>
        <v>0</v>
      </c>
      <c r="AK62" s="18" t="n">
        <f aca="false">_xlfn.xlookup($A62,'Day 4 Cleaned'!$L:$L,'Day 4 Cleaned'!$AU:$AU,"-")</f>
        <v>3.09</v>
      </c>
      <c r="AL62" s="18" t="n">
        <f aca="false">_xlfn.xlookup($A62,'Day 4 Cleaned'!$L:$L,'Day 4 Cleaned'!$AY:$AY,"-")</f>
        <v>0</v>
      </c>
      <c r="AM62" s="20" t="n">
        <f aca="false">(AH62+AI62)-AK62</f>
        <v>2.318</v>
      </c>
      <c r="AN62" s="19" t="n">
        <f aca="false">AVERAGE(AG62,AJ62,AM62)</f>
        <v>1.905</v>
      </c>
      <c r="AO62" s="21" t="str">
        <f aca="false">IF(AND($AB$157&gt;AN62, AN62&gt;$AB$156),AN62,"-")</f>
        <v>-</v>
      </c>
      <c r="AP62" s="18" t="n">
        <f aca="false">_xlfn.xlookup($A62,'Day 1 Cleaned'!$U:$U,'Day 1 Cleaned'!CT:CT,"-")</f>
        <v>0</v>
      </c>
      <c r="AQ62" s="18" t="n">
        <f aca="false">_xlfn.xlookup($A62,'Day 1 Cleaned'!$U:$U,'Day 1 Cleaned'!DD:DD,"-")</f>
        <v>0</v>
      </c>
      <c r="AR62" s="18" t="n">
        <f aca="false">_xlfn.xlookup($A62,'Day 1 Cleaned'!$U:$U,'Day 1 Cleaned'!DN:DN,"-")</f>
        <v>0</v>
      </c>
      <c r="AS62" s="18" t="n">
        <f aca="false">_xlfn.xlookup($A62,'Day 1 Cleaned'!$U:$U,'Day 1 Cleaned'!DX:DX,"-")</f>
        <v>0</v>
      </c>
      <c r="AT62" s="18" t="n">
        <f aca="false">_xlfn.xlookup($A62,'Day 1 Cleaned'!$U:$U,'Day 1 Cleaned'!EH:EH,"-")</f>
        <v>0</v>
      </c>
      <c r="AU62" s="18" t="n">
        <f aca="false">_xlfn.xlookup($A62,'Day 1 Cleaned'!$U:$U,'Day 1 Cleaned'!ER:ER,"-")</f>
        <v>0</v>
      </c>
      <c r="AV62" s="18" t="n">
        <f aca="false">_xlfn.xlookup($A62,'Day 1 Cleaned'!$U:$U,'Day 1 Cleaned'!FA:FA,"-")</f>
        <v>0</v>
      </c>
      <c r="AW62" s="18" t="n">
        <f aca="false">_xlfn.xlookup($A62,'Day 1 Cleaned'!$U:$U,'Day 1 Cleaned'!FK:FK,"-")</f>
        <v>0</v>
      </c>
      <c r="AX62" s="18" t="n">
        <f aca="false">_xlfn.xlookup($A62,'Day 1 Cleaned'!$U:$U,'Day 1 Cleaned'!FT:FT,"-")*_xlfn.xlookup($A62,'Day 1 Cleaned'!$U:$U,'Day 1 Cleaned'!FU:FU,"-")</f>
        <v>0</v>
      </c>
      <c r="AY62" s="18" t="n">
        <f aca="false">_xlfn.xlookup($A62,'Day 1 Cleaned'!$U:$U,'Day 1 Cleaned'!FV:FV,"-")</f>
        <v>0</v>
      </c>
      <c r="AZ62" s="18" t="n">
        <f aca="false">_xlfn.xlookup($A62,'Day 1 Cleaned'!$U:$U,'Day 1 Cleaned'!GA:GA,"-")</f>
        <v>0</v>
      </c>
    </row>
    <row r="63" customFormat="false" ht="14.5" hidden="false" customHeight="false" outlineLevel="0" collapsed="false">
      <c r="A63" s="18" t="str">
        <f aca="false">PROPER('Day 1 Cleaned'!U61)</f>
        <v>Munyagishari Amoni</v>
      </c>
      <c r="B63" s="18" t="str">
        <f aca="false">_xlfn.xlookup($A63,'Day 1 Cleaned'!$U:$U,'Day 1 Cleaned'!Y:Y,"-")</f>
        <v>Nyamasheke</v>
      </c>
      <c r="C63" s="18" t="str">
        <f aca="false">_xlfn.xlookup($A63,'Day 1 Cleaned'!$U:$U,'Day 1 Cleaned'!AA:AA,"-")</f>
        <v>Kagarama</v>
      </c>
      <c r="D63" s="18" t="n">
        <f aca="false">_xlfn.xlookup($A63,'Day 1 Cleaned'!$U:$U,'Day 1 Cleaned'!AB:AB,"-")</f>
        <v>0</v>
      </c>
      <c r="E63" s="18" t="str">
        <f aca="false">_xlfn.xlookup($A63,'Day 1 Cleaned'!$U:$U,'Day 1 Cleaned'!AI:AI,"-")</f>
        <v>Traditional 3 stone fire</v>
      </c>
      <c r="F63" s="18" t="str">
        <f aca="false">_xlfn.xlookup($A63,'Day 1 Cleaned'!$U:$U,'Day 1 Cleaned'!BL:BL,"-")</f>
        <v>Wood</v>
      </c>
      <c r="G63" s="18" t="str">
        <f aca="false">_xlfn.xlookup($A63,'Day 2 Cleaned'!$M:$M,'Day 2 Cleaned'!$U:$U,"-")</f>
        <v>Wood</v>
      </c>
      <c r="H63" s="18" t="str">
        <f aca="false">_xlfn.xlookup($A63,'Day 3 Cleaned'!$L:$L,'Day 3 Cleaned'!$T:$T,"-")</f>
        <v>Wood</v>
      </c>
      <c r="I63" s="18" t="str">
        <f aca="false">_xlfn.xlookup($A63,'Day 4 Cleaned'!$L:$L,'Day 4 Cleaned'!$T:$T,"-")</f>
        <v>Wood</v>
      </c>
      <c r="J63" s="18" t="n">
        <f aca="false" t="array" ref="J63:J63">AND(EXACT(F63:I63,F63))</f>
        <v>1</v>
      </c>
      <c r="K63" s="18" t="n">
        <f aca="false">_xlfn.xlookup($A63,'Day 2 Cleaned'!$M:$M,'Day 2 Cleaned'!$AI:$AI,"-")</f>
        <v>1</v>
      </c>
      <c r="L63" s="18" t="n">
        <f aca="false">_xlfn.xlookup($A63,'Day 2 Cleaned'!$M:$M,'Day 2 Cleaned'!$AJ:$AJ,"-")</f>
        <v>4</v>
      </c>
      <c r="M63" s="18" t="n">
        <f aca="false">_xlfn.xlookup($A63,'Day 3 Cleaned'!$L:$L,'Day 3 Cleaned'!$AH:$AH,"-")</f>
        <v>2</v>
      </c>
      <c r="N63" s="18" t="n">
        <f aca="false">_xlfn.xlookup($A63,'Day 3 Cleaned'!$L:$L,'Day 3 Cleaned'!$AI:$AI,"-")</f>
        <v>4</v>
      </c>
      <c r="O63" s="18" t="n">
        <f aca="false">_xlfn.xlookup($A63,'Day 4 Cleaned'!$L:$L,'Day 4 Cleaned'!$AH:$AH,"-")</f>
        <v>2</v>
      </c>
      <c r="P63" s="18" t="n">
        <f aca="false">_xlfn.xlookup($A63,'Day 4 Cleaned'!$L:$L,'Day 4 Cleaned'!$AI:$AI,"-")</f>
        <v>5</v>
      </c>
      <c r="Q63" s="19" t="n">
        <f aca="false">SUM(K63:P63)/3</f>
        <v>6</v>
      </c>
      <c r="R63" s="18" t="n">
        <f aca="false">_xlfn.xlookup($A63,'Day 1 Cleaned'!$U:$U,'Day 1 Cleaned'!$CC:$CC,"-")</f>
        <v>44.18</v>
      </c>
      <c r="S63" s="18" t="n">
        <f aca="false">_xlfn.xlookup($A63,'Day 2 Cleaned'!$M:$M,'Day 2 Cleaned'!$AM:$AM,"-")</f>
        <v>31.284</v>
      </c>
      <c r="T63" s="18" t="n">
        <f aca="false">_xlfn.xlookup($A63,'Day 2 Cleaned'!$M:$M,'Day 2 Cleaned'!$AQ:$AQ,"-")</f>
        <v>0</v>
      </c>
      <c r="U63" s="20" t="n">
        <f aca="false">R63-S63</f>
        <v>12.896</v>
      </c>
      <c r="V63" s="18" t="n">
        <f aca="false">_xlfn.xlookup($A63,'Day 3 Cleaned'!$L:$L,'Day 3 Cleaned'!$AL:$AL,"-")</f>
        <v>24.73</v>
      </c>
      <c r="W63" s="18" t="n">
        <f aca="false">_xlfn.xlookup($A63,'Day 3 Cleaned'!$L:$L,'Day 3 Cleaned'!$AP:$AP,"-")</f>
        <v>0</v>
      </c>
      <c r="X63" s="20" t="n">
        <f aca="false">(S63+T63)-V63</f>
        <v>6.554</v>
      </c>
      <c r="Y63" s="18" t="n">
        <f aca="false">_xlfn.xlookup($A63,'Day 4 Cleaned'!$L:$L,'Day 4 Cleaned'!$AL:$AL,"-")</f>
        <v>13.715</v>
      </c>
      <c r="Z63" s="18" t="n">
        <f aca="false">_xlfn.xlookup($A63,'Day 4 Cleaned'!$L:$L,'Day 4 Cleaned'!$AP:$AP,"-")</f>
        <v>0</v>
      </c>
      <c r="AA63" s="20" t="n">
        <f aca="false">(V63+W63)-Y63</f>
        <v>11.015</v>
      </c>
      <c r="AB63" s="19" t="n">
        <f aca="false">AVERAGE(U63,X63,AA63)</f>
        <v>10.155</v>
      </c>
      <c r="AC63" s="19" t="n">
        <f aca="false">IF(AND($AB$157&gt;AB63, AB63&gt;$AB$156),AB63,"-")</f>
        <v>10.155</v>
      </c>
      <c r="AD63" s="18" t="n">
        <f aca="false">_xlfn.xlookup($A63,'Day 1 Cleaned'!$U:$U,'Day 1 Cleaned'!CM:CM,"-")</f>
        <v>0</v>
      </c>
      <c r="AE63" s="18" t="n">
        <f aca="false">_xlfn.xlookup($A63,'Day 2 Cleaned'!$M:$M,'Day 2 Cleaned'!$AV:$AV,"-")</f>
        <v>0</v>
      </c>
      <c r="AF63" s="18" t="n">
        <f aca="false">_xlfn.xlookup($A63,'Day 2 Cleaned'!$M:$M,'Day 2 Cleaned'!$AZ:$AZ,"-")</f>
        <v>0</v>
      </c>
      <c r="AG63" s="20" t="n">
        <f aca="false">AD63-AE63</f>
        <v>0</v>
      </c>
      <c r="AH63" s="18" t="n">
        <f aca="false">_xlfn.xlookup($A63,'Day 3 Cleaned'!$L:$L,'Day 3 Cleaned'!$AU:$AU,"-")</f>
        <v>0</v>
      </c>
      <c r="AI63" s="18" t="n">
        <f aca="false">_xlfn.xlookup($A63,'Day 3 Cleaned'!$L:$L,'Day 3 Cleaned'!$AY:$AY,"-")</f>
        <v>0</v>
      </c>
      <c r="AJ63" s="20" t="n">
        <f aca="false">(AE63+AF63)-AH63</f>
        <v>0</v>
      </c>
      <c r="AK63" s="18" t="n">
        <f aca="false">_xlfn.xlookup($A63,'Day 4 Cleaned'!$L:$L,'Day 4 Cleaned'!$AU:$AU,"-")</f>
        <v>0</v>
      </c>
      <c r="AL63" s="18" t="n">
        <f aca="false">_xlfn.xlookup($A63,'Day 4 Cleaned'!$L:$L,'Day 4 Cleaned'!$AY:$AY,"-")</f>
        <v>0</v>
      </c>
      <c r="AM63" s="20" t="n">
        <f aca="false">(AH63+AI63)-AK63</f>
        <v>0</v>
      </c>
      <c r="AN63" s="19" t="n">
        <f aca="false">AVERAGE(AG63,AJ63,AM63)</f>
        <v>0</v>
      </c>
      <c r="AO63" s="21" t="str">
        <f aca="false">IF(AND($AB$157&gt;AN63, AN63&gt;$AB$156),AN63,"-")</f>
        <v>-</v>
      </c>
      <c r="AP63" s="18" t="n">
        <f aca="false">_xlfn.xlookup($A63,'Day 1 Cleaned'!$U:$U,'Day 1 Cleaned'!CT:CT,"-")</f>
        <v>0</v>
      </c>
      <c r="AQ63" s="18" t="n">
        <f aca="false">_xlfn.xlookup($A63,'Day 1 Cleaned'!$U:$U,'Day 1 Cleaned'!DD:DD,"-")</f>
        <v>0</v>
      </c>
      <c r="AR63" s="18" t="n">
        <f aca="false">_xlfn.xlookup($A63,'Day 1 Cleaned'!$U:$U,'Day 1 Cleaned'!DN:DN,"-")</f>
        <v>0</v>
      </c>
      <c r="AS63" s="18" t="n">
        <f aca="false">_xlfn.xlookup($A63,'Day 1 Cleaned'!$U:$U,'Day 1 Cleaned'!DX:DX,"-")</f>
        <v>0</v>
      </c>
      <c r="AT63" s="18" t="n">
        <f aca="false">_xlfn.xlookup($A63,'Day 1 Cleaned'!$U:$U,'Day 1 Cleaned'!EH:EH,"-")</f>
        <v>0</v>
      </c>
      <c r="AU63" s="18" t="n">
        <f aca="false">_xlfn.xlookup($A63,'Day 1 Cleaned'!$U:$U,'Day 1 Cleaned'!ER:ER,"-")</f>
        <v>0</v>
      </c>
      <c r="AV63" s="18" t="n">
        <f aca="false">_xlfn.xlookup($A63,'Day 1 Cleaned'!$U:$U,'Day 1 Cleaned'!FA:FA,"-")</f>
        <v>0</v>
      </c>
      <c r="AW63" s="18" t="n">
        <f aca="false">_xlfn.xlookup($A63,'Day 1 Cleaned'!$U:$U,'Day 1 Cleaned'!FK:FK,"-")</f>
        <v>0</v>
      </c>
      <c r="AX63" s="18" t="n">
        <f aca="false">_xlfn.xlookup($A63,'Day 1 Cleaned'!$U:$U,'Day 1 Cleaned'!FT:FT,"-")*_xlfn.xlookup($A63,'Day 1 Cleaned'!$U:$U,'Day 1 Cleaned'!FU:FU,"-")</f>
        <v>0</v>
      </c>
      <c r="AY63" s="18" t="n">
        <f aca="false">_xlfn.xlookup($A63,'Day 1 Cleaned'!$U:$U,'Day 1 Cleaned'!FV:FV,"-")</f>
        <v>0</v>
      </c>
      <c r="AZ63" s="18" t="n">
        <f aca="false">_xlfn.xlookup($A63,'Day 1 Cleaned'!$U:$U,'Day 1 Cleaned'!GA:GA,"-")</f>
        <v>0</v>
      </c>
    </row>
    <row r="64" customFormat="false" ht="14.5" hidden="false" customHeight="false" outlineLevel="0" collapsed="false">
      <c r="A64" s="18" t="str">
        <f aca="false">PROPER('Day 1 Cleaned'!U62)</f>
        <v>Ndahimana Innocent</v>
      </c>
      <c r="B64" s="18" t="str">
        <f aca="false">_xlfn.xlookup($A64,'Day 1 Cleaned'!$U:$U,'Day 1 Cleaned'!Y:Y,"-")</f>
        <v>Nyamasheke</v>
      </c>
      <c r="C64" s="18" t="str">
        <f aca="false">_xlfn.xlookup($A64,'Day 1 Cleaned'!$U:$U,'Day 1 Cleaned'!AA:AA,"-")</f>
        <v>Kagarama</v>
      </c>
      <c r="D64" s="18" t="n">
        <f aca="false">_xlfn.xlookup($A64,'Day 1 Cleaned'!$U:$U,'Day 1 Cleaned'!AB:AB,"-")</f>
        <v>0</v>
      </c>
      <c r="E64" s="18" t="str">
        <f aca="false">_xlfn.xlookup($A64,'Day 1 Cleaned'!$U:$U,'Day 1 Cleaned'!AI:AI,"-")</f>
        <v>Traditional 3 stone fire</v>
      </c>
      <c r="F64" s="18" t="str">
        <f aca="false">_xlfn.xlookup($A64,'Day 1 Cleaned'!$U:$U,'Day 1 Cleaned'!BL:BL,"-")</f>
        <v>Wood</v>
      </c>
      <c r="G64" s="18" t="str">
        <f aca="false">_xlfn.xlookup($A64,'Day 2 Cleaned'!$M:$M,'Day 2 Cleaned'!$U:$U,"-")</f>
        <v>Wood</v>
      </c>
      <c r="H64" s="18" t="str">
        <f aca="false">_xlfn.xlookup($A64,'Day 3 Cleaned'!$L:$L,'Day 3 Cleaned'!$T:$T,"-")</f>
        <v>Wood</v>
      </c>
      <c r="I64" s="18" t="str">
        <f aca="false">_xlfn.xlookup($A64,'Day 4 Cleaned'!$L:$L,'Day 4 Cleaned'!$T:$T,"-")</f>
        <v>Wood</v>
      </c>
      <c r="J64" s="18" t="n">
        <f aca="false" t="array" ref="J64:J64">AND(EXACT(F64:I64,F64))</f>
        <v>1</v>
      </c>
      <c r="K64" s="18" t="n">
        <f aca="false">_xlfn.xlookup($A64,'Day 2 Cleaned'!$M:$M,'Day 2 Cleaned'!$AI:$AI,"-")</f>
        <v>2</v>
      </c>
      <c r="L64" s="18" t="n">
        <f aca="false">_xlfn.xlookup($A64,'Day 2 Cleaned'!$M:$M,'Day 2 Cleaned'!$AJ:$AJ,"-")</f>
        <v>8</v>
      </c>
      <c r="M64" s="18" t="n">
        <f aca="false">_xlfn.xlookup($A64,'Day 3 Cleaned'!$L:$L,'Day 3 Cleaned'!$AH:$AH,"-")</f>
        <v>2</v>
      </c>
      <c r="N64" s="18" t="n">
        <f aca="false">_xlfn.xlookup($A64,'Day 3 Cleaned'!$L:$L,'Day 3 Cleaned'!$AI:$AI,"-")</f>
        <v>8</v>
      </c>
      <c r="O64" s="18" t="n">
        <f aca="false">_xlfn.xlookup($A64,'Day 4 Cleaned'!$L:$L,'Day 4 Cleaned'!$AH:$AH,"-")</f>
        <v>2</v>
      </c>
      <c r="P64" s="18" t="n">
        <f aca="false">_xlfn.xlookup($A64,'Day 4 Cleaned'!$L:$L,'Day 4 Cleaned'!$AI:$AI,"-")</f>
        <v>8</v>
      </c>
      <c r="Q64" s="19" t="n">
        <f aca="false">SUM(K64:P64)/3</f>
        <v>10</v>
      </c>
      <c r="R64" s="18" t="n">
        <f aca="false">_xlfn.xlookup($A64,'Day 1 Cleaned'!$U:$U,'Day 1 Cleaned'!$CC:$CC,"-")</f>
        <v>37.73</v>
      </c>
      <c r="S64" s="18" t="n">
        <f aca="false">_xlfn.xlookup($A64,'Day 2 Cleaned'!$M:$M,'Day 2 Cleaned'!$AM:$AM,"-")</f>
        <v>18.706</v>
      </c>
      <c r="T64" s="18" t="n">
        <f aca="false">_xlfn.xlookup($A64,'Day 2 Cleaned'!$M:$M,'Day 2 Cleaned'!$AQ:$AQ,"-")</f>
        <v>35.29</v>
      </c>
      <c r="U64" s="20" t="n">
        <f aca="false">R64-S64</f>
        <v>19.024</v>
      </c>
      <c r="V64" s="18" t="n">
        <f aca="false">_xlfn.xlookup($A64,'Day 3 Cleaned'!$L:$L,'Day 3 Cleaned'!$AL:$AL,"-")</f>
        <v>8.467</v>
      </c>
      <c r="W64" s="18" t="n">
        <f aca="false">_xlfn.xlookup($A64,'Day 3 Cleaned'!$L:$L,'Day 3 Cleaned'!$AP:$AP,"-")</f>
        <v>35.29</v>
      </c>
      <c r="X64" s="20" t="n">
        <f aca="false">(S64+T64)-V64</f>
        <v>45.529</v>
      </c>
      <c r="Y64" s="18" t="n">
        <f aca="false">_xlfn.xlookup($A64,'Day 4 Cleaned'!$L:$L,'Day 4 Cleaned'!$AL:$AL,"-")</f>
        <v>4.391</v>
      </c>
      <c r="Z64" s="18" t="n">
        <f aca="false">_xlfn.xlookup($A64,'Day 4 Cleaned'!$L:$L,'Day 4 Cleaned'!$AP:$AP,"-")</f>
        <v>26.117</v>
      </c>
      <c r="AA64" s="20" t="n">
        <f aca="false">(V64+W64)-Y64</f>
        <v>39.366</v>
      </c>
      <c r="AB64" s="19" t="n">
        <f aca="false">AVERAGE(U64,X64,AA64)</f>
        <v>34.6396666666667</v>
      </c>
      <c r="AC64" s="19" t="str">
        <f aca="false">IF(AND($AB$157&gt;AB64, AB64&gt;$AB$156),AB64,"-")</f>
        <v>-</v>
      </c>
      <c r="AD64" s="18" t="n">
        <f aca="false">_xlfn.xlookup($A64,'Day 1 Cleaned'!$U:$U,'Day 1 Cleaned'!CM:CM,"-")</f>
        <v>0</v>
      </c>
      <c r="AE64" s="18" t="n">
        <f aca="false">_xlfn.xlookup($A64,'Day 2 Cleaned'!$M:$M,'Day 2 Cleaned'!$AV:$AV,"-")</f>
        <v>0</v>
      </c>
      <c r="AF64" s="18" t="n">
        <f aca="false">_xlfn.xlookup($A64,'Day 2 Cleaned'!$M:$M,'Day 2 Cleaned'!$AZ:$AZ,"-")</f>
        <v>0</v>
      </c>
      <c r="AG64" s="20" t="n">
        <f aca="false">AD64-AE64</f>
        <v>0</v>
      </c>
      <c r="AH64" s="18" t="n">
        <f aca="false">_xlfn.xlookup($A64,'Day 3 Cleaned'!$L:$L,'Day 3 Cleaned'!$AU:$AU,"-")</f>
        <v>0</v>
      </c>
      <c r="AI64" s="18" t="n">
        <f aca="false">_xlfn.xlookup($A64,'Day 3 Cleaned'!$L:$L,'Day 3 Cleaned'!$AY:$AY,"-")</f>
        <v>0</v>
      </c>
      <c r="AJ64" s="20" t="n">
        <f aca="false">(AE64+AF64)-AH64</f>
        <v>0</v>
      </c>
      <c r="AK64" s="18" t="n">
        <f aca="false">_xlfn.xlookup($A64,'Day 4 Cleaned'!$L:$L,'Day 4 Cleaned'!$AU:$AU,"-")</f>
        <v>0</v>
      </c>
      <c r="AL64" s="18" t="n">
        <f aca="false">_xlfn.xlookup($A64,'Day 4 Cleaned'!$L:$L,'Day 4 Cleaned'!$AY:$AY,"-")</f>
        <v>0</v>
      </c>
      <c r="AM64" s="20" t="n">
        <f aca="false">(AH64+AI64)-AK64</f>
        <v>0</v>
      </c>
      <c r="AN64" s="19" t="n">
        <f aca="false">AVERAGE(AG64,AJ64,AM64)</f>
        <v>0</v>
      </c>
      <c r="AO64" s="21" t="str">
        <f aca="false">IF(AND($AB$157&gt;AN64, AN64&gt;$AB$156),AN64,"-")</f>
        <v>-</v>
      </c>
      <c r="AP64" s="18" t="n">
        <f aca="false">_xlfn.xlookup($A64,'Day 1 Cleaned'!$U:$U,'Day 1 Cleaned'!CT:CT,"-")</f>
        <v>0</v>
      </c>
      <c r="AQ64" s="18" t="n">
        <f aca="false">_xlfn.xlookup($A64,'Day 1 Cleaned'!$U:$U,'Day 1 Cleaned'!DD:DD,"-")</f>
        <v>0</v>
      </c>
      <c r="AR64" s="18" t="n">
        <f aca="false">_xlfn.xlookup($A64,'Day 1 Cleaned'!$U:$U,'Day 1 Cleaned'!DN:DN,"-")</f>
        <v>0</v>
      </c>
      <c r="AS64" s="18" t="n">
        <f aca="false">_xlfn.xlookup($A64,'Day 1 Cleaned'!$U:$U,'Day 1 Cleaned'!DX:DX,"-")</f>
        <v>0</v>
      </c>
      <c r="AT64" s="18" t="n">
        <f aca="false">_xlfn.xlookup($A64,'Day 1 Cleaned'!$U:$U,'Day 1 Cleaned'!EH:EH,"-")</f>
        <v>0</v>
      </c>
      <c r="AU64" s="18" t="n">
        <f aca="false">_xlfn.xlookup($A64,'Day 1 Cleaned'!$U:$U,'Day 1 Cleaned'!ER:ER,"-")</f>
        <v>0</v>
      </c>
      <c r="AV64" s="18" t="n">
        <f aca="false">_xlfn.xlookup($A64,'Day 1 Cleaned'!$U:$U,'Day 1 Cleaned'!FA:FA,"-")</f>
        <v>0</v>
      </c>
      <c r="AW64" s="18" t="n">
        <f aca="false">_xlfn.xlookup($A64,'Day 1 Cleaned'!$U:$U,'Day 1 Cleaned'!FK:FK,"-")</f>
        <v>0</v>
      </c>
      <c r="AX64" s="18" t="n">
        <f aca="false">_xlfn.xlookup($A64,'Day 1 Cleaned'!$U:$U,'Day 1 Cleaned'!FT:FT,"-")*_xlfn.xlookup($A64,'Day 1 Cleaned'!$U:$U,'Day 1 Cleaned'!FU:FU,"-")</f>
        <v>0</v>
      </c>
      <c r="AY64" s="18" t="n">
        <f aca="false">_xlfn.xlookup($A64,'Day 1 Cleaned'!$U:$U,'Day 1 Cleaned'!FV:FV,"-")</f>
        <v>0</v>
      </c>
      <c r="AZ64" s="18" t="n">
        <f aca="false">_xlfn.xlookup($A64,'Day 1 Cleaned'!$U:$U,'Day 1 Cleaned'!GA:GA,"-")</f>
        <v>0</v>
      </c>
    </row>
    <row r="65" customFormat="false" ht="14.5" hidden="false" customHeight="false" outlineLevel="0" collapsed="false">
      <c r="A65" s="18" t="str">
        <f aca="false">PROPER('Day 1 Cleaned'!U63)</f>
        <v>Ndayisabye Siel</v>
      </c>
      <c r="B65" s="18" t="str">
        <f aca="false">_xlfn.xlookup($A65,'Day 1 Cleaned'!$U:$U,'Day 1 Cleaned'!Y:Y,"-")</f>
        <v>Nyamasheke</v>
      </c>
      <c r="C65" s="18" t="str">
        <f aca="false">_xlfn.xlookup($A65,'Day 1 Cleaned'!$U:$U,'Day 1 Cleaned'!AA:AA,"-")</f>
        <v>Mugera</v>
      </c>
      <c r="D65" s="18" t="str">
        <f aca="false">_xlfn.xlookup($A65,'Day 1 Cleaned'!$U:$U,'Day 1 Cleaned'!AB:AB,"-")</f>
        <v>Bweranyange</v>
      </c>
      <c r="E65" s="18" t="str">
        <f aca="false">_xlfn.xlookup($A65,'Day 1 Cleaned'!$U:$U,'Day 1 Cleaned'!AI:AI,"-")</f>
        <v>Traditional 3 stone fire</v>
      </c>
      <c r="F65" s="18" t="str">
        <f aca="false">_xlfn.xlookup($A65,'Day 1 Cleaned'!$U:$U,'Day 1 Cleaned'!BL:BL,"-")</f>
        <v>Wood</v>
      </c>
      <c r="G65" s="18" t="str">
        <f aca="false">_xlfn.xlookup($A65,'Day 2 Cleaned'!$M:$M,'Day 2 Cleaned'!$U:$U,"-")</f>
        <v>Wood</v>
      </c>
      <c r="H65" s="18" t="str">
        <f aca="false">_xlfn.xlookup($A65,'Day 3 Cleaned'!$L:$L,'Day 3 Cleaned'!$T:$T,"-")</f>
        <v>Wood</v>
      </c>
      <c r="I65" s="18" t="str">
        <f aca="false">_xlfn.xlookup($A65,'Day 4 Cleaned'!$L:$L,'Day 4 Cleaned'!$T:$T,"-")</f>
        <v>Wood</v>
      </c>
      <c r="J65" s="18" t="n">
        <f aca="false" t="array" ref="J65:J65">AND(EXACT(F65:I65,F65))</f>
        <v>1</v>
      </c>
      <c r="K65" s="18" t="n">
        <f aca="false">_xlfn.xlookup($A65,'Day 2 Cleaned'!$M:$M,'Day 2 Cleaned'!$AI:$AI,"-")</f>
        <v>1</v>
      </c>
      <c r="L65" s="18" t="n">
        <f aca="false">_xlfn.xlookup($A65,'Day 2 Cleaned'!$M:$M,'Day 2 Cleaned'!$AJ:$AJ,"-")</f>
        <v>10</v>
      </c>
      <c r="M65" s="18" t="n">
        <f aca="false">_xlfn.xlookup($A65,'Day 3 Cleaned'!$L:$L,'Day 3 Cleaned'!$AH:$AH,"-")</f>
        <v>1</v>
      </c>
      <c r="N65" s="18" t="n">
        <f aca="false">_xlfn.xlookup($A65,'Day 3 Cleaned'!$L:$L,'Day 3 Cleaned'!$AI:$AI,"-")</f>
        <v>10</v>
      </c>
      <c r="O65" s="18" t="n">
        <f aca="false">_xlfn.xlookup($A65,'Day 4 Cleaned'!$L:$L,'Day 4 Cleaned'!$AH:$AH,"-")</f>
        <v>1</v>
      </c>
      <c r="P65" s="18" t="n">
        <f aca="false">_xlfn.xlookup($A65,'Day 4 Cleaned'!$L:$L,'Day 4 Cleaned'!$AI:$AI,"-")</f>
        <v>10</v>
      </c>
      <c r="Q65" s="19" t="n">
        <f aca="false">SUM(K65:P65)/3</f>
        <v>11</v>
      </c>
      <c r="R65" s="18" t="n">
        <f aca="false">_xlfn.xlookup($A65,'Day 1 Cleaned'!$U:$U,'Day 1 Cleaned'!$CC:$CC,"-")</f>
        <v>31.28</v>
      </c>
      <c r="S65" s="18" t="n">
        <f aca="false">_xlfn.xlookup($A65,'Day 2 Cleaned'!$M:$M,'Day 2 Cleaned'!$AM:$AM,"-")</f>
        <v>4.285</v>
      </c>
      <c r="T65" s="18" t="n">
        <f aca="false">_xlfn.xlookup($A65,'Day 2 Cleaned'!$M:$M,'Day 2 Cleaned'!$AQ:$AQ,"-")</f>
        <v>10.29</v>
      </c>
      <c r="U65" s="20" t="n">
        <f aca="false">R65-S65</f>
        <v>26.995</v>
      </c>
      <c r="V65" s="18" t="n">
        <f aca="false">_xlfn.xlookup($A65,'Day 3 Cleaned'!$L:$L,'Day 3 Cleaned'!$AL:$AL,"-")</f>
        <v>6.105</v>
      </c>
      <c r="W65" s="18" t="n">
        <f aca="false">_xlfn.xlookup($A65,'Day 3 Cleaned'!$L:$L,'Day 3 Cleaned'!$AP:$AP,"-")</f>
        <v>11.2</v>
      </c>
      <c r="X65" s="20" t="n">
        <f aca="false">(S65+T65)-V65</f>
        <v>8.47</v>
      </c>
      <c r="Y65" s="18" t="n">
        <f aca="false">_xlfn.xlookup($A65,'Day 4 Cleaned'!$L:$L,'Day 4 Cleaned'!$AL:$AL,"-")</f>
        <v>4.095</v>
      </c>
      <c r="Z65" s="18" t="n">
        <f aca="false">_xlfn.xlookup($A65,'Day 4 Cleaned'!$L:$L,'Day 4 Cleaned'!$AP:$AP,"-")</f>
        <v>10.58</v>
      </c>
      <c r="AA65" s="20" t="n">
        <f aca="false">(V65+W65)-Y65</f>
        <v>13.21</v>
      </c>
      <c r="AB65" s="19" t="n">
        <f aca="false">AVERAGE(U65,X65,AA65)</f>
        <v>16.225</v>
      </c>
      <c r="AC65" s="19" t="n">
        <f aca="false">IF(AND($AB$157&gt;AB65, AB65&gt;$AB$156),AB65,"-")</f>
        <v>16.225</v>
      </c>
      <c r="AD65" s="18" t="n">
        <f aca="false">_xlfn.xlookup($A65,'Day 1 Cleaned'!$U:$U,'Day 1 Cleaned'!CM:CM,"-")</f>
        <v>0</v>
      </c>
      <c r="AE65" s="18" t="n">
        <f aca="false">_xlfn.xlookup($A65,'Day 2 Cleaned'!$M:$M,'Day 2 Cleaned'!$AV:$AV,"-")</f>
        <v>0</v>
      </c>
      <c r="AF65" s="18" t="n">
        <f aca="false">_xlfn.xlookup($A65,'Day 2 Cleaned'!$M:$M,'Day 2 Cleaned'!$AZ:$AZ,"-")</f>
        <v>0</v>
      </c>
      <c r="AG65" s="20" t="n">
        <f aca="false">AD65-AE65</f>
        <v>0</v>
      </c>
      <c r="AH65" s="18" t="n">
        <f aca="false">_xlfn.xlookup($A65,'Day 3 Cleaned'!$L:$L,'Day 3 Cleaned'!$AU:$AU,"-")</f>
        <v>0</v>
      </c>
      <c r="AI65" s="18" t="n">
        <f aca="false">_xlfn.xlookup($A65,'Day 3 Cleaned'!$L:$L,'Day 3 Cleaned'!$AY:$AY,"-")</f>
        <v>0</v>
      </c>
      <c r="AJ65" s="20" t="n">
        <f aca="false">(AE65+AF65)-AH65</f>
        <v>0</v>
      </c>
      <c r="AK65" s="18" t="n">
        <f aca="false">_xlfn.xlookup($A65,'Day 4 Cleaned'!$L:$L,'Day 4 Cleaned'!$AU:$AU,"-")</f>
        <v>0</v>
      </c>
      <c r="AL65" s="18" t="n">
        <f aca="false">_xlfn.xlookup($A65,'Day 4 Cleaned'!$L:$L,'Day 4 Cleaned'!$AY:$AY,"-")</f>
        <v>0</v>
      </c>
      <c r="AM65" s="20" t="n">
        <f aca="false">(AH65+AI65)-AK65</f>
        <v>0</v>
      </c>
      <c r="AN65" s="19" t="n">
        <f aca="false">AVERAGE(AG65,AJ65,AM65)</f>
        <v>0</v>
      </c>
      <c r="AO65" s="21" t="str">
        <f aca="false">IF(AND($AB$157&gt;AN65, AN65&gt;$AB$156),AN65,"-")</f>
        <v>-</v>
      </c>
      <c r="AP65" s="18" t="n">
        <f aca="false">_xlfn.xlookup($A65,'Day 1 Cleaned'!$U:$U,'Day 1 Cleaned'!CT:CT,"-")</f>
        <v>0</v>
      </c>
      <c r="AQ65" s="18" t="n">
        <f aca="false">_xlfn.xlookup($A65,'Day 1 Cleaned'!$U:$U,'Day 1 Cleaned'!DD:DD,"-")</f>
        <v>0</v>
      </c>
      <c r="AR65" s="18" t="n">
        <f aca="false">_xlfn.xlookup($A65,'Day 1 Cleaned'!$U:$U,'Day 1 Cleaned'!DN:DN,"-")</f>
        <v>0</v>
      </c>
      <c r="AS65" s="18" t="n">
        <f aca="false">_xlfn.xlookup($A65,'Day 1 Cleaned'!$U:$U,'Day 1 Cleaned'!DX:DX,"-")</f>
        <v>0</v>
      </c>
      <c r="AT65" s="18" t="n">
        <f aca="false">_xlfn.xlookup($A65,'Day 1 Cleaned'!$U:$U,'Day 1 Cleaned'!EH:EH,"-")</f>
        <v>0</v>
      </c>
      <c r="AU65" s="18" t="n">
        <f aca="false">_xlfn.xlookup($A65,'Day 1 Cleaned'!$U:$U,'Day 1 Cleaned'!ER:ER,"-")</f>
        <v>0</v>
      </c>
      <c r="AV65" s="18" t="n">
        <f aca="false">_xlfn.xlookup($A65,'Day 1 Cleaned'!$U:$U,'Day 1 Cleaned'!FA:FA,"-")</f>
        <v>0</v>
      </c>
      <c r="AW65" s="18" t="n">
        <f aca="false">_xlfn.xlookup($A65,'Day 1 Cleaned'!$U:$U,'Day 1 Cleaned'!FK:FK,"-")</f>
        <v>0</v>
      </c>
      <c r="AX65" s="18" t="n">
        <f aca="false">_xlfn.xlookup($A65,'Day 1 Cleaned'!$U:$U,'Day 1 Cleaned'!FT:FT,"-")*_xlfn.xlookup($A65,'Day 1 Cleaned'!$U:$U,'Day 1 Cleaned'!FU:FU,"-")</f>
        <v>0</v>
      </c>
      <c r="AY65" s="18" t="n">
        <f aca="false">_xlfn.xlookup($A65,'Day 1 Cleaned'!$U:$U,'Day 1 Cleaned'!FV:FV,"-")</f>
        <v>0</v>
      </c>
      <c r="AZ65" s="18" t="n">
        <f aca="false">_xlfn.xlookup($A65,'Day 1 Cleaned'!$U:$U,'Day 1 Cleaned'!GA:GA,"-")</f>
        <v>0</v>
      </c>
    </row>
    <row r="66" customFormat="false" ht="14.5" hidden="false" customHeight="false" outlineLevel="0" collapsed="false">
      <c r="A66" s="18" t="str">
        <f aca="false">PROPER('Day 1 Cleaned'!U64)</f>
        <v>Ngendabanyika Emmanuel</v>
      </c>
      <c r="B66" s="18" t="str">
        <f aca="false">_xlfn.xlookup($A66,'Day 1 Cleaned'!$U:$U,'Day 1 Cleaned'!Y:Y,"-")</f>
        <v>Nyamasheke</v>
      </c>
      <c r="C66" s="18" t="str">
        <f aca="false">_xlfn.xlookup($A66,'Day 1 Cleaned'!$U:$U,'Day 1 Cleaned'!AA:AA,"-")</f>
        <v>Ngoma</v>
      </c>
      <c r="D66" s="18" t="str">
        <f aca="false">_xlfn.xlookup($A66,'Day 1 Cleaned'!$U:$U,'Day 1 Cleaned'!AB:AB,"-")</f>
        <v>Buhembe</v>
      </c>
      <c r="E66" s="18" t="str">
        <f aca="false">_xlfn.xlookup($A66,'Day 1 Cleaned'!$U:$U,'Day 1 Cleaned'!AI:AI,"-")</f>
        <v>Improved charcoal stove Improved wood stove</v>
      </c>
      <c r="F66" s="18" t="str">
        <f aca="false">_xlfn.xlookup($A66,'Day 1 Cleaned'!$U:$U,'Day 1 Cleaned'!BL:BL,"-")</f>
        <v>Wood Charcoal</v>
      </c>
      <c r="G66" s="18" t="str">
        <f aca="false">_xlfn.xlookup($A66,'Day 2 Cleaned'!$M:$M,'Day 2 Cleaned'!$U:$U,"-")</f>
        <v>Wood Charcoal</v>
      </c>
      <c r="H66" s="18" t="str">
        <f aca="false">_xlfn.xlookup($A66,'Day 3 Cleaned'!$L:$L,'Day 3 Cleaned'!$T:$T,"-")</f>
        <v>Wood Charcoal</v>
      </c>
      <c r="I66" s="18" t="str">
        <f aca="false">_xlfn.xlookup($A66,'Day 4 Cleaned'!$L:$L,'Day 4 Cleaned'!$T:$T,"-")</f>
        <v>Wood Charcoal</v>
      </c>
      <c r="J66" s="18" t="n">
        <f aca="false" t="array" ref="J66:J66">AND(EXACT(F66:I66,F66))</f>
        <v>1</v>
      </c>
      <c r="K66" s="18" t="n">
        <f aca="false">_xlfn.xlookup($A66,'Day 2 Cleaned'!$M:$M,'Day 2 Cleaned'!$AI:$AI,"-")</f>
        <v>1</v>
      </c>
      <c r="L66" s="18" t="n">
        <f aca="false">_xlfn.xlookup($A66,'Day 2 Cleaned'!$M:$M,'Day 2 Cleaned'!$AJ:$AJ,"-")</f>
        <v>9</v>
      </c>
      <c r="M66" s="18" t="n">
        <f aca="false">_xlfn.xlookup($A66,'Day 3 Cleaned'!$L:$L,'Day 3 Cleaned'!$AH:$AH,"-")</f>
        <v>2</v>
      </c>
      <c r="N66" s="18" t="n">
        <f aca="false">_xlfn.xlookup($A66,'Day 3 Cleaned'!$L:$L,'Day 3 Cleaned'!$AI:$AI,"-")</f>
        <v>9</v>
      </c>
      <c r="O66" s="18" t="n">
        <f aca="false">_xlfn.xlookup($A66,'Day 4 Cleaned'!$L:$L,'Day 4 Cleaned'!$AH:$AH,"-")</f>
        <v>2</v>
      </c>
      <c r="P66" s="18" t="n">
        <f aca="false">_xlfn.xlookup($A66,'Day 4 Cleaned'!$L:$L,'Day 4 Cleaned'!$AI:$AI,"-")</f>
        <v>9</v>
      </c>
      <c r="Q66" s="19" t="n">
        <f aca="false">SUM(K66:P66)/3</f>
        <v>10.6666666666667</v>
      </c>
      <c r="R66" s="18" t="n">
        <f aca="false">_xlfn.xlookup($A66,'Day 1 Cleaned'!$U:$U,'Day 1 Cleaned'!$CC:$CC,"-")</f>
        <v>19.755</v>
      </c>
      <c r="S66" s="18" t="n">
        <f aca="false">_xlfn.xlookup($A66,'Day 2 Cleaned'!$M:$M,'Day 2 Cleaned'!$AM:$AM,"-")</f>
        <v>11.65</v>
      </c>
      <c r="T66" s="18" t="n">
        <f aca="false">_xlfn.xlookup($A66,'Day 2 Cleaned'!$M:$M,'Day 2 Cleaned'!$AQ:$AQ,"-")</f>
        <v>0</v>
      </c>
      <c r="U66" s="20" t="n">
        <f aca="false">R66-S66</f>
        <v>8.105</v>
      </c>
      <c r="V66" s="18" t="n">
        <f aca="false">_xlfn.xlookup($A66,'Day 3 Cleaned'!$L:$L,'Day 3 Cleaned'!$AL:$AL,"-")</f>
        <v>1.57</v>
      </c>
      <c r="W66" s="18" t="n">
        <f aca="false">_xlfn.xlookup($A66,'Day 3 Cleaned'!$L:$L,'Day 3 Cleaned'!$AP:$AP,"-")</f>
        <v>0</v>
      </c>
      <c r="X66" s="20" t="n">
        <f aca="false">(S66+T66)-V66</f>
        <v>10.08</v>
      </c>
      <c r="Y66" s="18" t="n">
        <f aca="false">_xlfn.xlookup($A66,'Day 4 Cleaned'!$L:$L,'Day 4 Cleaned'!$AL:$AL,"-")</f>
        <v>1.57</v>
      </c>
      <c r="Z66" s="18" t="n">
        <f aca="false">_xlfn.xlookup($A66,'Day 4 Cleaned'!$L:$L,'Day 4 Cleaned'!$AP:$AP,"-")</f>
        <v>0</v>
      </c>
      <c r="AA66" s="20" t="n">
        <f aca="false">(V66+W66)-Y66</f>
        <v>0</v>
      </c>
      <c r="AB66" s="19" t="n">
        <f aca="false">AVERAGE(U66,X66,AA66)</f>
        <v>6.06166666666667</v>
      </c>
      <c r="AC66" s="19" t="n">
        <f aca="false">IF(AND($AB$157&gt;AB66, AB66&gt;$AB$156),AB66,"-")</f>
        <v>6.06166666666667</v>
      </c>
      <c r="AD66" s="18" t="n">
        <f aca="false">_xlfn.xlookup($A66,'Day 1 Cleaned'!$U:$U,'Day 1 Cleaned'!CM:CM,"-")</f>
        <v>20.86</v>
      </c>
      <c r="AE66" s="18" t="n">
        <f aca="false">_xlfn.xlookup($A66,'Day 2 Cleaned'!$M:$M,'Day 2 Cleaned'!$AV:$AV,"-")</f>
        <v>18.78</v>
      </c>
      <c r="AF66" s="18" t="n">
        <f aca="false">_xlfn.xlookup($A66,'Day 2 Cleaned'!$M:$M,'Day 2 Cleaned'!$AZ:$AZ,"-")</f>
        <v>0</v>
      </c>
      <c r="AG66" s="20" t="n">
        <f aca="false">AD66-AE66</f>
        <v>2.08</v>
      </c>
      <c r="AH66" s="18" t="n">
        <f aca="false">_xlfn.xlookup($A66,'Day 3 Cleaned'!$L:$L,'Day 3 Cleaned'!$AU:$AU,"-")</f>
        <v>17.68</v>
      </c>
      <c r="AI66" s="18" t="n">
        <f aca="false">_xlfn.xlookup($A66,'Day 3 Cleaned'!$L:$L,'Day 3 Cleaned'!$AY:$AY,"-")</f>
        <v>0</v>
      </c>
      <c r="AJ66" s="20" t="n">
        <f aca="false">(AE66+AF66)-AH66</f>
        <v>1.1</v>
      </c>
      <c r="AK66" s="18" t="n">
        <f aca="false">_xlfn.xlookup($A66,'Day 4 Cleaned'!$L:$L,'Day 4 Cleaned'!$AU:$AU,"-")</f>
        <v>15.46</v>
      </c>
      <c r="AL66" s="18" t="n">
        <f aca="false">_xlfn.xlookup($A66,'Day 4 Cleaned'!$L:$L,'Day 4 Cleaned'!$AY:$AY,"-")</f>
        <v>0</v>
      </c>
      <c r="AM66" s="20" t="n">
        <f aca="false">(AH66+AI66)-AK66</f>
        <v>2.22</v>
      </c>
      <c r="AN66" s="19" t="n">
        <f aca="false">AVERAGE(AG66,AJ66,AM66)</f>
        <v>1.8</v>
      </c>
      <c r="AO66" s="21" t="str">
        <f aca="false">IF(AND($AB$157&gt;AN66, AN66&gt;$AB$156),AN66,"-")</f>
        <v>-</v>
      </c>
      <c r="AP66" s="18" t="n">
        <f aca="false">_xlfn.xlookup($A66,'Day 1 Cleaned'!$U:$U,'Day 1 Cleaned'!CT:CT,"-")</f>
        <v>0</v>
      </c>
      <c r="AQ66" s="18" t="n">
        <f aca="false">_xlfn.xlookup($A66,'Day 1 Cleaned'!$U:$U,'Day 1 Cleaned'!DD:DD,"-")</f>
        <v>0</v>
      </c>
      <c r="AR66" s="18" t="n">
        <f aca="false">_xlfn.xlookup($A66,'Day 1 Cleaned'!$U:$U,'Day 1 Cleaned'!DN:DN,"-")</f>
        <v>0</v>
      </c>
      <c r="AS66" s="18" t="n">
        <f aca="false">_xlfn.xlookup($A66,'Day 1 Cleaned'!$U:$U,'Day 1 Cleaned'!DX:DX,"-")</f>
        <v>0</v>
      </c>
      <c r="AT66" s="18" t="n">
        <f aca="false">_xlfn.xlookup($A66,'Day 1 Cleaned'!$U:$U,'Day 1 Cleaned'!EH:EH,"-")</f>
        <v>0</v>
      </c>
      <c r="AU66" s="18" t="n">
        <f aca="false">_xlfn.xlookup($A66,'Day 1 Cleaned'!$U:$U,'Day 1 Cleaned'!ER:ER,"-")</f>
        <v>0</v>
      </c>
      <c r="AV66" s="18" t="n">
        <f aca="false">_xlfn.xlookup($A66,'Day 1 Cleaned'!$U:$U,'Day 1 Cleaned'!FA:FA,"-")</f>
        <v>0</v>
      </c>
      <c r="AW66" s="18" t="n">
        <f aca="false">_xlfn.xlookup($A66,'Day 1 Cleaned'!$U:$U,'Day 1 Cleaned'!FK:FK,"-")</f>
        <v>0</v>
      </c>
      <c r="AX66" s="18" t="n">
        <f aca="false">_xlfn.xlookup($A66,'Day 1 Cleaned'!$U:$U,'Day 1 Cleaned'!FT:FT,"-")*_xlfn.xlookup($A66,'Day 1 Cleaned'!$U:$U,'Day 1 Cleaned'!FU:FU,"-")</f>
        <v>0</v>
      </c>
      <c r="AY66" s="18" t="n">
        <f aca="false">_xlfn.xlookup($A66,'Day 1 Cleaned'!$U:$U,'Day 1 Cleaned'!FV:FV,"-")</f>
        <v>0</v>
      </c>
      <c r="AZ66" s="18" t="n">
        <f aca="false">_xlfn.xlookup($A66,'Day 1 Cleaned'!$U:$U,'Day 1 Cleaned'!GA:GA,"-")</f>
        <v>0</v>
      </c>
    </row>
    <row r="67" customFormat="false" ht="14.5" hidden="false" customHeight="false" outlineLevel="0" collapsed="false">
      <c r="A67" s="18" t="str">
        <f aca="false">PROPER('Day 1 Cleaned'!U65)</f>
        <v>Ngendabanyuka Innocent</v>
      </c>
      <c r="B67" s="18" t="str">
        <f aca="false">_xlfn.xlookup($A67,'Day 1 Cleaned'!$U:$U,'Day 1 Cleaned'!Y:Y,"-")</f>
        <v>Nyamasheke</v>
      </c>
      <c r="C67" s="18" t="str">
        <f aca="false">_xlfn.xlookup($A67,'Day 1 Cleaned'!$U:$U,'Day 1 Cleaned'!AA:AA,"-")</f>
        <v>Wimana</v>
      </c>
      <c r="D67" s="18" t="str">
        <f aca="false">_xlfn.xlookup($A67,'Day 1 Cleaned'!$U:$U,'Day 1 Cleaned'!AB:AB,"-")</f>
        <v>Gakomeye</v>
      </c>
      <c r="E67" s="18" t="str">
        <f aca="false">_xlfn.xlookup($A67,'Day 1 Cleaned'!$U:$U,'Day 1 Cleaned'!AI:AI,"-")</f>
        <v>Traditional 3 stone fire</v>
      </c>
      <c r="F67" s="18" t="str">
        <f aca="false">_xlfn.xlookup($A67,'Day 1 Cleaned'!$U:$U,'Day 1 Cleaned'!BL:BL,"-")</f>
        <v>Wood</v>
      </c>
      <c r="G67" s="18" t="str">
        <f aca="false">_xlfn.xlookup($A67,'Day 2 Cleaned'!$M:$M,'Day 2 Cleaned'!$U:$U,"-")</f>
        <v>Wood</v>
      </c>
      <c r="H67" s="18" t="str">
        <f aca="false">_xlfn.xlookup($A67,'Day 3 Cleaned'!$L:$L,'Day 3 Cleaned'!$T:$T,"-")</f>
        <v>Wood</v>
      </c>
      <c r="I67" s="18" t="str">
        <f aca="false">_xlfn.xlookup($A67,'Day 4 Cleaned'!$L:$L,'Day 4 Cleaned'!$T:$T,"-")</f>
        <v>Wood</v>
      </c>
      <c r="J67" s="18" t="n">
        <f aca="false" t="array" ref="J67:J67">AND(EXACT(F67:I67,F67))</f>
        <v>1</v>
      </c>
      <c r="K67" s="18" t="n">
        <f aca="false">_xlfn.xlookup($A67,'Day 2 Cleaned'!$M:$M,'Day 2 Cleaned'!$AI:$AI,"-")</f>
        <v>2</v>
      </c>
      <c r="L67" s="18" t="n">
        <f aca="false">_xlfn.xlookup($A67,'Day 2 Cleaned'!$M:$M,'Day 2 Cleaned'!$AJ:$AJ,"-")</f>
        <v>6</v>
      </c>
      <c r="M67" s="18" t="n">
        <f aca="false">_xlfn.xlookup($A67,'Day 3 Cleaned'!$L:$L,'Day 3 Cleaned'!$AH:$AH,"-")</f>
        <v>3</v>
      </c>
      <c r="N67" s="18" t="n">
        <f aca="false">_xlfn.xlookup($A67,'Day 3 Cleaned'!$L:$L,'Day 3 Cleaned'!$AI:$AI,"-")</f>
        <v>6</v>
      </c>
      <c r="O67" s="18" t="n">
        <f aca="false">_xlfn.xlookup($A67,'Day 4 Cleaned'!$L:$L,'Day 4 Cleaned'!$AH:$AH,"-")</f>
        <v>2</v>
      </c>
      <c r="P67" s="18" t="n">
        <f aca="false">_xlfn.xlookup($A67,'Day 4 Cleaned'!$L:$L,'Day 4 Cleaned'!$AI:$AI,"-")</f>
        <v>6</v>
      </c>
      <c r="Q67" s="19" t="n">
        <f aca="false">SUM(K67:P67)/3</f>
        <v>8.33333333333333</v>
      </c>
      <c r="R67" s="18" t="n">
        <f aca="false">_xlfn.xlookup($A67,'Day 1 Cleaned'!$U:$U,'Day 1 Cleaned'!$CC:$CC,"-")</f>
        <v>70.76</v>
      </c>
      <c r="S67" s="18" t="n">
        <f aca="false">_xlfn.xlookup($A67,'Day 2 Cleaned'!$M:$M,'Day 2 Cleaned'!$AM:$AM,"-")</f>
        <v>54.92</v>
      </c>
      <c r="T67" s="18" t="n">
        <f aca="false">_xlfn.xlookup($A67,'Day 2 Cleaned'!$M:$M,'Day 2 Cleaned'!$AQ:$AQ,"-")</f>
        <v>0</v>
      </c>
      <c r="U67" s="20" t="n">
        <f aca="false">R67-S67</f>
        <v>15.84</v>
      </c>
      <c r="V67" s="18" t="n">
        <f aca="false">_xlfn.xlookup($A67,'Day 3 Cleaned'!$L:$L,'Day 3 Cleaned'!$AL:$AL,"-")</f>
        <v>29.4</v>
      </c>
      <c r="W67" s="18" t="n">
        <f aca="false">_xlfn.xlookup($A67,'Day 3 Cleaned'!$L:$L,'Day 3 Cleaned'!$AP:$AP,"-")</f>
        <v>0</v>
      </c>
      <c r="X67" s="20" t="n">
        <f aca="false">(S67+T67)-V67</f>
        <v>25.52</v>
      </c>
      <c r="Y67" s="18" t="n">
        <f aca="false">_xlfn.xlookup($A67,'Day 4 Cleaned'!$L:$L,'Day 4 Cleaned'!$AL:$AL,"-")</f>
        <v>21.87</v>
      </c>
      <c r="Z67" s="18" t="n">
        <f aca="false">_xlfn.xlookup($A67,'Day 4 Cleaned'!$L:$L,'Day 4 Cleaned'!$AP:$AP,"-")</f>
        <v>0</v>
      </c>
      <c r="AA67" s="20" t="n">
        <f aca="false">(V67+W67)-Y67</f>
        <v>7.53</v>
      </c>
      <c r="AB67" s="19" t="n">
        <f aca="false">AVERAGE(U67,X67,AA67)</f>
        <v>16.2966666666667</v>
      </c>
      <c r="AC67" s="19" t="n">
        <f aca="false">IF(AND($AB$157&gt;AB67, AB67&gt;$AB$156),AB67,"-")</f>
        <v>16.2966666666667</v>
      </c>
      <c r="AD67" s="18" t="n">
        <f aca="false">_xlfn.xlookup($A67,'Day 1 Cleaned'!$U:$U,'Day 1 Cleaned'!CM:CM,"-")</f>
        <v>0</v>
      </c>
      <c r="AE67" s="18" t="n">
        <f aca="false">_xlfn.xlookup($A67,'Day 2 Cleaned'!$M:$M,'Day 2 Cleaned'!$AV:$AV,"-")</f>
        <v>0</v>
      </c>
      <c r="AF67" s="18" t="n">
        <f aca="false">_xlfn.xlookup($A67,'Day 2 Cleaned'!$M:$M,'Day 2 Cleaned'!$AZ:$AZ,"-")</f>
        <v>0</v>
      </c>
      <c r="AG67" s="20" t="n">
        <f aca="false">AD67-AE67</f>
        <v>0</v>
      </c>
      <c r="AH67" s="18" t="n">
        <f aca="false">_xlfn.xlookup($A67,'Day 3 Cleaned'!$L:$L,'Day 3 Cleaned'!$AU:$AU,"-")</f>
        <v>0</v>
      </c>
      <c r="AI67" s="18" t="n">
        <f aca="false">_xlfn.xlookup($A67,'Day 3 Cleaned'!$L:$L,'Day 3 Cleaned'!$AY:$AY,"-")</f>
        <v>0</v>
      </c>
      <c r="AJ67" s="20" t="n">
        <f aca="false">(AE67+AF67)-AH67</f>
        <v>0</v>
      </c>
      <c r="AK67" s="18" t="n">
        <f aca="false">_xlfn.xlookup($A67,'Day 4 Cleaned'!$L:$L,'Day 4 Cleaned'!$AU:$AU,"-")</f>
        <v>0</v>
      </c>
      <c r="AL67" s="18" t="n">
        <f aca="false">_xlfn.xlookup($A67,'Day 4 Cleaned'!$L:$L,'Day 4 Cleaned'!$AY:$AY,"-")</f>
        <v>0</v>
      </c>
      <c r="AM67" s="20" t="n">
        <f aca="false">(AH67+AI67)-AK67</f>
        <v>0</v>
      </c>
      <c r="AN67" s="19" t="n">
        <f aca="false">AVERAGE(AG67,AJ67,AM67)</f>
        <v>0</v>
      </c>
      <c r="AO67" s="21" t="str">
        <f aca="false">IF(AND($AB$157&gt;AN67, AN67&gt;$AB$156),AN67,"-")</f>
        <v>-</v>
      </c>
      <c r="AP67" s="18" t="n">
        <f aca="false">_xlfn.xlookup($A67,'Day 1 Cleaned'!$U:$U,'Day 1 Cleaned'!CT:CT,"-")</f>
        <v>0</v>
      </c>
      <c r="AQ67" s="18" t="n">
        <f aca="false">_xlfn.xlookup($A67,'Day 1 Cleaned'!$U:$U,'Day 1 Cleaned'!DD:DD,"-")</f>
        <v>0</v>
      </c>
      <c r="AR67" s="18" t="n">
        <f aca="false">_xlfn.xlookup($A67,'Day 1 Cleaned'!$U:$U,'Day 1 Cleaned'!DN:DN,"-")</f>
        <v>0</v>
      </c>
      <c r="AS67" s="18" t="n">
        <f aca="false">_xlfn.xlookup($A67,'Day 1 Cleaned'!$U:$U,'Day 1 Cleaned'!DX:DX,"-")</f>
        <v>0</v>
      </c>
      <c r="AT67" s="18" t="n">
        <f aca="false">_xlfn.xlookup($A67,'Day 1 Cleaned'!$U:$U,'Day 1 Cleaned'!EH:EH,"-")</f>
        <v>0</v>
      </c>
      <c r="AU67" s="18" t="n">
        <f aca="false">_xlfn.xlookup($A67,'Day 1 Cleaned'!$U:$U,'Day 1 Cleaned'!ER:ER,"-")</f>
        <v>0</v>
      </c>
      <c r="AV67" s="18" t="n">
        <f aca="false">_xlfn.xlookup($A67,'Day 1 Cleaned'!$U:$U,'Day 1 Cleaned'!FA:FA,"-")</f>
        <v>0</v>
      </c>
      <c r="AW67" s="18" t="n">
        <f aca="false">_xlfn.xlookup($A67,'Day 1 Cleaned'!$U:$U,'Day 1 Cleaned'!FK:FK,"-")</f>
        <v>0</v>
      </c>
      <c r="AX67" s="18" t="n">
        <f aca="false">_xlfn.xlookup($A67,'Day 1 Cleaned'!$U:$U,'Day 1 Cleaned'!FT:FT,"-")*_xlfn.xlookup($A67,'Day 1 Cleaned'!$U:$U,'Day 1 Cleaned'!FU:FU,"-")</f>
        <v>0</v>
      </c>
      <c r="AY67" s="18" t="n">
        <f aca="false">_xlfn.xlookup($A67,'Day 1 Cleaned'!$U:$U,'Day 1 Cleaned'!FV:FV,"-")</f>
        <v>0</v>
      </c>
      <c r="AZ67" s="18" t="n">
        <f aca="false">_xlfn.xlookup($A67,'Day 1 Cleaned'!$U:$U,'Day 1 Cleaned'!GA:GA,"-")</f>
        <v>0</v>
      </c>
    </row>
    <row r="68" customFormat="false" ht="14.5" hidden="false" customHeight="false" outlineLevel="0" collapsed="false">
      <c r="A68" s="18" t="str">
        <f aca="false">PROPER('Day 1 Cleaned'!U66)</f>
        <v>Nisabwe Abiase </v>
      </c>
      <c r="B68" s="18" t="str">
        <f aca="false">_xlfn.xlookup($A68,'Day 1 Cleaned'!$U:$U,'Day 1 Cleaned'!Y:Y,"-")</f>
        <v>Nyamasheke</v>
      </c>
      <c r="C68" s="18" t="str">
        <f aca="false">_xlfn.xlookup($A68,'Day 1 Cleaned'!$U:$U,'Day 1 Cleaned'!AA:AA,"-")</f>
        <v>Muyange</v>
      </c>
      <c r="D68" s="18" t="str">
        <f aca="false">_xlfn.xlookup($A68,'Day 1 Cleaned'!$U:$U,'Day 1 Cleaned'!AB:AB,"-")</f>
        <v>Bukiro</v>
      </c>
      <c r="E68" s="18" t="str">
        <f aca="false">_xlfn.xlookup($A68,'Day 1 Cleaned'!$U:$U,'Day 1 Cleaned'!AI:AI,"-")</f>
        <v>Other</v>
      </c>
      <c r="F68" s="18" t="str">
        <f aca="false">_xlfn.xlookup($A68,'Day 1 Cleaned'!$U:$U,'Day 1 Cleaned'!BL:BL,"-")</f>
        <v>Wood</v>
      </c>
      <c r="G68" s="18" t="str">
        <f aca="false">_xlfn.xlookup($A68,'Day 2 Cleaned'!$M:$M,'Day 2 Cleaned'!$U:$U,"-")</f>
        <v>Wood</v>
      </c>
      <c r="H68" s="18" t="str">
        <f aca="false">_xlfn.xlookup($A68,'Day 3 Cleaned'!$L:$L,'Day 3 Cleaned'!$T:$T,"-")</f>
        <v>Wood</v>
      </c>
      <c r="I68" s="18" t="str">
        <f aca="false">_xlfn.xlookup($A68,'Day 4 Cleaned'!$L:$L,'Day 4 Cleaned'!$T:$T,"-")</f>
        <v>Wood</v>
      </c>
      <c r="J68" s="18" t="n">
        <f aca="false" t="array" ref="J68:J68">AND(EXACT(F68:I68,F68))</f>
        <v>1</v>
      </c>
      <c r="K68" s="18" t="n">
        <f aca="false">_xlfn.xlookup($A68,'Day 2 Cleaned'!$M:$M,'Day 2 Cleaned'!$AI:$AI,"-")</f>
        <v>2</v>
      </c>
      <c r="L68" s="18" t="n">
        <f aca="false">_xlfn.xlookup($A68,'Day 2 Cleaned'!$M:$M,'Day 2 Cleaned'!$AJ:$AJ,"-")</f>
        <v>5</v>
      </c>
      <c r="M68" s="18" t="n">
        <f aca="false">_xlfn.xlookup($A68,'Day 3 Cleaned'!$L:$L,'Day 3 Cleaned'!$AH:$AH,"-")</f>
        <v>1</v>
      </c>
      <c r="N68" s="18" t="n">
        <f aca="false">_xlfn.xlookup($A68,'Day 3 Cleaned'!$L:$L,'Day 3 Cleaned'!$AI:$AI,"-")</f>
        <v>5</v>
      </c>
      <c r="O68" s="18" t="n">
        <f aca="false">_xlfn.xlookup($A68,'Day 4 Cleaned'!$L:$L,'Day 4 Cleaned'!$AH:$AH,"-")</f>
        <v>2</v>
      </c>
      <c r="P68" s="18" t="n">
        <f aca="false">_xlfn.xlookup($A68,'Day 4 Cleaned'!$L:$L,'Day 4 Cleaned'!$AI:$AI,"-")</f>
        <v>5</v>
      </c>
      <c r="Q68" s="19" t="n">
        <f aca="false">SUM(K68:P68)/3</f>
        <v>6.66666666666667</v>
      </c>
      <c r="R68" s="18" t="n">
        <f aca="false">_xlfn.xlookup($A68,'Day 1 Cleaned'!$U:$U,'Day 1 Cleaned'!$CC:$CC,"-")</f>
        <v>31.142</v>
      </c>
      <c r="S68" s="18" t="n">
        <f aca="false">_xlfn.xlookup($A68,'Day 2 Cleaned'!$M:$M,'Day 2 Cleaned'!$AM:$AM,"-")</f>
        <v>26.12</v>
      </c>
      <c r="T68" s="18" t="n">
        <f aca="false">_xlfn.xlookup($A68,'Day 2 Cleaned'!$M:$M,'Day 2 Cleaned'!$AQ:$AQ,"-")</f>
        <v>0</v>
      </c>
      <c r="U68" s="20" t="n">
        <f aca="false">R68-S68</f>
        <v>5.022</v>
      </c>
      <c r="V68" s="18" t="n">
        <f aca="false">_xlfn.xlookup($A68,'Day 3 Cleaned'!$L:$L,'Day 3 Cleaned'!$AL:$AL,"-")</f>
        <v>17.61</v>
      </c>
      <c r="W68" s="18" t="n">
        <f aca="false">_xlfn.xlookup($A68,'Day 3 Cleaned'!$L:$L,'Day 3 Cleaned'!$AP:$AP,"-")</f>
        <v>0</v>
      </c>
      <c r="X68" s="20" t="n">
        <f aca="false">(S68+T68)-V68</f>
        <v>8.51</v>
      </c>
      <c r="Y68" s="18" t="n">
        <f aca="false">_xlfn.xlookup($A68,'Day 4 Cleaned'!$L:$L,'Day 4 Cleaned'!$AL:$AL,"-")</f>
        <v>9.275</v>
      </c>
      <c r="Z68" s="18" t="n">
        <f aca="false">_xlfn.xlookup($A68,'Day 4 Cleaned'!$L:$L,'Day 4 Cleaned'!$AP:$AP,"-")</f>
        <v>0</v>
      </c>
      <c r="AA68" s="20" t="n">
        <f aca="false">(V68+W68)-Y68</f>
        <v>8.335</v>
      </c>
      <c r="AB68" s="19" t="n">
        <f aca="false">AVERAGE(U68,X68,AA68)</f>
        <v>7.289</v>
      </c>
      <c r="AC68" s="19" t="n">
        <f aca="false">IF(AND($AB$157&gt;AB68, AB68&gt;$AB$156),AB68,"-")</f>
        <v>7.289</v>
      </c>
      <c r="AD68" s="18" t="n">
        <f aca="false">_xlfn.xlookup($A68,'Day 1 Cleaned'!$U:$U,'Day 1 Cleaned'!CM:CM,"-")</f>
        <v>0</v>
      </c>
      <c r="AE68" s="18" t="n">
        <f aca="false">_xlfn.xlookup($A68,'Day 2 Cleaned'!$M:$M,'Day 2 Cleaned'!$AV:$AV,"-")</f>
        <v>0</v>
      </c>
      <c r="AF68" s="18" t="n">
        <f aca="false">_xlfn.xlookup($A68,'Day 2 Cleaned'!$M:$M,'Day 2 Cleaned'!$AZ:$AZ,"-")</f>
        <v>0</v>
      </c>
      <c r="AG68" s="20" t="n">
        <f aca="false">AD68-AE68</f>
        <v>0</v>
      </c>
      <c r="AH68" s="18" t="n">
        <f aca="false">_xlfn.xlookup($A68,'Day 3 Cleaned'!$L:$L,'Day 3 Cleaned'!$AU:$AU,"-")</f>
        <v>0</v>
      </c>
      <c r="AI68" s="18" t="n">
        <f aca="false">_xlfn.xlookup($A68,'Day 3 Cleaned'!$L:$L,'Day 3 Cleaned'!$AY:$AY,"-")</f>
        <v>0</v>
      </c>
      <c r="AJ68" s="20" t="n">
        <f aca="false">(AE68+AF68)-AH68</f>
        <v>0</v>
      </c>
      <c r="AK68" s="18" t="n">
        <f aca="false">_xlfn.xlookup($A68,'Day 4 Cleaned'!$L:$L,'Day 4 Cleaned'!$AU:$AU,"-")</f>
        <v>0</v>
      </c>
      <c r="AL68" s="18" t="n">
        <f aca="false">_xlfn.xlookup($A68,'Day 4 Cleaned'!$L:$L,'Day 4 Cleaned'!$AY:$AY,"-")</f>
        <v>0</v>
      </c>
      <c r="AM68" s="20" t="n">
        <f aca="false">(AH68+AI68)-AK68</f>
        <v>0</v>
      </c>
      <c r="AN68" s="19" t="n">
        <f aca="false">AVERAGE(AG68,AJ68,AM68)</f>
        <v>0</v>
      </c>
      <c r="AO68" s="21" t="str">
        <f aca="false">IF(AND($AB$157&gt;AN68, AN68&gt;$AB$156),AN68,"-")</f>
        <v>-</v>
      </c>
      <c r="AP68" s="18" t="n">
        <f aca="false">_xlfn.xlookup($A68,'Day 1 Cleaned'!$U:$U,'Day 1 Cleaned'!CT:CT,"-")</f>
        <v>0</v>
      </c>
      <c r="AQ68" s="18" t="n">
        <f aca="false">_xlfn.xlookup($A68,'Day 1 Cleaned'!$U:$U,'Day 1 Cleaned'!DD:DD,"-")</f>
        <v>0</v>
      </c>
      <c r="AR68" s="18" t="n">
        <f aca="false">_xlfn.xlookup($A68,'Day 1 Cleaned'!$U:$U,'Day 1 Cleaned'!DN:DN,"-")</f>
        <v>0</v>
      </c>
      <c r="AS68" s="18" t="n">
        <f aca="false">_xlfn.xlookup($A68,'Day 1 Cleaned'!$U:$U,'Day 1 Cleaned'!DX:DX,"-")</f>
        <v>0</v>
      </c>
      <c r="AT68" s="18" t="n">
        <f aca="false">_xlfn.xlookup($A68,'Day 1 Cleaned'!$U:$U,'Day 1 Cleaned'!EH:EH,"-")</f>
        <v>0</v>
      </c>
      <c r="AU68" s="18" t="n">
        <f aca="false">_xlfn.xlookup($A68,'Day 1 Cleaned'!$U:$U,'Day 1 Cleaned'!ER:ER,"-")</f>
        <v>0</v>
      </c>
      <c r="AV68" s="18" t="n">
        <f aca="false">_xlfn.xlookup($A68,'Day 1 Cleaned'!$U:$U,'Day 1 Cleaned'!FA:FA,"-")</f>
        <v>0</v>
      </c>
      <c r="AW68" s="18" t="n">
        <f aca="false">_xlfn.xlookup($A68,'Day 1 Cleaned'!$U:$U,'Day 1 Cleaned'!FK:FK,"-")</f>
        <v>0</v>
      </c>
      <c r="AX68" s="18" t="n">
        <f aca="false">_xlfn.xlookup($A68,'Day 1 Cleaned'!$U:$U,'Day 1 Cleaned'!FT:FT,"-")*_xlfn.xlookup($A68,'Day 1 Cleaned'!$U:$U,'Day 1 Cleaned'!FU:FU,"-")</f>
        <v>0</v>
      </c>
      <c r="AY68" s="18" t="n">
        <f aca="false">_xlfn.xlookup($A68,'Day 1 Cleaned'!$U:$U,'Day 1 Cleaned'!FV:FV,"-")</f>
        <v>0</v>
      </c>
      <c r="AZ68" s="18" t="n">
        <f aca="false">_xlfn.xlookup($A68,'Day 1 Cleaned'!$U:$U,'Day 1 Cleaned'!GA:GA,"-")</f>
        <v>0</v>
      </c>
    </row>
    <row r="69" customFormat="false" ht="14.5" hidden="false" customHeight="false" outlineLevel="0" collapsed="false">
      <c r="A69" s="18" t="str">
        <f aca="false">PROPER('Day 1 Cleaned'!U67)</f>
        <v>Niyorembo Benjamin</v>
      </c>
      <c r="B69" s="18" t="str">
        <f aca="false">_xlfn.xlookup($A69,'Day 1 Cleaned'!$U:$U,'Day 1 Cleaned'!Y:Y,"-")</f>
        <v>Nyamasheke</v>
      </c>
      <c r="C69" s="18" t="str">
        <f aca="false">_xlfn.xlookup($A69,'Day 1 Cleaned'!$U:$U,'Day 1 Cleaned'!AA:AA,"-")</f>
        <v>Kibogora</v>
      </c>
      <c r="D69" s="18" t="str">
        <f aca="false">_xlfn.xlookup($A69,'Day 1 Cleaned'!$U:$U,'Day 1 Cleaned'!AB:AB,"-")</f>
        <v>Bizenga</v>
      </c>
      <c r="E69" s="18" t="str">
        <f aca="false">_xlfn.xlookup($A69,'Day 1 Cleaned'!$U:$U,'Day 1 Cleaned'!AI:AI,"-")</f>
        <v>Traditional 3 stone fire</v>
      </c>
      <c r="F69" s="18" t="str">
        <f aca="false">_xlfn.xlookup($A69,'Day 1 Cleaned'!$U:$U,'Day 1 Cleaned'!BL:BL,"-")</f>
        <v>Wood</v>
      </c>
      <c r="G69" s="18" t="str">
        <f aca="false">_xlfn.xlookup($A69,'Day 2 Cleaned'!$M:$M,'Day 2 Cleaned'!$U:$U,"-")</f>
        <v>Wood</v>
      </c>
      <c r="H69" s="18" t="str">
        <f aca="false">_xlfn.xlookup($A69,'Day 3 Cleaned'!$L:$L,'Day 3 Cleaned'!$T:$T,"-")</f>
        <v>Wood</v>
      </c>
      <c r="I69" s="18" t="str">
        <f aca="false">_xlfn.xlookup($A69,'Day 4 Cleaned'!$L:$L,'Day 4 Cleaned'!$T:$T,"-")</f>
        <v>Wood</v>
      </c>
      <c r="J69" s="18" t="n">
        <f aca="false" t="array" ref="J69:J69">AND(EXACT(F69:I69,F69))</f>
        <v>1</v>
      </c>
      <c r="K69" s="18" t="n">
        <f aca="false">_xlfn.xlookup($A69,'Day 2 Cleaned'!$M:$M,'Day 2 Cleaned'!$AI:$AI,"-")</f>
        <v>2</v>
      </c>
      <c r="L69" s="18" t="n">
        <f aca="false">_xlfn.xlookup($A69,'Day 2 Cleaned'!$M:$M,'Day 2 Cleaned'!$AJ:$AJ,"-")</f>
        <v>5</v>
      </c>
      <c r="M69" s="18" t="n">
        <f aca="false">_xlfn.xlookup($A69,'Day 3 Cleaned'!$L:$L,'Day 3 Cleaned'!$AH:$AH,"-")</f>
        <v>3</v>
      </c>
      <c r="N69" s="18" t="n">
        <f aca="false">_xlfn.xlookup($A69,'Day 3 Cleaned'!$L:$L,'Day 3 Cleaned'!$AI:$AI,"-")</f>
        <v>5</v>
      </c>
      <c r="O69" s="18" t="n">
        <f aca="false">_xlfn.xlookup($A69,'Day 4 Cleaned'!$L:$L,'Day 4 Cleaned'!$AH:$AH,"-")</f>
        <v>2</v>
      </c>
      <c r="P69" s="18" t="n">
        <f aca="false">_xlfn.xlookup($A69,'Day 4 Cleaned'!$L:$L,'Day 4 Cleaned'!$AI:$AI,"-")</f>
        <v>5</v>
      </c>
      <c r="Q69" s="19" t="n">
        <f aca="false">SUM(K69:P69)/3</f>
        <v>7.33333333333333</v>
      </c>
      <c r="R69" s="18" t="n">
        <f aca="false">_xlfn.xlookup($A69,'Day 1 Cleaned'!$U:$U,'Day 1 Cleaned'!$CC:$CC,"-")</f>
        <v>52.54</v>
      </c>
      <c r="S69" s="18" t="n">
        <f aca="false">_xlfn.xlookup($A69,'Day 2 Cleaned'!$M:$M,'Day 2 Cleaned'!$AM:$AM,"-")</f>
        <v>45.63</v>
      </c>
      <c r="T69" s="18" t="n">
        <f aca="false">_xlfn.xlookup($A69,'Day 2 Cleaned'!$M:$M,'Day 2 Cleaned'!$AQ:$AQ,"-")</f>
        <v>0</v>
      </c>
      <c r="U69" s="20" t="n">
        <f aca="false">R69-S69</f>
        <v>6.91</v>
      </c>
      <c r="V69" s="18" t="n">
        <f aca="false">_xlfn.xlookup($A69,'Day 3 Cleaned'!$L:$L,'Day 3 Cleaned'!$AL:$AL,"-")</f>
        <v>35.15</v>
      </c>
      <c r="W69" s="18" t="n">
        <f aca="false">_xlfn.xlookup($A69,'Day 3 Cleaned'!$L:$L,'Day 3 Cleaned'!$AP:$AP,"-")</f>
        <v>0</v>
      </c>
      <c r="X69" s="20" t="n">
        <f aca="false">(S69+T69)-V69</f>
        <v>10.48</v>
      </c>
      <c r="Y69" s="18" t="n">
        <f aca="false">_xlfn.xlookup($A69,'Day 4 Cleaned'!$L:$L,'Day 4 Cleaned'!$AL:$AL,"-")</f>
        <v>17.39</v>
      </c>
      <c r="Z69" s="18" t="n">
        <f aca="false">_xlfn.xlookup($A69,'Day 4 Cleaned'!$L:$L,'Day 4 Cleaned'!$AP:$AP,"-")</f>
        <v>0</v>
      </c>
      <c r="AA69" s="20" t="n">
        <f aca="false">(V69+W69)-Y69</f>
        <v>17.76</v>
      </c>
      <c r="AB69" s="19" t="n">
        <f aca="false">AVERAGE(U69,X69,AA69)</f>
        <v>11.7166666666667</v>
      </c>
      <c r="AC69" s="19" t="n">
        <f aca="false">IF(AND($AB$157&gt;AB69, AB69&gt;$AB$156),AB69,"-")</f>
        <v>11.7166666666667</v>
      </c>
      <c r="AD69" s="18" t="n">
        <f aca="false">_xlfn.xlookup($A69,'Day 1 Cleaned'!$U:$U,'Day 1 Cleaned'!CM:CM,"-")</f>
        <v>0</v>
      </c>
      <c r="AE69" s="18" t="n">
        <f aca="false">_xlfn.xlookup($A69,'Day 2 Cleaned'!$M:$M,'Day 2 Cleaned'!$AV:$AV,"-")</f>
        <v>0</v>
      </c>
      <c r="AF69" s="18" t="n">
        <f aca="false">_xlfn.xlookup($A69,'Day 2 Cleaned'!$M:$M,'Day 2 Cleaned'!$AZ:$AZ,"-")</f>
        <v>0</v>
      </c>
      <c r="AG69" s="20" t="n">
        <f aca="false">AD69-AE69</f>
        <v>0</v>
      </c>
      <c r="AH69" s="18" t="n">
        <f aca="false">_xlfn.xlookup($A69,'Day 3 Cleaned'!$L:$L,'Day 3 Cleaned'!$AU:$AU,"-")</f>
        <v>0</v>
      </c>
      <c r="AI69" s="18" t="n">
        <f aca="false">_xlfn.xlookup($A69,'Day 3 Cleaned'!$L:$L,'Day 3 Cleaned'!$AY:$AY,"-")</f>
        <v>0</v>
      </c>
      <c r="AJ69" s="20" t="n">
        <f aca="false">(AE69+AF69)-AH69</f>
        <v>0</v>
      </c>
      <c r="AK69" s="18" t="n">
        <f aca="false">_xlfn.xlookup($A69,'Day 4 Cleaned'!$L:$L,'Day 4 Cleaned'!$AU:$AU,"-")</f>
        <v>0</v>
      </c>
      <c r="AL69" s="18" t="n">
        <f aca="false">_xlfn.xlookup($A69,'Day 4 Cleaned'!$L:$L,'Day 4 Cleaned'!$AY:$AY,"-")</f>
        <v>0</v>
      </c>
      <c r="AM69" s="20" t="n">
        <f aca="false">(AH69+AI69)-AK69</f>
        <v>0</v>
      </c>
      <c r="AN69" s="19" t="n">
        <f aca="false">AVERAGE(AG69,AJ69,AM69)</f>
        <v>0</v>
      </c>
      <c r="AO69" s="21" t="str">
        <f aca="false">IF(AND($AB$157&gt;AN69, AN69&gt;$AB$156),AN69,"-")</f>
        <v>-</v>
      </c>
      <c r="AP69" s="18" t="n">
        <f aca="false">_xlfn.xlookup($A69,'Day 1 Cleaned'!$U:$U,'Day 1 Cleaned'!CT:CT,"-")</f>
        <v>0</v>
      </c>
      <c r="AQ69" s="18" t="n">
        <f aca="false">_xlfn.xlookup($A69,'Day 1 Cleaned'!$U:$U,'Day 1 Cleaned'!DD:DD,"-")</f>
        <v>0</v>
      </c>
      <c r="AR69" s="18" t="n">
        <f aca="false">_xlfn.xlookup($A69,'Day 1 Cleaned'!$U:$U,'Day 1 Cleaned'!DN:DN,"-")</f>
        <v>0</v>
      </c>
      <c r="AS69" s="18" t="n">
        <f aca="false">_xlfn.xlookup($A69,'Day 1 Cleaned'!$U:$U,'Day 1 Cleaned'!DX:DX,"-")</f>
        <v>0</v>
      </c>
      <c r="AT69" s="18" t="n">
        <f aca="false">_xlfn.xlookup($A69,'Day 1 Cleaned'!$U:$U,'Day 1 Cleaned'!EH:EH,"-")</f>
        <v>0</v>
      </c>
      <c r="AU69" s="18" t="n">
        <f aca="false">_xlfn.xlookup($A69,'Day 1 Cleaned'!$U:$U,'Day 1 Cleaned'!ER:ER,"-")</f>
        <v>0</v>
      </c>
      <c r="AV69" s="18" t="n">
        <f aca="false">_xlfn.xlookup($A69,'Day 1 Cleaned'!$U:$U,'Day 1 Cleaned'!FA:FA,"-")</f>
        <v>0</v>
      </c>
      <c r="AW69" s="18" t="n">
        <f aca="false">_xlfn.xlookup($A69,'Day 1 Cleaned'!$U:$U,'Day 1 Cleaned'!FK:FK,"-")</f>
        <v>0</v>
      </c>
      <c r="AX69" s="18" t="n">
        <f aca="false">_xlfn.xlookup($A69,'Day 1 Cleaned'!$U:$U,'Day 1 Cleaned'!FT:FT,"-")*_xlfn.xlookup($A69,'Day 1 Cleaned'!$U:$U,'Day 1 Cleaned'!FU:FU,"-")</f>
        <v>0</v>
      </c>
      <c r="AY69" s="18" t="n">
        <f aca="false">_xlfn.xlookup($A69,'Day 1 Cleaned'!$U:$U,'Day 1 Cleaned'!FV:FV,"-")</f>
        <v>0</v>
      </c>
      <c r="AZ69" s="18" t="n">
        <f aca="false">_xlfn.xlookup($A69,'Day 1 Cleaned'!$U:$U,'Day 1 Cleaned'!GA:GA,"-")</f>
        <v>0</v>
      </c>
    </row>
    <row r="70" customFormat="false" ht="14.5" hidden="false" customHeight="false" outlineLevel="0" collapsed="false">
      <c r="A70" s="18" t="str">
        <f aca="false">PROPER('Day 1 Cleaned'!U68)</f>
        <v>Ntakirutimana Ferederic</v>
      </c>
      <c r="B70" s="18" t="str">
        <f aca="false">_xlfn.xlookup($A70,'Day 1 Cleaned'!$U:$U,'Day 1 Cleaned'!Y:Y,"-")</f>
        <v>Nyamasheke</v>
      </c>
      <c r="C70" s="18" t="str">
        <f aca="false">_xlfn.xlookup($A70,'Day 1 Cleaned'!$U:$U,'Day 1 Cleaned'!AA:AA,"-")</f>
        <v>Kigabiro</v>
      </c>
      <c r="D70" s="18" t="str">
        <f aca="false">_xlfn.xlookup($A70,'Day 1 Cleaned'!$U:$U,'Day 1 Cleaned'!AB:AB,"-")</f>
        <v>Bunyenga</v>
      </c>
      <c r="E70" s="18" t="str">
        <f aca="false">_xlfn.xlookup($A70,'Day 1 Cleaned'!$U:$U,'Day 1 Cleaned'!AI:AI,"-")</f>
        <v>Traditional 3 stone fire</v>
      </c>
      <c r="F70" s="18" t="str">
        <f aca="false">_xlfn.xlookup($A70,'Day 1 Cleaned'!$U:$U,'Day 1 Cleaned'!BL:BL,"-")</f>
        <v>Wood</v>
      </c>
      <c r="G70" s="18" t="str">
        <f aca="false">_xlfn.xlookup($A70,'Day 2 Cleaned'!$M:$M,'Day 2 Cleaned'!$U:$U,"-")</f>
        <v>Wood</v>
      </c>
      <c r="H70" s="18" t="str">
        <f aca="false">_xlfn.xlookup($A70,'Day 3 Cleaned'!$L:$L,'Day 3 Cleaned'!$T:$T,"-")</f>
        <v>Wood</v>
      </c>
      <c r="I70" s="18" t="str">
        <f aca="false">_xlfn.xlookup($A70,'Day 4 Cleaned'!$L:$L,'Day 4 Cleaned'!$T:$T,"-")</f>
        <v>Wood</v>
      </c>
      <c r="J70" s="18" t="n">
        <f aca="false" t="array" ref="J70:J70">AND(EXACT(F70:I70,F70))</f>
        <v>1</v>
      </c>
      <c r="K70" s="18" t="n">
        <f aca="false">_xlfn.xlookup($A70,'Day 2 Cleaned'!$M:$M,'Day 2 Cleaned'!$AI:$AI,"-")</f>
        <v>2</v>
      </c>
      <c r="L70" s="18" t="n">
        <f aca="false">_xlfn.xlookup($A70,'Day 2 Cleaned'!$M:$M,'Day 2 Cleaned'!$AJ:$AJ,"-")</f>
        <v>4</v>
      </c>
      <c r="M70" s="18" t="n">
        <f aca="false">_xlfn.xlookup($A70,'Day 3 Cleaned'!$L:$L,'Day 3 Cleaned'!$AH:$AH,"-")</f>
        <v>2</v>
      </c>
      <c r="N70" s="18" t="n">
        <f aca="false">_xlfn.xlookup($A70,'Day 3 Cleaned'!$L:$L,'Day 3 Cleaned'!$AI:$AI,"-")</f>
        <v>4</v>
      </c>
      <c r="O70" s="18" t="n">
        <f aca="false">_xlfn.xlookup($A70,'Day 4 Cleaned'!$L:$L,'Day 4 Cleaned'!$AH:$AH,"-")</f>
        <v>2</v>
      </c>
      <c r="P70" s="18" t="n">
        <f aca="false">_xlfn.xlookup($A70,'Day 4 Cleaned'!$L:$L,'Day 4 Cleaned'!$AI:$AI,"-")</f>
        <v>4</v>
      </c>
      <c r="Q70" s="19" t="n">
        <f aca="false">SUM(K70:P70)/3</f>
        <v>6</v>
      </c>
      <c r="R70" s="18" t="n">
        <f aca="false">_xlfn.xlookup($A70,'Day 1 Cleaned'!$U:$U,'Day 1 Cleaned'!$CC:$CC,"-")</f>
        <v>36.95</v>
      </c>
      <c r="S70" s="18" t="n">
        <f aca="false">_xlfn.xlookup($A70,'Day 2 Cleaned'!$M:$M,'Day 2 Cleaned'!$AM:$AM,"-")</f>
        <v>23.74</v>
      </c>
      <c r="T70" s="18" t="n">
        <f aca="false">_xlfn.xlookup($A70,'Day 2 Cleaned'!$M:$M,'Day 2 Cleaned'!$AQ:$AQ,"-")</f>
        <v>0</v>
      </c>
      <c r="U70" s="20" t="n">
        <f aca="false">R70-S70</f>
        <v>13.21</v>
      </c>
      <c r="V70" s="18" t="n">
        <f aca="false">_xlfn.xlookup($A70,'Day 3 Cleaned'!$L:$L,'Day 3 Cleaned'!$AL:$AL,"-")</f>
        <v>19.14</v>
      </c>
      <c r="W70" s="18" t="n">
        <f aca="false">_xlfn.xlookup($A70,'Day 3 Cleaned'!$L:$L,'Day 3 Cleaned'!$AP:$AP,"-")</f>
        <v>0</v>
      </c>
      <c r="X70" s="20" t="n">
        <f aca="false">(S70+T70)-V70</f>
        <v>4.6</v>
      </c>
      <c r="Y70" s="18" t="n">
        <f aca="false">_xlfn.xlookup($A70,'Day 4 Cleaned'!$L:$L,'Day 4 Cleaned'!$AL:$AL,"-")</f>
        <v>7.085</v>
      </c>
      <c r="Z70" s="18" t="n">
        <f aca="false">_xlfn.xlookup($A70,'Day 4 Cleaned'!$L:$L,'Day 4 Cleaned'!$AP:$AP,"-")</f>
        <v>0</v>
      </c>
      <c r="AA70" s="20" t="n">
        <f aca="false">(V70+W70)-Y70</f>
        <v>12.055</v>
      </c>
      <c r="AB70" s="19" t="n">
        <f aca="false">AVERAGE(U70,X70,AA70)</f>
        <v>9.955</v>
      </c>
      <c r="AC70" s="19" t="n">
        <f aca="false">IF(AND($AB$157&gt;AB70, AB70&gt;$AB$156),AB70,"-")</f>
        <v>9.955</v>
      </c>
      <c r="AD70" s="18" t="n">
        <f aca="false">_xlfn.xlookup($A70,'Day 1 Cleaned'!$U:$U,'Day 1 Cleaned'!CM:CM,"-")</f>
        <v>0</v>
      </c>
      <c r="AE70" s="18" t="n">
        <f aca="false">_xlfn.xlookup($A70,'Day 2 Cleaned'!$M:$M,'Day 2 Cleaned'!$AV:$AV,"-")</f>
        <v>0</v>
      </c>
      <c r="AF70" s="18" t="n">
        <f aca="false">_xlfn.xlookup($A70,'Day 2 Cleaned'!$M:$M,'Day 2 Cleaned'!$AZ:$AZ,"-")</f>
        <v>0</v>
      </c>
      <c r="AG70" s="20" t="n">
        <f aca="false">AD70-AE70</f>
        <v>0</v>
      </c>
      <c r="AH70" s="18" t="n">
        <f aca="false">_xlfn.xlookup($A70,'Day 3 Cleaned'!$L:$L,'Day 3 Cleaned'!$AU:$AU,"-")</f>
        <v>0</v>
      </c>
      <c r="AI70" s="18" t="n">
        <f aca="false">_xlfn.xlookup($A70,'Day 3 Cleaned'!$L:$L,'Day 3 Cleaned'!$AY:$AY,"-")</f>
        <v>0</v>
      </c>
      <c r="AJ70" s="20" t="n">
        <f aca="false">(AE70+AF70)-AH70</f>
        <v>0</v>
      </c>
      <c r="AK70" s="18" t="n">
        <f aca="false">_xlfn.xlookup($A70,'Day 4 Cleaned'!$L:$L,'Day 4 Cleaned'!$AU:$AU,"-")</f>
        <v>0</v>
      </c>
      <c r="AL70" s="18" t="n">
        <f aca="false">_xlfn.xlookup($A70,'Day 4 Cleaned'!$L:$L,'Day 4 Cleaned'!$AY:$AY,"-")</f>
        <v>0</v>
      </c>
      <c r="AM70" s="20" t="n">
        <f aca="false">(AH70+AI70)-AK70</f>
        <v>0</v>
      </c>
      <c r="AN70" s="19" t="n">
        <f aca="false">AVERAGE(AG70,AJ70,AM70)</f>
        <v>0</v>
      </c>
      <c r="AO70" s="21" t="str">
        <f aca="false">IF(AND($AB$157&gt;AN70, AN70&gt;$AB$156),AN70,"-")</f>
        <v>-</v>
      </c>
      <c r="AP70" s="18" t="n">
        <f aca="false">_xlfn.xlookup($A70,'Day 1 Cleaned'!$U:$U,'Day 1 Cleaned'!CT:CT,"-")</f>
        <v>0</v>
      </c>
      <c r="AQ70" s="18" t="n">
        <f aca="false">_xlfn.xlookup($A70,'Day 1 Cleaned'!$U:$U,'Day 1 Cleaned'!DD:DD,"-")</f>
        <v>0</v>
      </c>
      <c r="AR70" s="18" t="n">
        <f aca="false">_xlfn.xlookup($A70,'Day 1 Cleaned'!$U:$U,'Day 1 Cleaned'!DN:DN,"-")</f>
        <v>0</v>
      </c>
      <c r="AS70" s="18" t="n">
        <f aca="false">_xlfn.xlookup($A70,'Day 1 Cleaned'!$U:$U,'Day 1 Cleaned'!DX:DX,"-")</f>
        <v>0</v>
      </c>
      <c r="AT70" s="18" t="n">
        <f aca="false">_xlfn.xlookup($A70,'Day 1 Cleaned'!$U:$U,'Day 1 Cleaned'!EH:EH,"-")</f>
        <v>0</v>
      </c>
      <c r="AU70" s="18" t="n">
        <f aca="false">_xlfn.xlookup($A70,'Day 1 Cleaned'!$U:$U,'Day 1 Cleaned'!ER:ER,"-")</f>
        <v>0</v>
      </c>
      <c r="AV70" s="18" t="n">
        <f aca="false">_xlfn.xlookup($A70,'Day 1 Cleaned'!$U:$U,'Day 1 Cleaned'!FA:FA,"-")</f>
        <v>0</v>
      </c>
      <c r="AW70" s="18" t="n">
        <f aca="false">_xlfn.xlookup($A70,'Day 1 Cleaned'!$U:$U,'Day 1 Cleaned'!FK:FK,"-")</f>
        <v>0</v>
      </c>
      <c r="AX70" s="18" t="n">
        <f aca="false">_xlfn.xlookup($A70,'Day 1 Cleaned'!$U:$U,'Day 1 Cleaned'!FT:FT,"-")*_xlfn.xlookup($A70,'Day 1 Cleaned'!$U:$U,'Day 1 Cleaned'!FU:FU,"-")</f>
        <v>0</v>
      </c>
      <c r="AY70" s="18" t="n">
        <f aca="false">_xlfn.xlookup($A70,'Day 1 Cleaned'!$U:$U,'Day 1 Cleaned'!FV:FV,"-")</f>
        <v>0</v>
      </c>
      <c r="AZ70" s="18" t="n">
        <f aca="false">_xlfn.xlookup($A70,'Day 1 Cleaned'!$U:$U,'Day 1 Cleaned'!GA:GA,"-")</f>
        <v>0</v>
      </c>
    </row>
    <row r="71" customFormat="false" ht="14.5" hidden="false" customHeight="false" outlineLevel="0" collapsed="false">
      <c r="A71" s="18" t="str">
        <f aca="false">PROPER('Day 1 Cleaned'!U69)</f>
        <v>Ntamarerero Phenias </v>
      </c>
      <c r="B71" s="18" t="str">
        <f aca="false">_xlfn.xlookup($A71,'Day 1 Cleaned'!$U:$U,'Day 1 Cleaned'!Y:Y,"-")</f>
        <v>Nyamasheke</v>
      </c>
      <c r="C71" s="18" t="str">
        <f aca="false">_xlfn.xlookup($A71,'Day 1 Cleaned'!$U:$U,'Day 1 Cleaned'!AA:AA,"-")</f>
        <v>Muyange</v>
      </c>
      <c r="D71" s="18" t="str">
        <f aca="false">_xlfn.xlookup($A71,'Day 1 Cleaned'!$U:$U,'Day 1 Cleaned'!AB:AB,"-")</f>
        <v>Bukiro</v>
      </c>
      <c r="E71" s="18" t="str">
        <f aca="false">_xlfn.xlookup($A71,'Day 1 Cleaned'!$U:$U,'Day 1 Cleaned'!AI:AI,"-")</f>
        <v>Traditional 3 stone fire</v>
      </c>
      <c r="F71" s="18" t="str">
        <f aca="false">_xlfn.xlookup($A71,'Day 1 Cleaned'!$U:$U,'Day 1 Cleaned'!BL:BL,"-")</f>
        <v>Wood</v>
      </c>
      <c r="G71" s="18" t="str">
        <f aca="false">_xlfn.xlookup($A71,'Day 2 Cleaned'!$M:$M,'Day 2 Cleaned'!$U:$U,"-")</f>
        <v>Wood</v>
      </c>
      <c r="H71" s="18" t="str">
        <f aca="false">_xlfn.xlookup($A71,'Day 3 Cleaned'!$L:$L,'Day 3 Cleaned'!$T:$T,"-")</f>
        <v>Wood</v>
      </c>
      <c r="I71" s="18" t="str">
        <f aca="false">_xlfn.xlookup($A71,'Day 4 Cleaned'!$L:$L,'Day 4 Cleaned'!$T:$T,"-")</f>
        <v>Wood</v>
      </c>
      <c r="J71" s="18" t="n">
        <f aca="false" t="array" ref="J71:J71">AND(EXACT(F71:I71,F71))</f>
        <v>1</v>
      </c>
      <c r="K71" s="18" t="n">
        <f aca="false">_xlfn.xlookup($A71,'Day 2 Cleaned'!$M:$M,'Day 2 Cleaned'!$AI:$AI,"-")</f>
        <v>1</v>
      </c>
      <c r="L71" s="18" t="n">
        <f aca="false">_xlfn.xlookup($A71,'Day 2 Cleaned'!$M:$M,'Day 2 Cleaned'!$AJ:$AJ,"-")</f>
        <v>5</v>
      </c>
      <c r="M71" s="18" t="n">
        <f aca="false">_xlfn.xlookup($A71,'Day 3 Cleaned'!$L:$L,'Day 3 Cleaned'!$AH:$AH,"-")</f>
        <v>2</v>
      </c>
      <c r="N71" s="18" t="n">
        <f aca="false">_xlfn.xlookup($A71,'Day 3 Cleaned'!$L:$L,'Day 3 Cleaned'!$AI:$AI,"-")</f>
        <v>5</v>
      </c>
      <c r="O71" s="18" t="n">
        <f aca="false">_xlfn.xlookup($A71,'Day 4 Cleaned'!$L:$L,'Day 4 Cleaned'!$AH:$AH,"-")</f>
        <v>1</v>
      </c>
      <c r="P71" s="18" t="n">
        <f aca="false">_xlfn.xlookup($A71,'Day 4 Cleaned'!$L:$L,'Day 4 Cleaned'!$AI:$AI,"-")</f>
        <v>5</v>
      </c>
      <c r="Q71" s="19" t="n">
        <f aca="false">SUM(K71:P71)/3</f>
        <v>6.33333333333333</v>
      </c>
      <c r="R71" s="18" t="n">
        <f aca="false">_xlfn.xlookup($A71,'Day 1 Cleaned'!$U:$U,'Day 1 Cleaned'!$CC:$CC,"-")</f>
        <v>47.158</v>
      </c>
      <c r="S71" s="18" t="n">
        <f aca="false">_xlfn.xlookup($A71,'Day 2 Cleaned'!$M:$M,'Day 2 Cleaned'!$AM:$AM,"-")</f>
        <v>30.902</v>
      </c>
      <c r="T71" s="18" t="n">
        <f aca="false">_xlfn.xlookup($A71,'Day 2 Cleaned'!$M:$M,'Day 2 Cleaned'!$AQ:$AQ,"-")</f>
        <v>0</v>
      </c>
      <c r="U71" s="20" t="n">
        <f aca="false">R71-S71</f>
        <v>16.256</v>
      </c>
      <c r="V71" s="18" t="n">
        <f aca="false">_xlfn.xlookup($A71,'Day 3 Cleaned'!$L:$L,'Day 3 Cleaned'!$AL:$AL,"-")</f>
        <v>23.84</v>
      </c>
      <c r="W71" s="18" t="n">
        <f aca="false">_xlfn.xlookup($A71,'Day 3 Cleaned'!$L:$L,'Day 3 Cleaned'!$AP:$AP,"-")</f>
        <v>0</v>
      </c>
      <c r="X71" s="20" t="n">
        <f aca="false">(S71+T71)-V71</f>
        <v>7.062</v>
      </c>
      <c r="Y71" s="18" t="n">
        <f aca="false">_xlfn.xlookup($A71,'Day 4 Cleaned'!$L:$L,'Day 4 Cleaned'!$AL:$AL,"-")</f>
        <v>15.745</v>
      </c>
      <c r="Z71" s="18" t="n">
        <f aca="false">_xlfn.xlookup($A71,'Day 4 Cleaned'!$L:$L,'Day 4 Cleaned'!$AP:$AP,"-")</f>
        <v>0</v>
      </c>
      <c r="AA71" s="20" t="n">
        <f aca="false">(V71+W71)-Y71</f>
        <v>8.095</v>
      </c>
      <c r="AB71" s="19" t="n">
        <f aca="false">AVERAGE(U71,X71,AA71)</f>
        <v>10.471</v>
      </c>
      <c r="AC71" s="19" t="n">
        <f aca="false">IF(AND($AB$157&gt;AB71, AB71&gt;$AB$156),AB71,"-")</f>
        <v>10.471</v>
      </c>
      <c r="AD71" s="18" t="n">
        <f aca="false">_xlfn.xlookup($A71,'Day 1 Cleaned'!$U:$U,'Day 1 Cleaned'!CM:CM,"-")</f>
        <v>0</v>
      </c>
      <c r="AE71" s="18" t="n">
        <f aca="false">_xlfn.xlookup($A71,'Day 2 Cleaned'!$M:$M,'Day 2 Cleaned'!$AV:$AV,"-")</f>
        <v>0</v>
      </c>
      <c r="AF71" s="18" t="n">
        <f aca="false">_xlfn.xlookup($A71,'Day 2 Cleaned'!$M:$M,'Day 2 Cleaned'!$AZ:$AZ,"-")</f>
        <v>0</v>
      </c>
      <c r="AG71" s="20" t="n">
        <f aca="false">AD71-AE71</f>
        <v>0</v>
      </c>
      <c r="AH71" s="18" t="n">
        <f aca="false">_xlfn.xlookup($A71,'Day 3 Cleaned'!$L:$L,'Day 3 Cleaned'!$AU:$AU,"-")</f>
        <v>0</v>
      </c>
      <c r="AI71" s="18" t="n">
        <f aca="false">_xlfn.xlookup($A71,'Day 3 Cleaned'!$L:$L,'Day 3 Cleaned'!$AY:$AY,"-")</f>
        <v>0</v>
      </c>
      <c r="AJ71" s="20" t="n">
        <f aca="false">(AE71+AF71)-AH71</f>
        <v>0</v>
      </c>
      <c r="AK71" s="18" t="n">
        <f aca="false">_xlfn.xlookup($A71,'Day 4 Cleaned'!$L:$L,'Day 4 Cleaned'!$AU:$AU,"-")</f>
        <v>0</v>
      </c>
      <c r="AL71" s="18" t="n">
        <f aca="false">_xlfn.xlookup($A71,'Day 4 Cleaned'!$L:$L,'Day 4 Cleaned'!$AY:$AY,"-")</f>
        <v>0</v>
      </c>
      <c r="AM71" s="20" t="n">
        <f aca="false">(AH71+AI71)-AK71</f>
        <v>0</v>
      </c>
      <c r="AN71" s="19" t="n">
        <f aca="false">AVERAGE(AG71,AJ71,AM71)</f>
        <v>0</v>
      </c>
      <c r="AO71" s="21" t="str">
        <f aca="false">IF(AND($AB$157&gt;AN71, AN71&gt;$AB$156),AN71,"-")</f>
        <v>-</v>
      </c>
      <c r="AP71" s="18" t="n">
        <f aca="false">_xlfn.xlookup($A71,'Day 1 Cleaned'!$U:$U,'Day 1 Cleaned'!CT:CT,"-")</f>
        <v>0</v>
      </c>
      <c r="AQ71" s="18" t="n">
        <f aca="false">_xlfn.xlookup($A71,'Day 1 Cleaned'!$U:$U,'Day 1 Cleaned'!DD:DD,"-")</f>
        <v>0</v>
      </c>
      <c r="AR71" s="18" t="n">
        <f aca="false">_xlfn.xlookup($A71,'Day 1 Cleaned'!$U:$U,'Day 1 Cleaned'!DN:DN,"-")</f>
        <v>0</v>
      </c>
      <c r="AS71" s="18" t="n">
        <f aca="false">_xlfn.xlookup($A71,'Day 1 Cleaned'!$U:$U,'Day 1 Cleaned'!DX:DX,"-")</f>
        <v>0</v>
      </c>
      <c r="AT71" s="18" t="n">
        <f aca="false">_xlfn.xlookup($A71,'Day 1 Cleaned'!$U:$U,'Day 1 Cleaned'!EH:EH,"-")</f>
        <v>0</v>
      </c>
      <c r="AU71" s="18" t="n">
        <f aca="false">_xlfn.xlookup($A71,'Day 1 Cleaned'!$U:$U,'Day 1 Cleaned'!ER:ER,"-")</f>
        <v>0</v>
      </c>
      <c r="AV71" s="18" t="n">
        <f aca="false">_xlfn.xlookup($A71,'Day 1 Cleaned'!$U:$U,'Day 1 Cleaned'!FA:FA,"-")</f>
        <v>0</v>
      </c>
      <c r="AW71" s="18" t="n">
        <f aca="false">_xlfn.xlookup($A71,'Day 1 Cleaned'!$U:$U,'Day 1 Cleaned'!FK:FK,"-")</f>
        <v>0</v>
      </c>
      <c r="AX71" s="18" t="n">
        <f aca="false">_xlfn.xlookup($A71,'Day 1 Cleaned'!$U:$U,'Day 1 Cleaned'!FT:FT,"-")*_xlfn.xlookup($A71,'Day 1 Cleaned'!$U:$U,'Day 1 Cleaned'!FU:FU,"-")</f>
        <v>0</v>
      </c>
      <c r="AY71" s="18" t="n">
        <f aca="false">_xlfn.xlookup($A71,'Day 1 Cleaned'!$U:$U,'Day 1 Cleaned'!FV:FV,"-")</f>
        <v>0</v>
      </c>
      <c r="AZ71" s="18" t="n">
        <f aca="false">_xlfn.xlookup($A71,'Day 1 Cleaned'!$U:$U,'Day 1 Cleaned'!GA:GA,"-")</f>
        <v>0</v>
      </c>
    </row>
    <row r="72" customFormat="false" ht="14.5" hidden="false" customHeight="false" outlineLevel="0" collapsed="false">
      <c r="A72" s="18" t="str">
        <f aca="false">PROPER('Day 1 Cleaned'!U70)</f>
        <v>Ntawumenyumunsi Theophile</v>
      </c>
      <c r="B72" s="18" t="str">
        <f aca="false">_xlfn.xlookup($A72,'Day 1 Cleaned'!$U:$U,'Day 1 Cleaned'!Y:Y,"-")</f>
        <v>Nyamasheke</v>
      </c>
      <c r="C72" s="18" t="str">
        <f aca="false">_xlfn.xlookup($A72,'Day 1 Cleaned'!$U:$U,'Day 1 Cleaned'!AA:AA,"-")</f>
        <v>Kigabiro</v>
      </c>
      <c r="D72" s="18" t="str">
        <f aca="false">_xlfn.xlookup($A72,'Day 1 Cleaned'!$U:$U,'Day 1 Cleaned'!AB:AB,"-")</f>
        <v>Bunyenga</v>
      </c>
      <c r="E72" s="18" t="str">
        <f aca="false">_xlfn.xlookup($A72,'Day 1 Cleaned'!$U:$U,'Day 1 Cleaned'!AI:AI,"-")</f>
        <v>Traditional 3 stone fire</v>
      </c>
      <c r="F72" s="18" t="str">
        <f aca="false">_xlfn.xlookup($A72,'Day 1 Cleaned'!$U:$U,'Day 1 Cleaned'!BL:BL,"-")</f>
        <v>Wood</v>
      </c>
      <c r="G72" s="18" t="str">
        <f aca="false">_xlfn.xlookup($A72,'Day 2 Cleaned'!$M:$M,'Day 2 Cleaned'!$U:$U,"-")</f>
        <v>Wood</v>
      </c>
      <c r="H72" s="18" t="str">
        <f aca="false">_xlfn.xlookup($A72,'Day 3 Cleaned'!$L:$L,'Day 3 Cleaned'!$T:$T,"-")</f>
        <v>Wood</v>
      </c>
      <c r="I72" s="18" t="str">
        <f aca="false">_xlfn.xlookup($A72,'Day 4 Cleaned'!$L:$L,'Day 4 Cleaned'!$T:$T,"-")</f>
        <v>Wood</v>
      </c>
      <c r="J72" s="18" t="n">
        <f aca="false" t="array" ref="J72:J72">AND(EXACT(F72:I72,F72))</f>
        <v>1</v>
      </c>
      <c r="K72" s="18" t="n">
        <f aca="false">_xlfn.xlookup($A72,'Day 2 Cleaned'!$M:$M,'Day 2 Cleaned'!$AI:$AI,"-")</f>
        <v>2</v>
      </c>
      <c r="L72" s="18" t="n">
        <f aca="false">_xlfn.xlookup($A72,'Day 2 Cleaned'!$M:$M,'Day 2 Cleaned'!$AJ:$AJ,"-")</f>
        <v>5</v>
      </c>
      <c r="M72" s="18" t="n">
        <f aca="false">_xlfn.xlookup($A72,'Day 3 Cleaned'!$L:$L,'Day 3 Cleaned'!$AH:$AH,"-")</f>
        <v>2</v>
      </c>
      <c r="N72" s="18" t="n">
        <f aca="false">_xlfn.xlookup($A72,'Day 3 Cleaned'!$L:$L,'Day 3 Cleaned'!$AI:$AI,"-")</f>
        <v>5</v>
      </c>
      <c r="O72" s="18" t="n">
        <f aca="false">_xlfn.xlookup($A72,'Day 4 Cleaned'!$L:$L,'Day 4 Cleaned'!$AH:$AH,"-")</f>
        <v>2</v>
      </c>
      <c r="P72" s="18" t="n">
        <f aca="false">_xlfn.xlookup($A72,'Day 4 Cleaned'!$L:$L,'Day 4 Cleaned'!$AI:$AI,"-")</f>
        <v>5</v>
      </c>
      <c r="Q72" s="19" t="n">
        <f aca="false">SUM(K72:P72)/3</f>
        <v>7</v>
      </c>
      <c r="R72" s="18" t="n">
        <f aca="false">_xlfn.xlookup($A72,'Day 1 Cleaned'!$U:$U,'Day 1 Cleaned'!$CC:$CC,"-")</f>
        <v>40.14</v>
      </c>
      <c r="S72" s="18" t="n">
        <f aca="false">_xlfn.xlookup($A72,'Day 2 Cleaned'!$M:$M,'Day 2 Cleaned'!$AM:$AM,"-")</f>
        <v>19.44</v>
      </c>
      <c r="T72" s="18" t="n">
        <f aca="false">_xlfn.xlookup($A72,'Day 2 Cleaned'!$M:$M,'Day 2 Cleaned'!$AQ:$AQ,"-")</f>
        <v>12.5</v>
      </c>
      <c r="U72" s="20" t="n">
        <f aca="false">R72-S72</f>
        <v>20.7</v>
      </c>
      <c r="V72" s="18" t="n">
        <f aca="false">_xlfn.xlookup($A72,'Day 3 Cleaned'!$L:$L,'Day 3 Cleaned'!$AL:$AL,"-")</f>
        <v>20.065</v>
      </c>
      <c r="W72" s="18" t="n">
        <f aca="false">_xlfn.xlookup($A72,'Day 3 Cleaned'!$L:$L,'Day 3 Cleaned'!$AP:$AP,"-")</f>
        <v>0</v>
      </c>
      <c r="X72" s="20" t="n">
        <f aca="false">(S72+T72)-V72</f>
        <v>11.875</v>
      </c>
      <c r="Y72" s="18" t="n">
        <f aca="false">_xlfn.xlookup($A72,'Day 4 Cleaned'!$L:$L,'Day 4 Cleaned'!$AL:$AL,"-")</f>
        <v>1.68</v>
      </c>
      <c r="Z72" s="18" t="n">
        <f aca="false">_xlfn.xlookup($A72,'Day 4 Cleaned'!$L:$L,'Day 4 Cleaned'!$AP:$AP,"-")</f>
        <v>0</v>
      </c>
      <c r="AA72" s="20" t="n">
        <f aca="false">(V72+W72)-Y72</f>
        <v>18.385</v>
      </c>
      <c r="AB72" s="19" t="n">
        <f aca="false">AVERAGE(U72,X72,AA72)</f>
        <v>16.9866666666667</v>
      </c>
      <c r="AC72" s="19" t="n">
        <f aca="false">IF(AND($AB$157&gt;AB72, AB72&gt;$AB$156),AB72,"-")</f>
        <v>16.9866666666667</v>
      </c>
      <c r="AD72" s="18" t="n">
        <f aca="false">_xlfn.xlookup($A72,'Day 1 Cleaned'!$U:$U,'Day 1 Cleaned'!CM:CM,"-")</f>
        <v>0</v>
      </c>
      <c r="AE72" s="18" t="n">
        <f aca="false">_xlfn.xlookup($A72,'Day 2 Cleaned'!$M:$M,'Day 2 Cleaned'!$AV:$AV,"-")</f>
        <v>0</v>
      </c>
      <c r="AF72" s="18" t="n">
        <f aca="false">_xlfn.xlookup($A72,'Day 2 Cleaned'!$M:$M,'Day 2 Cleaned'!$AZ:$AZ,"-")</f>
        <v>0</v>
      </c>
      <c r="AG72" s="20" t="n">
        <f aca="false">AD72-AE72</f>
        <v>0</v>
      </c>
      <c r="AH72" s="18" t="n">
        <f aca="false">_xlfn.xlookup($A72,'Day 3 Cleaned'!$L:$L,'Day 3 Cleaned'!$AU:$AU,"-")</f>
        <v>0</v>
      </c>
      <c r="AI72" s="18" t="n">
        <f aca="false">_xlfn.xlookup($A72,'Day 3 Cleaned'!$L:$L,'Day 3 Cleaned'!$AY:$AY,"-")</f>
        <v>0</v>
      </c>
      <c r="AJ72" s="20" t="n">
        <f aca="false">(AE72+AF72)-AH72</f>
        <v>0</v>
      </c>
      <c r="AK72" s="18" t="n">
        <f aca="false">_xlfn.xlookup($A72,'Day 4 Cleaned'!$L:$L,'Day 4 Cleaned'!$AU:$AU,"-")</f>
        <v>0</v>
      </c>
      <c r="AL72" s="18" t="n">
        <f aca="false">_xlfn.xlookup($A72,'Day 4 Cleaned'!$L:$L,'Day 4 Cleaned'!$AY:$AY,"-")</f>
        <v>0</v>
      </c>
      <c r="AM72" s="20" t="n">
        <f aca="false">(AH72+AI72)-AK72</f>
        <v>0</v>
      </c>
      <c r="AN72" s="19" t="n">
        <f aca="false">AVERAGE(AG72,AJ72,AM72)</f>
        <v>0</v>
      </c>
      <c r="AO72" s="21" t="str">
        <f aca="false">IF(AND($AB$157&gt;AN72, AN72&gt;$AB$156),AN72,"-")</f>
        <v>-</v>
      </c>
      <c r="AP72" s="18" t="n">
        <f aca="false">_xlfn.xlookup($A72,'Day 1 Cleaned'!$U:$U,'Day 1 Cleaned'!CT:CT,"-")</f>
        <v>0</v>
      </c>
      <c r="AQ72" s="18" t="n">
        <f aca="false">_xlfn.xlookup($A72,'Day 1 Cleaned'!$U:$U,'Day 1 Cleaned'!DD:DD,"-")</f>
        <v>0</v>
      </c>
      <c r="AR72" s="18" t="n">
        <f aca="false">_xlfn.xlookup($A72,'Day 1 Cleaned'!$U:$U,'Day 1 Cleaned'!DN:DN,"-")</f>
        <v>0</v>
      </c>
      <c r="AS72" s="18" t="n">
        <f aca="false">_xlfn.xlookup($A72,'Day 1 Cleaned'!$U:$U,'Day 1 Cleaned'!DX:DX,"-")</f>
        <v>0</v>
      </c>
      <c r="AT72" s="18" t="n">
        <f aca="false">_xlfn.xlookup($A72,'Day 1 Cleaned'!$U:$U,'Day 1 Cleaned'!EH:EH,"-")</f>
        <v>0</v>
      </c>
      <c r="AU72" s="18" t="n">
        <f aca="false">_xlfn.xlookup($A72,'Day 1 Cleaned'!$U:$U,'Day 1 Cleaned'!ER:ER,"-")</f>
        <v>0</v>
      </c>
      <c r="AV72" s="18" t="n">
        <f aca="false">_xlfn.xlookup($A72,'Day 1 Cleaned'!$U:$U,'Day 1 Cleaned'!FA:FA,"-")</f>
        <v>0</v>
      </c>
      <c r="AW72" s="18" t="n">
        <f aca="false">_xlfn.xlookup($A72,'Day 1 Cleaned'!$U:$U,'Day 1 Cleaned'!FK:FK,"-")</f>
        <v>0</v>
      </c>
      <c r="AX72" s="18" t="n">
        <f aca="false">_xlfn.xlookup($A72,'Day 1 Cleaned'!$U:$U,'Day 1 Cleaned'!FT:FT,"-")*_xlfn.xlookup($A72,'Day 1 Cleaned'!$U:$U,'Day 1 Cleaned'!FU:FU,"-")</f>
        <v>0</v>
      </c>
      <c r="AY72" s="18" t="n">
        <f aca="false">_xlfn.xlookup($A72,'Day 1 Cleaned'!$U:$U,'Day 1 Cleaned'!FV:FV,"-")</f>
        <v>0</v>
      </c>
      <c r="AZ72" s="18" t="n">
        <f aca="false">_xlfn.xlookup($A72,'Day 1 Cleaned'!$U:$U,'Day 1 Cleaned'!GA:GA,"-")</f>
        <v>0</v>
      </c>
    </row>
    <row r="73" customFormat="false" ht="14.5" hidden="false" customHeight="false" outlineLevel="0" collapsed="false">
      <c r="A73" s="18" t="str">
        <f aca="false">PROPER('Day 1 Cleaned'!U71)</f>
        <v>Ntuyahaga Gerald </v>
      </c>
      <c r="B73" s="18" t="str">
        <f aca="false">_xlfn.xlookup($A73,'Day 1 Cleaned'!$U:$U,'Day 1 Cleaned'!Y:Y,"-")</f>
        <v>Nyamasheke</v>
      </c>
      <c r="C73" s="18" t="str">
        <f aca="false">_xlfn.xlookup($A73,'Day 1 Cleaned'!$U:$U,'Day 1 Cleaned'!AA:AA,"-")</f>
        <v>Muyange</v>
      </c>
      <c r="D73" s="18" t="str">
        <f aca="false">_xlfn.xlookup($A73,'Day 1 Cleaned'!$U:$U,'Day 1 Cleaned'!AB:AB,"-")</f>
        <v>Bukiro</v>
      </c>
      <c r="E73" s="18" t="str">
        <f aca="false">_xlfn.xlookup($A73,'Day 1 Cleaned'!$U:$U,'Day 1 Cleaned'!AI:AI,"-")</f>
        <v>Traditional 3 stone fire</v>
      </c>
      <c r="F73" s="18" t="str">
        <f aca="false">_xlfn.xlookup($A73,'Day 1 Cleaned'!$U:$U,'Day 1 Cleaned'!BL:BL,"-")</f>
        <v>Wood</v>
      </c>
      <c r="G73" s="18" t="str">
        <f aca="false">_xlfn.xlookup($A73,'Day 2 Cleaned'!$M:$M,'Day 2 Cleaned'!$U:$U,"-")</f>
        <v>Wood</v>
      </c>
      <c r="H73" s="18" t="str">
        <f aca="false">_xlfn.xlookup($A73,'Day 3 Cleaned'!$L:$L,'Day 3 Cleaned'!$T:$T,"-")</f>
        <v>Wood</v>
      </c>
      <c r="I73" s="18" t="str">
        <f aca="false">_xlfn.xlookup($A73,'Day 4 Cleaned'!$L:$L,'Day 4 Cleaned'!$T:$T,"-")</f>
        <v>Wood</v>
      </c>
      <c r="J73" s="18" t="n">
        <f aca="false" t="array" ref="J73:J73">AND(EXACT(F73:I73,F73))</f>
        <v>1</v>
      </c>
      <c r="K73" s="18" t="n">
        <f aca="false">_xlfn.xlookup($A73,'Day 2 Cleaned'!$M:$M,'Day 2 Cleaned'!$AI:$AI,"-")</f>
        <v>2</v>
      </c>
      <c r="L73" s="18" t="n">
        <f aca="false">_xlfn.xlookup($A73,'Day 2 Cleaned'!$M:$M,'Day 2 Cleaned'!$AJ:$AJ,"-")</f>
        <v>5</v>
      </c>
      <c r="M73" s="18" t="n">
        <f aca="false">_xlfn.xlookup($A73,'Day 3 Cleaned'!$L:$L,'Day 3 Cleaned'!$AH:$AH,"-")</f>
        <v>2</v>
      </c>
      <c r="N73" s="18" t="n">
        <f aca="false">_xlfn.xlookup($A73,'Day 3 Cleaned'!$L:$L,'Day 3 Cleaned'!$AI:$AI,"-")</f>
        <v>5</v>
      </c>
      <c r="O73" s="18" t="n">
        <f aca="false">_xlfn.xlookup($A73,'Day 4 Cleaned'!$L:$L,'Day 4 Cleaned'!$AH:$AH,"-")</f>
        <v>2</v>
      </c>
      <c r="P73" s="18" t="n">
        <f aca="false">_xlfn.xlookup($A73,'Day 4 Cleaned'!$L:$L,'Day 4 Cleaned'!$AI:$AI,"-")</f>
        <v>5</v>
      </c>
      <c r="Q73" s="19" t="n">
        <f aca="false">SUM(K73:P73)/3</f>
        <v>7</v>
      </c>
      <c r="R73" s="18" t="n">
        <f aca="false">_xlfn.xlookup($A73,'Day 1 Cleaned'!$U:$U,'Day 1 Cleaned'!$CC:$CC,"-")</f>
        <v>54.637</v>
      </c>
      <c r="S73" s="18" t="n">
        <f aca="false">_xlfn.xlookup($A73,'Day 2 Cleaned'!$M:$M,'Day 2 Cleaned'!$AM:$AM,"-")</f>
        <v>46.134</v>
      </c>
      <c r="T73" s="18" t="n">
        <f aca="false">_xlfn.xlookup($A73,'Day 2 Cleaned'!$M:$M,'Day 2 Cleaned'!$AQ:$AQ,"-")</f>
        <v>0</v>
      </c>
      <c r="U73" s="20" t="n">
        <f aca="false">R73-S73</f>
        <v>8.503</v>
      </c>
      <c r="V73" s="18" t="n">
        <f aca="false">_xlfn.xlookup($A73,'Day 3 Cleaned'!$L:$L,'Day 3 Cleaned'!$AL:$AL,"-")</f>
        <v>26.141</v>
      </c>
      <c r="W73" s="18" t="n">
        <f aca="false">_xlfn.xlookup($A73,'Day 3 Cleaned'!$L:$L,'Day 3 Cleaned'!$AP:$AP,"-")</f>
        <v>0</v>
      </c>
      <c r="X73" s="20" t="n">
        <f aca="false">(S73+T73)-V73</f>
        <v>19.993</v>
      </c>
      <c r="Y73" s="18" t="n">
        <f aca="false">_xlfn.xlookup($A73,'Day 4 Cleaned'!$L:$L,'Day 4 Cleaned'!$AL:$AL,"-")</f>
        <v>18.42</v>
      </c>
      <c r="Z73" s="18" t="n">
        <f aca="false">_xlfn.xlookup($A73,'Day 4 Cleaned'!$L:$L,'Day 4 Cleaned'!$AP:$AP,"-")</f>
        <v>0</v>
      </c>
      <c r="AA73" s="20" t="n">
        <f aca="false">(V73+W73)-Y73</f>
        <v>7.721</v>
      </c>
      <c r="AB73" s="19" t="n">
        <f aca="false">AVERAGE(U73,X73,AA73)</f>
        <v>12.0723333333333</v>
      </c>
      <c r="AC73" s="19" t="n">
        <f aca="false">IF(AND($AB$157&gt;AB73, AB73&gt;$AB$156),AB73,"-")</f>
        <v>12.0723333333333</v>
      </c>
      <c r="AD73" s="18" t="n">
        <f aca="false">_xlfn.xlookup($A73,'Day 1 Cleaned'!$U:$U,'Day 1 Cleaned'!CM:CM,"-")</f>
        <v>0</v>
      </c>
      <c r="AE73" s="18" t="n">
        <f aca="false">_xlfn.xlookup($A73,'Day 2 Cleaned'!$M:$M,'Day 2 Cleaned'!$AV:$AV,"-")</f>
        <v>0</v>
      </c>
      <c r="AF73" s="18" t="n">
        <f aca="false">_xlfn.xlookup($A73,'Day 2 Cleaned'!$M:$M,'Day 2 Cleaned'!$AZ:$AZ,"-")</f>
        <v>0</v>
      </c>
      <c r="AG73" s="20" t="n">
        <f aca="false">AD73-AE73</f>
        <v>0</v>
      </c>
      <c r="AH73" s="18" t="n">
        <f aca="false">_xlfn.xlookup($A73,'Day 3 Cleaned'!$L:$L,'Day 3 Cleaned'!$AU:$AU,"-")</f>
        <v>0</v>
      </c>
      <c r="AI73" s="18" t="n">
        <f aca="false">_xlfn.xlookup($A73,'Day 3 Cleaned'!$L:$L,'Day 3 Cleaned'!$AY:$AY,"-")</f>
        <v>0</v>
      </c>
      <c r="AJ73" s="20" t="n">
        <f aca="false">(AE73+AF73)-AH73</f>
        <v>0</v>
      </c>
      <c r="AK73" s="18" t="n">
        <f aca="false">_xlfn.xlookup($A73,'Day 4 Cleaned'!$L:$L,'Day 4 Cleaned'!$AU:$AU,"-")</f>
        <v>0</v>
      </c>
      <c r="AL73" s="18" t="n">
        <f aca="false">_xlfn.xlookup($A73,'Day 4 Cleaned'!$L:$L,'Day 4 Cleaned'!$AY:$AY,"-")</f>
        <v>0</v>
      </c>
      <c r="AM73" s="20" t="n">
        <f aca="false">(AH73+AI73)-AK73</f>
        <v>0</v>
      </c>
      <c r="AN73" s="19" t="n">
        <f aca="false">AVERAGE(AG73,AJ73,AM73)</f>
        <v>0</v>
      </c>
      <c r="AO73" s="21" t="str">
        <f aca="false">IF(AND($AB$157&gt;AN73, AN73&gt;$AB$156),AN73,"-")</f>
        <v>-</v>
      </c>
      <c r="AP73" s="18" t="n">
        <f aca="false">_xlfn.xlookup($A73,'Day 1 Cleaned'!$U:$U,'Day 1 Cleaned'!CT:CT,"-")</f>
        <v>0</v>
      </c>
      <c r="AQ73" s="18" t="n">
        <f aca="false">_xlfn.xlookup($A73,'Day 1 Cleaned'!$U:$U,'Day 1 Cleaned'!DD:DD,"-")</f>
        <v>0</v>
      </c>
      <c r="AR73" s="18" t="n">
        <f aca="false">_xlfn.xlookup($A73,'Day 1 Cleaned'!$U:$U,'Day 1 Cleaned'!DN:DN,"-")</f>
        <v>0</v>
      </c>
      <c r="AS73" s="18" t="n">
        <f aca="false">_xlfn.xlookup($A73,'Day 1 Cleaned'!$U:$U,'Day 1 Cleaned'!DX:DX,"-")</f>
        <v>0</v>
      </c>
      <c r="AT73" s="18" t="n">
        <f aca="false">_xlfn.xlookup($A73,'Day 1 Cleaned'!$U:$U,'Day 1 Cleaned'!EH:EH,"-")</f>
        <v>0</v>
      </c>
      <c r="AU73" s="18" t="n">
        <f aca="false">_xlfn.xlookup($A73,'Day 1 Cleaned'!$U:$U,'Day 1 Cleaned'!ER:ER,"-")</f>
        <v>0</v>
      </c>
      <c r="AV73" s="18" t="n">
        <f aca="false">_xlfn.xlookup($A73,'Day 1 Cleaned'!$U:$U,'Day 1 Cleaned'!FA:FA,"-")</f>
        <v>0</v>
      </c>
      <c r="AW73" s="18" t="n">
        <f aca="false">_xlfn.xlookup($A73,'Day 1 Cleaned'!$U:$U,'Day 1 Cleaned'!FK:FK,"-")</f>
        <v>0</v>
      </c>
      <c r="AX73" s="18" t="n">
        <f aca="false">_xlfn.xlookup($A73,'Day 1 Cleaned'!$U:$U,'Day 1 Cleaned'!FT:FT,"-")*_xlfn.xlookup($A73,'Day 1 Cleaned'!$U:$U,'Day 1 Cleaned'!FU:FU,"-")</f>
        <v>0</v>
      </c>
      <c r="AY73" s="18" t="n">
        <f aca="false">_xlfn.xlookup($A73,'Day 1 Cleaned'!$U:$U,'Day 1 Cleaned'!FV:FV,"-")</f>
        <v>0</v>
      </c>
      <c r="AZ73" s="18" t="n">
        <f aca="false">_xlfn.xlookup($A73,'Day 1 Cleaned'!$U:$U,'Day 1 Cleaned'!GA:GA,"-")</f>
        <v>0</v>
      </c>
    </row>
    <row r="74" customFormat="false" ht="14.5" hidden="false" customHeight="false" outlineLevel="0" collapsed="false">
      <c r="A74" s="18" t="str">
        <f aca="false">PROPER('Day 1 Cleaned'!U72)</f>
        <v>Ntuyemubanzi Damaceni </v>
      </c>
      <c r="B74" s="18" t="str">
        <f aca="false">_xlfn.xlookup($A74,'Day 1 Cleaned'!$U:$U,'Day 1 Cleaned'!Y:Y,"-")</f>
        <v>Nyamasheke</v>
      </c>
      <c r="C74" s="18" t="str">
        <f aca="false">_xlfn.xlookup($A74,'Day 1 Cleaned'!$U:$U,'Day 1 Cleaned'!AA:AA,"-")</f>
        <v>Wimana</v>
      </c>
      <c r="D74" s="18" t="str">
        <f aca="false">_xlfn.xlookup($A74,'Day 1 Cleaned'!$U:$U,'Day 1 Cleaned'!AB:AB,"-")</f>
        <v>Gakomeye</v>
      </c>
      <c r="E74" s="18" t="str">
        <f aca="false">_xlfn.xlookup($A74,'Day 1 Cleaned'!$U:$U,'Day 1 Cleaned'!AI:AI,"-")</f>
        <v>Traditional 3 stone fire</v>
      </c>
      <c r="F74" s="18" t="str">
        <f aca="false">_xlfn.xlookup($A74,'Day 1 Cleaned'!$U:$U,'Day 1 Cleaned'!BL:BL,"-")</f>
        <v>Wood</v>
      </c>
      <c r="G74" s="18" t="str">
        <f aca="false">_xlfn.xlookup($A74,'Day 2 Cleaned'!$M:$M,'Day 2 Cleaned'!$U:$U,"-")</f>
        <v>Wood</v>
      </c>
      <c r="H74" s="18" t="str">
        <f aca="false">_xlfn.xlookup($A74,'Day 3 Cleaned'!$L:$L,'Day 3 Cleaned'!$T:$T,"-")</f>
        <v>Wood</v>
      </c>
      <c r="I74" s="18" t="str">
        <f aca="false">_xlfn.xlookup($A74,'Day 4 Cleaned'!$L:$L,'Day 4 Cleaned'!$T:$T,"-")</f>
        <v>Wood</v>
      </c>
      <c r="J74" s="18" t="n">
        <f aca="false" t="array" ref="J74:J74">AND(EXACT(F74:I74,F74))</f>
        <v>1</v>
      </c>
      <c r="K74" s="18" t="n">
        <f aca="false">_xlfn.xlookup($A74,'Day 2 Cleaned'!$M:$M,'Day 2 Cleaned'!$AI:$AI,"-")</f>
        <v>2</v>
      </c>
      <c r="L74" s="18" t="n">
        <f aca="false">_xlfn.xlookup($A74,'Day 2 Cleaned'!$M:$M,'Day 2 Cleaned'!$AJ:$AJ,"-")</f>
        <v>5</v>
      </c>
      <c r="M74" s="18" t="n">
        <f aca="false">_xlfn.xlookup($A74,'Day 3 Cleaned'!$L:$L,'Day 3 Cleaned'!$AH:$AH,"-")</f>
        <v>4</v>
      </c>
      <c r="N74" s="18" t="n">
        <f aca="false">_xlfn.xlookup($A74,'Day 3 Cleaned'!$L:$L,'Day 3 Cleaned'!$AI:$AI,"-")</f>
        <v>5</v>
      </c>
      <c r="O74" s="18" t="n">
        <f aca="false">_xlfn.xlookup($A74,'Day 4 Cleaned'!$L:$L,'Day 4 Cleaned'!$AH:$AH,"-")</f>
        <v>5</v>
      </c>
      <c r="P74" s="18" t="n">
        <f aca="false">_xlfn.xlookup($A74,'Day 4 Cleaned'!$L:$L,'Day 4 Cleaned'!$AI:$AI,"-")</f>
        <v>8</v>
      </c>
      <c r="Q74" s="19" t="n">
        <f aca="false">SUM(K74:P74)/3</f>
        <v>9.66666666666667</v>
      </c>
      <c r="R74" s="18" t="n">
        <f aca="false">_xlfn.xlookup($A74,'Day 1 Cleaned'!$U:$U,'Day 1 Cleaned'!$CC:$CC,"-")</f>
        <v>89.62</v>
      </c>
      <c r="S74" s="18" t="n">
        <f aca="false">_xlfn.xlookup($A74,'Day 2 Cleaned'!$M:$M,'Day 2 Cleaned'!$AM:$AM,"-")</f>
        <v>75.41</v>
      </c>
      <c r="T74" s="18" t="n">
        <f aca="false">_xlfn.xlookup($A74,'Day 2 Cleaned'!$M:$M,'Day 2 Cleaned'!$AQ:$AQ,"-")</f>
        <v>120.018</v>
      </c>
      <c r="U74" s="20" t="n">
        <f aca="false">R74-S74</f>
        <v>14.21</v>
      </c>
      <c r="V74" s="18" t="n">
        <f aca="false">_xlfn.xlookup($A74,'Day 3 Cleaned'!$L:$L,'Day 3 Cleaned'!$AL:$AL,"-")</f>
        <v>180.398</v>
      </c>
      <c r="W74" s="18" t="n">
        <f aca="false">_xlfn.xlookup($A74,'Day 3 Cleaned'!$L:$L,'Day 3 Cleaned'!$AP:$AP,"-")</f>
        <v>0</v>
      </c>
      <c r="X74" s="20" t="n">
        <f aca="false">(S74+T74)-V74</f>
        <v>15.03</v>
      </c>
      <c r="Y74" s="18" t="n">
        <f aca="false">_xlfn.xlookup($A74,'Day 4 Cleaned'!$L:$L,'Day 4 Cleaned'!$AL:$AL,"-")</f>
        <v>156.093</v>
      </c>
      <c r="Z74" s="18" t="n">
        <f aca="false">_xlfn.xlookup($A74,'Day 4 Cleaned'!$L:$L,'Day 4 Cleaned'!$AP:$AP,"-")</f>
        <v>0</v>
      </c>
      <c r="AA74" s="20" t="n">
        <f aca="false">(V74+W74)-Y74</f>
        <v>24.305</v>
      </c>
      <c r="AB74" s="19" t="n">
        <f aca="false">AVERAGE(U74,X74,AA74)</f>
        <v>17.8483333333333</v>
      </c>
      <c r="AC74" s="19" t="n">
        <f aca="false">IF(AND($AB$157&gt;AB74, AB74&gt;$AB$156),AB74,"-")</f>
        <v>17.8483333333333</v>
      </c>
      <c r="AD74" s="18" t="n">
        <f aca="false">_xlfn.xlookup($A74,'Day 1 Cleaned'!$U:$U,'Day 1 Cleaned'!CM:CM,"-")</f>
        <v>0</v>
      </c>
      <c r="AE74" s="18" t="n">
        <f aca="false">_xlfn.xlookup($A74,'Day 2 Cleaned'!$M:$M,'Day 2 Cleaned'!$AV:$AV,"-")</f>
        <v>0</v>
      </c>
      <c r="AF74" s="18" t="n">
        <f aca="false">_xlfn.xlookup($A74,'Day 2 Cleaned'!$M:$M,'Day 2 Cleaned'!$AZ:$AZ,"-")</f>
        <v>0</v>
      </c>
      <c r="AG74" s="20" t="n">
        <f aca="false">AD74-AE74</f>
        <v>0</v>
      </c>
      <c r="AH74" s="18" t="n">
        <f aca="false">_xlfn.xlookup($A74,'Day 3 Cleaned'!$L:$L,'Day 3 Cleaned'!$AU:$AU,"-")</f>
        <v>0</v>
      </c>
      <c r="AI74" s="18" t="n">
        <f aca="false">_xlfn.xlookup($A74,'Day 3 Cleaned'!$L:$L,'Day 3 Cleaned'!$AY:$AY,"-")</f>
        <v>0</v>
      </c>
      <c r="AJ74" s="20" t="n">
        <f aca="false">(AE74+AF74)-AH74</f>
        <v>0</v>
      </c>
      <c r="AK74" s="18" t="n">
        <f aca="false">_xlfn.xlookup($A74,'Day 4 Cleaned'!$L:$L,'Day 4 Cleaned'!$AU:$AU,"-")</f>
        <v>0</v>
      </c>
      <c r="AL74" s="18" t="n">
        <f aca="false">_xlfn.xlookup($A74,'Day 4 Cleaned'!$L:$L,'Day 4 Cleaned'!$AY:$AY,"-")</f>
        <v>0</v>
      </c>
      <c r="AM74" s="20" t="n">
        <f aca="false">(AH74+AI74)-AK74</f>
        <v>0</v>
      </c>
      <c r="AN74" s="19" t="n">
        <f aca="false">AVERAGE(AG74,AJ74,AM74)</f>
        <v>0</v>
      </c>
      <c r="AO74" s="21" t="str">
        <f aca="false">IF(AND($AB$157&gt;AN74, AN74&gt;$AB$156),AN74,"-")</f>
        <v>-</v>
      </c>
      <c r="AP74" s="18" t="n">
        <f aca="false">_xlfn.xlookup($A74,'Day 1 Cleaned'!$U:$U,'Day 1 Cleaned'!CT:CT,"-")</f>
        <v>0</v>
      </c>
      <c r="AQ74" s="18" t="n">
        <f aca="false">_xlfn.xlookup($A74,'Day 1 Cleaned'!$U:$U,'Day 1 Cleaned'!DD:DD,"-")</f>
        <v>0</v>
      </c>
      <c r="AR74" s="18" t="n">
        <f aca="false">_xlfn.xlookup($A74,'Day 1 Cleaned'!$U:$U,'Day 1 Cleaned'!DN:DN,"-")</f>
        <v>0</v>
      </c>
      <c r="AS74" s="18" t="n">
        <f aca="false">_xlfn.xlookup($A74,'Day 1 Cleaned'!$U:$U,'Day 1 Cleaned'!DX:DX,"-")</f>
        <v>0</v>
      </c>
      <c r="AT74" s="18" t="n">
        <f aca="false">_xlfn.xlookup($A74,'Day 1 Cleaned'!$U:$U,'Day 1 Cleaned'!EH:EH,"-")</f>
        <v>0</v>
      </c>
      <c r="AU74" s="18" t="n">
        <f aca="false">_xlfn.xlookup($A74,'Day 1 Cleaned'!$U:$U,'Day 1 Cleaned'!ER:ER,"-")</f>
        <v>0</v>
      </c>
      <c r="AV74" s="18" t="n">
        <f aca="false">_xlfn.xlookup($A74,'Day 1 Cleaned'!$U:$U,'Day 1 Cleaned'!FA:FA,"-")</f>
        <v>0</v>
      </c>
      <c r="AW74" s="18" t="n">
        <f aca="false">_xlfn.xlookup($A74,'Day 1 Cleaned'!$U:$U,'Day 1 Cleaned'!FK:FK,"-")</f>
        <v>0</v>
      </c>
      <c r="AX74" s="18" t="n">
        <f aca="false">_xlfn.xlookup($A74,'Day 1 Cleaned'!$U:$U,'Day 1 Cleaned'!FT:FT,"-")*_xlfn.xlookup($A74,'Day 1 Cleaned'!$U:$U,'Day 1 Cleaned'!FU:FU,"-")</f>
        <v>0</v>
      </c>
      <c r="AY74" s="18" t="n">
        <f aca="false">_xlfn.xlookup($A74,'Day 1 Cleaned'!$U:$U,'Day 1 Cleaned'!FV:FV,"-")</f>
        <v>0</v>
      </c>
      <c r="AZ74" s="18" t="n">
        <f aca="false">_xlfn.xlookup($A74,'Day 1 Cleaned'!$U:$U,'Day 1 Cleaned'!GA:GA,"-")</f>
        <v>0</v>
      </c>
    </row>
    <row r="75" customFormat="false" ht="14.5" hidden="false" customHeight="false" outlineLevel="0" collapsed="false">
      <c r="A75" s="18" t="str">
        <f aca="false">PROPER('Day 1 Cleaned'!U73)</f>
        <v>Nyihanze Amaso Asiel</v>
      </c>
      <c r="B75" s="18" t="str">
        <f aca="false">_xlfn.xlookup($A75,'Day 1 Cleaned'!$U:$U,'Day 1 Cleaned'!Y:Y,"-")</f>
        <v>Nyamasheke</v>
      </c>
      <c r="C75" s="18" t="str">
        <f aca="false">_xlfn.xlookup($A75,'Day 1 Cleaned'!$U:$U,'Day 1 Cleaned'!AA:AA,"-")</f>
        <v>Muyange</v>
      </c>
      <c r="D75" s="18" t="str">
        <f aca="false">_xlfn.xlookup($A75,'Day 1 Cleaned'!$U:$U,'Day 1 Cleaned'!AB:AB,"-")</f>
        <v>Bukiro</v>
      </c>
      <c r="E75" s="18" t="str">
        <f aca="false">_xlfn.xlookup($A75,'Day 1 Cleaned'!$U:$U,'Day 1 Cleaned'!AI:AI,"-")</f>
        <v>Traditional 3 stone fire</v>
      </c>
      <c r="F75" s="18" t="str">
        <f aca="false">_xlfn.xlookup($A75,'Day 1 Cleaned'!$U:$U,'Day 1 Cleaned'!BL:BL,"-")</f>
        <v>Wood</v>
      </c>
      <c r="G75" s="18" t="str">
        <f aca="false">_xlfn.xlookup($A75,'Day 2 Cleaned'!$M:$M,'Day 2 Cleaned'!$U:$U,"-")</f>
        <v>Wood</v>
      </c>
      <c r="H75" s="18" t="str">
        <f aca="false">_xlfn.xlookup($A75,'Day 3 Cleaned'!$L:$L,'Day 3 Cleaned'!$T:$T,"-")</f>
        <v>Wood</v>
      </c>
      <c r="I75" s="18" t="str">
        <f aca="false">_xlfn.xlookup($A75,'Day 4 Cleaned'!$L:$L,'Day 4 Cleaned'!$T:$T,"-")</f>
        <v>Wood</v>
      </c>
      <c r="J75" s="18" t="n">
        <f aca="false" t="array" ref="J75:J75">AND(EXACT(F75:I75,F75))</f>
        <v>1</v>
      </c>
      <c r="K75" s="18" t="n">
        <f aca="false">_xlfn.xlookup($A75,'Day 2 Cleaned'!$M:$M,'Day 2 Cleaned'!$AI:$AI,"-")</f>
        <v>2</v>
      </c>
      <c r="L75" s="18" t="n">
        <f aca="false">_xlfn.xlookup($A75,'Day 2 Cleaned'!$M:$M,'Day 2 Cleaned'!$AJ:$AJ,"-")</f>
        <v>4</v>
      </c>
      <c r="M75" s="18" t="n">
        <f aca="false">_xlfn.xlookup($A75,'Day 3 Cleaned'!$L:$L,'Day 3 Cleaned'!$AH:$AH,"-")</f>
        <v>2</v>
      </c>
      <c r="N75" s="18" t="n">
        <f aca="false">_xlfn.xlookup($A75,'Day 3 Cleaned'!$L:$L,'Day 3 Cleaned'!$AI:$AI,"-")</f>
        <v>4</v>
      </c>
      <c r="O75" s="18" t="n">
        <f aca="false">_xlfn.xlookup($A75,'Day 4 Cleaned'!$L:$L,'Day 4 Cleaned'!$AH:$AH,"-")</f>
        <v>2</v>
      </c>
      <c r="P75" s="18" t="n">
        <f aca="false">_xlfn.xlookup($A75,'Day 4 Cleaned'!$L:$L,'Day 4 Cleaned'!$AI:$AI,"-")</f>
        <v>4</v>
      </c>
      <c r="Q75" s="19" t="n">
        <f aca="false">SUM(K75:P75)/3</f>
        <v>6</v>
      </c>
      <c r="R75" s="18" t="n">
        <f aca="false">_xlfn.xlookup($A75,'Day 1 Cleaned'!$U:$U,'Day 1 Cleaned'!$CC:$CC,"-")</f>
        <v>58.157</v>
      </c>
      <c r="S75" s="18" t="n">
        <f aca="false">_xlfn.xlookup($A75,'Day 2 Cleaned'!$M:$M,'Day 2 Cleaned'!$AM:$AM,"-")</f>
        <v>35.613</v>
      </c>
      <c r="T75" s="18" t="n">
        <f aca="false">_xlfn.xlookup($A75,'Day 2 Cleaned'!$M:$M,'Day 2 Cleaned'!$AQ:$AQ,"-")</f>
        <v>0</v>
      </c>
      <c r="U75" s="20" t="n">
        <f aca="false">R75-S75</f>
        <v>22.544</v>
      </c>
      <c r="V75" s="18" t="n">
        <f aca="false">_xlfn.xlookup($A75,'Day 3 Cleaned'!$L:$L,'Day 3 Cleaned'!$AL:$AL,"-")</f>
        <v>29.14</v>
      </c>
      <c r="W75" s="18" t="n">
        <f aca="false">_xlfn.xlookup($A75,'Day 3 Cleaned'!$L:$L,'Day 3 Cleaned'!$AP:$AP,"-")</f>
        <v>0</v>
      </c>
      <c r="X75" s="20" t="n">
        <f aca="false">(S75+T75)-V75</f>
        <v>6.473</v>
      </c>
      <c r="Y75" s="18" t="n">
        <f aca="false">_xlfn.xlookup($A75,'Day 4 Cleaned'!$L:$L,'Day 4 Cleaned'!$AL:$AL,"-")</f>
        <v>19.814</v>
      </c>
      <c r="Z75" s="18" t="n">
        <f aca="false">_xlfn.xlookup($A75,'Day 4 Cleaned'!$L:$L,'Day 4 Cleaned'!$AP:$AP,"-")</f>
        <v>0</v>
      </c>
      <c r="AA75" s="20" t="n">
        <f aca="false">(V75+W75)-Y75</f>
        <v>9.326</v>
      </c>
      <c r="AB75" s="19" t="n">
        <f aca="false">AVERAGE(U75,X75,AA75)</f>
        <v>12.781</v>
      </c>
      <c r="AC75" s="19" t="n">
        <f aca="false">IF(AND($AB$157&gt;AB75, AB75&gt;$AB$156),AB75,"-")</f>
        <v>12.781</v>
      </c>
      <c r="AD75" s="18" t="n">
        <f aca="false">_xlfn.xlookup($A75,'Day 1 Cleaned'!$U:$U,'Day 1 Cleaned'!CM:CM,"-")</f>
        <v>0</v>
      </c>
      <c r="AE75" s="18" t="n">
        <f aca="false">_xlfn.xlookup($A75,'Day 2 Cleaned'!$M:$M,'Day 2 Cleaned'!$AV:$AV,"-")</f>
        <v>0</v>
      </c>
      <c r="AF75" s="18" t="n">
        <f aca="false">_xlfn.xlookup($A75,'Day 2 Cleaned'!$M:$M,'Day 2 Cleaned'!$AZ:$AZ,"-")</f>
        <v>0</v>
      </c>
      <c r="AG75" s="20" t="n">
        <f aca="false">AD75-AE75</f>
        <v>0</v>
      </c>
      <c r="AH75" s="18" t="n">
        <f aca="false">_xlfn.xlookup($A75,'Day 3 Cleaned'!$L:$L,'Day 3 Cleaned'!$AU:$AU,"-")</f>
        <v>0</v>
      </c>
      <c r="AI75" s="18" t="n">
        <f aca="false">_xlfn.xlookup($A75,'Day 3 Cleaned'!$L:$L,'Day 3 Cleaned'!$AY:$AY,"-")</f>
        <v>0</v>
      </c>
      <c r="AJ75" s="20" t="n">
        <f aca="false">(AE75+AF75)-AH75</f>
        <v>0</v>
      </c>
      <c r="AK75" s="18" t="n">
        <f aca="false">_xlfn.xlookup($A75,'Day 4 Cleaned'!$L:$L,'Day 4 Cleaned'!$AU:$AU,"-")</f>
        <v>0</v>
      </c>
      <c r="AL75" s="18" t="n">
        <f aca="false">_xlfn.xlookup($A75,'Day 4 Cleaned'!$L:$L,'Day 4 Cleaned'!$AY:$AY,"-")</f>
        <v>0</v>
      </c>
      <c r="AM75" s="20" t="n">
        <f aca="false">(AH75+AI75)-AK75</f>
        <v>0</v>
      </c>
      <c r="AN75" s="19" t="n">
        <f aca="false">AVERAGE(AG75,AJ75,AM75)</f>
        <v>0</v>
      </c>
      <c r="AO75" s="21" t="str">
        <f aca="false">IF(AND($AB$157&gt;AN75, AN75&gt;$AB$156),AN75,"-")</f>
        <v>-</v>
      </c>
      <c r="AP75" s="18" t="n">
        <f aca="false">_xlfn.xlookup($A75,'Day 1 Cleaned'!$U:$U,'Day 1 Cleaned'!CT:CT,"-")</f>
        <v>0</v>
      </c>
      <c r="AQ75" s="18" t="n">
        <f aca="false">_xlfn.xlookup($A75,'Day 1 Cleaned'!$U:$U,'Day 1 Cleaned'!DD:DD,"-")</f>
        <v>0</v>
      </c>
      <c r="AR75" s="18" t="n">
        <f aca="false">_xlfn.xlookup($A75,'Day 1 Cleaned'!$U:$U,'Day 1 Cleaned'!DN:DN,"-")</f>
        <v>0</v>
      </c>
      <c r="AS75" s="18" t="n">
        <f aca="false">_xlfn.xlookup($A75,'Day 1 Cleaned'!$U:$U,'Day 1 Cleaned'!DX:DX,"-")</f>
        <v>0</v>
      </c>
      <c r="AT75" s="18" t="n">
        <f aca="false">_xlfn.xlookup($A75,'Day 1 Cleaned'!$U:$U,'Day 1 Cleaned'!EH:EH,"-")</f>
        <v>0</v>
      </c>
      <c r="AU75" s="18" t="n">
        <f aca="false">_xlfn.xlookup($A75,'Day 1 Cleaned'!$U:$U,'Day 1 Cleaned'!ER:ER,"-")</f>
        <v>0</v>
      </c>
      <c r="AV75" s="18" t="n">
        <f aca="false">_xlfn.xlookup($A75,'Day 1 Cleaned'!$U:$U,'Day 1 Cleaned'!FA:FA,"-")</f>
        <v>0</v>
      </c>
      <c r="AW75" s="18" t="n">
        <f aca="false">_xlfn.xlookup($A75,'Day 1 Cleaned'!$U:$U,'Day 1 Cleaned'!FK:FK,"-")</f>
        <v>0</v>
      </c>
      <c r="AX75" s="18" t="n">
        <f aca="false">_xlfn.xlookup($A75,'Day 1 Cleaned'!$U:$U,'Day 1 Cleaned'!FT:FT,"-")*_xlfn.xlookup($A75,'Day 1 Cleaned'!$U:$U,'Day 1 Cleaned'!FU:FU,"-")</f>
        <v>0</v>
      </c>
      <c r="AY75" s="18" t="n">
        <f aca="false">_xlfn.xlookup($A75,'Day 1 Cleaned'!$U:$U,'Day 1 Cleaned'!FV:FV,"-")</f>
        <v>0</v>
      </c>
      <c r="AZ75" s="18" t="n">
        <f aca="false">_xlfn.xlookup($A75,'Day 1 Cleaned'!$U:$U,'Day 1 Cleaned'!GA:GA,"-")</f>
        <v>0</v>
      </c>
    </row>
    <row r="76" customFormat="false" ht="14.5" hidden="false" customHeight="false" outlineLevel="0" collapsed="false">
      <c r="A76" s="18" t="str">
        <f aca="false">PROPER('Day 1 Cleaned'!U74)</f>
        <v>Nyiramuruta Elina</v>
      </c>
      <c r="B76" s="18" t="str">
        <f aca="false">_xlfn.xlookup($A76,'Day 1 Cleaned'!$U:$U,'Day 1 Cleaned'!Y:Y,"-")</f>
        <v>Nyamasheke</v>
      </c>
      <c r="C76" s="18" t="str">
        <f aca="false">_xlfn.xlookup($A76,'Day 1 Cleaned'!$U:$U,'Day 1 Cleaned'!AA:AA,"-")</f>
        <v>Kagarama</v>
      </c>
      <c r="D76" s="18" t="str">
        <f aca="false">_xlfn.xlookup($A76,'Day 1 Cleaned'!$U:$U,'Day 1 Cleaned'!AB:AB,"-")</f>
        <v>Cyankuba</v>
      </c>
      <c r="E76" s="18" t="str">
        <f aca="false">_xlfn.xlookup($A76,'Day 1 Cleaned'!$U:$U,'Day 1 Cleaned'!AI:AI,"-")</f>
        <v>Traditional 3 stone fire</v>
      </c>
      <c r="F76" s="18" t="str">
        <f aca="false">_xlfn.xlookup($A76,'Day 1 Cleaned'!$U:$U,'Day 1 Cleaned'!BL:BL,"-")</f>
        <v>Wood</v>
      </c>
      <c r="G76" s="18" t="str">
        <f aca="false">_xlfn.xlookup($A76,'Day 2 Cleaned'!$M:$M,'Day 2 Cleaned'!$U:$U,"-")</f>
        <v>Wood</v>
      </c>
      <c r="H76" s="18" t="str">
        <f aca="false">_xlfn.xlookup($A76,'Day 3 Cleaned'!$L:$L,'Day 3 Cleaned'!$T:$T,"-")</f>
        <v>Wood</v>
      </c>
      <c r="I76" s="18" t="str">
        <f aca="false">_xlfn.xlookup($A76,'Day 4 Cleaned'!$L:$L,'Day 4 Cleaned'!$T:$T,"-")</f>
        <v>Wood</v>
      </c>
      <c r="J76" s="18" t="n">
        <f aca="false" t="array" ref="J76:J76">AND(EXACT(F76:I76,F76))</f>
        <v>1</v>
      </c>
      <c r="K76" s="18" t="n">
        <f aca="false">_xlfn.xlookup($A76,'Day 2 Cleaned'!$M:$M,'Day 2 Cleaned'!$AI:$AI,"-")</f>
        <v>2</v>
      </c>
      <c r="L76" s="18" t="n">
        <f aca="false">_xlfn.xlookup($A76,'Day 2 Cleaned'!$M:$M,'Day 2 Cleaned'!$AJ:$AJ,"-")</f>
        <v>5</v>
      </c>
      <c r="M76" s="18" t="n">
        <f aca="false">_xlfn.xlookup($A76,'Day 3 Cleaned'!$L:$L,'Day 3 Cleaned'!$AH:$AH,"-")</f>
        <v>2</v>
      </c>
      <c r="N76" s="18" t="n">
        <f aca="false">_xlfn.xlookup($A76,'Day 3 Cleaned'!$L:$L,'Day 3 Cleaned'!$AI:$AI,"-")</f>
        <v>6</v>
      </c>
      <c r="O76" s="18" t="n">
        <f aca="false">_xlfn.xlookup($A76,'Day 4 Cleaned'!$L:$L,'Day 4 Cleaned'!$AH:$AH,"-")</f>
        <v>2</v>
      </c>
      <c r="P76" s="18" t="n">
        <f aca="false">_xlfn.xlookup($A76,'Day 4 Cleaned'!$L:$L,'Day 4 Cleaned'!$AI:$AI,"-")</f>
        <v>5</v>
      </c>
      <c r="Q76" s="19" t="n">
        <f aca="false">SUM(K76:P76)/3</f>
        <v>7.33333333333333</v>
      </c>
      <c r="R76" s="18" t="n">
        <f aca="false">_xlfn.xlookup($A76,'Day 1 Cleaned'!$U:$U,'Day 1 Cleaned'!$CC:$CC,"-")</f>
        <v>66.04</v>
      </c>
      <c r="S76" s="18" t="n">
        <f aca="false">_xlfn.xlookup($A76,'Day 2 Cleaned'!$M:$M,'Day 2 Cleaned'!$AM:$AM,"-")</f>
        <v>48.91</v>
      </c>
      <c r="T76" s="18" t="n">
        <f aca="false">_xlfn.xlookup($A76,'Day 2 Cleaned'!$M:$M,'Day 2 Cleaned'!$AQ:$AQ,"-")</f>
        <v>0</v>
      </c>
      <c r="U76" s="20" t="n">
        <f aca="false">R76-S76</f>
        <v>17.13</v>
      </c>
      <c r="V76" s="18" t="n">
        <f aca="false">_xlfn.xlookup($A76,'Day 3 Cleaned'!$L:$L,'Day 3 Cleaned'!$AL:$AL,"-")</f>
        <v>27.691</v>
      </c>
      <c r="W76" s="18" t="n">
        <f aca="false">_xlfn.xlookup($A76,'Day 3 Cleaned'!$L:$L,'Day 3 Cleaned'!$AP:$AP,"-")</f>
        <v>0</v>
      </c>
      <c r="X76" s="20" t="n">
        <f aca="false">(S76+T76)-V76</f>
        <v>21.219</v>
      </c>
      <c r="Y76" s="18" t="n">
        <f aca="false">_xlfn.xlookup($A76,'Day 4 Cleaned'!$L:$L,'Day 4 Cleaned'!$AL:$AL,"-")</f>
        <v>19.04</v>
      </c>
      <c r="Z76" s="18" t="n">
        <f aca="false">_xlfn.xlookup($A76,'Day 4 Cleaned'!$L:$L,'Day 4 Cleaned'!$AP:$AP,"-")</f>
        <v>0</v>
      </c>
      <c r="AA76" s="20" t="n">
        <f aca="false">(V76+W76)-Y76</f>
        <v>8.651</v>
      </c>
      <c r="AB76" s="19" t="n">
        <f aca="false">AVERAGE(U76,X76,AA76)</f>
        <v>15.6666666666667</v>
      </c>
      <c r="AC76" s="19" t="n">
        <f aca="false">IF(AND($AB$157&gt;AB76, AB76&gt;$AB$156),AB76,"-")</f>
        <v>15.6666666666667</v>
      </c>
      <c r="AD76" s="18" t="n">
        <f aca="false">_xlfn.xlookup($A76,'Day 1 Cleaned'!$U:$U,'Day 1 Cleaned'!CM:CM,"-")</f>
        <v>0</v>
      </c>
      <c r="AE76" s="18" t="n">
        <f aca="false">_xlfn.xlookup($A76,'Day 2 Cleaned'!$M:$M,'Day 2 Cleaned'!$AV:$AV,"-")</f>
        <v>0</v>
      </c>
      <c r="AF76" s="18" t="n">
        <f aca="false">_xlfn.xlookup($A76,'Day 2 Cleaned'!$M:$M,'Day 2 Cleaned'!$AZ:$AZ,"-")</f>
        <v>0</v>
      </c>
      <c r="AG76" s="20" t="n">
        <f aca="false">AD76-AE76</f>
        <v>0</v>
      </c>
      <c r="AH76" s="18" t="n">
        <f aca="false">_xlfn.xlookup($A76,'Day 3 Cleaned'!$L:$L,'Day 3 Cleaned'!$AU:$AU,"-")</f>
        <v>0</v>
      </c>
      <c r="AI76" s="18" t="n">
        <f aca="false">_xlfn.xlookup($A76,'Day 3 Cleaned'!$L:$L,'Day 3 Cleaned'!$AY:$AY,"-")</f>
        <v>0</v>
      </c>
      <c r="AJ76" s="20" t="n">
        <f aca="false">(AE76+AF76)-AH76</f>
        <v>0</v>
      </c>
      <c r="AK76" s="18" t="n">
        <f aca="false">_xlfn.xlookup($A76,'Day 4 Cleaned'!$L:$L,'Day 4 Cleaned'!$AU:$AU,"-")</f>
        <v>0</v>
      </c>
      <c r="AL76" s="18" t="n">
        <f aca="false">_xlfn.xlookup($A76,'Day 4 Cleaned'!$L:$L,'Day 4 Cleaned'!$AY:$AY,"-")</f>
        <v>0</v>
      </c>
      <c r="AM76" s="20" t="n">
        <f aca="false">(AH76+AI76)-AK76</f>
        <v>0</v>
      </c>
      <c r="AN76" s="19" t="n">
        <f aca="false">AVERAGE(AG76,AJ76,AM76)</f>
        <v>0</v>
      </c>
      <c r="AO76" s="21" t="str">
        <f aca="false">IF(AND($AB$157&gt;AN76, AN76&gt;$AB$156),AN76,"-")</f>
        <v>-</v>
      </c>
      <c r="AP76" s="18" t="n">
        <f aca="false">_xlfn.xlookup($A76,'Day 1 Cleaned'!$U:$U,'Day 1 Cleaned'!CT:CT,"-")</f>
        <v>0</v>
      </c>
      <c r="AQ76" s="18" t="n">
        <f aca="false">_xlfn.xlookup($A76,'Day 1 Cleaned'!$U:$U,'Day 1 Cleaned'!DD:DD,"-")</f>
        <v>0</v>
      </c>
      <c r="AR76" s="18" t="n">
        <f aca="false">_xlfn.xlookup($A76,'Day 1 Cleaned'!$U:$U,'Day 1 Cleaned'!DN:DN,"-")</f>
        <v>0</v>
      </c>
      <c r="AS76" s="18" t="n">
        <f aca="false">_xlfn.xlookup($A76,'Day 1 Cleaned'!$U:$U,'Day 1 Cleaned'!DX:DX,"-")</f>
        <v>0</v>
      </c>
      <c r="AT76" s="18" t="n">
        <f aca="false">_xlfn.xlookup($A76,'Day 1 Cleaned'!$U:$U,'Day 1 Cleaned'!EH:EH,"-")</f>
        <v>0</v>
      </c>
      <c r="AU76" s="18" t="n">
        <f aca="false">_xlfn.xlookup($A76,'Day 1 Cleaned'!$U:$U,'Day 1 Cleaned'!ER:ER,"-")</f>
        <v>0</v>
      </c>
      <c r="AV76" s="18" t="n">
        <f aca="false">_xlfn.xlookup($A76,'Day 1 Cleaned'!$U:$U,'Day 1 Cleaned'!FA:FA,"-")</f>
        <v>0</v>
      </c>
      <c r="AW76" s="18" t="n">
        <f aca="false">_xlfn.xlookup($A76,'Day 1 Cleaned'!$U:$U,'Day 1 Cleaned'!FK:FK,"-")</f>
        <v>0</v>
      </c>
      <c r="AX76" s="18" t="n">
        <f aca="false">_xlfn.xlookup($A76,'Day 1 Cleaned'!$U:$U,'Day 1 Cleaned'!FT:FT,"-")*_xlfn.xlookup($A76,'Day 1 Cleaned'!$U:$U,'Day 1 Cleaned'!FU:FU,"-")</f>
        <v>0</v>
      </c>
      <c r="AY76" s="18" t="n">
        <f aca="false">_xlfn.xlookup($A76,'Day 1 Cleaned'!$U:$U,'Day 1 Cleaned'!FV:FV,"-")</f>
        <v>0</v>
      </c>
      <c r="AZ76" s="18" t="n">
        <f aca="false">_xlfn.xlookup($A76,'Day 1 Cleaned'!$U:$U,'Day 1 Cleaned'!GA:GA,"-")</f>
        <v>0</v>
      </c>
    </row>
    <row r="77" customFormat="false" ht="14.5" hidden="false" customHeight="false" outlineLevel="0" collapsed="false">
      <c r="A77" s="22" t="str">
        <f aca="false">PROPER('Day 1 Cleaned'!U75)</f>
        <v>Nyirandorimana Beretirida</v>
      </c>
      <c r="B77" s="22" t="str">
        <f aca="false">_xlfn.xlookup($A77,'Day 1 Cleaned'!$U:$U,'Day 1 Cleaned'!Y:Y,"-")</f>
        <v>Nyamasheke</v>
      </c>
      <c r="C77" s="22" t="str">
        <f aca="false">_xlfn.xlookup($A77,'Day 1 Cleaned'!$U:$U,'Day 1 Cleaned'!AA:AA,"-")</f>
        <v>Wimana</v>
      </c>
      <c r="D77" s="22" t="str">
        <f aca="false">_xlfn.xlookup($A77,'Day 1 Cleaned'!$U:$U,'Day 1 Cleaned'!AB:AB,"-")</f>
        <v>Gakomeye</v>
      </c>
      <c r="E77" s="22" t="str">
        <f aca="false">_xlfn.xlookup($A77,'Day 1 Cleaned'!$U:$U,'Day 1 Cleaned'!AI:AI,"-")</f>
        <v>Traditional 3 stone fire</v>
      </c>
      <c r="F77" s="22" t="str">
        <f aca="false">_xlfn.xlookup($A77,'Day 1 Cleaned'!$U:$U,'Day 1 Cleaned'!BL:BL,"-")</f>
        <v>Wood</v>
      </c>
      <c r="G77" s="22" t="str">
        <f aca="false">_xlfn.xlookup($A77,'Day 2 Cleaned'!$M:$M,'Day 2 Cleaned'!$U:$U,"-")</f>
        <v>Wood</v>
      </c>
      <c r="H77" s="22" t="str">
        <f aca="false">_xlfn.xlookup($A77,'Day 3 Cleaned'!$L:$L,'Day 3 Cleaned'!$T:$T,"-")</f>
        <v>Wood</v>
      </c>
      <c r="I77" s="22" t="str">
        <f aca="false">_xlfn.xlookup($A77,'Day 4 Cleaned'!$L:$L,'Day 4 Cleaned'!$T:$T,"-")</f>
        <v>Wood</v>
      </c>
      <c r="J77" s="22" t="n">
        <f aca="false" t="array" ref="J77:J77">AND(EXACT(F77:I77,F77))</f>
        <v>1</v>
      </c>
      <c r="K77" s="22" t="n">
        <f aca="false">_xlfn.xlookup($A77,'Day 2 Cleaned'!$M:$M,'Day 2 Cleaned'!$AI:$AI,"-")</f>
        <v>2</v>
      </c>
      <c r="L77" s="22" t="n">
        <f aca="false">_xlfn.xlookup($A77,'Day 2 Cleaned'!$M:$M,'Day 2 Cleaned'!$AJ:$AJ,"-")</f>
        <v>3</v>
      </c>
      <c r="M77" s="22" t="n">
        <f aca="false">_xlfn.xlookup($A77,'Day 3 Cleaned'!$L:$L,'Day 3 Cleaned'!$AH:$AH,"-")</f>
        <v>3</v>
      </c>
      <c r="N77" s="22" t="n">
        <f aca="false">_xlfn.xlookup($A77,'Day 3 Cleaned'!$L:$L,'Day 3 Cleaned'!$AI:$AI,"-")</f>
        <v>3</v>
      </c>
      <c r="O77" s="22" t="n">
        <f aca="false">_xlfn.xlookup($A77,'Day 4 Cleaned'!$L:$L,'Day 4 Cleaned'!$AH:$AH,"-")</f>
        <v>2</v>
      </c>
      <c r="P77" s="22" t="n">
        <f aca="false">_xlfn.xlookup($A77,'Day 4 Cleaned'!$L:$L,'Day 4 Cleaned'!$AI:$AI,"-")</f>
        <v>3</v>
      </c>
      <c r="Q77" s="23" t="n">
        <f aca="false">SUM(K77:P77)/3</f>
        <v>5.33333333333333</v>
      </c>
      <c r="R77" s="22" t="n">
        <f aca="false">_xlfn.xlookup($A77,'Day 1 Cleaned'!$U:$U,'Day 1 Cleaned'!$CC:$CC,"-")</f>
        <v>4.73</v>
      </c>
      <c r="S77" s="22" t="n">
        <f aca="false">_xlfn.xlookup($A77,'Day 2 Cleaned'!$M:$M,'Day 2 Cleaned'!$AM:$AM,"-")</f>
        <v>4.82</v>
      </c>
      <c r="T77" s="22" t="n">
        <f aca="false">_xlfn.xlookup($A77,'Day 2 Cleaned'!$M:$M,'Day 2 Cleaned'!$AQ:$AQ,"-")</f>
        <v>0</v>
      </c>
      <c r="U77" s="22" t="n">
        <f aca="false">R77-S77</f>
        <v>-0.0899999999999999</v>
      </c>
      <c r="V77" s="22" t="n">
        <f aca="false">_xlfn.xlookup($A77,'Day 3 Cleaned'!$L:$L,'Day 3 Cleaned'!$AL:$AL,"-")</f>
        <v>17.73</v>
      </c>
      <c r="W77" s="22" t="n">
        <f aca="false">_xlfn.xlookup($A77,'Day 3 Cleaned'!$L:$L,'Day 3 Cleaned'!$AP:$AP,"-")</f>
        <v>0</v>
      </c>
      <c r="X77" s="22" t="n">
        <f aca="false">(S77+T77)-V77</f>
        <v>-12.91</v>
      </c>
      <c r="Y77" s="22" t="n">
        <f aca="false">_xlfn.xlookup($A77,'Day 4 Cleaned'!$L:$L,'Day 4 Cleaned'!$AL:$AL,"-")</f>
        <v>4.325</v>
      </c>
      <c r="Z77" s="22" t="n">
        <f aca="false">_xlfn.xlookup($A77,'Day 4 Cleaned'!$L:$L,'Day 4 Cleaned'!$AP:$AP,"-")</f>
        <v>7.27</v>
      </c>
      <c r="AA77" s="22" t="n">
        <f aca="false">(V77+W77)-Y77</f>
        <v>13.405</v>
      </c>
      <c r="AB77" s="23" t="n">
        <f aca="false">AVERAGE(U77,X77,AA77)</f>
        <v>0.135</v>
      </c>
      <c r="AC77" s="23" t="str">
        <f aca="false">IF(AND($AB$157&gt;AB77, AB77&gt;$AB$156),AB77,"-")</f>
        <v>-</v>
      </c>
      <c r="AD77" s="18" t="n">
        <f aca="false">_xlfn.xlookup($A77,'Day 1 Cleaned'!$U:$U,'Day 1 Cleaned'!CM:CM,"-")</f>
        <v>0</v>
      </c>
      <c r="AE77" s="18" t="n">
        <f aca="false">_xlfn.xlookup($A77,'Day 2 Cleaned'!$M:$M,'Day 2 Cleaned'!$AV:$AV,"-")</f>
        <v>0</v>
      </c>
      <c r="AF77" s="18" t="n">
        <f aca="false">_xlfn.xlookup($A77,'Day 2 Cleaned'!$M:$M,'Day 2 Cleaned'!$AZ:$AZ,"-")</f>
        <v>0</v>
      </c>
      <c r="AG77" s="20" t="n">
        <f aca="false">AD77-AE77</f>
        <v>0</v>
      </c>
      <c r="AH77" s="18" t="n">
        <f aca="false">_xlfn.xlookup($A77,'Day 3 Cleaned'!$L:$L,'Day 3 Cleaned'!$AU:$AU,"-")</f>
        <v>0</v>
      </c>
      <c r="AI77" s="18" t="n">
        <f aca="false">_xlfn.xlookup($A77,'Day 3 Cleaned'!$L:$L,'Day 3 Cleaned'!$AY:$AY,"-")</f>
        <v>0</v>
      </c>
      <c r="AJ77" s="20" t="n">
        <f aca="false">(AE77+AF77)-AH77</f>
        <v>0</v>
      </c>
      <c r="AK77" s="18" t="n">
        <f aca="false">_xlfn.xlookup($A77,'Day 4 Cleaned'!$L:$L,'Day 4 Cleaned'!$AU:$AU,"-")</f>
        <v>0</v>
      </c>
      <c r="AL77" s="18" t="n">
        <f aca="false">_xlfn.xlookup($A77,'Day 4 Cleaned'!$L:$L,'Day 4 Cleaned'!$AY:$AY,"-")</f>
        <v>0</v>
      </c>
      <c r="AM77" s="20" t="n">
        <f aca="false">(AH77+AI77)-AK77</f>
        <v>0</v>
      </c>
      <c r="AN77" s="19" t="n">
        <f aca="false">AVERAGE(AG77,AJ77,AM77)</f>
        <v>0</v>
      </c>
      <c r="AO77" s="21" t="str">
        <f aca="false">IF(AND($AB$157&gt;AN77, AN77&gt;$AB$156),AN77,"-")</f>
        <v>-</v>
      </c>
      <c r="AP77" s="18" t="n">
        <f aca="false">_xlfn.xlookup($A77,'Day 1 Cleaned'!$U:$U,'Day 1 Cleaned'!CT:CT,"-")</f>
        <v>0</v>
      </c>
      <c r="AQ77" s="18" t="n">
        <f aca="false">_xlfn.xlookup($A77,'Day 1 Cleaned'!$U:$U,'Day 1 Cleaned'!DD:DD,"-")</f>
        <v>0</v>
      </c>
      <c r="AR77" s="18" t="n">
        <f aca="false">_xlfn.xlookup($A77,'Day 1 Cleaned'!$U:$U,'Day 1 Cleaned'!DN:DN,"-")</f>
        <v>0</v>
      </c>
      <c r="AS77" s="18" t="n">
        <f aca="false">_xlfn.xlookup($A77,'Day 1 Cleaned'!$U:$U,'Day 1 Cleaned'!DX:DX,"-")</f>
        <v>0</v>
      </c>
      <c r="AT77" s="18" t="n">
        <f aca="false">_xlfn.xlookup($A77,'Day 1 Cleaned'!$U:$U,'Day 1 Cleaned'!EH:EH,"-")</f>
        <v>0</v>
      </c>
      <c r="AU77" s="18" t="n">
        <f aca="false">_xlfn.xlookup($A77,'Day 1 Cleaned'!$U:$U,'Day 1 Cleaned'!ER:ER,"-")</f>
        <v>0</v>
      </c>
      <c r="AV77" s="18" t="n">
        <f aca="false">_xlfn.xlookup($A77,'Day 1 Cleaned'!$U:$U,'Day 1 Cleaned'!FA:FA,"-")</f>
        <v>0</v>
      </c>
      <c r="AW77" s="18" t="n">
        <f aca="false">_xlfn.xlookup($A77,'Day 1 Cleaned'!$U:$U,'Day 1 Cleaned'!FK:FK,"-")</f>
        <v>0</v>
      </c>
      <c r="AX77" s="18" t="n">
        <f aca="false">_xlfn.xlookup($A77,'Day 1 Cleaned'!$U:$U,'Day 1 Cleaned'!FT:FT,"-")*_xlfn.xlookup($A77,'Day 1 Cleaned'!$U:$U,'Day 1 Cleaned'!FU:FU,"-")</f>
        <v>0</v>
      </c>
      <c r="AY77" s="18" t="n">
        <f aca="false">_xlfn.xlookup($A77,'Day 1 Cleaned'!$U:$U,'Day 1 Cleaned'!FV:FV,"-")</f>
        <v>0</v>
      </c>
      <c r="AZ77" s="18" t="n">
        <f aca="false">_xlfn.xlookup($A77,'Day 1 Cleaned'!$U:$U,'Day 1 Cleaned'!GA:GA,"-")</f>
        <v>0</v>
      </c>
    </row>
    <row r="78" customFormat="false" ht="14.5" hidden="false" customHeight="false" outlineLevel="0" collapsed="false">
      <c r="A78" s="18" t="str">
        <f aca="false">PROPER('Day 1 Cleaned'!U76)</f>
        <v>Nyirishema Augustin</v>
      </c>
      <c r="B78" s="18" t="str">
        <f aca="false">_xlfn.xlookup($A78,'Day 1 Cleaned'!$U:$U,'Day 1 Cleaned'!Y:Y,"-")</f>
        <v>Nyamasheke</v>
      </c>
      <c r="C78" s="18" t="str">
        <f aca="false">_xlfn.xlookup($A78,'Day 1 Cleaned'!$U:$U,'Day 1 Cleaned'!AA:AA,"-")</f>
        <v>Kibogora</v>
      </c>
      <c r="D78" s="18" t="str">
        <f aca="false">_xlfn.xlookup($A78,'Day 1 Cleaned'!$U:$U,'Day 1 Cleaned'!AB:AB,"-")</f>
        <v>Bizenga</v>
      </c>
      <c r="E78" s="18" t="str">
        <f aca="false">_xlfn.xlookup($A78,'Day 1 Cleaned'!$U:$U,'Day 1 Cleaned'!AI:AI,"-")</f>
        <v>Improved wood stove</v>
      </c>
      <c r="F78" s="18" t="str">
        <f aca="false">_xlfn.xlookup($A78,'Day 1 Cleaned'!$U:$U,'Day 1 Cleaned'!BL:BL,"-")</f>
        <v>Wood</v>
      </c>
      <c r="G78" s="18" t="str">
        <f aca="false">_xlfn.xlookup($A78,'Day 2 Cleaned'!$M:$M,'Day 2 Cleaned'!$U:$U,"-")</f>
        <v>Wood</v>
      </c>
      <c r="H78" s="18" t="str">
        <f aca="false">_xlfn.xlookup($A78,'Day 3 Cleaned'!$L:$L,'Day 3 Cleaned'!$T:$T,"-")</f>
        <v>Wood</v>
      </c>
      <c r="I78" s="18" t="str">
        <f aca="false">_xlfn.xlookup($A78,'Day 4 Cleaned'!$L:$L,'Day 4 Cleaned'!$T:$T,"-")</f>
        <v>Wood</v>
      </c>
      <c r="J78" s="18" t="n">
        <f aca="false" t="array" ref="J78:J78">AND(EXACT(F78:I78,F78))</f>
        <v>1</v>
      </c>
      <c r="K78" s="18" t="n">
        <f aca="false">_xlfn.xlookup($A78,'Day 2 Cleaned'!$M:$M,'Day 2 Cleaned'!$AI:$AI,"-")</f>
        <v>2</v>
      </c>
      <c r="L78" s="18" t="n">
        <f aca="false">_xlfn.xlookup($A78,'Day 2 Cleaned'!$M:$M,'Day 2 Cleaned'!$AJ:$AJ,"-")</f>
        <v>6</v>
      </c>
      <c r="M78" s="18" t="n">
        <f aca="false">_xlfn.xlookup($A78,'Day 3 Cleaned'!$L:$L,'Day 3 Cleaned'!$AH:$AH,"-")</f>
        <v>1</v>
      </c>
      <c r="N78" s="18" t="n">
        <f aca="false">_xlfn.xlookup($A78,'Day 3 Cleaned'!$L:$L,'Day 3 Cleaned'!$AI:$AI,"-")</f>
        <v>6</v>
      </c>
      <c r="O78" s="18" t="n">
        <f aca="false">_xlfn.xlookup($A78,'Day 4 Cleaned'!$L:$L,'Day 4 Cleaned'!$AH:$AH,"-")</f>
        <v>3</v>
      </c>
      <c r="P78" s="18" t="n">
        <f aca="false">_xlfn.xlookup($A78,'Day 4 Cleaned'!$L:$L,'Day 4 Cleaned'!$AI:$AI,"-")</f>
        <v>7</v>
      </c>
      <c r="Q78" s="19" t="n">
        <f aca="false">SUM(K78:P78)/3</f>
        <v>8.33333333333333</v>
      </c>
      <c r="R78" s="18" t="n">
        <f aca="false">_xlfn.xlookup($A78,'Day 1 Cleaned'!$U:$U,'Day 1 Cleaned'!$CC:$CC,"-")</f>
        <v>17.55</v>
      </c>
      <c r="S78" s="18" t="n">
        <f aca="false">_xlfn.xlookup($A78,'Day 2 Cleaned'!$M:$M,'Day 2 Cleaned'!$AM:$AM,"-")</f>
        <v>7.665</v>
      </c>
      <c r="T78" s="18" t="n">
        <f aca="false">_xlfn.xlookup($A78,'Day 2 Cleaned'!$M:$M,'Day 2 Cleaned'!$AQ:$AQ,"-")</f>
        <v>0</v>
      </c>
      <c r="U78" s="20" t="n">
        <f aca="false">R78-S78</f>
        <v>9.885</v>
      </c>
      <c r="V78" s="18" t="n">
        <f aca="false">_xlfn.xlookup($A78,'Day 3 Cleaned'!$L:$L,'Day 3 Cleaned'!$AL:$AL,"-")</f>
        <v>0</v>
      </c>
      <c r="W78" s="18" t="n">
        <f aca="false">_xlfn.xlookup($A78,'Day 3 Cleaned'!$L:$L,'Day 3 Cleaned'!$AP:$AP,"-")</f>
        <v>23.46</v>
      </c>
      <c r="X78" s="20" t="n">
        <f aca="false">(S78+T78)-V78</f>
        <v>7.665</v>
      </c>
      <c r="Y78" s="18" t="n">
        <f aca="false">_xlfn.xlookup($A78,'Day 4 Cleaned'!$L:$L,'Day 4 Cleaned'!$AL:$AL,"-")</f>
        <v>9.2</v>
      </c>
      <c r="Z78" s="18" t="n">
        <f aca="false">_xlfn.xlookup($A78,'Day 4 Cleaned'!$L:$L,'Day 4 Cleaned'!$AP:$AP,"-")</f>
        <v>0</v>
      </c>
      <c r="AA78" s="20" t="n">
        <f aca="false">(V78+W78)-Y78</f>
        <v>14.26</v>
      </c>
      <c r="AB78" s="19" t="n">
        <f aca="false">AVERAGE(U78,X78,AA78)</f>
        <v>10.6033333333333</v>
      </c>
      <c r="AC78" s="19" t="n">
        <f aca="false">IF(AND($AB$157&gt;AB78, AB78&gt;$AB$156),AB78,"-")</f>
        <v>10.6033333333333</v>
      </c>
      <c r="AD78" s="18" t="n">
        <f aca="false">_xlfn.xlookup($A78,'Day 1 Cleaned'!$U:$U,'Day 1 Cleaned'!CM:CM,"-")</f>
        <v>0</v>
      </c>
      <c r="AE78" s="18" t="n">
        <f aca="false">_xlfn.xlookup($A78,'Day 2 Cleaned'!$M:$M,'Day 2 Cleaned'!$AV:$AV,"-")</f>
        <v>0</v>
      </c>
      <c r="AF78" s="18" t="n">
        <f aca="false">_xlfn.xlookup($A78,'Day 2 Cleaned'!$M:$M,'Day 2 Cleaned'!$AZ:$AZ,"-")</f>
        <v>0</v>
      </c>
      <c r="AG78" s="20" t="n">
        <f aca="false">AD78-AE78</f>
        <v>0</v>
      </c>
      <c r="AH78" s="18" t="n">
        <f aca="false">_xlfn.xlookup($A78,'Day 3 Cleaned'!$L:$L,'Day 3 Cleaned'!$AU:$AU,"-")</f>
        <v>0</v>
      </c>
      <c r="AI78" s="18" t="n">
        <f aca="false">_xlfn.xlookup($A78,'Day 3 Cleaned'!$L:$L,'Day 3 Cleaned'!$AY:$AY,"-")</f>
        <v>0</v>
      </c>
      <c r="AJ78" s="20" t="n">
        <f aca="false">(AE78+AF78)-AH78</f>
        <v>0</v>
      </c>
      <c r="AK78" s="18" t="n">
        <f aca="false">_xlfn.xlookup($A78,'Day 4 Cleaned'!$L:$L,'Day 4 Cleaned'!$AU:$AU,"-")</f>
        <v>0</v>
      </c>
      <c r="AL78" s="18" t="n">
        <f aca="false">_xlfn.xlookup($A78,'Day 4 Cleaned'!$L:$L,'Day 4 Cleaned'!$AY:$AY,"-")</f>
        <v>0</v>
      </c>
      <c r="AM78" s="20" t="n">
        <f aca="false">(AH78+AI78)-AK78</f>
        <v>0</v>
      </c>
      <c r="AN78" s="19" t="n">
        <f aca="false">AVERAGE(AG78,AJ78,AM78)</f>
        <v>0</v>
      </c>
      <c r="AO78" s="21" t="str">
        <f aca="false">IF(AND($AB$157&gt;AN78, AN78&gt;$AB$156),AN78,"-")</f>
        <v>-</v>
      </c>
      <c r="AP78" s="18" t="n">
        <f aca="false">_xlfn.xlookup($A78,'Day 1 Cleaned'!$U:$U,'Day 1 Cleaned'!CT:CT,"-")</f>
        <v>0</v>
      </c>
      <c r="AQ78" s="18" t="n">
        <f aca="false">_xlfn.xlookup($A78,'Day 1 Cleaned'!$U:$U,'Day 1 Cleaned'!DD:DD,"-")</f>
        <v>0</v>
      </c>
      <c r="AR78" s="18" t="n">
        <f aca="false">_xlfn.xlookup($A78,'Day 1 Cleaned'!$U:$U,'Day 1 Cleaned'!DN:DN,"-")</f>
        <v>0</v>
      </c>
      <c r="AS78" s="18" t="n">
        <f aca="false">_xlfn.xlookup($A78,'Day 1 Cleaned'!$U:$U,'Day 1 Cleaned'!DX:DX,"-")</f>
        <v>0</v>
      </c>
      <c r="AT78" s="18" t="n">
        <f aca="false">_xlfn.xlookup($A78,'Day 1 Cleaned'!$U:$U,'Day 1 Cleaned'!EH:EH,"-")</f>
        <v>0</v>
      </c>
      <c r="AU78" s="18" t="n">
        <f aca="false">_xlfn.xlookup($A78,'Day 1 Cleaned'!$U:$U,'Day 1 Cleaned'!ER:ER,"-")</f>
        <v>0</v>
      </c>
      <c r="AV78" s="18" t="n">
        <f aca="false">_xlfn.xlookup($A78,'Day 1 Cleaned'!$U:$U,'Day 1 Cleaned'!FA:FA,"-")</f>
        <v>0</v>
      </c>
      <c r="AW78" s="18" t="n">
        <f aca="false">_xlfn.xlookup($A78,'Day 1 Cleaned'!$U:$U,'Day 1 Cleaned'!FK:FK,"-")</f>
        <v>0</v>
      </c>
      <c r="AX78" s="18" t="n">
        <f aca="false">_xlfn.xlookup($A78,'Day 1 Cleaned'!$U:$U,'Day 1 Cleaned'!FT:FT,"-")*_xlfn.xlookup($A78,'Day 1 Cleaned'!$U:$U,'Day 1 Cleaned'!FU:FU,"-")</f>
        <v>0</v>
      </c>
      <c r="AY78" s="18" t="n">
        <f aca="false">_xlfn.xlookup($A78,'Day 1 Cleaned'!$U:$U,'Day 1 Cleaned'!FV:FV,"-")</f>
        <v>0</v>
      </c>
      <c r="AZ78" s="18" t="n">
        <f aca="false">_xlfn.xlookup($A78,'Day 1 Cleaned'!$U:$U,'Day 1 Cleaned'!GA:GA,"-")</f>
        <v>0</v>
      </c>
    </row>
    <row r="79" customFormat="false" ht="14.5" hidden="false" customHeight="false" outlineLevel="0" collapsed="false">
      <c r="A79" s="18" t="str">
        <f aca="false">PROPER('Day 1 Cleaned'!U77)</f>
        <v>Nzamurambaho Vincent </v>
      </c>
      <c r="B79" s="18" t="str">
        <f aca="false">_xlfn.xlookup($A79,'Day 1 Cleaned'!$U:$U,'Day 1 Cleaned'!Y:Y,"-")</f>
        <v>Nyamasheke</v>
      </c>
      <c r="C79" s="18" t="str">
        <f aca="false">_xlfn.xlookup($A79,'Day 1 Cleaned'!$U:$U,'Day 1 Cleaned'!AA:AA,"-")</f>
        <v>Mugera</v>
      </c>
      <c r="D79" s="18" t="str">
        <f aca="false">_xlfn.xlookup($A79,'Day 1 Cleaned'!$U:$U,'Day 1 Cleaned'!AB:AB,"-")</f>
        <v>Bweranyange</v>
      </c>
      <c r="E79" s="18" t="str">
        <f aca="false">_xlfn.xlookup($A79,'Day 1 Cleaned'!$U:$U,'Day 1 Cleaned'!AI:AI,"-")</f>
        <v>Traditional 3 stone fire</v>
      </c>
      <c r="F79" s="18" t="str">
        <f aca="false">_xlfn.xlookup($A79,'Day 1 Cleaned'!$U:$U,'Day 1 Cleaned'!BL:BL,"-")</f>
        <v>Wood</v>
      </c>
      <c r="G79" s="18" t="str">
        <f aca="false">_xlfn.xlookup($A79,'Day 2 Cleaned'!$M:$M,'Day 2 Cleaned'!$U:$U,"-")</f>
        <v>Wood</v>
      </c>
      <c r="H79" s="18" t="str">
        <f aca="false">_xlfn.xlookup($A79,'Day 3 Cleaned'!$L:$L,'Day 3 Cleaned'!$T:$T,"-")</f>
        <v>Wood</v>
      </c>
      <c r="I79" s="18" t="str">
        <f aca="false">_xlfn.xlookup($A79,'Day 4 Cleaned'!$L:$L,'Day 4 Cleaned'!$T:$T,"-")</f>
        <v>Wood</v>
      </c>
      <c r="J79" s="18" t="n">
        <f aca="false" t="array" ref="J79:J79">AND(EXACT(F79:I79,F79))</f>
        <v>1</v>
      </c>
      <c r="K79" s="18" t="n">
        <f aca="false">_xlfn.xlookup($A79,'Day 2 Cleaned'!$M:$M,'Day 2 Cleaned'!$AI:$AI,"-")</f>
        <v>2</v>
      </c>
      <c r="L79" s="18" t="n">
        <f aca="false">_xlfn.xlookup($A79,'Day 2 Cleaned'!$M:$M,'Day 2 Cleaned'!$AJ:$AJ,"-")</f>
        <v>5</v>
      </c>
      <c r="M79" s="18" t="n">
        <f aca="false">_xlfn.xlookup($A79,'Day 3 Cleaned'!$L:$L,'Day 3 Cleaned'!$AH:$AH,"-")</f>
        <v>2</v>
      </c>
      <c r="N79" s="18" t="n">
        <f aca="false">_xlfn.xlookup($A79,'Day 3 Cleaned'!$L:$L,'Day 3 Cleaned'!$AI:$AI,"-")</f>
        <v>5</v>
      </c>
      <c r="O79" s="18" t="n">
        <f aca="false">_xlfn.xlookup($A79,'Day 4 Cleaned'!$L:$L,'Day 4 Cleaned'!$AH:$AH,"-")</f>
        <v>2</v>
      </c>
      <c r="P79" s="18" t="n">
        <f aca="false">_xlfn.xlookup($A79,'Day 4 Cleaned'!$L:$L,'Day 4 Cleaned'!$AI:$AI,"-")</f>
        <v>5</v>
      </c>
      <c r="Q79" s="19" t="n">
        <f aca="false">SUM(K79:P79)/3</f>
        <v>7</v>
      </c>
      <c r="R79" s="18" t="n">
        <f aca="false">_xlfn.xlookup($A79,'Day 1 Cleaned'!$U:$U,'Day 1 Cleaned'!$CC:$CC,"-")</f>
        <v>19.26</v>
      </c>
      <c r="S79" s="18" t="n">
        <f aca="false">_xlfn.xlookup($A79,'Day 2 Cleaned'!$M:$M,'Day 2 Cleaned'!$AM:$AM,"-")</f>
        <v>9.455</v>
      </c>
      <c r="T79" s="18" t="n">
        <f aca="false">_xlfn.xlookup($A79,'Day 2 Cleaned'!$M:$M,'Day 2 Cleaned'!$AQ:$AQ,"-")</f>
        <v>11.26</v>
      </c>
      <c r="U79" s="20" t="n">
        <f aca="false">R79-S79</f>
        <v>9.805</v>
      </c>
      <c r="V79" s="18" t="n">
        <f aca="false">_xlfn.xlookup($A79,'Day 3 Cleaned'!$L:$L,'Day 3 Cleaned'!$AL:$AL,"-")</f>
        <v>4.21</v>
      </c>
      <c r="W79" s="18" t="n">
        <f aca="false">_xlfn.xlookup($A79,'Day 3 Cleaned'!$L:$L,'Day 3 Cleaned'!$AP:$AP,"-")</f>
        <v>8.735</v>
      </c>
      <c r="X79" s="20" t="n">
        <f aca="false">(S79+T79)-V79</f>
        <v>16.505</v>
      </c>
      <c r="Y79" s="18" t="n">
        <f aca="false">_xlfn.xlookup($A79,'Day 4 Cleaned'!$L:$L,'Day 4 Cleaned'!$AL:$AL,"-")</f>
        <v>3.405</v>
      </c>
      <c r="Z79" s="18" t="n">
        <f aca="false">_xlfn.xlookup($A79,'Day 4 Cleaned'!$L:$L,'Day 4 Cleaned'!$AP:$AP,"-")</f>
        <v>13</v>
      </c>
      <c r="AA79" s="20" t="n">
        <f aca="false">(V79+W79)-Y79</f>
        <v>9.54</v>
      </c>
      <c r="AB79" s="19" t="n">
        <f aca="false">AVERAGE(U79,X79,AA79)</f>
        <v>11.95</v>
      </c>
      <c r="AC79" s="19" t="n">
        <f aca="false">IF(AND($AB$157&gt;AB79, AB79&gt;$AB$156),AB79,"-")</f>
        <v>11.95</v>
      </c>
      <c r="AD79" s="18" t="n">
        <f aca="false">_xlfn.xlookup($A79,'Day 1 Cleaned'!$U:$U,'Day 1 Cleaned'!CM:CM,"-")</f>
        <v>0</v>
      </c>
      <c r="AE79" s="18" t="n">
        <f aca="false">_xlfn.xlookup($A79,'Day 2 Cleaned'!$M:$M,'Day 2 Cleaned'!$AV:$AV,"-")</f>
        <v>0</v>
      </c>
      <c r="AF79" s="18" t="n">
        <f aca="false">_xlfn.xlookup($A79,'Day 2 Cleaned'!$M:$M,'Day 2 Cleaned'!$AZ:$AZ,"-")</f>
        <v>0</v>
      </c>
      <c r="AG79" s="20" t="n">
        <f aca="false">AD79-AE79</f>
        <v>0</v>
      </c>
      <c r="AH79" s="18" t="n">
        <f aca="false">_xlfn.xlookup($A79,'Day 3 Cleaned'!$L:$L,'Day 3 Cleaned'!$AU:$AU,"-")</f>
        <v>0</v>
      </c>
      <c r="AI79" s="18" t="n">
        <f aca="false">_xlfn.xlookup($A79,'Day 3 Cleaned'!$L:$L,'Day 3 Cleaned'!$AY:$AY,"-")</f>
        <v>0</v>
      </c>
      <c r="AJ79" s="20" t="n">
        <f aca="false">(AE79+AF79)-AH79</f>
        <v>0</v>
      </c>
      <c r="AK79" s="18" t="n">
        <f aca="false">_xlfn.xlookup($A79,'Day 4 Cleaned'!$L:$L,'Day 4 Cleaned'!$AU:$AU,"-")</f>
        <v>0</v>
      </c>
      <c r="AL79" s="18" t="n">
        <f aca="false">_xlfn.xlookup($A79,'Day 4 Cleaned'!$L:$L,'Day 4 Cleaned'!$AY:$AY,"-")</f>
        <v>0</v>
      </c>
      <c r="AM79" s="20" t="n">
        <f aca="false">(AH79+AI79)-AK79</f>
        <v>0</v>
      </c>
      <c r="AN79" s="19" t="n">
        <f aca="false">AVERAGE(AG79,AJ79,AM79)</f>
        <v>0</v>
      </c>
      <c r="AO79" s="21" t="str">
        <f aca="false">IF(AND($AB$157&gt;AN79, AN79&gt;$AB$156),AN79,"-")</f>
        <v>-</v>
      </c>
      <c r="AP79" s="18" t="n">
        <f aca="false">_xlfn.xlookup($A79,'Day 1 Cleaned'!$U:$U,'Day 1 Cleaned'!CT:CT,"-")</f>
        <v>0</v>
      </c>
      <c r="AQ79" s="18" t="n">
        <f aca="false">_xlfn.xlookup($A79,'Day 1 Cleaned'!$U:$U,'Day 1 Cleaned'!DD:DD,"-")</f>
        <v>0</v>
      </c>
      <c r="AR79" s="18" t="n">
        <f aca="false">_xlfn.xlookup($A79,'Day 1 Cleaned'!$U:$U,'Day 1 Cleaned'!DN:DN,"-")</f>
        <v>0</v>
      </c>
      <c r="AS79" s="18" t="n">
        <f aca="false">_xlfn.xlookup($A79,'Day 1 Cleaned'!$U:$U,'Day 1 Cleaned'!DX:DX,"-")</f>
        <v>0</v>
      </c>
      <c r="AT79" s="18" t="n">
        <f aca="false">_xlfn.xlookup($A79,'Day 1 Cleaned'!$U:$U,'Day 1 Cleaned'!EH:EH,"-")</f>
        <v>0</v>
      </c>
      <c r="AU79" s="18" t="n">
        <f aca="false">_xlfn.xlookup($A79,'Day 1 Cleaned'!$U:$U,'Day 1 Cleaned'!ER:ER,"-")</f>
        <v>0</v>
      </c>
      <c r="AV79" s="18" t="n">
        <f aca="false">_xlfn.xlookup($A79,'Day 1 Cleaned'!$U:$U,'Day 1 Cleaned'!FA:FA,"-")</f>
        <v>0</v>
      </c>
      <c r="AW79" s="18" t="n">
        <f aca="false">_xlfn.xlookup($A79,'Day 1 Cleaned'!$U:$U,'Day 1 Cleaned'!FK:FK,"-")</f>
        <v>0</v>
      </c>
      <c r="AX79" s="18" t="n">
        <f aca="false">_xlfn.xlookup($A79,'Day 1 Cleaned'!$U:$U,'Day 1 Cleaned'!FT:FT,"-")*_xlfn.xlookup($A79,'Day 1 Cleaned'!$U:$U,'Day 1 Cleaned'!FU:FU,"-")</f>
        <v>0</v>
      </c>
      <c r="AY79" s="18" t="n">
        <f aca="false">_xlfn.xlookup($A79,'Day 1 Cleaned'!$U:$U,'Day 1 Cleaned'!FV:FV,"-")</f>
        <v>0</v>
      </c>
      <c r="AZ79" s="18" t="n">
        <f aca="false">_xlfn.xlookup($A79,'Day 1 Cleaned'!$U:$U,'Day 1 Cleaned'!GA:GA,"-")</f>
        <v>0</v>
      </c>
    </row>
    <row r="80" customFormat="false" ht="14.5" hidden="false" customHeight="false" outlineLevel="0" collapsed="false">
      <c r="A80" s="18" t="str">
        <f aca="false">PROPER('Day 1 Cleaned'!U78)</f>
        <v>Ruberizesa Dinatien</v>
      </c>
      <c r="B80" s="18" t="str">
        <f aca="false">_xlfn.xlookup($A80,'Day 1 Cleaned'!$U:$U,'Day 1 Cleaned'!Y:Y,"-")</f>
        <v>Nyamasheke</v>
      </c>
      <c r="C80" s="18" t="str">
        <f aca="false">_xlfn.xlookup($A80,'Day 1 Cleaned'!$U:$U,'Day 1 Cleaned'!AA:AA,"-")</f>
        <v>Kibogora</v>
      </c>
      <c r="D80" s="18" t="str">
        <f aca="false">_xlfn.xlookup($A80,'Day 1 Cleaned'!$U:$U,'Day 1 Cleaned'!AB:AB,"-")</f>
        <v>Bizenga</v>
      </c>
      <c r="E80" s="18" t="str">
        <f aca="false">_xlfn.xlookup($A80,'Day 1 Cleaned'!$U:$U,'Day 1 Cleaned'!AI:AI,"-")</f>
        <v>Improved charcoal stove</v>
      </c>
      <c r="F80" s="18" t="str">
        <f aca="false">_xlfn.xlookup($A80,'Day 1 Cleaned'!$U:$U,'Day 1 Cleaned'!BL:BL,"-")</f>
        <v>Charcoal</v>
      </c>
      <c r="G80" s="18" t="str">
        <f aca="false">_xlfn.xlookup($A80,'Day 2 Cleaned'!$M:$M,'Day 2 Cleaned'!$U:$U,"-")</f>
        <v>Charcoal</v>
      </c>
      <c r="H80" s="18" t="str">
        <f aca="false">_xlfn.xlookup($A80,'Day 3 Cleaned'!$L:$L,'Day 3 Cleaned'!$T:$T,"-")</f>
        <v>Charcoal</v>
      </c>
      <c r="I80" s="18" t="str">
        <f aca="false">_xlfn.xlookup($A80,'Day 4 Cleaned'!$L:$L,'Day 4 Cleaned'!$T:$T,"-")</f>
        <v>Charcoal</v>
      </c>
      <c r="J80" s="18" t="n">
        <f aca="false" t="array" ref="J80:J80">AND(EXACT(F80:I80,F80))</f>
        <v>1</v>
      </c>
      <c r="K80" s="18" t="n">
        <f aca="false">_xlfn.xlookup($A80,'Day 2 Cleaned'!$M:$M,'Day 2 Cleaned'!$AI:$AI,"-")</f>
        <v>1</v>
      </c>
      <c r="L80" s="18" t="n">
        <f aca="false">_xlfn.xlookup($A80,'Day 2 Cleaned'!$M:$M,'Day 2 Cleaned'!$AJ:$AJ,"-")</f>
        <v>9</v>
      </c>
      <c r="M80" s="18" t="n">
        <f aca="false">_xlfn.xlookup($A80,'Day 3 Cleaned'!$L:$L,'Day 3 Cleaned'!$AH:$AH,"-")</f>
        <v>2</v>
      </c>
      <c r="N80" s="18" t="n">
        <f aca="false">_xlfn.xlookup($A80,'Day 3 Cleaned'!$L:$L,'Day 3 Cleaned'!$AI:$AI,"-")</f>
        <v>9</v>
      </c>
      <c r="O80" s="18" t="n">
        <f aca="false">_xlfn.xlookup($A80,'Day 4 Cleaned'!$L:$L,'Day 4 Cleaned'!$AH:$AH,"-")</f>
        <v>2</v>
      </c>
      <c r="P80" s="18" t="n">
        <f aca="false">_xlfn.xlookup($A80,'Day 4 Cleaned'!$L:$L,'Day 4 Cleaned'!$AI:$AI,"-")</f>
        <v>9</v>
      </c>
      <c r="Q80" s="19" t="n">
        <f aca="false">SUM(K80:P80)/3</f>
        <v>10.6666666666667</v>
      </c>
      <c r="R80" s="18" t="n">
        <f aca="false">_xlfn.xlookup($A80,'Day 1 Cleaned'!$U:$U,'Day 1 Cleaned'!$CC:$CC,"-")</f>
        <v>0</v>
      </c>
      <c r="S80" s="18" t="n">
        <f aca="false">_xlfn.xlookup($A80,'Day 2 Cleaned'!$M:$M,'Day 2 Cleaned'!$AM:$AM,"-")</f>
        <v>0</v>
      </c>
      <c r="T80" s="18" t="n">
        <f aca="false">_xlfn.xlookup($A80,'Day 2 Cleaned'!$M:$M,'Day 2 Cleaned'!$AQ:$AQ,"-")</f>
        <v>0</v>
      </c>
      <c r="U80" s="20" t="n">
        <f aca="false">R80-S80</f>
        <v>0</v>
      </c>
      <c r="V80" s="18" t="n">
        <f aca="false">_xlfn.xlookup($A80,'Day 3 Cleaned'!$L:$L,'Day 3 Cleaned'!$AL:$AL,"-")</f>
        <v>0</v>
      </c>
      <c r="W80" s="18" t="n">
        <f aca="false">_xlfn.xlookup($A80,'Day 3 Cleaned'!$L:$L,'Day 3 Cleaned'!$AP:$AP,"-")</f>
        <v>0</v>
      </c>
      <c r="X80" s="20" t="n">
        <f aca="false">(S80+T80)-V80</f>
        <v>0</v>
      </c>
      <c r="Y80" s="18" t="n">
        <f aca="false">_xlfn.xlookup($A80,'Day 4 Cleaned'!$L:$L,'Day 4 Cleaned'!$AL:$AL,"-")</f>
        <v>0</v>
      </c>
      <c r="Z80" s="18" t="n">
        <f aca="false">_xlfn.xlookup($A80,'Day 4 Cleaned'!$L:$L,'Day 4 Cleaned'!$AP:$AP,"-")</f>
        <v>0</v>
      </c>
      <c r="AA80" s="20" t="n">
        <f aca="false">(V80+W80)-Y80</f>
        <v>0</v>
      </c>
      <c r="AB80" s="19" t="n">
        <f aca="false">AVERAGE(U80,X80,AA80)</f>
        <v>0</v>
      </c>
      <c r="AC80" s="19" t="str">
        <f aca="false">IF(AND($AB$157&gt;AB80, AB80&gt;$AB$156),AB80,"-")</f>
        <v>-</v>
      </c>
      <c r="AD80" s="18" t="n">
        <f aca="false">_xlfn.xlookup($A80,'Day 1 Cleaned'!$U:$U,'Day 1 Cleaned'!CM:CM,"-")</f>
        <v>50.29</v>
      </c>
      <c r="AE80" s="18" t="n">
        <f aca="false">_xlfn.xlookup($A80,'Day 2 Cleaned'!$M:$M,'Day 2 Cleaned'!$AV:$AV,"-")</f>
        <v>48.48</v>
      </c>
      <c r="AF80" s="18" t="n">
        <f aca="false">_xlfn.xlookup($A80,'Day 2 Cleaned'!$M:$M,'Day 2 Cleaned'!$AZ:$AZ,"-")</f>
        <v>0</v>
      </c>
      <c r="AG80" s="20" t="n">
        <f aca="false">AD80-AE80</f>
        <v>1.81</v>
      </c>
      <c r="AH80" s="18" t="n">
        <f aca="false">_xlfn.xlookup($A80,'Day 3 Cleaned'!$L:$L,'Day 3 Cleaned'!$AU:$AU,"-")</f>
        <v>47</v>
      </c>
      <c r="AI80" s="18" t="n">
        <f aca="false">_xlfn.xlookup($A80,'Day 3 Cleaned'!$L:$L,'Day 3 Cleaned'!$AY:$AY,"-")</f>
        <v>0</v>
      </c>
      <c r="AJ80" s="20" t="n">
        <f aca="false">(AE80+AF80)-AH80</f>
        <v>1.48</v>
      </c>
      <c r="AK80" s="18" t="n">
        <f aca="false">_xlfn.xlookup($A80,'Day 4 Cleaned'!$L:$L,'Day 4 Cleaned'!$AU:$AU,"-")</f>
        <v>43.59</v>
      </c>
      <c r="AL80" s="18" t="n">
        <f aca="false">_xlfn.xlookup($A80,'Day 4 Cleaned'!$L:$L,'Day 4 Cleaned'!$AY:$AY,"-")</f>
        <v>0</v>
      </c>
      <c r="AM80" s="20" t="n">
        <f aca="false">(AH80+AI80)-AK80</f>
        <v>3.41</v>
      </c>
      <c r="AN80" s="19" t="n">
        <f aca="false">AVERAGE(AG80,AJ80,AM80)</f>
        <v>2.23333333333333</v>
      </c>
      <c r="AO80" s="21" t="str">
        <f aca="false">IF(AND($AB$157&gt;AN80, AN80&gt;$AB$156),AN80,"-")</f>
        <v>-</v>
      </c>
      <c r="AP80" s="18" t="n">
        <f aca="false">_xlfn.xlookup($A80,'Day 1 Cleaned'!$U:$U,'Day 1 Cleaned'!CT:CT,"-")</f>
        <v>0</v>
      </c>
      <c r="AQ80" s="18" t="n">
        <f aca="false">_xlfn.xlookup($A80,'Day 1 Cleaned'!$U:$U,'Day 1 Cleaned'!DD:DD,"-")</f>
        <v>0</v>
      </c>
      <c r="AR80" s="18" t="n">
        <f aca="false">_xlfn.xlookup($A80,'Day 1 Cleaned'!$U:$U,'Day 1 Cleaned'!DN:DN,"-")</f>
        <v>0</v>
      </c>
      <c r="AS80" s="18" t="n">
        <f aca="false">_xlfn.xlookup($A80,'Day 1 Cleaned'!$U:$U,'Day 1 Cleaned'!DX:DX,"-")</f>
        <v>0</v>
      </c>
      <c r="AT80" s="18" t="n">
        <f aca="false">_xlfn.xlookup($A80,'Day 1 Cleaned'!$U:$U,'Day 1 Cleaned'!EH:EH,"-")</f>
        <v>0</v>
      </c>
      <c r="AU80" s="18" t="n">
        <f aca="false">_xlfn.xlookup($A80,'Day 1 Cleaned'!$U:$U,'Day 1 Cleaned'!ER:ER,"-")</f>
        <v>0</v>
      </c>
      <c r="AV80" s="18" t="n">
        <f aca="false">_xlfn.xlookup($A80,'Day 1 Cleaned'!$U:$U,'Day 1 Cleaned'!FA:FA,"-")</f>
        <v>0</v>
      </c>
      <c r="AW80" s="18" t="n">
        <f aca="false">_xlfn.xlookup($A80,'Day 1 Cleaned'!$U:$U,'Day 1 Cleaned'!FK:FK,"-")</f>
        <v>0</v>
      </c>
      <c r="AX80" s="18" t="n">
        <f aca="false">_xlfn.xlookup($A80,'Day 1 Cleaned'!$U:$U,'Day 1 Cleaned'!FT:FT,"-")*_xlfn.xlookup($A80,'Day 1 Cleaned'!$U:$U,'Day 1 Cleaned'!FU:FU,"-")</f>
        <v>0</v>
      </c>
      <c r="AY80" s="18" t="n">
        <f aca="false">_xlfn.xlookup($A80,'Day 1 Cleaned'!$U:$U,'Day 1 Cleaned'!FV:FV,"-")</f>
        <v>0</v>
      </c>
      <c r="AZ80" s="18" t="n">
        <f aca="false">_xlfn.xlookup($A80,'Day 1 Cleaned'!$U:$U,'Day 1 Cleaned'!GA:GA,"-")</f>
        <v>0</v>
      </c>
    </row>
    <row r="81" customFormat="false" ht="14.5" hidden="false" customHeight="false" outlineLevel="0" collapsed="false">
      <c r="A81" s="18" t="str">
        <f aca="false">PROPER('Day 1 Cleaned'!U79)</f>
        <v>Shikama Aloys</v>
      </c>
      <c r="B81" s="18" t="str">
        <f aca="false">_xlfn.xlookup($A81,'Day 1 Cleaned'!$U:$U,'Day 1 Cleaned'!Y:Y,"-")</f>
        <v>Nyamasheke</v>
      </c>
      <c r="C81" s="18" t="str">
        <f aca="false">_xlfn.xlookup($A81,'Day 1 Cleaned'!$U:$U,'Day 1 Cleaned'!AA:AA,"-")</f>
        <v>Muyange</v>
      </c>
      <c r="D81" s="18" t="str">
        <f aca="false">_xlfn.xlookup($A81,'Day 1 Cleaned'!$U:$U,'Day 1 Cleaned'!AB:AB,"-")</f>
        <v>Bukiro</v>
      </c>
      <c r="E81" s="18" t="str">
        <f aca="false">_xlfn.xlookup($A81,'Day 1 Cleaned'!$U:$U,'Day 1 Cleaned'!AI:AI,"-")</f>
        <v>Traditional 3 stone fire</v>
      </c>
      <c r="F81" s="18" t="str">
        <f aca="false">_xlfn.xlookup($A81,'Day 1 Cleaned'!$U:$U,'Day 1 Cleaned'!BL:BL,"-")</f>
        <v>Wood</v>
      </c>
      <c r="G81" s="18" t="str">
        <f aca="false">_xlfn.xlookup($A81,'Day 2 Cleaned'!$M:$M,'Day 2 Cleaned'!$U:$U,"-")</f>
        <v>Wood</v>
      </c>
      <c r="H81" s="18" t="str">
        <f aca="false">_xlfn.xlookup($A81,'Day 3 Cleaned'!$L:$L,'Day 3 Cleaned'!$T:$T,"-")</f>
        <v>Wood</v>
      </c>
      <c r="I81" s="18" t="str">
        <f aca="false">_xlfn.xlookup($A81,'Day 4 Cleaned'!$L:$L,'Day 4 Cleaned'!$T:$T,"-")</f>
        <v>Wood</v>
      </c>
      <c r="J81" s="18" t="n">
        <f aca="false" t="array" ref="J81:J81">AND(EXACT(F81:I81,F81))</f>
        <v>1</v>
      </c>
      <c r="K81" s="18" t="n">
        <f aca="false">_xlfn.xlookup($A81,'Day 2 Cleaned'!$M:$M,'Day 2 Cleaned'!$AI:$AI,"-")</f>
        <v>2</v>
      </c>
      <c r="L81" s="18" t="n">
        <f aca="false">_xlfn.xlookup($A81,'Day 2 Cleaned'!$M:$M,'Day 2 Cleaned'!$AJ:$AJ,"-")</f>
        <v>5</v>
      </c>
      <c r="M81" s="18" t="n">
        <f aca="false">_xlfn.xlookup($A81,'Day 3 Cleaned'!$L:$L,'Day 3 Cleaned'!$AH:$AH,"-")</f>
        <v>2</v>
      </c>
      <c r="N81" s="18" t="n">
        <f aca="false">_xlfn.xlookup($A81,'Day 3 Cleaned'!$L:$L,'Day 3 Cleaned'!$AI:$AI,"-")</f>
        <v>3</v>
      </c>
      <c r="O81" s="18" t="n">
        <f aca="false">_xlfn.xlookup($A81,'Day 4 Cleaned'!$L:$L,'Day 4 Cleaned'!$AH:$AH,"-")</f>
        <v>2</v>
      </c>
      <c r="P81" s="18" t="n">
        <f aca="false">_xlfn.xlookup($A81,'Day 4 Cleaned'!$L:$L,'Day 4 Cleaned'!$AI:$AI,"-")</f>
        <v>5</v>
      </c>
      <c r="Q81" s="19" t="n">
        <f aca="false">SUM(K81:P81)/3</f>
        <v>6.33333333333333</v>
      </c>
      <c r="R81" s="18" t="n">
        <f aca="false">_xlfn.xlookup($A81,'Day 1 Cleaned'!$U:$U,'Day 1 Cleaned'!$CC:$CC,"-")</f>
        <v>59.126</v>
      </c>
      <c r="S81" s="18" t="n">
        <f aca="false">_xlfn.xlookup($A81,'Day 2 Cleaned'!$M:$M,'Day 2 Cleaned'!$AM:$AM,"-")</f>
        <v>43.617</v>
      </c>
      <c r="T81" s="18" t="n">
        <f aca="false">_xlfn.xlookup($A81,'Day 2 Cleaned'!$M:$M,'Day 2 Cleaned'!$AQ:$AQ,"-")</f>
        <v>0</v>
      </c>
      <c r="U81" s="20" t="n">
        <f aca="false">R81-S81</f>
        <v>15.509</v>
      </c>
      <c r="V81" s="18" t="n">
        <f aca="false">_xlfn.xlookup($A81,'Day 3 Cleaned'!$L:$L,'Day 3 Cleaned'!$AL:$AL,"-")</f>
        <v>23.699</v>
      </c>
      <c r="W81" s="18" t="n">
        <f aca="false">_xlfn.xlookup($A81,'Day 3 Cleaned'!$L:$L,'Day 3 Cleaned'!$AP:$AP,"-")</f>
        <v>0</v>
      </c>
      <c r="X81" s="20" t="n">
        <f aca="false">(S81+T81)-V81</f>
        <v>19.918</v>
      </c>
      <c r="Y81" s="18" t="n">
        <f aca="false">_xlfn.xlookup($A81,'Day 4 Cleaned'!$L:$L,'Day 4 Cleaned'!$AL:$AL,"-")</f>
        <v>20.85</v>
      </c>
      <c r="Z81" s="18" t="n">
        <f aca="false">_xlfn.xlookup($A81,'Day 4 Cleaned'!$L:$L,'Day 4 Cleaned'!$AP:$AP,"-")</f>
        <v>0</v>
      </c>
      <c r="AA81" s="20" t="n">
        <f aca="false">(V81+W81)-Y81</f>
        <v>2.849</v>
      </c>
      <c r="AB81" s="19" t="n">
        <f aca="false">AVERAGE(U81,X81,AA81)</f>
        <v>12.7586666666667</v>
      </c>
      <c r="AC81" s="19" t="n">
        <f aca="false">IF(AND($AB$157&gt;AB81, AB81&gt;$AB$156),AB81,"-")</f>
        <v>12.7586666666667</v>
      </c>
      <c r="AD81" s="18" t="n">
        <f aca="false">_xlfn.xlookup($A81,'Day 1 Cleaned'!$U:$U,'Day 1 Cleaned'!CM:CM,"-")</f>
        <v>0</v>
      </c>
      <c r="AE81" s="18" t="n">
        <f aca="false">_xlfn.xlookup($A81,'Day 2 Cleaned'!$M:$M,'Day 2 Cleaned'!$AV:$AV,"-")</f>
        <v>0</v>
      </c>
      <c r="AF81" s="18" t="n">
        <f aca="false">_xlfn.xlookup($A81,'Day 2 Cleaned'!$M:$M,'Day 2 Cleaned'!$AZ:$AZ,"-")</f>
        <v>0</v>
      </c>
      <c r="AG81" s="20" t="n">
        <f aca="false">AD81-AE81</f>
        <v>0</v>
      </c>
      <c r="AH81" s="18" t="n">
        <f aca="false">_xlfn.xlookup($A81,'Day 3 Cleaned'!$L:$L,'Day 3 Cleaned'!$AU:$AU,"-")</f>
        <v>0</v>
      </c>
      <c r="AI81" s="18" t="n">
        <f aca="false">_xlfn.xlookup($A81,'Day 3 Cleaned'!$L:$L,'Day 3 Cleaned'!$AY:$AY,"-")</f>
        <v>0</v>
      </c>
      <c r="AJ81" s="20" t="n">
        <f aca="false">(AE81+AF81)-AH81</f>
        <v>0</v>
      </c>
      <c r="AK81" s="18" t="n">
        <f aca="false">_xlfn.xlookup($A81,'Day 4 Cleaned'!$L:$L,'Day 4 Cleaned'!$AU:$AU,"-")</f>
        <v>0</v>
      </c>
      <c r="AL81" s="18" t="n">
        <f aca="false">_xlfn.xlookup($A81,'Day 4 Cleaned'!$L:$L,'Day 4 Cleaned'!$AY:$AY,"-")</f>
        <v>0</v>
      </c>
      <c r="AM81" s="20" t="n">
        <f aca="false">(AH81+AI81)-AK81</f>
        <v>0</v>
      </c>
      <c r="AN81" s="19" t="n">
        <f aca="false">AVERAGE(AG81,AJ81,AM81)</f>
        <v>0</v>
      </c>
      <c r="AO81" s="21" t="str">
        <f aca="false">IF(AND($AB$157&gt;AN81, AN81&gt;$AB$156),AN81,"-")</f>
        <v>-</v>
      </c>
      <c r="AP81" s="18" t="n">
        <f aca="false">_xlfn.xlookup($A81,'Day 1 Cleaned'!$U:$U,'Day 1 Cleaned'!CT:CT,"-")</f>
        <v>0</v>
      </c>
      <c r="AQ81" s="18" t="n">
        <f aca="false">_xlfn.xlookup($A81,'Day 1 Cleaned'!$U:$U,'Day 1 Cleaned'!DD:DD,"-")</f>
        <v>0</v>
      </c>
      <c r="AR81" s="18" t="n">
        <f aca="false">_xlfn.xlookup($A81,'Day 1 Cleaned'!$U:$U,'Day 1 Cleaned'!DN:DN,"-")</f>
        <v>0</v>
      </c>
      <c r="AS81" s="18" t="n">
        <f aca="false">_xlfn.xlookup($A81,'Day 1 Cleaned'!$U:$U,'Day 1 Cleaned'!DX:DX,"-")</f>
        <v>0</v>
      </c>
      <c r="AT81" s="18" t="n">
        <f aca="false">_xlfn.xlookup($A81,'Day 1 Cleaned'!$U:$U,'Day 1 Cleaned'!EH:EH,"-")</f>
        <v>0</v>
      </c>
      <c r="AU81" s="18" t="n">
        <f aca="false">_xlfn.xlookup($A81,'Day 1 Cleaned'!$U:$U,'Day 1 Cleaned'!ER:ER,"-")</f>
        <v>0</v>
      </c>
      <c r="AV81" s="18" t="n">
        <f aca="false">_xlfn.xlookup($A81,'Day 1 Cleaned'!$U:$U,'Day 1 Cleaned'!FA:FA,"-")</f>
        <v>0</v>
      </c>
      <c r="AW81" s="18" t="n">
        <f aca="false">_xlfn.xlookup($A81,'Day 1 Cleaned'!$U:$U,'Day 1 Cleaned'!FK:FK,"-")</f>
        <v>0</v>
      </c>
      <c r="AX81" s="18" t="n">
        <f aca="false">_xlfn.xlookup($A81,'Day 1 Cleaned'!$U:$U,'Day 1 Cleaned'!FT:FT,"-")*_xlfn.xlookup($A81,'Day 1 Cleaned'!$U:$U,'Day 1 Cleaned'!FU:FU,"-")</f>
        <v>0</v>
      </c>
      <c r="AY81" s="18" t="n">
        <f aca="false">_xlfn.xlookup($A81,'Day 1 Cleaned'!$U:$U,'Day 1 Cleaned'!FV:FV,"-")</f>
        <v>0</v>
      </c>
      <c r="AZ81" s="18" t="n">
        <f aca="false">_xlfn.xlookup($A81,'Day 1 Cleaned'!$U:$U,'Day 1 Cleaned'!GA:GA,"-")</f>
        <v>0</v>
      </c>
    </row>
    <row r="82" customFormat="false" ht="14.5" hidden="false" customHeight="false" outlineLevel="0" collapsed="false">
      <c r="A82" s="18" t="str">
        <f aca="false">PROPER('Day 1 Cleaned'!U80)</f>
        <v>Simpunga Feleciane </v>
      </c>
      <c r="B82" s="18" t="str">
        <f aca="false">_xlfn.xlookup($A82,'Day 1 Cleaned'!$U:$U,'Day 1 Cleaned'!Y:Y,"-")</f>
        <v>Nyamasheke</v>
      </c>
      <c r="C82" s="18" t="str">
        <f aca="false">_xlfn.xlookup($A82,'Day 1 Cleaned'!$U:$U,'Day 1 Cleaned'!AA:AA,"-")</f>
        <v>Muyange</v>
      </c>
      <c r="D82" s="18" t="str">
        <f aca="false">_xlfn.xlookup($A82,'Day 1 Cleaned'!$U:$U,'Day 1 Cleaned'!AB:AB,"-")</f>
        <v>Bukiro</v>
      </c>
      <c r="E82" s="18" t="str">
        <f aca="false">_xlfn.xlookup($A82,'Day 1 Cleaned'!$U:$U,'Day 1 Cleaned'!AI:AI,"-")</f>
        <v>Traditional 3 stone fire</v>
      </c>
      <c r="F82" s="18" t="str">
        <f aca="false">_xlfn.xlookup($A82,'Day 1 Cleaned'!$U:$U,'Day 1 Cleaned'!BL:BL,"-")</f>
        <v>Wood</v>
      </c>
      <c r="G82" s="18" t="str">
        <f aca="false">_xlfn.xlookup($A82,'Day 2 Cleaned'!$M:$M,'Day 2 Cleaned'!$U:$U,"-")</f>
        <v>Wood</v>
      </c>
      <c r="H82" s="18" t="str">
        <f aca="false">_xlfn.xlookup($A82,'Day 3 Cleaned'!$L:$L,'Day 3 Cleaned'!$T:$T,"-")</f>
        <v>Wood</v>
      </c>
      <c r="I82" s="18" t="str">
        <f aca="false">_xlfn.xlookup($A82,'Day 4 Cleaned'!$L:$L,'Day 4 Cleaned'!$T:$T,"-")</f>
        <v>Wood</v>
      </c>
      <c r="J82" s="18" t="n">
        <f aca="false" t="array" ref="J82:J82">AND(EXACT(F82:I82,F82))</f>
        <v>1</v>
      </c>
      <c r="K82" s="18" t="n">
        <f aca="false">_xlfn.xlookup($A82,'Day 2 Cleaned'!$M:$M,'Day 2 Cleaned'!$AI:$AI,"-")</f>
        <v>2</v>
      </c>
      <c r="L82" s="18" t="n">
        <f aca="false">_xlfn.xlookup($A82,'Day 2 Cleaned'!$M:$M,'Day 2 Cleaned'!$AJ:$AJ,"-")</f>
        <v>9</v>
      </c>
      <c r="M82" s="18" t="n">
        <f aca="false">_xlfn.xlookup($A82,'Day 3 Cleaned'!$L:$L,'Day 3 Cleaned'!$AH:$AH,"-")</f>
        <v>2</v>
      </c>
      <c r="N82" s="18" t="n">
        <f aca="false">_xlfn.xlookup($A82,'Day 3 Cleaned'!$L:$L,'Day 3 Cleaned'!$AI:$AI,"-")</f>
        <v>9</v>
      </c>
      <c r="O82" s="18" t="n">
        <f aca="false">_xlfn.xlookup($A82,'Day 4 Cleaned'!$L:$L,'Day 4 Cleaned'!$AH:$AH,"-")</f>
        <v>1</v>
      </c>
      <c r="P82" s="18" t="n">
        <f aca="false">_xlfn.xlookup($A82,'Day 4 Cleaned'!$L:$L,'Day 4 Cleaned'!$AI:$AI,"-")</f>
        <v>9</v>
      </c>
      <c r="Q82" s="19" t="n">
        <f aca="false">SUM(K82:P82)/3</f>
        <v>10.6666666666667</v>
      </c>
      <c r="R82" s="18" t="n">
        <f aca="false">_xlfn.xlookup($A82,'Day 1 Cleaned'!$U:$U,'Day 1 Cleaned'!$CC:$CC,"-")</f>
        <v>62.212</v>
      </c>
      <c r="S82" s="18" t="n">
        <f aca="false">_xlfn.xlookup($A82,'Day 2 Cleaned'!$M:$M,'Day 2 Cleaned'!$AM:$AM,"-")</f>
        <v>50.187</v>
      </c>
      <c r="T82" s="18" t="n">
        <f aca="false">_xlfn.xlookup($A82,'Day 2 Cleaned'!$M:$M,'Day 2 Cleaned'!$AQ:$AQ,"-")</f>
        <v>0</v>
      </c>
      <c r="U82" s="20" t="n">
        <f aca="false">R82-S82</f>
        <v>12.025</v>
      </c>
      <c r="V82" s="18" t="n">
        <f aca="false">_xlfn.xlookup($A82,'Day 3 Cleaned'!$L:$L,'Day 3 Cleaned'!$AL:$AL,"-")</f>
        <v>39.287</v>
      </c>
      <c r="W82" s="18" t="n">
        <f aca="false">_xlfn.xlookup($A82,'Day 3 Cleaned'!$L:$L,'Day 3 Cleaned'!$AP:$AP,"-")</f>
        <v>0</v>
      </c>
      <c r="X82" s="20" t="n">
        <f aca="false">(S82+T82)-V82</f>
        <v>10.9</v>
      </c>
      <c r="Y82" s="18" t="n">
        <f aca="false">_xlfn.xlookup($A82,'Day 4 Cleaned'!$L:$L,'Day 4 Cleaned'!$AL:$AL,"-")</f>
        <v>23.28</v>
      </c>
      <c r="Z82" s="18" t="n">
        <f aca="false">_xlfn.xlookup($A82,'Day 4 Cleaned'!$L:$L,'Day 4 Cleaned'!$AP:$AP,"-")</f>
        <v>0</v>
      </c>
      <c r="AA82" s="20" t="n">
        <f aca="false">(V82+W82)-Y82</f>
        <v>16.007</v>
      </c>
      <c r="AB82" s="19" t="n">
        <f aca="false">AVERAGE(U82,X82,AA82)</f>
        <v>12.9773333333333</v>
      </c>
      <c r="AC82" s="19" t="n">
        <f aca="false">IF(AND($AB$157&gt;AB82, AB82&gt;$AB$156),AB82,"-")</f>
        <v>12.9773333333333</v>
      </c>
      <c r="AD82" s="18" t="n">
        <f aca="false">_xlfn.xlookup($A82,'Day 1 Cleaned'!$U:$U,'Day 1 Cleaned'!CM:CM,"-")</f>
        <v>0</v>
      </c>
      <c r="AE82" s="18" t="n">
        <f aca="false">_xlfn.xlookup($A82,'Day 2 Cleaned'!$M:$M,'Day 2 Cleaned'!$AV:$AV,"-")</f>
        <v>0</v>
      </c>
      <c r="AF82" s="18" t="n">
        <f aca="false">_xlfn.xlookup($A82,'Day 2 Cleaned'!$M:$M,'Day 2 Cleaned'!$AZ:$AZ,"-")</f>
        <v>0</v>
      </c>
      <c r="AG82" s="20" t="n">
        <f aca="false">AD82-AE82</f>
        <v>0</v>
      </c>
      <c r="AH82" s="18" t="n">
        <f aca="false">_xlfn.xlookup($A82,'Day 3 Cleaned'!$L:$L,'Day 3 Cleaned'!$AU:$AU,"-")</f>
        <v>0</v>
      </c>
      <c r="AI82" s="18" t="n">
        <f aca="false">_xlfn.xlookup($A82,'Day 3 Cleaned'!$L:$L,'Day 3 Cleaned'!$AY:$AY,"-")</f>
        <v>0</v>
      </c>
      <c r="AJ82" s="20" t="n">
        <f aca="false">(AE82+AF82)-AH82</f>
        <v>0</v>
      </c>
      <c r="AK82" s="18" t="n">
        <f aca="false">_xlfn.xlookup($A82,'Day 4 Cleaned'!$L:$L,'Day 4 Cleaned'!$AU:$AU,"-")</f>
        <v>0</v>
      </c>
      <c r="AL82" s="18" t="n">
        <f aca="false">_xlfn.xlookup($A82,'Day 4 Cleaned'!$L:$L,'Day 4 Cleaned'!$AY:$AY,"-")</f>
        <v>0</v>
      </c>
      <c r="AM82" s="20" t="n">
        <f aca="false">(AH82+AI82)-AK82</f>
        <v>0</v>
      </c>
      <c r="AN82" s="19" t="n">
        <f aca="false">AVERAGE(AG82,AJ82,AM82)</f>
        <v>0</v>
      </c>
      <c r="AO82" s="21" t="str">
        <f aca="false">IF(AND($AB$157&gt;AN82, AN82&gt;$AB$156),AN82,"-")</f>
        <v>-</v>
      </c>
      <c r="AP82" s="18" t="n">
        <f aca="false">_xlfn.xlookup($A82,'Day 1 Cleaned'!$U:$U,'Day 1 Cleaned'!CT:CT,"-")</f>
        <v>0</v>
      </c>
      <c r="AQ82" s="18" t="n">
        <f aca="false">_xlfn.xlookup($A82,'Day 1 Cleaned'!$U:$U,'Day 1 Cleaned'!DD:DD,"-")</f>
        <v>0</v>
      </c>
      <c r="AR82" s="18" t="n">
        <f aca="false">_xlfn.xlookup($A82,'Day 1 Cleaned'!$U:$U,'Day 1 Cleaned'!DN:DN,"-")</f>
        <v>0</v>
      </c>
      <c r="AS82" s="18" t="n">
        <f aca="false">_xlfn.xlookup($A82,'Day 1 Cleaned'!$U:$U,'Day 1 Cleaned'!DX:DX,"-")</f>
        <v>0</v>
      </c>
      <c r="AT82" s="18" t="n">
        <f aca="false">_xlfn.xlookup($A82,'Day 1 Cleaned'!$U:$U,'Day 1 Cleaned'!EH:EH,"-")</f>
        <v>0</v>
      </c>
      <c r="AU82" s="18" t="n">
        <f aca="false">_xlfn.xlookup($A82,'Day 1 Cleaned'!$U:$U,'Day 1 Cleaned'!ER:ER,"-")</f>
        <v>0</v>
      </c>
      <c r="AV82" s="18" t="n">
        <f aca="false">_xlfn.xlookup($A82,'Day 1 Cleaned'!$U:$U,'Day 1 Cleaned'!FA:FA,"-")</f>
        <v>0</v>
      </c>
      <c r="AW82" s="18" t="n">
        <f aca="false">_xlfn.xlookup($A82,'Day 1 Cleaned'!$U:$U,'Day 1 Cleaned'!FK:FK,"-")</f>
        <v>0</v>
      </c>
      <c r="AX82" s="18" t="n">
        <f aca="false">_xlfn.xlookup($A82,'Day 1 Cleaned'!$U:$U,'Day 1 Cleaned'!FT:FT,"-")*_xlfn.xlookup($A82,'Day 1 Cleaned'!$U:$U,'Day 1 Cleaned'!FU:FU,"-")</f>
        <v>0</v>
      </c>
      <c r="AY82" s="18" t="n">
        <f aca="false">_xlfn.xlookup($A82,'Day 1 Cleaned'!$U:$U,'Day 1 Cleaned'!FV:FV,"-")</f>
        <v>0</v>
      </c>
      <c r="AZ82" s="18" t="n">
        <f aca="false">_xlfn.xlookup($A82,'Day 1 Cleaned'!$U:$U,'Day 1 Cleaned'!GA:GA,"-")</f>
        <v>0</v>
      </c>
    </row>
    <row r="83" customFormat="false" ht="14.5" hidden="false" customHeight="false" outlineLevel="0" collapsed="false">
      <c r="A83" s="18" t="str">
        <f aca="false">PROPER('Day 1 Cleaned'!U81)</f>
        <v>Sobugingo Alphonse</v>
      </c>
      <c r="B83" s="18" t="str">
        <f aca="false">_xlfn.xlookup($A83,'Day 1 Cleaned'!$U:$U,'Day 1 Cleaned'!Y:Y,"-")</f>
        <v>Nyamasheke</v>
      </c>
      <c r="C83" s="18" t="str">
        <f aca="false">_xlfn.xlookup($A83,'Day 1 Cleaned'!$U:$U,'Day 1 Cleaned'!AA:AA,"-")</f>
        <v>Ngoma</v>
      </c>
      <c r="D83" s="18" t="str">
        <f aca="false">_xlfn.xlookup($A83,'Day 1 Cleaned'!$U:$U,'Day 1 Cleaned'!AB:AB,"-")</f>
        <v>Buhembe</v>
      </c>
      <c r="E83" s="18" t="str">
        <f aca="false">_xlfn.xlookup($A83,'Day 1 Cleaned'!$U:$U,'Day 1 Cleaned'!AI:AI,"-")</f>
        <v>Improved wood stove</v>
      </c>
      <c r="F83" s="18" t="str">
        <f aca="false">_xlfn.xlookup($A83,'Day 1 Cleaned'!$U:$U,'Day 1 Cleaned'!BL:BL,"-")</f>
        <v>Wood</v>
      </c>
      <c r="G83" s="18" t="str">
        <f aca="false">_xlfn.xlookup($A83,'Day 2 Cleaned'!$M:$M,'Day 2 Cleaned'!$U:$U,"-")</f>
        <v>Wood</v>
      </c>
      <c r="H83" s="18" t="str">
        <f aca="false">_xlfn.xlookup($A83,'Day 3 Cleaned'!$L:$L,'Day 3 Cleaned'!$T:$T,"-")</f>
        <v>Wood</v>
      </c>
      <c r="I83" s="18" t="str">
        <f aca="false">_xlfn.xlookup($A83,'Day 4 Cleaned'!$L:$L,'Day 4 Cleaned'!$T:$T,"-")</f>
        <v>Wood</v>
      </c>
      <c r="J83" s="18" t="n">
        <f aca="false" t="array" ref="J83:J83">AND(EXACT(F83:I83,F83))</f>
        <v>1</v>
      </c>
      <c r="K83" s="18" t="n">
        <f aca="false">_xlfn.xlookup($A83,'Day 2 Cleaned'!$M:$M,'Day 2 Cleaned'!$AI:$AI,"-")</f>
        <v>2</v>
      </c>
      <c r="L83" s="18" t="n">
        <f aca="false">_xlfn.xlookup($A83,'Day 2 Cleaned'!$M:$M,'Day 2 Cleaned'!$AJ:$AJ,"-")</f>
        <v>7</v>
      </c>
      <c r="M83" s="18" t="n">
        <f aca="false">_xlfn.xlookup($A83,'Day 3 Cleaned'!$L:$L,'Day 3 Cleaned'!$AH:$AH,"-")</f>
        <v>2</v>
      </c>
      <c r="N83" s="18" t="n">
        <f aca="false">_xlfn.xlookup($A83,'Day 3 Cleaned'!$L:$L,'Day 3 Cleaned'!$AI:$AI,"-")</f>
        <v>6</v>
      </c>
      <c r="O83" s="18" t="n">
        <f aca="false">_xlfn.xlookup($A83,'Day 4 Cleaned'!$L:$L,'Day 4 Cleaned'!$AH:$AH,"-")</f>
        <v>2</v>
      </c>
      <c r="P83" s="18" t="n">
        <f aca="false">_xlfn.xlookup($A83,'Day 4 Cleaned'!$L:$L,'Day 4 Cleaned'!$AI:$AI,"-")</f>
        <v>6</v>
      </c>
      <c r="Q83" s="19" t="n">
        <f aca="false">SUM(K83:P83)/3</f>
        <v>8.33333333333333</v>
      </c>
      <c r="R83" s="18" t="n">
        <f aca="false">_xlfn.xlookup($A83,'Day 1 Cleaned'!$U:$U,'Day 1 Cleaned'!$CC:$CC,"-")</f>
        <v>16.96</v>
      </c>
      <c r="S83" s="18" t="n">
        <f aca="false">_xlfn.xlookup($A83,'Day 2 Cleaned'!$M:$M,'Day 2 Cleaned'!$AM:$AM,"-")</f>
        <v>11.68</v>
      </c>
      <c r="T83" s="18" t="n">
        <f aca="false">_xlfn.xlookup($A83,'Day 2 Cleaned'!$M:$M,'Day 2 Cleaned'!$AQ:$AQ,"-")</f>
        <v>7.03</v>
      </c>
      <c r="U83" s="20" t="n">
        <f aca="false">R83-S83</f>
        <v>5.28</v>
      </c>
      <c r="V83" s="18" t="n">
        <f aca="false">_xlfn.xlookup($A83,'Day 3 Cleaned'!$L:$L,'Day 3 Cleaned'!$AL:$AL,"-")</f>
        <v>8.56</v>
      </c>
      <c r="W83" s="18" t="n">
        <f aca="false">_xlfn.xlookup($A83,'Day 3 Cleaned'!$L:$L,'Day 3 Cleaned'!$AP:$AP,"-")</f>
        <v>7.35</v>
      </c>
      <c r="X83" s="20" t="n">
        <f aca="false">(S83+T83)-V83</f>
        <v>10.15</v>
      </c>
      <c r="Y83" s="18" t="n">
        <f aca="false">_xlfn.xlookup($A83,'Day 4 Cleaned'!$L:$L,'Day 4 Cleaned'!$AL:$AL,"-")</f>
        <v>0.14</v>
      </c>
      <c r="Z83" s="18" t="n">
        <f aca="false">_xlfn.xlookup($A83,'Day 4 Cleaned'!$L:$L,'Day 4 Cleaned'!$AP:$AP,"-")</f>
        <v>9.5</v>
      </c>
      <c r="AA83" s="20" t="n">
        <f aca="false">(V83+W83)-Y83</f>
        <v>15.77</v>
      </c>
      <c r="AB83" s="19" t="n">
        <f aca="false">AVERAGE(U83,X83,AA83)</f>
        <v>10.4</v>
      </c>
      <c r="AC83" s="19" t="n">
        <f aca="false">IF(AND($AB$157&gt;AB83, AB83&gt;$AB$156),AB83,"-")</f>
        <v>10.4</v>
      </c>
      <c r="AD83" s="18" t="n">
        <f aca="false">_xlfn.xlookup($A83,'Day 1 Cleaned'!$U:$U,'Day 1 Cleaned'!CM:CM,"-")</f>
        <v>0</v>
      </c>
      <c r="AE83" s="18" t="n">
        <f aca="false">_xlfn.xlookup($A83,'Day 2 Cleaned'!$M:$M,'Day 2 Cleaned'!$AV:$AV,"-")</f>
        <v>0</v>
      </c>
      <c r="AF83" s="18" t="n">
        <f aca="false">_xlfn.xlookup($A83,'Day 2 Cleaned'!$M:$M,'Day 2 Cleaned'!$AZ:$AZ,"-")</f>
        <v>0</v>
      </c>
      <c r="AG83" s="20" t="n">
        <f aca="false">AD83-AE83</f>
        <v>0</v>
      </c>
      <c r="AH83" s="18" t="n">
        <f aca="false">_xlfn.xlookup($A83,'Day 3 Cleaned'!$L:$L,'Day 3 Cleaned'!$AU:$AU,"-")</f>
        <v>0</v>
      </c>
      <c r="AI83" s="18" t="n">
        <f aca="false">_xlfn.xlookup($A83,'Day 3 Cleaned'!$L:$L,'Day 3 Cleaned'!$AY:$AY,"-")</f>
        <v>0</v>
      </c>
      <c r="AJ83" s="20" t="n">
        <f aca="false">(AE83+AF83)-AH83</f>
        <v>0</v>
      </c>
      <c r="AK83" s="18" t="n">
        <f aca="false">_xlfn.xlookup($A83,'Day 4 Cleaned'!$L:$L,'Day 4 Cleaned'!$AU:$AU,"-")</f>
        <v>0</v>
      </c>
      <c r="AL83" s="18" t="n">
        <f aca="false">_xlfn.xlookup($A83,'Day 4 Cleaned'!$L:$L,'Day 4 Cleaned'!$AY:$AY,"-")</f>
        <v>0</v>
      </c>
      <c r="AM83" s="20" t="n">
        <f aca="false">(AH83+AI83)-AK83</f>
        <v>0</v>
      </c>
      <c r="AN83" s="19" t="n">
        <f aca="false">AVERAGE(AG83,AJ83,AM83)</f>
        <v>0</v>
      </c>
      <c r="AO83" s="21" t="str">
        <f aca="false">IF(AND($AB$157&gt;AN83, AN83&gt;$AB$156),AN83,"-")</f>
        <v>-</v>
      </c>
      <c r="AP83" s="18" t="n">
        <f aca="false">_xlfn.xlookup($A83,'Day 1 Cleaned'!$U:$U,'Day 1 Cleaned'!CT:CT,"-")</f>
        <v>0</v>
      </c>
      <c r="AQ83" s="18" t="n">
        <f aca="false">_xlfn.xlookup($A83,'Day 1 Cleaned'!$U:$U,'Day 1 Cleaned'!DD:DD,"-")</f>
        <v>0</v>
      </c>
      <c r="AR83" s="18" t="n">
        <f aca="false">_xlfn.xlookup($A83,'Day 1 Cleaned'!$U:$U,'Day 1 Cleaned'!DN:DN,"-")</f>
        <v>0</v>
      </c>
      <c r="AS83" s="18" t="n">
        <f aca="false">_xlfn.xlookup($A83,'Day 1 Cleaned'!$U:$U,'Day 1 Cleaned'!DX:DX,"-")</f>
        <v>0</v>
      </c>
      <c r="AT83" s="18" t="n">
        <f aca="false">_xlfn.xlookup($A83,'Day 1 Cleaned'!$U:$U,'Day 1 Cleaned'!EH:EH,"-")</f>
        <v>0</v>
      </c>
      <c r="AU83" s="18" t="n">
        <f aca="false">_xlfn.xlookup($A83,'Day 1 Cleaned'!$U:$U,'Day 1 Cleaned'!ER:ER,"-")</f>
        <v>0</v>
      </c>
      <c r="AV83" s="18" t="n">
        <f aca="false">_xlfn.xlookup($A83,'Day 1 Cleaned'!$U:$U,'Day 1 Cleaned'!FA:FA,"-")</f>
        <v>0</v>
      </c>
      <c r="AW83" s="18" t="n">
        <f aca="false">_xlfn.xlookup($A83,'Day 1 Cleaned'!$U:$U,'Day 1 Cleaned'!FK:FK,"-")</f>
        <v>0</v>
      </c>
      <c r="AX83" s="18" t="n">
        <f aca="false">_xlfn.xlookup($A83,'Day 1 Cleaned'!$U:$U,'Day 1 Cleaned'!FT:FT,"-")*_xlfn.xlookup($A83,'Day 1 Cleaned'!$U:$U,'Day 1 Cleaned'!FU:FU,"-")</f>
        <v>0</v>
      </c>
      <c r="AY83" s="18" t="n">
        <f aca="false">_xlfn.xlookup($A83,'Day 1 Cleaned'!$U:$U,'Day 1 Cleaned'!FV:FV,"-")</f>
        <v>0</v>
      </c>
      <c r="AZ83" s="18" t="n">
        <f aca="false">_xlfn.xlookup($A83,'Day 1 Cleaned'!$U:$U,'Day 1 Cleaned'!GA:GA,"-")</f>
        <v>0</v>
      </c>
    </row>
    <row r="84" customFormat="false" ht="14.5" hidden="false" customHeight="false" outlineLevel="0" collapsed="false">
      <c r="A84" s="18" t="str">
        <f aca="false">PROPER('Day 1 Cleaned'!U82)</f>
        <v>Ukwimanishatse Raban</v>
      </c>
      <c r="B84" s="18" t="str">
        <f aca="false">_xlfn.xlookup($A84,'Day 1 Cleaned'!$U:$U,'Day 1 Cleaned'!Y:Y,"-")</f>
        <v>Nyamasheke</v>
      </c>
      <c r="C84" s="18" t="str">
        <f aca="false">_xlfn.xlookup($A84,'Day 1 Cleaned'!$U:$U,'Day 1 Cleaned'!AA:AA,"-")</f>
        <v>Kigabiro</v>
      </c>
      <c r="D84" s="18" t="str">
        <f aca="false">_xlfn.xlookup($A84,'Day 1 Cleaned'!$U:$U,'Day 1 Cleaned'!AB:AB,"-")</f>
        <v>Bunyenga</v>
      </c>
      <c r="E84" s="18" t="str">
        <f aca="false">_xlfn.xlookup($A84,'Day 1 Cleaned'!$U:$U,'Day 1 Cleaned'!AI:AI,"-")</f>
        <v>Traditional 3 stone fire</v>
      </c>
      <c r="F84" s="18" t="str">
        <f aca="false">_xlfn.xlookup($A84,'Day 1 Cleaned'!$U:$U,'Day 1 Cleaned'!BL:BL,"-")</f>
        <v>Wood</v>
      </c>
      <c r="G84" s="18" t="str">
        <f aca="false">_xlfn.xlookup($A84,'Day 2 Cleaned'!$M:$M,'Day 2 Cleaned'!$U:$U,"-")</f>
        <v>Wood</v>
      </c>
      <c r="H84" s="18" t="str">
        <f aca="false">_xlfn.xlookup($A84,'Day 3 Cleaned'!$L:$L,'Day 3 Cleaned'!$T:$T,"-")</f>
        <v>Wood</v>
      </c>
      <c r="I84" s="18" t="str">
        <f aca="false">_xlfn.xlookup($A84,'Day 4 Cleaned'!$L:$L,'Day 4 Cleaned'!$T:$T,"-")</f>
        <v>Wood</v>
      </c>
      <c r="J84" s="18" t="n">
        <f aca="false" t="array" ref="J84:J84">AND(EXACT(F84:I84,F84))</f>
        <v>1</v>
      </c>
      <c r="K84" s="18" t="n">
        <f aca="false">_xlfn.xlookup($A84,'Day 2 Cleaned'!$M:$M,'Day 2 Cleaned'!$AI:$AI,"-")</f>
        <v>2</v>
      </c>
      <c r="L84" s="18" t="n">
        <f aca="false">_xlfn.xlookup($A84,'Day 2 Cleaned'!$M:$M,'Day 2 Cleaned'!$AJ:$AJ,"-")</f>
        <v>4</v>
      </c>
      <c r="M84" s="18" t="n">
        <f aca="false">_xlfn.xlookup($A84,'Day 3 Cleaned'!$L:$L,'Day 3 Cleaned'!$AH:$AH,"-")</f>
        <v>2</v>
      </c>
      <c r="N84" s="18" t="n">
        <f aca="false">_xlfn.xlookup($A84,'Day 3 Cleaned'!$L:$L,'Day 3 Cleaned'!$AI:$AI,"-")</f>
        <v>4</v>
      </c>
      <c r="O84" s="18" t="n">
        <f aca="false">_xlfn.xlookup($A84,'Day 4 Cleaned'!$L:$L,'Day 4 Cleaned'!$AH:$AH,"-")</f>
        <v>2</v>
      </c>
      <c r="P84" s="18" t="n">
        <f aca="false">_xlfn.xlookup($A84,'Day 4 Cleaned'!$L:$L,'Day 4 Cleaned'!$AI:$AI,"-")</f>
        <v>4</v>
      </c>
      <c r="Q84" s="19" t="n">
        <f aca="false">SUM(K84:P84)/3</f>
        <v>6</v>
      </c>
      <c r="R84" s="18" t="n">
        <f aca="false">_xlfn.xlookup($A84,'Day 1 Cleaned'!$U:$U,'Day 1 Cleaned'!$CC:$CC,"-")</f>
        <v>37.38</v>
      </c>
      <c r="S84" s="18" t="n">
        <f aca="false">_xlfn.xlookup($A84,'Day 2 Cleaned'!$M:$M,'Day 2 Cleaned'!$AM:$AM,"-")</f>
        <v>29</v>
      </c>
      <c r="T84" s="18" t="n">
        <f aca="false">_xlfn.xlookup($A84,'Day 2 Cleaned'!$M:$M,'Day 2 Cleaned'!$AQ:$AQ,"-")</f>
        <v>0</v>
      </c>
      <c r="U84" s="20" t="n">
        <f aca="false">R84-S84</f>
        <v>8.38</v>
      </c>
      <c r="V84" s="18" t="n">
        <f aca="false">_xlfn.xlookup($A84,'Day 3 Cleaned'!$L:$L,'Day 3 Cleaned'!$AL:$AL,"-")</f>
        <v>21.65</v>
      </c>
      <c r="W84" s="18" t="n">
        <f aca="false">_xlfn.xlookup($A84,'Day 3 Cleaned'!$L:$L,'Day 3 Cleaned'!$AP:$AP,"-")</f>
        <v>0</v>
      </c>
      <c r="X84" s="20" t="n">
        <f aca="false">(S84+T84)-V84</f>
        <v>7.35</v>
      </c>
      <c r="Y84" s="18" t="n">
        <f aca="false">_xlfn.xlookup($A84,'Day 4 Cleaned'!$L:$L,'Day 4 Cleaned'!$AL:$AL,"-")</f>
        <v>7.5</v>
      </c>
      <c r="Z84" s="18" t="n">
        <f aca="false">_xlfn.xlookup($A84,'Day 4 Cleaned'!$L:$L,'Day 4 Cleaned'!$AP:$AP,"-")</f>
        <v>0</v>
      </c>
      <c r="AA84" s="20" t="n">
        <f aca="false">(V84+W84)-Y84</f>
        <v>14.15</v>
      </c>
      <c r="AB84" s="19" t="n">
        <f aca="false">AVERAGE(U84,X84,AA84)</f>
        <v>9.96</v>
      </c>
      <c r="AC84" s="19" t="n">
        <f aca="false">IF(AND($AB$157&gt;AB84, AB84&gt;$AB$156),AB84,"-")</f>
        <v>9.96</v>
      </c>
      <c r="AD84" s="18" t="n">
        <f aca="false">_xlfn.xlookup($A84,'Day 1 Cleaned'!$U:$U,'Day 1 Cleaned'!CM:CM,"-")</f>
        <v>0</v>
      </c>
      <c r="AE84" s="18" t="n">
        <f aca="false">_xlfn.xlookup($A84,'Day 2 Cleaned'!$M:$M,'Day 2 Cleaned'!$AV:$AV,"-")</f>
        <v>0</v>
      </c>
      <c r="AF84" s="18" t="n">
        <f aca="false">_xlfn.xlookup($A84,'Day 2 Cleaned'!$M:$M,'Day 2 Cleaned'!$AZ:$AZ,"-")</f>
        <v>0</v>
      </c>
      <c r="AG84" s="20" t="n">
        <f aca="false">AD84-AE84</f>
        <v>0</v>
      </c>
      <c r="AH84" s="18" t="n">
        <f aca="false">_xlfn.xlookup($A84,'Day 3 Cleaned'!$L:$L,'Day 3 Cleaned'!$AU:$AU,"-")</f>
        <v>0</v>
      </c>
      <c r="AI84" s="18" t="n">
        <f aca="false">_xlfn.xlookup($A84,'Day 3 Cleaned'!$L:$L,'Day 3 Cleaned'!$AY:$AY,"-")</f>
        <v>0</v>
      </c>
      <c r="AJ84" s="20" t="n">
        <f aca="false">(AE84+AF84)-AH84</f>
        <v>0</v>
      </c>
      <c r="AK84" s="18" t="n">
        <f aca="false">_xlfn.xlookup($A84,'Day 4 Cleaned'!$L:$L,'Day 4 Cleaned'!$AU:$AU,"-")</f>
        <v>0</v>
      </c>
      <c r="AL84" s="18" t="n">
        <f aca="false">_xlfn.xlookup($A84,'Day 4 Cleaned'!$L:$L,'Day 4 Cleaned'!$AY:$AY,"-")</f>
        <v>0</v>
      </c>
      <c r="AM84" s="20" t="n">
        <f aca="false">(AH84+AI84)-AK84</f>
        <v>0</v>
      </c>
      <c r="AN84" s="19" t="n">
        <f aca="false">AVERAGE(AG84,AJ84,AM84)</f>
        <v>0</v>
      </c>
      <c r="AO84" s="21" t="str">
        <f aca="false">IF(AND($AB$157&gt;AN84, AN84&gt;$AB$156),AN84,"-")</f>
        <v>-</v>
      </c>
      <c r="AP84" s="18" t="n">
        <f aca="false">_xlfn.xlookup($A84,'Day 1 Cleaned'!$U:$U,'Day 1 Cleaned'!CT:CT,"-")</f>
        <v>0</v>
      </c>
      <c r="AQ84" s="18" t="n">
        <f aca="false">_xlfn.xlookup($A84,'Day 1 Cleaned'!$U:$U,'Day 1 Cleaned'!DD:DD,"-")</f>
        <v>0</v>
      </c>
      <c r="AR84" s="18" t="n">
        <f aca="false">_xlfn.xlookup($A84,'Day 1 Cleaned'!$U:$U,'Day 1 Cleaned'!DN:DN,"-")</f>
        <v>0</v>
      </c>
      <c r="AS84" s="18" t="n">
        <f aca="false">_xlfn.xlookup($A84,'Day 1 Cleaned'!$U:$U,'Day 1 Cleaned'!DX:DX,"-")</f>
        <v>0</v>
      </c>
      <c r="AT84" s="18" t="n">
        <f aca="false">_xlfn.xlookup($A84,'Day 1 Cleaned'!$U:$U,'Day 1 Cleaned'!EH:EH,"-")</f>
        <v>0</v>
      </c>
      <c r="AU84" s="18" t="n">
        <f aca="false">_xlfn.xlookup($A84,'Day 1 Cleaned'!$U:$U,'Day 1 Cleaned'!ER:ER,"-")</f>
        <v>0</v>
      </c>
      <c r="AV84" s="18" t="n">
        <f aca="false">_xlfn.xlookup($A84,'Day 1 Cleaned'!$U:$U,'Day 1 Cleaned'!FA:FA,"-")</f>
        <v>0</v>
      </c>
      <c r="AW84" s="18" t="n">
        <f aca="false">_xlfn.xlookup($A84,'Day 1 Cleaned'!$U:$U,'Day 1 Cleaned'!FK:FK,"-")</f>
        <v>0</v>
      </c>
      <c r="AX84" s="18" t="n">
        <f aca="false">_xlfn.xlookup($A84,'Day 1 Cleaned'!$U:$U,'Day 1 Cleaned'!FT:FT,"-")*_xlfn.xlookup($A84,'Day 1 Cleaned'!$U:$U,'Day 1 Cleaned'!FU:FU,"-")</f>
        <v>0</v>
      </c>
      <c r="AY84" s="18" t="n">
        <f aca="false">_xlfn.xlookup($A84,'Day 1 Cleaned'!$U:$U,'Day 1 Cleaned'!FV:FV,"-")</f>
        <v>0</v>
      </c>
      <c r="AZ84" s="18" t="n">
        <f aca="false">_xlfn.xlookup($A84,'Day 1 Cleaned'!$U:$U,'Day 1 Cleaned'!GA:GA,"-")</f>
        <v>0</v>
      </c>
    </row>
    <row r="85" customFormat="false" ht="14.5" hidden="false" customHeight="false" outlineLevel="0" collapsed="false">
      <c r="A85" s="18" t="str">
        <f aca="false">PROPER('Day 1 Cleaned'!U83)</f>
        <v>Usabamungu Yohana</v>
      </c>
      <c r="B85" s="18" t="str">
        <f aca="false">_xlfn.xlookup($A85,'Day 1 Cleaned'!$U:$U,'Day 1 Cleaned'!Y:Y,"-")</f>
        <v>Nyamasheke</v>
      </c>
      <c r="C85" s="18" t="str">
        <f aca="false">_xlfn.xlookup($A85,'Day 1 Cleaned'!$U:$U,'Day 1 Cleaned'!AA:AA,"-")</f>
        <v>Ngoma</v>
      </c>
      <c r="D85" s="18" t="str">
        <f aca="false">_xlfn.xlookup($A85,'Day 1 Cleaned'!$U:$U,'Day 1 Cleaned'!AB:AB,"-")</f>
        <v>Buhembe</v>
      </c>
      <c r="E85" s="18" t="str">
        <f aca="false">_xlfn.xlookup($A85,'Day 1 Cleaned'!$U:$U,'Day 1 Cleaned'!AI:AI,"-")</f>
        <v>Traditional 3 stone fire</v>
      </c>
      <c r="F85" s="18" t="str">
        <f aca="false">_xlfn.xlookup($A85,'Day 1 Cleaned'!$U:$U,'Day 1 Cleaned'!BL:BL,"-")</f>
        <v>Wood</v>
      </c>
      <c r="G85" s="18" t="str">
        <f aca="false">_xlfn.xlookup($A85,'Day 2 Cleaned'!$M:$M,'Day 2 Cleaned'!$U:$U,"-")</f>
        <v>Wood</v>
      </c>
      <c r="H85" s="18" t="str">
        <f aca="false">_xlfn.xlookup($A85,'Day 3 Cleaned'!$L:$L,'Day 3 Cleaned'!$T:$T,"-")</f>
        <v>Wood</v>
      </c>
      <c r="I85" s="18" t="str">
        <f aca="false">_xlfn.xlookup($A85,'Day 4 Cleaned'!$L:$L,'Day 4 Cleaned'!$T:$T,"-")</f>
        <v>Wood</v>
      </c>
      <c r="J85" s="18" t="n">
        <f aca="false" t="array" ref="J85:J85">AND(EXACT(F85:I85,F85))</f>
        <v>1</v>
      </c>
      <c r="K85" s="18" t="n">
        <f aca="false">_xlfn.xlookup($A85,'Day 2 Cleaned'!$M:$M,'Day 2 Cleaned'!$AI:$AI,"-")</f>
        <v>1</v>
      </c>
      <c r="L85" s="18" t="n">
        <f aca="false">_xlfn.xlookup($A85,'Day 2 Cleaned'!$M:$M,'Day 2 Cleaned'!$AJ:$AJ,"-")</f>
        <v>7</v>
      </c>
      <c r="M85" s="18" t="n">
        <f aca="false">_xlfn.xlookup($A85,'Day 3 Cleaned'!$L:$L,'Day 3 Cleaned'!$AH:$AH,"-")</f>
        <v>1</v>
      </c>
      <c r="N85" s="18" t="n">
        <f aca="false">_xlfn.xlookup($A85,'Day 3 Cleaned'!$L:$L,'Day 3 Cleaned'!$AI:$AI,"-")</f>
        <v>7</v>
      </c>
      <c r="O85" s="18" t="n">
        <f aca="false">_xlfn.xlookup($A85,'Day 4 Cleaned'!$L:$L,'Day 4 Cleaned'!$AH:$AH,"-")</f>
        <v>1</v>
      </c>
      <c r="P85" s="18" t="n">
        <f aca="false">_xlfn.xlookup($A85,'Day 4 Cleaned'!$L:$L,'Day 4 Cleaned'!$AI:$AI,"-")</f>
        <v>7</v>
      </c>
      <c r="Q85" s="19" t="n">
        <f aca="false">SUM(K85:P85)/3</f>
        <v>8</v>
      </c>
      <c r="R85" s="18" t="n">
        <f aca="false">_xlfn.xlookup($A85,'Day 1 Cleaned'!$U:$U,'Day 1 Cleaned'!$CC:$CC,"-")</f>
        <v>8.31</v>
      </c>
      <c r="S85" s="18" t="n">
        <f aca="false">_xlfn.xlookup($A85,'Day 2 Cleaned'!$M:$M,'Day 2 Cleaned'!$AM:$AM,"-")</f>
        <v>1.5</v>
      </c>
      <c r="T85" s="18" t="n">
        <f aca="false">_xlfn.xlookup($A85,'Day 2 Cleaned'!$M:$M,'Day 2 Cleaned'!$AQ:$AQ,"-")</f>
        <v>25.37</v>
      </c>
      <c r="U85" s="20" t="n">
        <f aca="false">R85-S85</f>
        <v>6.81</v>
      </c>
      <c r="V85" s="18" t="n">
        <f aca="false">_xlfn.xlookup($A85,'Day 3 Cleaned'!$L:$L,'Day 3 Cleaned'!$AL:$AL,"-")</f>
        <v>18.23</v>
      </c>
      <c r="W85" s="18" t="n">
        <f aca="false">_xlfn.xlookup($A85,'Day 3 Cleaned'!$L:$L,'Day 3 Cleaned'!$AP:$AP,"-")</f>
        <v>0</v>
      </c>
      <c r="X85" s="20" t="n">
        <f aca="false">(S85+T85)-V85</f>
        <v>8.64</v>
      </c>
      <c r="Y85" s="18" t="n">
        <f aca="false">_xlfn.xlookup($A85,'Day 4 Cleaned'!$L:$L,'Day 4 Cleaned'!$AL:$AL,"-")</f>
        <v>10.8</v>
      </c>
      <c r="Z85" s="18" t="n">
        <f aca="false">_xlfn.xlookup($A85,'Day 4 Cleaned'!$L:$L,'Day 4 Cleaned'!$AP:$AP,"-")</f>
        <v>8.09</v>
      </c>
      <c r="AA85" s="20" t="n">
        <f aca="false">(V85+W85)-Y85</f>
        <v>7.43</v>
      </c>
      <c r="AB85" s="19" t="n">
        <f aca="false">AVERAGE(U85,X85,AA85)</f>
        <v>7.62666666666667</v>
      </c>
      <c r="AC85" s="19" t="n">
        <f aca="false">IF(AND($AB$157&gt;AB85, AB85&gt;$AB$156),AB85,"-")</f>
        <v>7.62666666666667</v>
      </c>
      <c r="AD85" s="18" t="n">
        <f aca="false">_xlfn.xlookup($A85,'Day 1 Cleaned'!$U:$U,'Day 1 Cleaned'!CM:CM,"-")</f>
        <v>0</v>
      </c>
      <c r="AE85" s="18" t="n">
        <f aca="false">_xlfn.xlookup($A85,'Day 2 Cleaned'!$M:$M,'Day 2 Cleaned'!$AV:$AV,"-")</f>
        <v>0</v>
      </c>
      <c r="AF85" s="18" t="n">
        <f aca="false">_xlfn.xlookup($A85,'Day 2 Cleaned'!$M:$M,'Day 2 Cleaned'!$AZ:$AZ,"-")</f>
        <v>0</v>
      </c>
      <c r="AG85" s="20" t="n">
        <f aca="false">AD85-AE85</f>
        <v>0</v>
      </c>
      <c r="AH85" s="18" t="n">
        <f aca="false">_xlfn.xlookup($A85,'Day 3 Cleaned'!$L:$L,'Day 3 Cleaned'!$AU:$AU,"-")</f>
        <v>0</v>
      </c>
      <c r="AI85" s="18" t="n">
        <f aca="false">_xlfn.xlookup($A85,'Day 3 Cleaned'!$L:$L,'Day 3 Cleaned'!$AY:$AY,"-")</f>
        <v>0</v>
      </c>
      <c r="AJ85" s="20" t="n">
        <f aca="false">(AE85+AF85)-AH85</f>
        <v>0</v>
      </c>
      <c r="AK85" s="18" t="n">
        <f aca="false">_xlfn.xlookup($A85,'Day 4 Cleaned'!$L:$L,'Day 4 Cleaned'!$AU:$AU,"-")</f>
        <v>0</v>
      </c>
      <c r="AL85" s="18" t="n">
        <f aca="false">_xlfn.xlookup($A85,'Day 4 Cleaned'!$L:$L,'Day 4 Cleaned'!$AY:$AY,"-")</f>
        <v>0</v>
      </c>
      <c r="AM85" s="20" t="n">
        <f aca="false">(AH85+AI85)-AK85</f>
        <v>0</v>
      </c>
      <c r="AN85" s="19" t="n">
        <f aca="false">AVERAGE(AG85,AJ85,AM85)</f>
        <v>0</v>
      </c>
      <c r="AO85" s="21" t="str">
        <f aca="false">IF(AND($AB$157&gt;AN85, AN85&gt;$AB$156),AN85,"-")</f>
        <v>-</v>
      </c>
      <c r="AP85" s="18" t="n">
        <f aca="false">_xlfn.xlookup($A85,'Day 1 Cleaned'!$U:$U,'Day 1 Cleaned'!CT:CT,"-")</f>
        <v>0</v>
      </c>
      <c r="AQ85" s="18" t="n">
        <f aca="false">_xlfn.xlookup($A85,'Day 1 Cleaned'!$U:$U,'Day 1 Cleaned'!DD:DD,"-")</f>
        <v>0</v>
      </c>
      <c r="AR85" s="18" t="n">
        <f aca="false">_xlfn.xlookup($A85,'Day 1 Cleaned'!$U:$U,'Day 1 Cleaned'!DN:DN,"-")</f>
        <v>0</v>
      </c>
      <c r="AS85" s="18" t="n">
        <f aca="false">_xlfn.xlookup($A85,'Day 1 Cleaned'!$U:$U,'Day 1 Cleaned'!DX:DX,"-")</f>
        <v>0</v>
      </c>
      <c r="AT85" s="18" t="n">
        <f aca="false">_xlfn.xlookup($A85,'Day 1 Cleaned'!$U:$U,'Day 1 Cleaned'!EH:EH,"-")</f>
        <v>0</v>
      </c>
      <c r="AU85" s="18" t="n">
        <f aca="false">_xlfn.xlookup($A85,'Day 1 Cleaned'!$U:$U,'Day 1 Cleaned'!ER:ER,"-")</f>
        <v>0</v>
      </c>
      <c r="AV85" s="18" t="n">
        <f aca="false">_xlfn.xlookup($A85,'Day 1 Cleaned'!$U:$U,'Day 1 Cleaned'!FA:FA,"-")</f>
        <v>0</v>
      </c>
      <c r="AW85" s="18" t="n">
        <f aca="false">_xlfn.xlookup($A85,'Day 1 Cleaned'!$U:$U,'Day 1 Cleaned'!FK:FK,"-")</f>
        <v>0</v>
      </c>
      <c r="AX85" s="18" t="n">
        <f aca="false">_xlfn.xlookup($A85,'Day 1 Cleaned'!$U:$U,'Day 1 Cleaned'!FT:FT,"-")*_xlfn.xlookup($A85,'Day 1 Cleaned'!$U:$U,'Day 1 Cleaned'!FU:FU,"-")</f>
        <v>0</v>
      </c>
      <c r="AY85" s="18" t="n">
        <f aca="false">_xlfn.xlookup($A85,'Day 1 Cleaned'!$U:$U,'Day 1 Cleaned'!FV:FV,"-")</f>
        <v>0</v>
      </c>
      <c r="AZ85" s="18" t="n">
        <f aca="false">_xlfn.xlookup($A85,'Day 1 Cleaned'!$U:$U,'Day 1 Cleaned'!GA:GA,"-")</f>
        <v>0</v>
      </c>
    </row>
    <row r="86" customFormat="false" ht="14.5" hidden="false" customHeight="false" outlineLevel="0" collapsed="false">
      <c r="A86" s="18" t="str">
        <f aca="false">PROPER('Day 1 Cleaned'!U84)</f>
        <v>Uwihoreye Ferederic</v>
      </c>
      <c r="B86" s="18" t="str">
        <f aca="false">_xlfn.xlookup($A86,'Day 1 Cleaned'!$U:$U,'Day 1 Cleaned'!Y:Y,"-")</f>
        <v>Nyamasheke</v>
      </c>
      <c r="C86" s="18" t="str">
        <f aca="false">_xlfn.xlookup($A86,'Day 1 Cleaned'!$U:$U,'Day 1 Cleaned'!AA:AA,"-")</f>
        <v>Kigabiro</v>
      </c>
      <c r="D86" s="18" t="str">
        <f aca="false">_xlfn.xlookup($A86,'Day 1 Cleaned'!$U:$U,'Day 1 Cleaned'!AB:AB,"-")</f>
        <v>Bunyenga</v>
      </c>
      <c r="E86" s="18" t="str">
        <f aca="false">_xlfn.xlookup($A86,'Day 1 Cleaned'!$U:$U,'Day 1 Cleaned'!AI:AI,"-")</f>
        <v>Traditional 3 stone fire</v>
      </c>
      <c r="F86" s="18" t="str">
        <f aca="false">_xlfn.xlookup($A86,'Day 1 Cleaned'!$U:$U,'Day 1 Cleaned'!BL:BL,"-")</f>
        <v>Wood</v>
      </c>
      <c r="G86" s="18" t="str">
        <f aca="false">_xlfn.xlookup($A86,'Day 2 Cleaned'!$M:$M,'Day 2 Cleaned'!$U:$U,"-")</f>
        <v>Wood</v>
      </c>
      <c r="H86" s="18" t="str">
        <f aca="false">_xlfn.xlookup($A86,'Day 3 Cleaned'!$L:$L,'Day 3 Cleaned'!$T:$T,"-")</f>
        <v>Wood</v>
      </c>
      <c r="I86" s="18" t="str">
        <f aca="false">_xlfn.xlookup($A86,'Day 4 Cleaned'!$L:$L,'Day 4 Cleaned'!$T:$T,"-")</f>
        <v>Wood</v>
      </c>
      <c r="J86" s="18" t="n">
        <f aca="false" t="array" ref="J86:J86">AND(EXACT(F86:I86,F86))</f>
        <v>1</v>
      </c>
      <c r="K86" s="18" t="n">
        <f aca="false">_xlfn.xlookup($A86,'Day 2 Cleaned'!$M:$M,'Day 2 Cleaned'!$AI:$AI,"-")</f>
        <v>2</v>
      </c>
      <c r="L86" s="18" t="n">
        <f aca="false">_xlfn.xlookup($A86,'Day 2 Cleaned'!$M:$M,'Day 2 Cleaned'!$AJ:$AJ,"-")</f>
        <v>9</v>
      </c>
      <c r="M86" s="18" t="n">
        <f aca="false">_xlfn.xlookup($A86,'Day 3 Cleaned'!$L:$L,'Day 3 Cleaned'!$AH:$AH,"-")</f>
        <v>2</v>
      </c>
      <c r="N86" s="18" t="n">
        <f aca="false">_xlfn.xlookup($A86,'Day 3 Cleaned'!$L:$L,'Day 3 Cleaned'!$AI:$AI,"-")</f>
        <v>9</v>
      </c>
      <c r="O86" s="18" t="n">
        <f aca="false">_xlfn.xlookup($A86,'Day 4 Cleaned'!$L:$L,'Day 4 Cleaned'!$AH:$AH,"-")</f>
        <v>2</v>
      </c>
      <c r="P86" s="18" t="n">
        <f aca="false">_xlfn.xlookup($A86,'Day 4 Cleaned'!$L:$L,'Day 4 Cleaned'!$AI:$AI,"-")</f>
        <v>9</v>
      </c>
      <c r="Q86" s="19" t="n">
        <f aca="false">SUM(K86:P86)/3</f>
        <v>11</v>
      </c>
      <c r="R86" s="18" t="n">
        <f aca="false">_xlfn.xlookup($A86,'Day 1 Cleaned'!$U:$U,'Day 1 Cleaned'!$CC:$CC,"-")</f>
        <v>53.12</v>
      </c>
      <c r="S86" s="18" t="n">
        <f aca="false">_xlfn.xlookup($A86,'Day 2 Cleaned'!$M:$M,'Day 2 Cleaned'!$AM:$AM,"-")</f>
        <v>33</v>
      </c>
      <c r="T86" s="18" t="n">
        <f aca="false">_xlfn.xlookup($A86,'Day 2 Cleaned'!$M:$M,'Day 2 Cleaned'!$AQ:$AQ,"-")</f>
        <v>0</v>
      </c>
      <c r="U86" s="20" t="n">
        <f aca="false">R86-S86</f>
        <v>20.12</v>
      </c>
      <c r="V86" s="18" t="n">
        <f aca="false">_xlfn.xlookup($A86,'Day 3 Cleaned'!$L:$L,'Day 3 Cleaned'!$AL:$AL,"-")</f>
        <v>18.77</v>
      </c>
      <c r="W86" s="18" t="n">
        <f aca="false">_xlfn.xlookup($A86,'Day 3 Cleaned'!$L:$L,'Day 3 Cleaned'!$AP:$AP,"-")</f>
        <v>0</v>
      </c>
      <c r="X86" s="20" t="n">
        <f aca="false">(S86+T86)-V86</f>
        <v>14.23</v>
      </c>
      <c r="Y86" s="18" t="n">
        <f aca="false">_xlfn.xlookup($A86,'Day 4 Cleaned'!$L:$L,'Day 4 Cleaned'!$AL:$AL,"-")</f>
        <v>12.4</v>
      </c>
      <c r="Z86" s="18" t="n">
        <f aca="false">_xlfn.xlookup($A86,'Day 4 Cleaned'!$L:$L,'Day 4 Cleaned'!$AP:$AP,"-")</f>
        <v>0</v>
      </c>
      <c r="AA86" s="20" t="n">
        <f aca="false">(V86+W86)-Y86</f>
        <v>6.37</v>
      </c>
      <c r="AB86" s="19" t="n">
        <f aca="false">AVERAGE(U86,X86,AA86)</f>
        <v>13.5733333333333</v>
      </c>
      <c r="AC86" s="19" t="n">
        <f aca="false">IF(AND($AB$157&gt;AB86, AB86&gt;$AB$156),AB86,"-")</f>
        <v>13.5733333333333</v>
      </c>
      <c r="AD86" s="18" t="n">
        <f aca="false">_xlfn.xlookup($A86,'Day 1 Cleaned'!$U:$U,'Day 1 Cleaned'!CM:CM,"-")</f>
        <v>0</v>
      </c>
      <c r="AE86" s="18" t="n">
        <f aca="false">_xlfn.xlookup($A86,'Day 2 Cleaned'!$M:$M,'Day 2 Cleaned'!$AV:$AV,"-")</f>
        <v>0</v>
      </c>
      <c r="AF86" s="18" t="n">
        <f aca="false">_xlfn.xlookup($A86,'Day 2 Cleaned'!$M:$M,'Day 2 Cleaned'!$AZ:$AZ,"-")</f>
        <v>0</v>
      </c>
      <c r="AG86" s="20" t="n">
        <f aca="false">AD86-AE86</f>
        <v>0</v>
      </c>
      <c r="AH86" s="18" t="n">
        <f aca="false">_xlfn.xlookup($A86,'Day 3 Cleaned'!$L:$L,'Day 3 Cleaned'!$AU:$AU,"-")</f>
        <v>0</v>
      </c>
      <c r="AI86" s="18" t="n">
        <f aca="false">_xlfn.xlookup($A86,'Day 3 Cleaned'!$L:$L,'Day 3 Cleaned'!$AY:$AY,"-")</f>
        <v>0</v>
      </c>
      <c r="AJ86" s="20" t="n">
        <f aca="false">(AE86+AF86)-AH86</f>
        <v>0</v>
      </c>
      <c r="AK86" s="18" t="n">
        <f aca="false">_xlfn.xlookup($A86,'Day 4 Cleaned'!$L:$L,'Day 4 Cleaned'!$AU:$AU,"-")</f>
        <v>0</v>
      </c>
      <c r="AL86" s="18" t="n">
        <f aca="false">_xlfn.xlookup($A86,'Day 4 Cleaned'!$L:$L,'Day 4 Cleaned'!$AY:$AY,"-")</f>
        <v>0</v>
      </c>
      <c r="AM86" s="20" t="n">
        <f aca="false">(AH86+AI86)-AK86</f>
        <v>0</v>
      </c>
      <c r="AN86" s="19" t="n">
        <f aca="false">AVERAGE(AG86,AJ86,AM86)</f>
        <v>0</v>
      </c>
      <c r="AO86" s="21" t="str">
        <f aca="false">IF(AND($AB$157&gt;AN86, AN86&gt;$AB$156),AN86,"-")</f>
        <v>-</v>
      </c>
      <c r="AP86" s="18" t="n">
        <f aca="false">_xlfn.xlookup($A86,'Day 1 Cleaned'!$U:$U,'Day 1 Cleaned'!CT:CT,"-")</f>
        <v>0</v>
      </c>
      <c r="AQ86" s="18" t="n">
        <f aca="false">_xlfn.xlookup($A86,'Day 1 Cleaned'!$U:$U,'Day 1 Cleaned'!DD:DD,"-")</f>
        <v>0</v>
      </c>
      <c r="AR86" s="18" t="n">
        <f aca="false">_xlfn.xlookup($A86,'Day 1 Cleaned'!$U:$U,'Day 1 Cleaned'!DN:DN,"-")</f>
        <v>0</v>
      </c>
      <c r="AS86" s="18" t="n">
        <f aca="false">_xlfn.xlookup($A86,'Day 1 Cleaned'!$U:$U,'Day 1 Cleaned'!DX:DX,"-")</f>
        <v>0</v>
      </c>
      <c r="AT86" s="18" t="n">
        <f aca="false">_xlfn.xlookup($A86,'Day 1 Cleaned'!$U:$U,'Day 1 Cleaned'!EH:EH,"-")</f>
        <v>0</v>
      </c>
      <c r="AU86" s="18" t="n">
        <f aca="false">_xlfn.xlookup($A86,'Day 1 Cleaned'!$U:$U,'Day 1 Cleaned'!ER:ER,"-")</f>
        <v>0</v>
      </c>
      <c r="AV86" s="18" t="n">
        <f aca="false">_xlfn.xlookup($A86,'Day 1 Cleaned'!$U:$U,'Day 1 Cleaned'!FA:FA,"-")</f>
        <v>0</v>
      </c>
      <c r="AW86" s="18" t="n">
        <f aca="false">_xlfn.xlookup($A86,'Day 1 Cleaned'!$U:$U,'Day 1 Cleaned'!FK:FK,"-")</f>
        <v>0</v>
      </c>
      <c r="AX86" s="18" t="n">
        <f aca="false">_xlfn.xlookup($A86,'Day 1 Cleaned'!$U:$U,'Day 1 Cleaned'!FT:FT,"-")*_xlfn.xlookup($A86,'Day 1 Cleaned'!$U:$U,'Day 1 Cleaned'!FU:FU,"-")</f>
        <v>0</v>
      </c>
      <c r="AY86" s="18" t="n">
        <f aca="false">_xlfn.xlookup($A86,'Day 1 Cleaned'!$U:$U,'Day 1 Cleaned'!FV:FV,"-")</f>
        <v>0</v>
      </c>
      <c r="AZ86" s="18" t="n">
        <f aca="false">_xlfn.xlookup($A86,'Day 1 Cleaned'!$U:$U,'Day 1 Cleaned'!GA:GA,"-")</f>
        <v>0</v>
      </c>
    </row>
    <row r="87" customFormat="false" ht="14.5" hidden="false" customHeight="false" outlineLevel="0" collapsed="false">
      <c r="A87" s="18" t="str">
        <f aca="false">PROPER('Day 1 Cleaned'!U85)</f>
        <v>Uwimana Jonathan </v>
      </c>
      <c r="B87" s="18" t="str">
        <f aca="false">_xlfn.xlookup($A87,'Day 1 Cleaned'!$U:$U,'Day 1 Cleaned'!Y:Y,"-")</f>
        <v>Nyamasheke</v>
      </c>
      <c r="C87" s="18" t="str">
        <f aca="false">_xlfn.xlookup($A87,'Day 1 Cleaned'!$U:$U,'Day 1 Cleaned'!AA:AA,"-")</f>
        <v>Mugera</v>
      </c>
      <c r="D87" s="18" t="str">
        <f aca="false">_xlfn.xlookup($A87,'Day 1 Cleaned'!$U:$U,'Day 1 Cleaned'!AB:AB,"-")</f>
        <v>Bweranyange</v>
      </c>
      <c r="E87" s="18" t="str">
        <f aca="false">_xlfn.xlookup($A87,'Day 1 Cleaned'!$U:$U,'Day 1 Cleaned'!AI:AI,"-")</f>
        <v>Traditional 3 stone fire</v>
      </c>
      <c r="F87" s="18" t="str">
        <f aca="false">_xlfn.xlookup($A87,'Day 1 Cleaned'!$U:$U,'Day 1 Cleaned'!BL:BL,"-")</f>
        <v>Wood</v>
      </c>
      <c r="G87" s="18" t="str">
        <f aca="false">_xlfn.xlookup($A87,'Day 2 Cleaned'!$M:$M,'Day 2 Cleaned'!$U:$U,"-")</f>
        <v>Wood</v>
      </c>
      <c r="H87" s="18" t="str">
        <f aca="false">_xlfn.xlookup($A87,'Day 3 Cleaned'!$L:$L,'Day 3 Cleaned'!$T:$T,"-")</f>
        <v>Wood</v>
      </c>
      <c r="I87" s="18" t="str">
        <f aca="false">_xlfn.xlookup($A87,'Day 4 Cleaned'!$L:$L,'Day 4 Cleaned'!$T:$T,"-")</f>
        <v>Wood</v>
      </c>
      <c r="J87" s="18" t="n">
        <f aca="false" t="array" ref="J87:J87">AND(EXACT(F87:I87,F87))</f>
        <v>1</v>
      </c>
      <c r="K87" s="18" t="n">
        <f aca="false">_xlfn.xlookup($A87,'Day 2 Cleaned'!$M:$M,'Day 2 Cleaned'!$AI:$AI,"-")</f>
        <v>2</v>
      </c>
      <c r="L87" s="18" t="n">
        <f aca="false">_xlfn.xlookup($A87,'Day 2 Cleaned'!$M:$M,'Day 2 Cleaned'!$AJ:$AJ,"-")</f>
        <v>8</v>
      </c>
      <c r="M87" s="18" t="n">
        <f aca="false">_xlfn.xlookup($A87,'Day 3 Cleaned'!$L:$L,'Day 3 Cleaned'!$AH:$AH,"-")</f>
        <v>2</v>
      </c>
      <c r="N87" s="18" t="n">
        <f aca="false">_xlfn.xlookup($A87,'Day 3 Cleaned'!$L:$L,'Day 3 Cleaned'!$AI:$AI,"-")</f>
        <v>9</v>
      </c>
      <c r="O87" s="18" t="n">
        <f aca="false">_xlfn.xlookup($A87,'Day 4 Cleaned'!$L:$L,'Day 4 Cleaned'!$AH:$AH,"-")</f>
        <v>2</v>
      </c>
      <c r="P87" s="18" t="n">
        <f aca="false">_xlfn.xlookup($A87,'Day 4 Cleaned'!$L:$L,'Day 4 Cleaned'!$AI:$AI,"-")</f>
        <v>8</v>
      </c>
      <c r="Q87" s="19" t="n">
        <f aca="false">SUM(K87:P87)/3</f>
        <v>10.3333333333333</v>
      </c>
      <c r="R87" s="18" t="n">
        <f aca="false">_xlfn.xlookup($A87,'Day 1 Cleaned'!$U:$U,'Day 1 Cleaned'!$CC:$CC,"-")</f>
        <v>20.64</v>
      </c>
      <c r="S87" s="18" t="n">
        <f aca="false">_xlfn.xlookup($A87,'Day 2 Cleaned'!$M:$M,'Day 2 Cleaned'!$AM:$AM,"-")</f>
        <v>2.815</v>
      </c>
      <c r="T87" s="18" t="n">
        <f aca="false">_xlfn.xlookup($A87,'Day 2 Cleaned'!$M:$M,'Day 2 Cleaned'!$AQ:$AQ,"-")</f>
        <v>16.66</v>
      </c>
      <c r="U87" s="20" t="n">
        <f aca="false">R87-S87</f>
        <v>17.825</v>
      </c>
      <c r="V87" s="18" t="n">
        <f aca="false">_xlfn.xlookup($A87,'Day 3 Cleaned'!$L:$L,'Day 3 Cleaned'!$AL:$AL,"-")</f>
        <v>2.755</v>
      </c>
      <c r="W87" s="18" t="n">
        <f aca="false">_xlfn.xlookup($A87,'Day 3 Cleaned'!$L:$L,'Day 3 Cleaned'!$AP:$AP,"-")</f>
        <v>13.78</v>
      </c>
      <c r="X87" s="20" t="n">
        <f aca="false">(S87+T87)-V87</f>
        <v>16.72</v>
      </c>
      <c r="Y87" s="18" t="n">
        <f aca="false">_xlfn.xlookup($A87,'Day 4 Cleaned'!$L:$L,'Day 4 Cleaned'!$AL:$AL,"-")</f>
        <v>1.84</v>
      </c>
      <c r="Z87" s="18" t="n">
        <f aca="false">_xlfn.xlookup($A87,'Day 4 Cleaned'!$L:$L,'Day 4 Cleaned'!$AP:$AP,"-")</f>
        <v>15.35</v>
      </c>
      <c r="AA87" s="20" t="n">
        <f aca="false">(V87+W87)-Y87</f>
        <v>14.695</v>
      </c>
      <c r="AB87" s="19" t="n">
        <f aca="false">AVERAGE(U87,X87,AA87)</f>
        <v>16.4133333333333</v>
      </c>
      <c r="AC87" s="19" t="n">
        <f aca="false">IF(AND($AB$157&gt;AB87, AB87&gt;$AB$156),AB87,"-")</f>
        <v>16.4133333333333</v>
      </c>
      <c r="AD87" s="18" t="n">
        <f aca="false">_xlfn.xlookup($A87,'Day 1 Cleaned'!$U:$U,'Day 1 Cleaned'!CM:CM,"-")</f>
        <v>0</v>
      </c>
      <c r="AE87" s="18" t="n">
        <f aca="false">_xlfn.xlookup($A87,'Day 2 Cleaned'!$M:$M,'Day 2 Cleaned'!$AV:$AV,"-")</f>
        <v>0</v>
      </c>
      <c r="AF87" s="18" t="n">
        <f aca="false">_xlfn.xlookup($A87,'Day 2 Cleaned'!$M:$M,'Day 2 Cleaned'!$AZ:$AZ,"-")</f>
        <v>0</v>
      </c>
      <c r="AG87" s="20" t="n">
        <f aca="false">AD87-AE87</f>
        <v>0</v>
      </c>
      <c r="AH87" s="18" t="n">
        <f aca="false">_xlfn.xlookup($A87,'Day 3 Cleaned'!$L:$L,'Day 3 Cleaned'!$AU:$AU,"-")</f>
        <v>0</v>
      </c>
      <c r="AI87" s="18" t="n">
        <f aca="false">_xlfn.xlookup($A87,'Day 3 Cleaned'!$L:$L,'Day 3 Cleaned'!$AY:$AY,"-")</f>
        <v>0</v>
      </c>
      <c r="AJ87" s="20" t="n">
        <f aca="false">(AE87+AF87)-AH87</f>
        <v>0</v>
      </c>
      <c r="AK87" s="18" t="n">
        <f aca="false">_xlfn.xlookup($A87,'Day 4 Cleaned'!$L:$L,'Day 4 Cleaned'!$AU:$AU,"-")</f>
        <v>0</v>
      </c>
      <c r="AL87" s="18" t="n">
        <f aca="false">_xlfn.xlookup($A87,'Day 4 Cleaned'!$L:$L,'Day 4 Cleaned'!$AY:$AY,"-")</f>
        <v>0</v>
      </c>
      <c r="AM87" s="20" t="n">
        <f aca="false">(AH87+AI87)-AK87</f>
        <v>0</v>
      </c>
      <c r="AN87" s="19" t="n">
        <f aca="false">AVERAGE(AG87,AJ87,AM87)</f>
        <v>0</v>
      </c>
      <c r="AO87" s="21" t="str">
        <f aca="false">IF(AND($AB$157&gt;AN87, AN87&gt;$AB$156),AN87,"-")</f>
        <v>-</v>
      </c>
      <c r="AP87" s="18" t="n">
        <f aca="false">_xlfn.xlookup($A87,'Day 1 Cleaned'!$U:$U,'Day 1 Cleaned'!CT:CT,"-")</f>
        <v>0</v>
      </c>
      <c r="AQ87" s="18" t="n">
        <f aca="false">_xlfn.xlookup($A87,'Day 1 Cleaned'!$U:$U,'Day 1 Cleaned'!DD:DD,"-")</f>
        <v>0</v>
      </c>
      <c r="AR87" s="18" t="n">
        <f aca="false">_xlfn.xlookup($A87,'Day 1 Cleaned'!$U:$U,'Day 1 Cleaned'!DN:DN,"-")</f>
        <v>0</v>
      </c>
      <c r="AS87" s="18" t="n">
        <f aca="false">_xlfn.xlookup($A87,'Day 1 Cleaned'!$U:$U,'Day 1 Cleaned'!DX:DX,"-")</f>
        <v>0</v>
      </c>
      <c r="AT87" s="18" t="n">
        <f aca="false">_xlfn.xlookup($A87,'Day 1 Cleaned'!$U:$U,'Day 1 Cleaned'!EH:EH,"-")</f>
        <v>0</v>
      </c>
      <c r="AU87" s="18" t="n">
        <f aca="false">_xlfn.xlookup($A87,'Day 1 Cleaned'!$U:$U,'Day 1 Cleaned'!ER:ER,"-")</f>
        <v>0</v>
      </c>
      <c r="AV87" s="18" t="n">
        <f aca="false">_xlfn.xlookup($A87,'Day 1 Cleaned'!$U:$U,'Day 1 Cleaned'!FA:FA,"-")</f>
        <v>0</v>
      </c>
      <c r="AW87" s="18" t="n">
        <f aca="false">_xlfn.xlookup($A87,'Day 1 Cleaned'!$U:$U,'Day 1 Cleaned'!FK:FK,"-")</f>
        <v>0</v>
      </c>
      <c r="AX87" s="18" t="n">
        <f aca="false">_xlfn.xlookup($A87,'Day 1 Cleaned'!$U:$U,'Day 1 Cleaned'!FT:FT,"-")*_xlfn.xlookup($A87,'Day 1 Cleaned'!$U:$U,'Day 1 Cleaned'!FU:FU,"-")</f>
        <v>0</v>
      </c>
      <c r="AY87" s="18" t="n">
        <f aca="false">_xlfn.xlookup($A87,'Day 1 Cleaned'!$U:$U,'Day 1 Cleaned'!FV:FV,"-")</f>
        <v>0</v>
      </c>
      <c r="AZ87" s="18" t="n">
        <f aca="false">_xlfn.xlookup($A87,'Day 1 Cleaned'!$U:$U,'Day 1 Cleaned'!GA:GA,"-")</f>
        <v>0</v>
      </c>
    </row>
    <row r="88" customFormat="false" ht="14.5" hidden="false" customHeight="false" outlineLevel="0" collapsed="false">
      <c r="A88" s="69" t="s">
        <v>3972</v>
      </c>
      <c r="B88" s="76" t="s">
        <v>3973</v>
      </c>
      <c r="C88" s="18" t="s">
        <v>3975</v>
      </c>
      <c r="D88" s="69" t="s">
        <v>3636</v>
      </c>
      <c r="E88" s="18" t="s">
        <v>3975</v>
      </c>
      <c r="F88" s="18" t="s">
        <v>210</v>
      </c>
      <c r="G88" s="18" t="s">
        <v>210</v>
      </c>
      <c r="H88" s="18" t="s">
        <v>210</v>
      </c>
      <c r="I88" s="18" t="s">
        <v>210</v>
      </c>
      <c r="J88" s="18" t="n">
        <f aca="false" t="array" ref="J88:J88">AND(EXACT(F88:I88,F88))</f>
        <v>1</v>
      </c>
      <c r="K88" s="77" t="n">
        <v>2</v>
      </c>
      <c r="L88" s="77" t="n">
        <v>5</v>
      </c>
      <c r="M88" s="77" t="n">
        <v>2</v>
      </c>
      <c r="N88" s="77" t="n">
        <v>5</v>
      </c>
      <c r="O88" s="77" t="n">
        <v>2</v>
      </c>
      <c r="P88" s="77" t="n">
        <v>5</v>
      </c>
      <c r="Q88" s="78" t="n">
        <f aca="false">SUM(K88:P88)/3</f>
        <v>7</v>
      </c>
      <c r="R88" s="77" t="n">
        <v>15.3</v>
      </c>
      <c r="S88" s="77" t="n">
        <v>1.15</v>
      </c>
      <c r="T88" s="79" t="n">
        <v>12.57</v>
      </c>
      <c r="U88" s="80" t="n">
        <f aca="false">R88-S88</f>
        <v>14.15</v>
      </c>
      <c r="V88" s="77" t="n">
        <v>2.32</v>
      </c>
      <c r="W88" s="79" t="n">
        <v>15.15</v>
      </c>
      <c r="X88" s="80" t="n">
        <f aca="false">(S88+T88)-V88</f>
        <v>11.4</v>
      </c>
      <c r="Y88" s="77" t="n">
        <v>11.15</v>
      </c>
      <c r="Z88" s="79" t="n">
        <v>18.203</v>
      </c>
      <c r="AA88" s="80" t="n">
        <f aca="false">(V88+W88)-Y88</f>
        <v>6.32</v>
      </c>
      <c r="AB88" s="78" t="n">
        <f aca="false">AVERAGE(U88,X88,AA88)</f>
        <v>10.6233333333333</v>
      </c>
      <c r="AC88" s="19" t="n">
        <f aca="false">IF(AND($AB$157&gt;AB88, AB88&gt;$AB$156),AB88,"-")</f>
        <v>10.6233333333333</v>
      </c>
    </row>
    <row r="89" customFormat="false" ht="14.5" hidden="false" customHeight="false" outlineLevel="0" collapsed="false">
      <c r="A89" s="69" t="s">
        <v>3642</v>
      </c>
      <c r="B89" s="76" t="s">
        <v>3973</v>
      </c>
      <c r="C89" s="18" t="s">
        <v>3975</v>
      </c>
      <c r="D89" s="69" t="s">
        <v>3636</v>
      </c>
      <c r="E89" s="18" t="s">
        <v>3975</v>
      </c>
      <c r="F89" s="18" t="s">
        <v>210</v>
      </c>
      <c r="G89" s="18" t="s">
        <v>210</v>
      </c>
      <c r="H89" s="18" t="s">
        <v>210</v>
      </c>
      <c r="I89" s="18" t="s">
        <v>210</v>
      </c>
      <c r="J89" s="18" t="n">
        <f aca="false" t="array" ref="J89:J89">AND(EXACT(F89:I89,F89))</f>
        <v>1</v>
      </c>
      <c r="K89" s="77" t="n">
        <v>2</v>
      </c>
      <c r="L89" s="77" t="n">
        <v>8</v>
      </c>
      <c r="M89" s="77" t="n">
        <v>2</v>
      </c>
      <c r="N89" s="77" t="n">
        <v>8</v>
      </c>
      <c r="O89" s="77" t="n">
        <v>2</v>
      </c>
      <c r="P89" s="77" t="n">
        <v>8</v>
      </c>
      <c r="Q89" s="78" t="n">
        <f aca="false">SUM(K89:P89)/3</f>
        <v>10</v>
      </c>
      <c r="R89" s="77" t="n">
        <v>17.72</v>
      </c>
      <c r="S89" s="77" t="n">
        <v>2.15</v>
      </c>
      <c r="T89" s="79" t="n">
        <v>20.243</v>
      </c>
      <c r="U89" s="80" t="n">
        <f aca="false">R89-S89</f>
        <v>15.57</v>
      </c>
      <c r="V89" s="77" t="n">
        <v>14.3</v>
      </c>
      <c r="W89" s="79" t="n">
        <v>23.19</v>
      </c>
      <c r="X89" s="80" t="n">
        <f aca="false">(S89+T89)-V89</f>
        <v>8.093</v>
      </c>
      <c r="Y89" s="77" t="n">
        <v>21.15</v>
      </c>
      <c r="Z89" s="79" t="n">
        <v>18.22</v>
      </c>
      <c r="AA89" s="80" t="n">
        <f aca="false">(V89+W89)-Y89</f>
        <v>16.34</v>
      </c>
      <c r="AB89" s="78" t="n">
        <f aca="false">AVERAGE(U89,X89,AA89)</f>
        <v>13.3343333333333</v>
      </c>
      <c r="AC89" s="19" t="n">
        <f aca="false">IF(AND($AB$157&gt;AB89, AB89&gt;$AB$156),AB89,"-")</f>
        <v>13.3343333333333</v>
      </c>
    </row>
    <row r="90" customFormat="false" ht="14.5" hidden="false" customHeight="false" outlineLevel="0" collapsed="false">
      <c r="A90" s="69" t="s">
        <v>3648</v>
      </c>
      <c r="B90" s="76" t="s">
        <v>3973</v>
      </c>
      <c r="C90" s="18" t="s">
        <v>3975</v>
      </c>
      <c r="D90" s="69" t="s">
        <v>3636</v>
      </c>
      <c r="E90" s="18" t="s">
        <v>3975</v>
      </c>
      <c r="F90" s="18" t="s">
        <v>210</v>
      </c>
      <c r="G90" s="18" t="s">
        <v>210</v>
      </c>
      <c r="H90" s="18" t="s">
        <v>210</v>
      </c>
      <c r="I90" s="18" t="s">
        <v>210</v>
      </c>
      <c r="J90" s="18" t="n">
        <f aca="false" t="array" ref="J90:J90">AND(EXACT(F90:I90,F90))</f>
        <v>1</v>
      </c>
      <c r="K90" s="77" t="n">
        <v>2</v>
      </c>
      <c r="L90" s="77" t="n">
        <v>9</v>
      </c>
      <c r="M90" s="77" t="n">
        <v>2</v>
      </c>
      <c r="N90" s="77" t="n">
        <v>9</v>
      </c>
      <c r="O90" s="77" t="n">
        <v>2</v>
      </c>
      <c r="P90" s="77" t="n">
        <v>9</v>
      </c>
      <c r="Q90" s="78" t="n">
        <f aca="false">SUM(K90:P90)/3</f>
        <v>11</v>
      </c>
      <c r="R90" s="77" t="n">
        <v>20.01</v>
      </c>
      <c r="S90" s="77" t="n">
        <v>4.025</v>
      </c>
      <c r="T90" s="79" t="n">
        <v>30.68</v>
      </c>
      <c r="U90" s="80" t="n">
        <f aca="false">R90-S90</f>
        <v>15.985</v>
      </c>
      <c r="V90" s="77" t="n">
        <v>23.25</v>
      </c>
      <c r="W90" s="79" t="n">
        <v>21.16</v>
      </c>
      <c r="X90" s="80" t="n">
        <f aca="false">(S90+T90)-V90</f>
        <v>11.455</v>
      </c>
      <c r="Y90" s="81" t="n">
        <v>33.633</v>
      </c>
      <c r="Z90" s="79" t="n">
        <v>29.15</v>
      </c>
      <c r="AA90" s="80" t="n">
        <f aca="false">(V90+W90)-Y90</f>
        <v>10.777</v>
      </c>
      <c r="AB90" s="78" t="n">
        <f aca="false">AVERAGE(U90,X90,AA90)</f>
        <v>12.739</v>
      </c>
      <c r="AC90" s="19" t="n">
        <f aca="false">IF(AND($AB$157&gt;AB90, AB90&gt;$AB$156),AB90,"-")</f>
        <v>12.739</v>
      </c>
    </row>
    <row r="91" customFormat="false" ht="14.5" hidden="false" customHeight="false" outlineLevel="0" collapsed="false">
      <c r="A91" s="69" t="s">
        <v>3655</v>
      </c>
      <c r="B91" s="76" t="s">
        <v>3973</v>
      </c>
      <c r="C91" s="18" t="s">
        <v>3975</v>
      </c>
      <c r="D91" s="69" t="s">
        <v>3636</v>
      </c>
      <c r="E91" s="18" t="s">
        <v>3975</v>
      </c>
      <c r="F91" s="18" t="s">
        <v>210</v>
      </c>
      <c r="G91" s="18" t="s">
        <v>210</v>
      </c>
      <c r="H91" s="18" t="s">
        <v>210</v>
      </c>
      <c r="I91" s="18" t="s">
        <v>210</v>
      </c>
      <c r="J91" s="18" t="n">
        <f aca="false" t="array" ref="J91:J91">AND(EXACT(F91:I91,F91))</f>
        <v>1</v>
      </c>
      <c r="K91" s="77" t="n">
        <v>2</v>
      </c>
      <c r="L91" s="77" t="n">
        <v>5</v>
      </c>
      <c r="M91" s="77" t="n">
        <v>2</v>
      </c>
      <c r="N91" s="77" t="n">
        <v>5</v>
      </c>
      <c r="O91" s="77" t="n">
        <v>2</v>
      </c>
      <c r="P91" s="77" t="n">
        <v>5</v>
      </c>
      <c r="Q91" s="78" t="n">
        <f aca="false">SUM(K91:P91)/3</f>
        <v>7</v>
      </c>
      <c r="R91" s="81" t="n">
        <v>19.203</v>
      </c>
      <c r="S91" s="81" t="n">
        <v>4.332</v>
      </c>
      <c r="T91" s="79" t="n">
        <v>12.15</v>
      </c>
      <c r="U91" s="80" t="n">
        <f aca="false">R91-S91</f>
        <v>14.871</v>
      </c>
      <c r="V91" s="81" t="n">
        <v>11.452</v>
      </c>
      <c r="W91" s="79" t="n">
        <v>15.25</v>
      </c>
      <c r="X91" s="80" t="n">
        <f aca="false">(S91+T91)-V91</f>
        <v>5.03</v>
      </c>
      <c r="Y91" s="81" t="n">
        <v>2.02</v>
      </c>
      <c r="Z91" s="79" t="n">
        <v>19.306</v>
      </c>
      <c r="AA91" s="80" t="n">
        <f aca="false">(V91+W91)-Y91</f>
        <v>24.682</v>
      </c>
      <c r="AB91" s="78" t="n">
        <f aca="false">AVERAGE(U91,X91,AA91)</f>
        <v>14.861</v>
      </c>
      <c r="AC91" s="19" t="n">
        <f aca="false">IF(AND($AB$157&gt;AB91, AB91&gt;$AB$156),AB91,"-")</f>
        <v>14.861</v>
      </c>
    </row>
    <row r="92" customFormat="false" ht="14.5" hidden="false" customHeight="false" outlineLevel="0" collapsed="false">
      <c r="A92" s="69" t="s">
        <v>3662</v>
      </c>
      <c r="B92" s="76" t="s">
        <v>3973</v>
      </c>
      <c r="C92" s="18" t="s">
        <v>3975</v>
      </c>
      <c r="D92" s="69" t="s">
        <v>3636</v>
      </c>
      <c r="E92" s="18" t="s">
        <v>3975</v>
      </c>
      <c r="F92" s="18" t="s">
        <v>210</v>
      </c>
      <c r="G92" s="18" t="s">
        <v>210</v>
      </c>
      <c r="H92" s="18" t="s">
        <v>210</v>
      </c>
      <c r="I92" s="18" t="s">
        <v>210</v>
      </c>
      <c r="J92" s="18" t="n">
        <f aca="false" t="array" ref="J92:J92">AND(EXACT(F92:I92,F92))</f>
        <v>1</v>
      </c>
      <c r="K92" s="77" t="n">
        <v>2</v>
      </c>
      <c r="L92" s="77" t="n">
        <v>5</v>
      </c>
      <c r="M92" s="77" t="n">
        <v>2</v>
      </c>
      <c r="N92" s="77" t="n">
        <v>5</v>
      </c>
      <c r="O92" s="77" t="n">
        <v>2</v>
      </c>
      <c r="P92" s="77" t="n">
        <v>5</v>
      </c>
      <c r="Q92" s="78" t="n">
        <f aca="false">SUM(K92:P92)/3</f>
        <v>7</v>
      </c>
      <c r="R92" s="77" t="n">
        <v>15.34</v>
      </c>
      <c r="S92" s="77" t="n">
        <v>6.48</v>
      </c>
      <c r="T92" s="79" t="n">
        <v>2.35</v>
      </c>
      <c r="U92" s="80" t="n">
        <f aca="false">R92-S92</f>
        <v>8.86</v>
      </c>
      <c r="V92" s="77" t="n">
        <v>5.01</v>
      </c>
      <c r="W92" s="79" t="n">
        <v>12.51</v>
      </c>
      <c r="X92" s="80" t="n">
        <f aca="false">(S92+T92)-V92</f>
        <v>3.82</v>
      </c>
      <c r="Y92" s="77" t="n">
        <v>4.19</v>
      </c>
      <c r="Z92" s="79" t="n">
        <v>14.42</v>
      </c>
      <c r="AA92" s="80" t="n">
        <f aca="false">(V92+W92)-Y92</f>
        <v>13.33</v>
      </c>
      <c r="AB92" s="78" t="n">
        <f aca="false">AVERAGE(U92,X92,AA92)</f>
        <v>8.67</v>
      </c>
      <c r="AC92" s="19" t="n">
        <f aca="false">IF(AND($AB$157&gt;AB92, AB92&gt;$AB$156),AB92,"-")</f>
        <v>8.67</v>
      </c>
    </row>
    <row r="93" customFormat="false" ht="14.5" hidden="false" customHeight="false" outlineLevel="0" collapsed="false">
      <c r="A93" s="69" t="s">
        <v>3669</v>
      </c>
      <c r="B93" s="76" t="s">
        <v>3973</v>
      </c>
      <c r="C93" s="18" t="s">
        <v>3975</v>
      </c>
      <c r="D93" s="69" t="s">
        <v>3636</v>
      </c>
      <c r="E93" s="18" t="s">
        <v>3975</v>
      </c>
      <c r="F93" s="18" t="s">
        <v>210</v>
      </c>
      <c r="G93" s="18" t="s">
        <v>210</v>
      </c>
      <c r="H93" s="18" t="s">
        <v>210</v>
      </c>
      <c r="I93" s="18" t="s">
        <v>210</v>
      </c>
      <c r="J93" s="18" t="n">
        <f aca="false" t="array" ref="J93:J93">AND(EXACT(F93:I93,F93))</f>
        <v>1</v>
      </c>
      <c r="K93" s="77" t="n">
        <v>2</v>
      </c>
      <c r="L93" s="77" t="n">
        <v>2</v>
      </c>
      <c r="M93" s="77" t="n">
        <v>2</v>
      </c>
      <c r="N93" s="77" t="n">
        <v>2</v>
      </c>
      <c r="O93" s="77" t="n">
        <v>2</v>
      </c>
      <c r="P93" s="77" t="n">
        <v>2</v>
      </c>
      <c r="Q93" s="78" t="n">
        <f aca="false">SUM(K93:P93)/3</f>
        <v>4</v>
      </c>
      <c r="R93" s="77" t="n">
        <v>19.65</v>
      </c>
      <c r="S93" s="77" t="n">
        <v>12.78</v>
      </c>
      <c r="T93" s="79" t="n">
        <v>3.63</v>
      </c>
      <c r="U93" s="80" t="n">
        <f aca="false">R93-S93</f>
        <v>6.87</v>
      </c>
      <c r="V93" s="77" t="n">
        <v>10.47</v>
      </c>
      <c r="W93" s="79" t="n">
        <v>3.99</v>
      </c>
      <c r="X93" s="80" t="n">
        <f aca="false">(S93+T93)-V93</f>
        <v>5.94</v>
      </c>
      <c r="Y93" s="77" t="n">
        <v>9.79</v>
      </c>
      <c r="Z93" s="79" t="n">
        <v>12.11</v>
      </c>
      <c r="AA93" s="80" t="n">
        <f aca="false">(V93+W93)-Y93</f>
        <v>4.67</v>
      </c>
      <c r="AB93" s="78" t="n">
        <f aca="false">AVERAGE(U93,X93,AA93)</f>
        <v>5.82666666666667</v>
      </c>
      <c r="AC93" s="19" t="n">
        <f aca="false">IF(AND($AB$157&gt;AB93, AB93&gt;$AB$156),AB93,"-")</f>
        <v>5.82666666666667</v>
      </c>
    </row>
    <row r="94" customFormat="false" ht="14.5" hidden="false" customHeight="false" outlineLevel="0" collapsed="false">
      <c r="A94" s="69" t="s">
        <v>3676</v>
      </c>
      <c r="B94" s="76" t="s">
        <v>3973</v>
      </c>
      <c r="C94" s="18" t="s">
        <v>3975</v>
      </c>
      <c r="D94" s="69" t="s">
        <v>3636</v>
      </c>
      <c r="E94" s="18" t="s">
        <v>3975</v>
      </c>
      <c r="F94" s="18" t="s">
        <v>210</v>
      </c>
      <c r="G94" s="18" t="s">
        <v>210</v>
      </c>
      <c r="H94" s="18" t="s">
        <v>210</v>
      </c>
      <c r="I94" s="18" t="s">
        <v>210</v>
      </c>
      <c r="J94" s="18" t="n">
        <f aca="false" t="array" ref="J94:J94">AND(EXACT(F94:I94,F94))</f>
        <v>1</v>
      </c>
      <c r="K94" s="77" t="n">
        <v>2</v>
      </c>
      <c r="L94" s="77" t="n">
        <v>3</v>
      </c>
      <c r="M94" s="77" t="n">
        <v>2</v>
      </c>
      <c r="N94" s="77" t="n">
        <v>3</v>
      </c>
      <c r="O94" s="77" t="n">
        <v>2</v>
      </c>
      <c r="P94" s="77" t="n">
        <v>3</v>
      </c>
      <c r="Q94" s="78" t="n">
        <f aca="false">SUM(K94:P94)/3</f>
        <v>5</v>
      </c>
      <c r="R94" s="77" t="n">
        <v>15.38</v>
      </c>
      <c r="S94" s="77" t="n">
        <v>5.16</v>
      </c>
      <c r="T94" s="79" t="n">
        <v>18.25</v>
      </c>
      <c r="U94" s="80" t="n">
        <f aca="false">R94-S94</f>
        <v>10.22</v>
      </c>
      <c r="V94" s="77" t="n">
        <v>6.06</v>
      </c>
      <c r="W94" s="79" t="n">
        <v>15.07</v>
      </c>
      <c r="X94" s="80" t="n">
        <f aca="false">(S94+T94)-V94</f>
        <v>17.35</v>
      </c>
      <c r="Y94" s="77" t="n">
        <v>17.38</v>
      </c>
      <c r="Z94" s="79" t="n">
        <v>10.09</v>
      </c>
      <c r="AA94" s="80" t="n">
        <f aca="false">(V94+W94)-Y94</f>
        <v>3.75</v>
      </c>
      <c r="AB94" s="78" t="n">
        <f aca="false">AVERAGE(U94,X94,AA94)</f>
        <v>10.44</v>
      </c>
      <c r="AC94" s="19" t="n">
        <f aca="false">IF(AND($AB$157&gt;AB94, AB94&gt;$AB$156),AB94,"-")</f>
        <v>10.44</v>
      </c>
    </row>
    <row r="95" customFormat="false" ht="14.5" hidden="false" customHeight="false" outlineLevel="0" collapsed="false">
      <c r="A95" s="69" t="s">
        <v>3683</v>
      </c>
      <c r="B95" s="76" t="s">
        <v>3973</v>
      </c>
      <c r="C95" s="18" t="s">
        <v>3975</v>
      </c>
      <c r="D95" s="69" t="s">
        <v>3636</v>
      </c>
      <c r="E95" s="18" t="s">
        <v>3975</v>
      </c>
      <c r="F95" s="18" t="s">
        <v>210</v>
      </c>
      <c r="G95" s="18" t="s">
        <v>210</v>
      </c>
      <c r="H95" s="18" t="s">
        <v>210</v>
      </c>
      <c r="I95" s="18" t="s">
        <v>210</v>
      </c>
      <c r="J95" s="18" t="n">
        <f aca="false" t="array" ref="J95:J95">AND(EXACT(F95:I95,F95))</f>
        <v>1</v>
      </c>
      <c r="K95" s="77" t="n">
        <v>2</v>
      </c>
      <c r="L95" s="77" t="n">
        <v>4</v>
      </c>
      <c r="M95" s="77" t="n">
        <v>2</v>
      </c>
      <c r="N95" s="77" t="n">
        <v>4</v>
      </c>
      <c r="O95" s="77" t="n">
        <v>2</v>
      </c>
      <c r="P95" s="77" t="n">
        <v>4</v>
      </c>
      <c r="Q95" s="78" t="n">
        <f aca="false">SUM(K95:P95)/3</f>
        <v>6</v>
      </c>
      <c r="R95" s="77" t="n">
        <v>19.72</v>
      </c>
      <c r="S95" s="77" t="n">
        <v>7.92</v>
      </c>
      <c r="T95" s="79" t="n">
        <v>19.77</v>
      </c>
      <c r="U95" s="80" t="n">
        <f aca="false">R95-S95</f>
        <v>11.8</v>
      </c>
      <c r="V95" s="77" t="n">
        <v>7.88</v>
      </c>
      <c r="W95" s="79" t="n">
        <v>12.35</v>
      </c>
      <c r="X95" s="80" t="n">
        <f aca="false">(S95+T95)-V95</f>
        <v>19.81</v>
      </c>
      <c r="Y95" s="77" t="n">
        <v>11.52</v>
      </c>
      <c r="Z95" s="79" t="n">
        <v>18.41</v>
      </c>
      <c r="AA95" s="80" t="n">
        <f aca="false">(V95+W95)-Y95</f>
        <v>8.71</v>
      </c>
      <c r="AB95" s="78" t="n">
        <f aca="false">AVERAGE(U95,X95,AA95)</f>
        <v>13.44</v>
      </c>
      <c r="AC95" s="19" t="n">
        <f aca="false">IF(AND($AB$157&gt;AB95, AB95&gt;$AB$156),AB95,"-")</f>
        <v>13.44</v>
      </c>
    </row>
    <row r="96" customFormat="false" ht="14.5" hidden="false" customHeight="false" outlineLevel="0" collapsed="false">
      <c r="A96" s="69" t="s">
        <v>3689</v>
      </c>
      <c r="B96" s="76" t="s">
        <v>3973</v>
      </c>
      <c r="C96" s="18" t="s">
        <v>3975</v>
      </c>
      <c r="D96" s="69" t="s">
        <v>3692</v>
      </c>
      <c r="E96" s="18" t="s">
        <v>3975</v>
      </c>
      <c r="F96" s="18" t="s">
        <v>210</v>
      </c>
      <c r="G96" s="18" t="s">
        <v>210</v>
      </c>
      <c r="H96" s="18" t="s">
        <v>210</v>
      </c>
      <c r="I96" s="18" t="s">
        <v>210</v>
      </c>
      <c r="J96" s="18" t="n">
        <f aca="false" t="array" ref="J96:J96">AND(EXACT(F96:I96,F96))</f>
        <v>1</v>
      </c>
      <c r="K96" s="77" t="n">
        <v>2</v>
      </c>
      <c r="L96" s="77" t="n">
        <v>4</v>
      </c>
      <c r="M96" s="77" t="n">
        <v>2</v>
      </c>
      <c r="N96" s="77" t="n">
        <v>4</v>
      </c>
      <c r="O96" s="77" t="n">
        <v>2</v>
      </c>
      <c r="P96" s="77" t="n">
        <v>4</v>
      </c>
      <c r="Q96" s="78" t="n">
        <f aca="false">SUM(K96:P96)/3</f>
        <v>6</v>
      </c>
      <c r="R96" s="77" t="n">
        <v>21.76</v>
      </c>
      <c r="S96" s="77" t="n">
        <v>10.35</v>
      </c>
      <c r="T96" s="79" t="n">
        <v>18.76</v>
      </c>
      <c r="U96" s="80" t="n">
        <f aca="false">R96-S96</f>
        <v>11.41</v>
      </c>
      <c r="V96" s="77" t="n">
        <v>15.98</v>
      </c>
      <c r="W96" s="79" t="n">
        <v>10.09</v>
      </c>
      <c r="X96" s="80" t="n">
        <f aca="false">(S96+T96)-V96</f>
        <v>13.13</v>
      </c>
      <c r="Y96" s="77" t="n">
        <v>13.44</v>
      </c>
      <c r="Z96" s="79" t="n">
        <v>16.06</v>
      </c>
      <c r="AA96" s="80" t="n">
        <f aca="false">(V96+W96)-Y96</f>
        <v>12.63</v>
      </c>
      <c r="AB96" s="78" t="n">
        <f aca="false">AVERAGE(U96,X96,AA96)</f>
        <v>12.39</v>
      </c>
      <c r="AC96" s="19" t="n">
        <f aca="false">IF(AND($AB$157&gt;AB96, AB96&gt;$AB$156),AB96,"-")</f>
        <v>12.39</v>
      </c>
    </row>
    <row r="97" customFormat="false" ht="14.5" hidden="false" customHeight="false" outlineLevel="0" collapsed="false">
      <c r="A97" s="69" t="s">
        <v>3695</v>
      </c>
      <c r="B97" s="76" t="s">
        <v>3973</v>
      </c>
      <c r="C97" s="18" t="s">
        <v>3975</v>
      </c>
      <c r="D97" s="69" t="s">
        <v>3692</v>
      </c>
      <c r="E97" s="18" t="s">
        <v>3975</v>
      </c>
      <c r="F97" s="18" t="s">
        <v>210</v>
      </c>
      <c r="G97" s="18" t="s">
        <v>210</v>
      </c>
      <c r="H97" s="18" t="s">
        <v>210</v>
      </c>
      <c r="I97" s="18" t="s">
        <v>210</v>
      </c>
      <c r="J97" s="18" t="n">
        <f aca="false" t="array" ref="J97:J97">AND(EXACT(F97:I97,F97))</f>
        <v>1</v>
      </c>
      <c r="K97" s="77" t="n">
        <v>2</v>
      </c>
      <c r="L97" s="77" t="n">
        <v>4</v>
      </c>
      <c r="M97" s="77" t="n">
        <v>2</v>
      </c>
      <c r="N97" s="77" t="n">
        <v>4</v>
      </c>
      <c r="O97" s="77" t="n">
        <v>2</v>
      </c>
      <c r="P97" s="77" t="n">
        <v>4</v>
      </c>
      <c r="Q97" s="78" t="n">
        <f aca="false">SUM(K97:P97)/3</f>
        <v>6</v>
      </c>
      <c r="R97" s="81" t="n">
        <v>15.62</v>
      </c>
      <c r="S97" s="81" t="n">
        <v>6.525</v>
      </c>
      <c r="T97" s="79" t="n">
        <v>20.36</v>
      </c>
      <c r="U97" s="80" t="n">
        <f aca="false">R97-S97</f>
        <v>9.095</v>
      </c>
      <c r="V97" s="81" t="n">
        <v>15.315</v>
      </c>
      <c r="W97" s="79" t="n">
        <v>17.41</v>
      </c>
      <c r="X97" s="80" t="n">
        <f aca="false">(S97+T97)-V97</f>
        <v>11.57</v>
      </c>
      <c r="Y97" s="81" t="n">
        <v>16.99</v>
      </c>
      <c r="Z97" s="79" t="n">
        <v>19.97</v>
      </c>
      <c r="AA97" s="80" t="n">
        <f aca="false">(V97+W97)-Y97</f>
        <v>15.735</v>
      </c>
      <c r="AB97" s="78" t="n">
        <f aca="false">AVERAGE(U97,X97,AA97)</f>
        <v>12.1333333333333</v>
      </c>
      <c r="AC97" s="19" t="n">
        <f aca="false">IF(AND($AB$157&gt;AB97, AB97&gt;$AB$156),AB97,"-")</f>
        <v>12.1333333333333</v>
      </c>
    </row>
    <row r="98" customFormat="false" ht="14.5" hidden="false" customHeight="false" outlineLevel="0" collapsed="false">
      <c r="A98" s="69" t="s">
        <v>3702</v>
      </c>
      <c r="B98" s="76" t="s">
        <v>3973</v>
      </c>
      <c r="C98" s="18" t="s">
        <v>3975</v>
      </c>
      <c r="D98" s="69" t="s">
        <v>3692</v>
      </c>
      <c r="E98" s="18" t="s">
        <v>3975</v>
      </c>
      <c r="F98" s="18" t="s">
        <v>210</v>
      </c>
      <c r="G98" s="18" t="s">
        <v>210</v>
      </c>
      <c r="H98" s="18" t="s">
        <v>210</v>
      </c>
      <c r="I98" s="18" t="s">
        <v>210</v>
      </c>
      <c r="J98" s="18" t="n">
        <f aca="false" t="array" ref="J98:J98">AND(EXACT(F98:I98,F98))</f>
        <v>1</v>
      </c>
      <c r="K98" s="77" t="n">
        <v>2</v>
      </c>
      <c r="L98" s="77" t="n">
        <v>4</v>
      </c>
      <c r="M98" s="77" t="n">
        <v>2</v>
      </c>
      <c r="N98" s="77" t="n">
        <v>4</v>
      </c>
      <c r="O98" s="77" t="n">
        <v>2</v>
      </c>
      <c r="P98" s="77" t="n">
        <v>4</v>
      </c>
      <c r="Q98" s="78" t="n">
        <f aca="false">SUM(K98:P98)/3</f>
        <v>6</v>
      </c>
      <c r="R98" s="77" t="n">
        <v>19.43</v>
      </c>
      <c r="S98" s="77" t="n">
        <v>7.88</v>
      </c>
      <c r="T98" s="79" t="n">
        <v>13.37</v>
      </c>
      <c r="U98" s="80" t="n">
        <f aca="false">R98-S98</f>
        <v>11.55</v>
      </c>
      <c r="V98" s="77" t="n">
        <v>6.2</v>
      </c>
      <c r="W98" s="79" t="n">
        <v>16.3</v>
      </c>
      <c r="X98" s="80" t="n">
        <f aca="false">(S98+T98)-V98</f>
        <v>15.05</v>
      </c>
      <c r="Y98" s="77" t="n">
        <v>7.46</v>
      </c>
      <c r="Z98" s="79" t="n">
        <v>11.85</v>
      </c>
      <c r="AA98" s="80" t="n">
        <f aca="false">(V98+W98)-Y98</f>
        <v>15.04</v>
      </c>
      <c r="AB98" s="78" t="n">
        <f aca="false">AVERAGE(U98,X98,AA98)</f>
        <v>13.88</v>
      </c>
      <c r="AC98" s="19" t="n">
        <f aca="false">IF(AND($AB$157&gt;AB98, AB98&gt;$AB$156),AB98,"-")</f>
        <v>13.88</v>
      </c>
    </row>
    <row r="99" customFormat="false" ht="14.5" hidden="false" customHeight="false" outlineLevel="0" collapsed="false">
      <c r="A99" s="69" t="s">
        <v>3708</v>
      </c>
      <c r="B99" s="76" t="s">
        <v>3973</v>
      </c>
      <c r="C99" s="18" t="s">
        <v>3975</v>
      </c>
      <c r="D99" s="69" t="s">
        <v>3692</v>
      </c>
      <c r="E99" s="18" t="s">
        <v>3975</v>
      </c>
      <c r="F99" s="18" t="s">
        <v>210</v>
      </c>
      <c r="G99" s="18" t="s">
        <v>210</v>
      </c>
      <c r="H99" s="18" t="s">
        <v>210</v>
      </c>
      <c r="I99" s="18" t="s">
        <v>210</v>
      </c>
      <c r="J99" s="18" t="n">
        <f aca="false" t="array" ref="J99:J99">AND(EXACT(F99:I99,F99))</f>
        <v>1</v>
      </c>
      <c r="K99" s="77" t="n">
        <v>2</v>
      </c>
      <c r="L99" s="77" t="n">
        <v>5</v>
      </c>
      <c r="M99" s="77" t="n">
        <v>2</v>
      </c>
      <c r="N99" s="77" t="n">
        <v>5</v>
      </c>
      <c r="O99" s="77" t="n">
        <v>2</v>
      </c>
      <c r="P99" s="77" t="n">
        <v>4</v>
      </c>
      <c r="Q99" s="78" t="n">
        <f aca="false">SUM(K99:P99)/3</f>
        <v>6.66666666666667</v>
      </c>
      <c r="R99" s="77" t="n">
        <v>16.73</v>
      </c>
      <c r="S99" s="77" t="n">
        <v>7.99</v>
      </c>
      <c r="T99" s="79" t="n">
        <v>20.85</v>
      </c>
      <c r="U99" s="80" t="n">
        <f aca="false">R99-S99</f>
        <v>8.74</v>
      </c>
      <c r="V99" s="77" t="n">
        <v>8.27</v>
      </c>
      <c r="W99" s="79" t="n">
        <v>16.76</v>
      </c>
      <c r="X99" s="80" t="n">
        <f aca="false">(S99+T99)-V99</f>
        <v>20.57</v>
      </c>
      <c r="Y99" s="77" t="n">
        <v>14.09</v>
      </c>
      <c r="Z99" s="79" t="n">
        <v>12.77</v>
      </c>
      <c r="AA99" s="80" t="n">
        <f aca="false">(V99+W99)-Y99</f>
        <v>10.94</v>
      </c>
      <c r="AB99" s="78" t="n">
        <f aca="false">AVERAGE(U99,X99,AA99)</f>
        <v>13.4166666666667</v>
      </c>
      <c r="AC99" s="19" t="n">
        <f aca="false">IF(AND($AB$157&gt;AB99, AB99&gt;$AB$156),AB99,"-")</f>
        <v>13.4166666666667</v>
      </c>
    </row>
    <row r="100" customFormat="false" ht="14.5" hidden="false" customHeight="false" outlineLevel="0" collapsed="false">
      <c r="A100" s="69" t="s">
        <v>3715</v>
      </c>
      <c r="B100" s="76" t="s">
        <v>3973</v>
      </c>
      <c r="C100" s="18" t="s">
        <v>3975</v>
      </c>
      <c r="D100" s="69" t="s">
        <v>3718</v>
      </c>
      <c r="E100" s="18" t="s">
        <v>3975</v>
      </c>
      <c r="F100" s="18" t="s">
        <v>210</v>
      </c>
      <c r="G100" s="18" t="s">
        <v>210</v>
      </c>
      <c r="H100" s="18" t="s">
        <v>210</v>
      </c>
      <c r="I100" s="18" t="s">
        <v>210</v>
      </c>
      <c r="J100" s="18" t="n">
        <f aca="false" t="array" ref="J100:J100">AND(EXACT(F100:I100,F100))</f>
        <v>1</v>
      </c>
      <c r="K100" s="77" t="n">
        <v>2</v>
      </c>
      <c r="L100" s="77" t="n">
        <v>9</v>
      </c>
      <c r="M100" s="77" t="n">
        <v>2</v>
      </c>
      <c r="N100" s="77" t="n">
        <v>9</v>
      </c>
      <c r="O100" s="77" t="n">
        <v>2</v>
      </c>
      <c r="P100" s="77" t="n">
        <v>9</v>
      </c>
      <c r="Q100" s="78" t="n">
        <f aca="false">SUM(K100:P100)/3</f>
        <v>11</v>
      </c>
      <c r="R100" s="77" t="n">
        <v>10.23</v>
      </c>
      <c r="S100" s="77" t="n">
        <v>2.12</v>
      </c>
      <c r="T100" s="79" t="n">
        <v>12.76</v>
      </c>
      <c r="U100" s="80" t="n">
        <f aca="false">R100-S100</f>
        <v>8.11</v>
      </c>
      <c r="V100" s="77" t="n">
        <v>1.08</v>
      </c>
      <c r="W100" s="79" t="n">
        <v>15.8</v>
      </c>
      <c r="X100" s="80" t="n">
        <f aca="false">(S100+T100)-V100</f>
        <v>13.8</v>
      </c>
      <c r="Y100" s="77" t="n">
        <v>3.8</v>
      </c>
      <c r="Z100" s="79" t="n">
        <v>17.45</v>
      </c>
      <c r="AA100" s="80" t="n">
        <f aca="false">(V100+W100)-Y100</f>
        <v>13.08</v>
      </c>
      <c r="AB100" s="78" t="n">
        <f aca="false">AVERAGE(U100,X100,AA100)</f>
        <v>11.6633333333333</v>
      </c>
      <c r="AC100" s="19" t="n">
        <f aca="false">IF(AND($AB$157&gt;AB100, AB100&gt;$AB$156),AB100,"-")</f>
        <v>11.6633333333333</v>
      </c>
    </row>
    <row r="101" customFormat="false" ht="14.5" hidden="false" customHeight="false" outlineLevel="0" collapsed="false">
      <c r="A101" s="69" t="s">
        <v>3721</v>
      </c>
      <c r="B101" s="76" t="s">
        <v>3973</v>
      </c>
      <c r="C101" s="18" t="s">
        <v>3975</v>
      </c>
      <c r="D101" s="69" t="s">
        <v>3718</v>
      </c>
      <c r="E101" s="18" t="s">
        <v>3975</v>
      </c>
      <c r="F101" s="18" t="s">
        <v>210</v>
      </c>
      <c r="G101" s="18" t="s">
        <v>210</v>
      </c>
      <c r="H101" s="18" t="s">
        <v>210</v>
      </c>
      <c r="I101" s="18" t="s">
        <v>210</v>
      </c>
      <c r="J101" s="18" t="n">
        <f aca="false" t="array" ref="J101:J101">AND(EXACT(F101:I101,F101))</f>
        <v>1</v>
      </c>
      <c r="K101" s="77" t="n">
        <v>2</v>
      </c>
      <c r="L101" s="77" t="n">
        <v>5</v>
      </c>
      <c r="M101" s="77" t="n">
        <v>2</v>
      </c>
      <c r="N101" s="77" t="n">
        <v>5</v>
      </c>
      <c r="O101" s="77" t="n">
        <v>2</v>
      </c>
      <c r="P101" s="77" t="n">
        <v>5</v>
      </c>
      <c r="Q101" s="78" t="n">
        <f aca="false">SUM(K101:P101)/3</f>
        <v>7</v>
      </c>
      <c r="R101" s="77" t="n">
        <v>22.99</v>
      </c>
      <c r="S101" s="77" t="n">
        <v>4.91</v>
      </c>
      <c r="T101" s="79" t="n">
        <v>15.88</v>
      </c>
      <c r="U101" s="80" t="n">
        <f aca="false">R101-S101</f>
        <v>18.08</v>
      </c>
      <c r="V101" s="77" t="n">
        <v>7.78</v>
      </c>
      <c r="W101" s="79" t="n">
        <v>21.47</v>
      </c>
      <c r="X101" s="80" t="n">
        <f aca="false">(S101+T101)-V101</f>
        <v>13.01</v>
      </c>
      <c r="Y101" s="81" t="n">
        <v>16.6</v>
      </c>
      <c r="Z101" s="79" t="n">
        <v>19.4</v>
      </c>
      <c r="AA101" s="80" t="n">
        <f aca="false">(V101+W101)-Y101</f>
        <v>12.65</v>
      </c>
      <c r="AB101" s="78" t="n">
        <f aca="false">AVERAGE(U101,X101,AA101)</f>
        <v>14.58</v>
      </c>
      <c r="AC101" s="19" t="n">
        <f aca="false">IF(AND($AB$157&gt;AB101, AB101&gt;$AB$156),AB101,"-")</f>
        <v>14.58</v>
      </c>
    </row>
    <row r="102" customFormat="false" ht="14.5" hidden="false" customHeight="false" outlineLevel="0" collapsed="false">
      <c r="A102" s="69" t="s">
        <v>3726</v>
      </c>
      <c r="B102" s="76" t="s">
        <v>3973</v>
      </c>
      <c r="C102" s="18" t="s">
        <v>3975</v>
      </c>
      <c r="D102" s="69" t="s">
        <v>3718</v>
      </c>
      <c r="E102" s="18" t="s">
        <v>3975</v>
      </c>
      <c r="F102" s="18" t="s">
        <v>210</v>
      </c>
      <c r="G102" s="18" t="s">
        <v>210</v>
      </c>
      <c r="H102" s="18" t="s">
        <v>210</v>
      </c>
      <c r="I102" s="18" t="s">
        <v>210</v>
      </c>
      <c r="J102" s="18" t="n">
        <f aca="false" t="array" ref="J102:J102">AND(EXACT(F102:I102,F102))</f>
        <v>1</v>
      </c>
      <c r="K102" s="77" t="n">
        <v>2</v>
      </c>
      <c r="L102" s="77" t="n">
        <v>4</v>
      </c>
      <c r="M102" s="77" t="n">
        <v>2</v>
      </c>
      <c r="N102" s="77" t="n">
        <v>4</v>
      </c>
      <c r="O102" s="77" t="n">
        <v>2</v>
      </c>
      <c r="P102" s="77" t="n">
        <v>4</v>
      </c>
      <c r="Q102" s="78" t="n">
        <f aca="false">SUM(K102:P102)/3</f>
        <v>6</v>
      </c>
      <c r="R102" s="77" t="n">
        <v>25.7</v>
      </c>
      <c r="S102" s="77" t="n">
        <v>15.45</v>
      </c>
      <c r="T102" s="79" t="n">
        <v>20.85</v>
      </c>
      <c r="U102" s="80" t="n">
        <f aca="false">R102-S102</f>
        <v>10.25</v>
      </c>
      <c r="V102" s="77" t="n">
        <v>27.3</v>
      </c>
      <c r="W102" s="79" t="n">
        <v>21.08</v>
      </c>
      <c r="X102" s="80" t="n">
        <f aca="false">(S102+T102)-V102</f>
        <v>9</v>
      </c>
      <c r="Y102" s="77" t="n">
        <v>36.3</v>
      </c>
      <c r="Z102" s="79" t="n">
        <v>20.7</v>
      </c>
      <c r="AA102" s="80" t="n">
        <f aca="false">(V102+W102)-Y102</f>
        <v>12.08</v>
      </c>
      <c r="AB102" s="78" t="n">
        <f aca="false">AVERAGE(U102,X102,AA102)</f>
        <v>10.4433333333333</v>
      </c>
      <c r="AC102" s="19" t="n">
        <f aca="false">IF(AND($AB$157&gt;AB102, AB102&gt;$AB$156),AB102,"-")</f>
        <v>10.4433333333333</v>
      </c>
    </row>
    <row r="103" customFormat="false" ht="14.5" hidden="false" customHeight="false" outlineLevel="0" collapsed="false">
      <c r="A103" s="69" t="s">
        <v>3733</v>
      </c>
      <c r="B103" s="76" t="s">
        <v>3973</v>
      </c>
      <c r="C103" s="18" t="s">
        <v>3975</v>
      </c>
      <c r="D103" s="69" t="s">
        <v>3718</v>
      </c>
      <c r="E103" s="18" t="s">
        <v>3975</v>
      </c>
      <c r="F103" s="18" t="s">
        <v>210</v>
      </c>
      <c r="G103" s="18" t="s">
        <v>210</v>
      </c>
      <c r="H103" s="18" t="s">
        <v>210</v>
      </c>
      <c r="I103" s="18" t="s">
        <v>210</v>
      </c>
      <c r="J103" s="18" t="n">
        <f aca="false" t="array" ref="J103:J103">AND(EXACT(F103:I103,F103))</f>
        <v>1</v>
      </c>
      <c r="K103" s="77" t="n">
        <v>2</v>
      </c>
      <c r="L103" s="77" t="n">
        <v>3</v>
      </c>
      <c r="M103" s="77" t="n">
        <v>2</v>
      </c>
      <c r="N103" s="77" t="n">
        <v>3</v>
      </c>
      <c r="O103" s="77" t="n">
        <v>2</v>
      </c>
      <c r="P103" s="77" t="n">
        <v>3</v>
      </c>
      <c r="Q103" s="78" t="n">
        <f aca="false">SUM(K103:P103)/3</f>
        <v>5</v>
      </c>
      <c r="R103" s="77" t="n">
        <v>24.82</v>
      </c>
      <c r="S103" s="77" t="n">
        <v>11.5</v>
      </c>
      <c r="T103" s="79" t="n">
        <v>9.015</v>
      </c>
      <c r="U103" s="80" t="n">
        <f aca="false">R103-S103</f>
        <v>13.32</v>
      </c>
      <c r="V103" s="77" t="n">
        <v>8.15</v>
      </c>
      <c r="W103" s="79" t="n">
        <v>21.6</v>
      </c>
      <c r="X103" s="80" t="n">
        <f aca="false">(S103+T103)-V103</f>
        <v>12.365</v>
      </c>
      <c r="Y103" s="77" t="n">
        <v>19.05</v>
      </c>
      <c r="Z103" s="79" t="n">
        <v>21.7</v>
      </c>
      <c r="AA103" s="80" t="n">
        <f aca="false">(V103+W103)-Y103</f>
        <v>10.7</v>
      </c>
      <c r="AB103" s="78" t="n">
        <f aca="false">AVERAGE(U103,X103,AA103)</f>
        <v>12.1283333333333</v>
      </c>
      <c r="AC103" s="19" t="n">
        <f aca="false">IF(AND($AB$157&gt;AB103, AB103&gt;$AB$156),AB103,"-")</f>
        <v>12.1283333333333</v>
      </c>
    </row>
    <row r="104" customFormat="false" ht="14.5" hidden="false" customHeight="false" outlineLevel="0" collapsed="false">
      <c r="A104" s="69" t="s">
        <v>3737</v>
      </c>
      <c r="B104" s="76" t="s">
        <v>3973</v>
      </c>
      <c r="C104" s="18" t="s">
        <v>3975</v>
      </c>
      <c r="D104" s="69" t="s">
        <v>3718</v>
      </c>
      <c r="E104" s="18" t="s">
        <v>3975</v>
      </c>
      <c r="F104" s="18" t="s">
        <v>210</v>
      </c>
      <c r="G104" s="18" t="s">
        <v>210</v>
      </c>
      <c r="H104" s="18" t="s">
        <v>210</v>
      </c>
      <c r="I104" s="18" t="s">
        <v>210</v>
      </c>
      <c r="J104" s="18" t="n">
        <f aca="false" t="array" ref="J104:J104">AND(EXACT(F104:I104,F104))</f>
        <v>1</v>
      </c>
      <c r="K104" s="77" t="n">
        <v>2</v>
      </c>
      <c r="L104" s="77" t="n">
        <v>2</v>
      </c>
      <c r="M104" s="77" t="n">
        <v>2</v>
      </c>
      <c r="N104" s="77" t="n">
        <v>2</v>
      </c>
      <c r="O104" s="77" t="n">
        <v>2</v>
      </c>
      <c r="P104" s="77" t="n">
        <v>2</v>
      </c>
      <c r="Q104" s="78" t="n">
        <f aca="false">SUM(K104:P104)/3</f>
        <v>4</v>
      </c>
      <c r="R104" s="77" t="n">
        <v>11.46</v>
      </c>
      <c r="S104" s="77" t="n">
        <v>4.7</v>
      </c>
      <c r="T104" s="79" t="n">
        <v>15.15</v>
      </c>
      <c r="U104" s="80" t="n">
        <f aca="false">R104-S104</f>
        <v>6.76</v>
      </c>
      <c r="V104" s="77" t="n">
        <v>5.52</v>
      </c>
      <c r="W104" s="79" t="n">
        <v>16.4</v>
      </c>
      <c r="X104" s="80" t="n">
        <f aca="false">(S104+T104)-V104</f>
        <v>14.33</v>
      </c>
      <c r="Y104" s="77" t="n">
        <v>17.86</v>
      </c>
      <c r="Z104" s="79" t="n">
        <v>18.25</v>
      </c>
      <c r="AA104" s="80" t="n">
        <f aca="false">(V104+W104)-Y104</f>
        <v>4.06</v>
      </c>
      <c r="AB104" s="78" t="n">
        <f aca="false">AVERAGE(U104,X104,AA104)</f>
        <v>8.38333333333333</v>
      </c>
      <c r="AC104" s="19" t="n">
        <f aca="false">IF(AND($AB$157&gt;AB104, AB104&gt;$AB$156),AB104,"-")</f>
        <v>8.38333333333333</v>
      </c>
    </row>
    <row r="105" customFormat="false" ht="14.5" hidden="false" customHeight="false" outlineLevel="0" collapsed="false">
      <c r="A105" s="69" t="s">
        <v>3742</v>
      </c>
      <c r="B105" s="76" t="s">
        <v>3973</v>
      </c>
      <c r="C105" s="18" t="s">
        <v>3975</v>
      </c>
      <c r="D105" s="69" t="s">
        <v>3718</v>
      </c>
      <c r="E105" s="18" t="s">
        <v>3975</v>
      </c>
      <c r="F105" s="18" t="s">
        <v>210</v>
      </c>
      <c r="G105" s="18" t="s">
        <v>210</v>
      </c>
      <c r="H105" s="18" t="s">
        <v>210</v>
      </c>
      <c r="I105" s="18" t="s">
        <v>210</v>
      </c>
      <c r="J105" s="18" t="n">
        <f aca="false" t="array" ref="J105:J105">AND(EXACT(F105:I105,F105))</f>
        <v>1</v>
      </c>
      <c r="K105" s="77" t="n">
        <v>2</v>
      </c>
      <c r="L105" s="77" t="n">
        <v>5</v>
      </c>
      <c r="M105" s="77" t="n">
        <v>2</v>
      </c>
      <c r="N105" s="77" t="n">
        <v>5</v>
      </c>
      <c r="O105" s="77" t="n">
        <v>2</v>
      </c>
      <c r="P105" s="77" t="n">
        <v>5</v>
      </c>
      <c r="Q105" s="78" t="n">
        <f aca="false">SUM(K105:P105)/3</f>
        <v>7</v>
      </c>
      <c r="R105" s="77" t="n">
        <v>13.38</v>
      </c>
      <c r="S105" s="77" t="n">
        <v>8.02</v>
      </c>
      <c r="T105" s="79" t="n">
        <v>16.69</v>
      </c>
      <c r="U105" s="80" t="n">
        <f aca="false">R105-S105</f>
        <v>5.36</v>
      </c>
      <c r="V105" s="77" t="n">
        <v>7.25</v>
      </c>
      <c r="W105" s="79" t="n">
        <v>15.33</v>
      </c>
      <c r="X105" s="80" t="n">
        <f aca="false">(S105+T105)-V105</f>
        <v>17.46</v>
      </c>
      <c r="Y105" s="77" t="n">
        <v>9.62</v>
      </c>
      <c r="Z105" s="79" t="n">
        <v>17.2</v>
      </c>
      <c r="AA105" s="80" t="n">
        <f aca="false">(V105+W105)-Y105</f>
        <v>12.96</v>
      </c>
      <c r="AB105" s="78" t="n">
        <f aca="false">AVERAGE(U105,X105,AA105)</f>
        <v>11.9266666666667</v>
      </c>
      <c r="AC105" s="19" t="n">
        <f aca="false">IF(AND($AB$157&gt;AB105, AB105&gt;$AB$156),AB105,"-")</f>
        <v>11.9266666666667</v>
      </c>
    </row>
    <row r="106" customFormat="false" ht="14.5" hidden="false" customHeight="false" outlineLevel="0" collapsed="false">
      <c r="A106" s="69" t="s">
        <v>3746</v>
      </c>
      <c r="B106" s="76" t="s">
        <v>3973</v>
      </c>
      <c r="C106" s="18" t="s">
        <v>3975</v>
      </c>
      <c r="D106" s="69" t="s">
        <v>3718</v>
      </c>
      <c r="E106" s="18" t="s">
        <v>3975</v>
      </c>
      <c r="F106" s="18" t="s">
        <v>210</v>
      </c>
      <c r="G106" s="18" t="s">
        <v>210</v>
      </c>
      <c r="H106" s="18" t="s">
        <v>210</v>
      </c>
      <c r="I106" s="18" t="s">
        <v>210</v>
      </c>
      <c r="J106" s="18" t="n">
        <f aca="false" t="array" ref="J106:J106">AND(EXACT(F106:I106,F106))</f>
        <v>1</v>
      </c>
      <c r="K106" s="77" t="n">
        <v>2</v>
      </c>
      <c r="L106" s="77" t="n">
        <v>4</v>
      </c>
      <c r="M106" s="77" t="n">
        <v>2</v>
      </c>
      <c r="N106" s="77" t="n">
        <v>4</v>
      </c>
      <c r="O106" s="77" t="n">
        <v>2</v>
      </c>
      <c r="P106" s="77" t="n">
        <v>4</v>
      </c>
      <c r="Q106" s="78" t="n">
        <f aca="false">SUM(K106:P106)/3</f>
        <v>6</v>
      </c>
      <c r="R106" s="77" t="n">
        <v>15.24</v>
      </c>
      <c r="S106" s="77" t="n">
        <v>2.24</v>
      </c>
      <c r="T106" s="79" t="n">
        <v>10.25</v>
      </c>
      <c r="U106" s="80" t="n">
        <f aca="false">R106-S106</f>
        <v>13</v>
      </c>
      <c r="V106" s="77" t="n">
        <v>4.65</v>
      </c>
      <c r="W106" s="79" t="n">
        <v>15.7</v>
      </c>
      <c r="X106" s="80" t="n">
        <f aca="false">(S106+T106)-V106</f>
        <v>7.84</v>
      </c>
      <c r="Y106" s="77" t="n">
        <v>8.97</v>
      </c>
      <c r="Z106" s="79" t="n">
        <v>17.88</v>
      </c>
      <c r="AA106" s="80" t="n">
        <f aca="false">(V106+W106)-Y106</f>
        <v>11.38</v>
      </c>
      <c r="AB106" s="78" t="n">
        <f aca="false">AVERAGE(U106,X106,AA106)</f>
        <v>10.74</v>
      </c>
      <c r="AC106" s="19" t="n">
        <f aca="false">IF(AND($AB$157&gt;AB106, AB106&gt;$AB$156),AB106,"-")</f>
        <v>10.74</v>
      </c>
    </row>
    <row r="107" customFormat="false" ht="14.5" hidden="false" customHeight="false" outlineLevel="0" collapsed="false">
      <c r="A107" s="69" t="s">
        <v>3750</v>
      </c>
      <c r="B107" s="76" t="s">
        <v>3973</v>
      </c>
      <c r="C107" s="18" t="s">
        <v>3975</v>
      </c>
      <c r="D107" s="69" t="s">
        <v>3718</v>
      </c>
      <c r="E107" s="18" t="s">
        <v>3975</v>
      </c>
      <c r="F107" s="18" t="s">
        <v>210</v>
      </c>
      <c r="G107" s="18" t="s">
        <v>210</v>
      </c>
      <c r="H107" s="18" t="s">
        <v>210</v>
      </c>
      <c r="I107" s="18" t="s">
        <v>210</v>
      </c>
      <c r="J107" s="18" t="n">
        <f aca="false" t="array" ref="J107:J107">AND(EXACT(F107:I107,F107))</f>
        <v>1</v>
      </c>
      <c r="K107" s="77" t="n">
        <v>2</v>
      </c>
      <c r="L107" s="77" t="n">
        <v>2</v>
      </c>
      <c r="M107" s="77" t="n">
        <v>2</v>
      </c>
      <c r="N107" s="77" t="n">
        <v>2</v>
      </c>
      <c r="O107" s="77" t="n">
        <v>2</v>
      </c>
      <c r="P107" s="77" t="n">
        <v>2</v>
      </c>
      <c r="Q107" s="78" t="n">
        <f aca="false">SUM(K107:P107)/3</f>
        <v>4</v>
      </c>
      <c r="R107" s="77" t="n">
        <v>17.78</v>
      </c>
      <c r="S107" s="77" t="n">
        <v>12.37</v>
      </c>
      <c r="T107" s="79" t="n">
        <v>13.79</v>
      </c>
      <c r="U107" s="80" t="n">
        <f aca="false">R107-S107</f>
        <v>5.41</v>
      </c>
      <c r="V107" s="77" t="n">
        <v>20.84</v>
      </c>
      <c r="W107" s="79" t="n">
        <v>9.58</v>
      </c>
      <c r="X107" s="80" t="n">
        <f aca="false">(S107+T107)-V107</f>
        <v>5.32</v>
      </c>
      <c r="Y107" s="77" t="n">
        <v>24.35</v>
      </c>
      <c r="Z107" s="79" t="n">
        <v>20.35</v>
      </c>
      <c r="AA107" s="80" t="n">
        <f aca="false">(V107+W107)-Y107</f>
        <v>6.07</v>
      </c>
      <c r="AB107" s="78" t="n">
        <f aca="false">AVERAGE(U107,X107,AA107)</f>
        <v>5.6</v>
      </c>
      <c r="AC107" s="19" t="n">
        <f aca="false">IF(AND($AB$157&gt;AB107, AB107&gt;$AB$156),AB107,"-")</f>
        <v>5.6</v>
      </c>
    </row>
    <row r="108" customFormat="false" ht="14.5" hidden="false" customHeight="false" outlineLevel="0" collapsed="false">
      <c r="A108" s="69" t="s">
        <v>3755</v>
      </c>
      <c r="B108" s="76" t="s">
        <v>3973</v>
      </c>
      <c r="C108" s="18" t="s">
        <v>3975</v>
      </c>
      <c r="D108" s="69" t="s">
        <v>3718</v>
      </c>
      <c r="E108" s="18" t="s">
        <v>3975</v>
      </c>
      <c r="F108" s="18" t="s">
        <v>210</v>
      </c>
      <c r="G108" s="18" t="s">
        <v>210</v>
      </c>
      <c r="H108" s="18" t="s">
        <v>210</v>
      </c>
      <c r="I108" s="18" t="s">
        <v>210</v>
      </c>
      <c r="J108" s="18" t="n">
        <f aca="false" t="array" ref="J108:J108">AND(EXACT(F108:I108,F108))</f>
        <v>1</v>
      </c>
      <c r="K108" s="77" t="n">
        <v>2</v>
      </c>
      <c r="L108" s="77" t="n">
        <v>2</v>
      </c>
      <c r="M108" s="77" t="n">
        <v>2</v>
      </c>
      <c r="N108" s="77" t="n">
        <v>2</v>
      </c>
      <c r="O108" s="77" t="n">
        <v>2</v>
      </c>
      <c r="P108" s="77" t="n">
        <v>2</v>
      </c>
      <c r="Q108" s="78" t="n">
        <f aca="false">SUM(K108:P108)/3</f>
        <v>4</v>
      </c>
      <c r="R108" s="77" t="n">
        <v>12.65</v>
      </c>
      <c r="S108" s="77" t="n">
        <v>8.15</v>
      </c>
      <c r="T108" s="79" t="n">
        <v>9.74</v>
      </c>
      <c r="U108" s="80" t="n">
        <f aca="false">R108-S108</f>
        <v>4.5</v>
      </c>
      <c r="V108" s="77" t="n">
        <v>15.51</v>
      </c>
      <c r="W108" s="79" t="n">
        <v>5.75</v>
      </c>
      <c r="X108" s="80" t="n">
        <f aca="false">(S108+T108)-V108</f>
        <v>2.38</v>
      </c>
      <c r="Y108" s="77" t="n">
        <v>7.65</v>
      </c>
      <c r="Z108" s="79" t="n">
        <v>5.29</v>
      </c>
      <c r="AA108" s="80" t="n">
        <f aca="false">(V108+W108)-Y108</f>
        <v>13.61</v>
      </c>
      <c r="AB108" s="78" t="n">
        <f aca="false">AVERAGE(U108,X108,AA108)</f>
        <v>6.83</v>
      </c>
      <c r="AC108" s="19" t="n">
        <f aca="false">IF(AND($AB$157&gt;AB108, AB108&gt;$AB$156),AB108,"-")</f>
        <v>6.83</v>
      </c>
    </row>
    <row r="109" customFormat="false" ht="14.5" hidden="false" customHeight="false" outlineLevel="0" collapsed="false">
      <c r="A109" s="69" t="s">
        <v>3761</v>
      </c>
      <c r="B109" s="76" t="s">
        <v>3973</v>
      </c>
      <c r="C109" s="18" t="s">
        <v>3975</v>
      </c>
      <c r="D109" s="69" t="s">
        <v>3718</v>
      </c>
      <c r="E109" s="18" t="s">
        <v>3975</v>
      </c>
      <c r="F109" s="18" t="s">
        <v>210</v>
      </c>
      <c r="G109" s="18" t="s">
        <v>210</v>
      </c>
      <c r="H109" s="18" t="s">
        <v>210</v>
      </c>
      <c r="I109" s="18" t="s">
        <v>210</v>
      </c>
      <c r="J109" s="18" t="n">
        <f aca="false" t="array" ref="J109:J109">AND(EXACT(F109:I109,F109))</f>
        <v>1</v>
      </c>
      <c r="K109" s="77" t="n">
        <v>2</v>
      </c>
      <c r="L109" s="77" t="n">
        <v>2</v>
      </c>
      <c r="M109" s="77" t="n">
        <v>2</v>
      </c>
      <c r="N109" s="77" t="n">
        <v>2</v>
      </c>
      <c r="O109" s="77" t="n">
        <v>2</v>
      </c>
      <c r="P109" s="77" t="n">
        <v>2</v>
      </c>
      <c r="Q109" s="78" t="n">
        <f aca="false">SUM(K109:P109)/3</f>
        <v>4</v>
      </c>
      <c r="R109" s="77" t="n">
        <v>13.77</v>
      </c>
      <c r="S109" s="77" t="n">
        <v>10.38</v>
      </c>
      <c r="T109" s="79" t="n">
        <v>20.64</v>
      </c>
      <c r="U109" s="80" t="n">
        <f aca="false">R109-S109</f>
        <v>3.39</v>
      </c>
      <c r="V109" s="77" t="n">
        <v>16.35</v>
      </c>
      <c r="W109" s="79" t="n">
        <v>18.88</v>
      </c>
      <c r="X109" s="80" t="n">
        <f aca="false">(S109+T109)-V109</f>
        <v>14.67</v>
      </c>
      <c r="Y109" s="77" t="n">
        <v>23.75</v>
      </c>
      <c r="Z109" s="79" t="n">
        <v>17.886</v>
      </c>
      <c r="AA109" s="80" t="n">
        <f aca="false">(V109+W109)-Y109</f>
        <v>11.48</v>
      </c>
      <c r="AB109" s="78" t="n">
        <f aca="false">AVERAGE(U109,X109,AA109)</f>
        <v>9.84666666666667</v>
      </c>
      <c r="AC109" s="19" t="n">
        <f aca="false">IF(AND($AB$157&gt;AB109, AB109&gt;$AB$156),AB109,"-")</f>
        <v>9.84666666666667</v>
      </c>
    </row>
    <row r="110" customFormat="false" ht="14.5" hidden="false" customHeight="false" outlineLevel="0" collapsed="false">
      <c r="A110" s="69" t="s">
        <v>3767</v>
      </c>
      <c r="B110" s="76" t="s">
        <v>3973</v>
      </c>
      <c r="C110" s="18" t="s">
        <v>3975</v>
      </c>
      <c r="D110" s="69" t="s">
        <v>3771</v>
      </c>
      <c r="E110" s="18" t="s">
        <v>3975</v>
      </c>
      <c r="F110" s="18" t="s">
        <v>210</v>
      </c>
      <c r="G110" s="18" t="s">
        <v>210</v>
      </c>
      <c r="H110" s="18" t="s">
        <v>210</v>
      </c>
      <c r="I110" s="18" t="s">
        <v>210</v>
      </c>
      <c r="J110" s="18" t="n">
        <f aca="false" t="array" ref="J110:J110">AND(EXACT(F110:I110,F110))</f>
        <v>1</v>
      </c>
      <c r="K110" s="77" t="n">
        <v>1</v>
      </c>
      <c r="L110" s="77" t="n">
        <v>5</v>
      </c>
      <c r="M110" s="77" t="n">
        <v>1</v>
      </c>
      <c r="N110" s="77" t="n">
        <v>5</v>
      </c>
      <c r="O110" s="77" t="n">
        <v>1</v>
      </c>
      <c r="P110" s="77" t="n">
        <v>5</v>
      </c>
      <c r="Q110" s="78" t="n">
        <f aca="false">SUM(K110:P110)/3</f>
        <v>6</v>
      </c>
      <c r="R110" s="77" t="n">
        <v>19.7</v>
      </c>
      <c r="S110" s="77" t="n">
        <v>5.26</v>
      </c>
      <c r="T110" s="79" t="n">
        <v>15.15</v>
      </c>
      <c r="U110" s="80" t="n">
        <f aca="false">R110-S110</f>
        <v>14.44</v>
      </c>
      <c r="V110" s="77" t="n">
        <v>5.15</v>
      </c>
      <c r="W110" s="79" t="n">
        <v>18.62</v>
      </c>
      <c r="X110" s="80" t="n">
        <f aca="false">(S110+T110)-V110</f>
        <v>15.26</v>
      </c>
      <c r="Y110" s="77" t="n">
        <v>16.9</v>
      </c>
      <c r="Z110" s="79" t="n">
        <v>22.99</v>
      </c>
      <c r="AA110" s="80" t="n">
        <f aca="false">(V110+W110)-Y110</f>
        <v>6.87</v>
      </c>
      <c r="AB110" s="78" t="n">
        <f aca="false">AVERAGE(U110,X110,AA110)</f>
        <v>12.19</v>
      </c>
      <c r="AC110" s="19" t="n">
        <f aca="false">IF(AND($AB$157&gt;AB110, AB110&gt;$AB$156),AB110,"-")</f>
        <v>12.19</v>
      </c>
    </row>
    <row r="111" customFormat="false" ht="14.5" hidden="false" customHeight="false" outlineLevel="0" collapsed="false">
      <c r="A111" s="69" t="s">
        <v>3775</v>
      </c>
      <c r="B111" s="76" t="s">
        <v>3973</v>
      </c>
      <c r="C111" s="18" t="s">
        <v>3975</v>
      </c>
      <c r="D111" s="69" t="s">
        <v>3771</v>
      </c>
      <c r="E111" s="18" t="s">
        <v>3975</v>
      </c>
      <c r="F111" s="18" t="s">
        <v>210</v>
      </c>
      <c r="G111" s="18" t="s">
        <v>210</v>
      </c>
      <c r="H111" s="18" t="s">
        <v>210</v>
      </c>
      <c r="I111" s="18" t="s">
        <v>210</v>
      </c>
      <c r="J111" s="18" t="n">
        <f aca="false" t="array" ref="J111:J111">AND(EXACT(F111:I111,F111))</f>
        <v>1</v>
      </c>
      <c r="K111" s="77" t="n">
        <v>1</v>
      </c>
      <c r="L111" s="77" t="n">
        <v>7</v>
      </c>
      <c r="M111" s="77" t="n">
        <v>1</v>
      </c>
      <c r="N111" s="77" t="n">
        <v>7</v>
      </c>
      <c r="O111" s="77" t="n">
        <v>1</v>
      </c>
      <c r="P111" s="77" t="n">
        <v>7</v>
      </c>
      <c r="Q111" s="78" t="n">
        <f aca="false">SUM(K111:P111)/3</f>
        <v>8</v>
      </c>
      <c r="R111" s="77" t="n">
        <v>21.4</v>
      </c>
      <c r="S111" s="77" t="n">
        <v>6.13</v>
      </c>
      <c r="T111" s="79" t="n">
        <v>11.79</v>
      </c>
      <c r="U111" s="80" t="n">
        <f aca="false">R111-S111</f>
        <v>15.27</v>
      </c>
      <c r="V111" s="77" t="n">
        <v>4.85</v>
      </c>
      <c r="W111" s="79" t="n">
        <v>12.92</v>
      </c>
      <c r="X111" s="80" t="n">
        <f aca="false">(S111+T111)-V111</f>
        <v>13.07</v>
      </c>
      <c r="Y111" s="77" t="n">
        <v>3.79</v>
      </c>
      <c r="Z111" s="79" t="n">
        <v>14.78</v>
      </c>
      <c r="AA111" s="80" t="n">
        <f aca="false">(V111+W111)-Y111</f>
        <v>13.98</v>
      </c>
      <c r="AB111" s="78" t="n">
        <f aca="false">AVERAGE(U111,X111,AA111)</f>
        <v>14.1066666666667</v>
      </c>
      <c r="AC111" s="19" t="n">
        <f aca="false">IF(AND($AB$157&gt;AB111, AB111&gt;$AB$156),AB111,"-")</f>
        <v>14.1066666666667</v>
      </c>
    </row>
    <row r="112" customFormat="false" ht="14.5" hidden="false" customHeight="false" outlineLevel="0" collapsed="false">
      <c r="A112" s="69" t="s">
        <v>3779</v>
      </c>
      <c r="B112" s="76" t="s">
        <v>3973</v>
      </c>
      <c r="C112" s="18" t="s">
        <v>3975</v>
      </c>
      <c r="D112" s="69" t="s">
        <v>3771</v>
      </c>
      <c r="E112" s="18" t="s">
        <v>3975</v>
      </c>
      <c r="F112" s="18" t="s">
        <v>210</v>
      </c>
      <c r="G112" s="18" t="s">
        <v>210</v>
      </c>
      <c r="H112" s="18" t="s">
        <v>210</v>
      </c>
      <c r="I112" s="18" t="s">
        <v>210</v>
      </c>
      <c r="J112" s="18" t="n">
        <f aca="false" t="array" ref="J112:J112">AND(EXACT(F112:I112,F112))</f>
        <v>1</v>
      </c>
      <c r="K112" s="77" t="n">
        <v>2</v>
      </c>
      <c r="L112" s="77" t="n">
        <v>2</v>
      </c>
      <c r="M112" s="77" t="n">
        <v>2</v>
      </c>
      <c r="N112" s="77" t="n">
        <v>2</v>
      </c>
      <c r="O112" s="77" t="n">
        <v>2</v>
      </c>
      <c r="P112" s="77" t="n">
        <v>2</v>
      </c>
      <c r="Q112" s="78" t="n">
        <f aca="false">SUM(K112:P112)/3</f>
        <v>4</v>
      </c>
      <c r="R112" s="77" t="n">
        <v>12.45</v>
      </c>
      <c r="S112" s="77" t="n">
        <v>4.025</v>
      </c>
      <c r="T112" s="79" t="n">
        <v>10.56</v>
      </c>
      <c r="U112" s="80" t="n">
        <f aca="false">R112-S112</f>
        <v>8.425</v>
      </c>
      <c r="V112" s="77" t="n">
        <v>5.04</v>
      </c>
      <c r="W112" s="79" t="n">
        <v>12.12</v>
      </c>
      <c r="X112" s="80" t="n">
        <f aca="false">(S112+T112)-V112</f>
        <v>9.545</v>
      </c>
      <c r="Y112" s="77" t="n">
        <v>14.4</v>
      </c>
      <c r="Z112" s="79" t="n">
        <v>13.79</v>
      </c>
      <c r="AA112" s="80" t="n">
        <f aca="false">(V112+W112)-Y112</f>
        <v>2.76</v>
      </c>
      <c r="AB112" s="78" t="n">
        <f aca="false">AVERAGE(U112,X112,AA112)</f>
        <v>6.91</v>
      </c>
      <c r="AC112" s="19" t="n">
        <f aca="false">IF(AND($AB$157&gt;AB112, AB112&gt;$AB$156),AB112,"-")</f>
        <v>6.91</v>
      </c>
    </row>
    <row r="113" customFormat="false" ht="14.5" hidden="false" customHeight="false" outlineLevel="0" collapsed="false">
      <c r="A113" s="69" t="s">
        <v>3974</v>
      </c>
      <c r="B113" s="76" t="s">
        <v>3973</v>
      </c>
      <c r="C113" s="18" t="s">
        <v>3975</v>
      </c>
      <c r="D113" s="69" t="s">
        <v>3771</v>
      </c>
      <c r="E113" s="18" t="s">
        <v>3975</v>
      </c>
      <c r="F113" s="18" t="s">
        <v>210</v>
      </c>
      <c r="G113" s="18" t="s">
        <v>210</v>
      </c>
      <c r="H113" s="18" t="s">
        <v>210</v>
      </c>
      <c r="I113" s="18" t="s">
        <v>210</v>
      </c>
      <c r="J113" s="18" t="n">
        <f aca="false" t="array" ref="J113:J113">AND(EXACT(F113:I113,F113))</f>
        <v>1</v>
      </c>
      <c r="K113" s="77" t="n">
        <v>2</v>
      </c>
      <c r="L113" s="77" t="n">
        <v>4</v>
      </c>
      <c r="M113" s="77" t="n">
        <v>2</v>
      </c>
      <c r="N113" s="77" t="n">
        <v>4</v>
      </c>
      <c r="O113" s="77" t="n">
        <v>2</v>
      </c>
      <c r="P113" s="77" t="n">
        <v>4</v>
      </c>
      <c r="Q113" s="78" t="n">
        <f aca="false">SUM(K113:P113)/3</f>
        <v>6</v>
      </c>
      <c r="R113" s="77" t="n">
        <v>18.15</v>
      </c>
      <c r="S113" s="77" t="n">
        <v>6.09</v>
      </c>
      <c r="T113" s="79" t="n">
        <v>15.16</v>
      </c>
      <c r="U113" s="80" t="n">
        <f aca="false">R113-S113</f>
        <v>12.06</v>
      </c>
      <c r="V113" s="77" t="n">
        <v>4.01</v>
      </c>
      <c r="W113" s="79" t="n">
        <v>17.11</v>
      </c>
      <c r="X113" s="80" t="n">
        <f aca="false">(S113+T113)-V113</f>
        <v>17.24</v>
      </c>
      <c r="Y113" s="77" t="n">
        <v>16.73</v>
      </c>
      <c r="Z113" s="79" t="n">
        <v>19.61</v>
      </c>
      <c r="AA113" s="80" t="n">
        <f aca="false">(V113+W113)-Y113</f>
        <v>4.39</v>
      </c>
      <c r="AB113" s="78" t="n">
        <f aca="false">AVERAGE(U113,X113,AA113)</f>
        <v>11.23</v>
      </c>
      <c r="AC113" s="19" t="n">
        <f aca="false">IF(AND($AB$157&gt;AB113, AB113&gt;$AB$156),AB113,"-")</f>
        <v>11.23</v>
      </c>
    </row>
    <row r="114" customFormat="false" ht="14.5" hidden="false" customHeight="false" outlineLevel="0" collapsed="false">
      <c r="A114" s="69" t="s">
        <v>3790</v>
      </c>
      <c r="B114" s="76" t="s">
        <v>3973</v>
      </c>
      <c r="C114" s="18" t="s">
        <v>3975</v>
      </c>
      <c r="D114" s="69" t="s">
        <v>3793</v>
      </c>
      <c r="E114" s="18" t="s">
        <v>3975</v>
      </c>
      <c r="F114" s="18" t="s">
        <v>210</v>
      </c>
      <c r="G114" s="18" t="s">
        <v>210</v>
      </c>
      <c r="H114" s="18" t="s">
        <v>210</v>
      </c>
      <c r="I114" s="18" t="s">
        <v>210</v>
      </c>
      <c r="J114" s="18" t="n">
        <f aca="false" t="array" ref="J114:J114">AND(EXACT(F114:I114,F114))</f>
        <v>1</v>
      </c>
      <c r="K114" s="77" t="n">
        <v>2</v>
      </c>
      <c r="L114" s="77" t="n">
        <v>5</v>
      </c>
      <c r="M114" s="77" t="n">
        <v>2</v>
      </c>
      <c r="N114" s="77" t="n">
        <v>5</v>
      </c>
      <c r="O114" s="77" t="n">
        <v>2</v>
      </c>
      <c r="P114" s="77" t="n">
        <v>5</v>
      </c>
      <c r="Q114" s="78" t="n">
        <f aca="false">SUM(K114:P114)/3</f>
        <v>7</v>
      </c>
      <c r="R114" s="77" t="n">
        <v>11.69</v>
      </c>
      <c r="S114" s="77" t="n">
        <v>4.33</v>
      </c>
      <c r="T114" s="79" t="n">
        <v>12.46</v>
      </c>
      <c r="U114" s="80" t="n">
        <f aca="false">R114-S114</f>
        <v>7.36</v>
      </c>
      <c r="V114" s="77" t="n">
        <v>6.91</v>
      </c>
      <c r="W114" s="79" t="n">
        <v>13.72</v>
      </c>
      <c r="X114" s="80" t="n">
        <f aca="false">(S114+T114)-V114</f>
        <v>9.88</v>
      </c>
      <c r="Y114" s="77" t="n">
        <v>5.32</v>
      </c>
      <c r="Z114" s="79" t="n">
        <v>11.62</v>
      </c>
      <c r="AA114" s="80" t="n">
        <f aca="false">(V114+W114)-Y114</f>
        <v>15.31</v>
      </c>
      <c r="AB114" s="78" t="n">
        <f aca="false">AVERAGE(U114,X114,AA114)</f>
        <v>10.85</v>
      </c>
      <c r="AC114" s="19" t="n">
        <f aca="false">IF(AND($AB$157&gt;AB114, AB114&gt;$AB$156),AB114,"-")</f>
        <v>10.85</v>
      </c>
    </row>
    <row r="115" customFormat="false" ht="14.5" hidden="false" customHeight="false" outlineLevel="0" collapsed="false">
      <c r="A115" s="69" t="s">
        <v>3797</v>
      </c>
      <c r="B115" s="76" t="s">
        <v>3973</v>
      </c>
      <c r="C115" s="18" t="s">
        <v>3975</v>
      </c>
      <c r="D115" s="69" t="s">
        <v>3793</v>
      </c>
      <c r="E115" s="18" t="s">
        <v>3975</v>
      </c>
      <c r="F115" s="18" t="s">
        <v>210</v>
      </c>
      <c r="G115" s="18" t="s">
        <v>210</v>
      </c>
      <c r="H115" s="18" t="s">
        <v>210</v>
      </c>
      <c r="I115" s="18" t="s">
        <v>210</v>
      </c>
      <c r="J115" s="18" t="n">
        <f aca="false" t="array" ref="J115:J115">AND(EXACT(F115:I115,F115))</f>
        <v>1</v>
      </c>
      <c r="K115" s="77" t="n">
        <v>2</v>
      </c>
      <c r="L115" s="77" t="n">
        <v>3</v>
      </c>
      <c r="M115" s="77" t="n">
        <v>2</v>
      </c>
      <c r="N115" s="77" t="n">
        <v>3</v>
      </c>
      <c r="O115" s="77" t="n">
        <v>2</v>
      </c>
      <c r="P115" s="77" t="n">
        <v>3</v>
      </c>
      <c r="Q115" s="78" t="n">
        <f aca="false">SUM(K115:P115)/3</f>
        <v>5</v>
      </c>
      <c r="R115" s="77" t="n">
        <v>19.33</v>
      </c>
      <c r="S115" s="77" t="n">
        <v>5.99</v>
      </c>
      <c r="T115" s="79" t="n">
        <v>16.84</v>
      </c>
      <c r="U115" s="80" t="n">
        <f aca="false">R115-S115</f>
        <v>13.34</v>
      </c>
      <c r="V115" s="77" t="n">
        <v>9.4</v>
      </c>
      <c r="W115" s="79" t="n">
        <v>15.21</v>
      </c>
      <c r="X115" s="80" t="n">
        <f aca="false">(S115+T115)-V115</f>
        <v>13.43</v>
      </c>
      <c r="Y115" s="77" t="n">
        <v>9.07</v>
      </c>
      <c r="Z115" s="79" t="n">
        <v>10.61</v>
      </c>
      <c r="AA115" s="80" t="n">
        <f aca="false">(V115+W115)-Y115</f>
        <v>15.54</v>
      </c>
      <c r="AB115" s="78" t="n">
        <f aca="false">AVERAGE(U115,X115,AA115)</f>
        <v>14.1033333333333</v>
      </c>
      <c r="AC115" s="19" t="n">
        <f aca="false">IF(AND($AB$157&gt;AB115, AB115&gt;$AB$156),AB115,"-")</f>
        <v>14.1033333333333</v>
      </c>
    </row>
    <row r="116" customFormat="false" ht="14.5" hidden="false" customHeight="false" outlineLevel="0" collapsed="false">
      <c r="A116" s="69" t="s">
        <v>3801</v>
      </c>
      <c r="B116" s="76" t="s">
        <v>3973</v>
      </c>
      <c r="C116" s="18" t="s">
        <v>3975</v>
      </c>
      <c r="D116" s="69" t="s">
        <v>3793</v>
      </c>
      <c r="E116" s="18" t="s">
        <v>3975</v>
      </c>
      <c r="F116" s="18" t="s">
        <v>210</v>
      </c>
      <c r="G116" s="18" t="s">
        <v>210</v>
      </c>
      <c r="H116" s="18" t="s">
        <v>210</v>
      </c>
      <c r="I116" s="18" t="s">
        <v>210</v>
      </c>
      <c r="J116" s="18" t="n">
        <f aca="false" t="array" ref="J116:J116">AND(EXACT(F116:I116,F116))</f>
        <v>1</v>
      </c>
      <c r="K116" s="77" t="n">
        <v>2</v>
      </c>
      <c r="L116" s="77" t="n">
        <v>7</v>
      </c>
      <c r="M116" s="77" t="n">
        <v>2</v>
      </c>
      <c r="N116" s="77" t="n">
        <v>7</v>
      </c>
      <c r="O116" s="77" t="n">
        <v>2</v>
      </c>
      <c r="P116" s="77" t="n">
        <v>7</v>
      </c>
      <c r="Q116" s="78" t="n">
        <f aca="false">SUM(K116:P116)/3</f>
        <v>9</v>
      </c>
      <c r="R116" s="77" t="n">
        <v>10.29</v>
      </c>
      <c r="S116" s="77" t="n">
        <v>2.82</v>
      </c>
      <c r="T116" s="79" t="n">
        <v>21.19</v>
      </c>
      <c r="U116" s="80" t="n">
        <f aca="false">R116-S116</f>
        <v>7.47</v>
      </c>
      <c r="V116" s="77" t="n">
        <v>8.15</v>
      </c>
      <c r="W116" s="79" t="n">
        <v>12.79</v>
      </c>
      <c r="X116" s="80" t="n">
        <f aca="false">(S116+T116)-V116</f>
        <v>15.86</v>
      </c>
      <c r="Y116" s="77" t="n">
        <v>3.68</v>
      </c>
      <c r="Z116" s="79" t="n">
        <v>10.775</v>
      </c>
      <c r="AA116" s="80" t="n">
        <f aca="false">(V116+W116)-Y116</f>
        <v>17.26</v>
      </c>
      <c r="AB116" s="78" t="n">
        <f aca="false">AVERAGE(U116,X116,AA116)</f>
        <v>13.53</v>
      </c>
      <c r="AC116" s="19" t="n">
        <f aca="false">IF(AND($AB$157&gt;AB116, AB116&gt;$AB$156),AB116,"-")</f>
        <v>13.53</v>
      </c>
    </row>
    <row r="117" customFormat="false" ht="14.5" hidden="false" customHeight="false" outlineLevel="0" collapsed="false">
      <c r="A117" s="69" t="s">
        <v>3806</v>
      </c>
      <c r="B117" s="76" t="s">
        <v>3973</v>
      </c>
      <c r="C117" s="18" t="s">
        <v>3975</v>
      </c>
      <c r="D117" s="69" t="s">
        <v>3793</v>
      </c>
      <c r="E117" s="18" t="s">
        <v>3975</v>
      </c>
      <c r="F117" s="18" t="s">
        <v>210</v>
      </c>
      <c r="G117" s="18" t="s">
        <v>210</v>
      </c>
      <c r="H117" s="18" t="s">
        <v>210</v>
      </c>
      <c r="I117" s="18" t="s">
        <v>210</v>
      </c>
      <c r="J117" s="18" t="n">
        <f aca="false" t="array" ref="J117:J117">AND(EXACT(F117:I117,F117))</f>
        <v>1</v>
      </c>
      <c r="K117" s="77" t="n">
        <v>2</v>
      </c>
      <c r="L117" s="77" t="n">
        <v>4</v>
      </c>
      <c r="M117" s="77" t="n">
        <v>2</v>
      </c>
      <c r="N117" s="77" t="n">
        <v>4</v>
      </c>
      <c r="O117" s="77" t="n">
        <v>2</v>
      </c>
      <c r="P117" s="77" t="n">
        <v>4</v>
      </c>
      <c r="Q117" s="78" t="n">
        <f aca="false">SUM(K117:P117)/3</f>
        <v>6</v>
      </c>
      <c r="R117" s="77" t="n">
        <v>8.51</v>
      </c>
      <c r="S117" s="77" t="n">
        <v>1.54</v>
      </c>
      <c r="T117" s="79" t="n">
        <v>16.295</v>
      </c>
      <c r="U117" s="80" t="n">
        <f aca="false">R117-S117</f>
        <v>6.97</v>
      </c>
      <c r="V117" s="77" t="n">
        <v>5.34</v>
      </c>
      <c r="W117" s="79" t="n">
        <v>9.97</v>
      </c>
      <c r="X117" s="80" t="n">
        <f aca="false">(S117+T117)-V117</f>
        <v>12.495</v>
      </c>
      <c r="Y117" s="77" t="n">
        <v>8.17</v>
      </c>
      <c r="Z117" s="79" t="n">
        <v>13.25</v>
      </c>
      <c r="AA117" s="80" t="n">
        <f aca="false">(V117+W117)-Y117</f>
        <v>7.14</v>
      </c>
      <c r="AB117" s="78" t="n">
        <f aca="false">AVERAGE(U117,X117,AA117)</f>
        <v>8.86833333333333</v>
      </c>
      <c r="AC117" s="19" t="n">
        <f aca="false">IF(AND($AB$157&gt;AB117, AB117&gt;$AB$156),AB117,"-")</f>
        <v>8.86833333333333</v>
      </c>
    </row>
    <row r="118" customFormat="false" ht="14.5" hidden="false" customHeight="false" outlineLevel="0" collapsed="false">
      <c r="A118" s="69" t="s">
        <v>3813</v>
      </c>
      <c r="B118" s="76" t="s">
        <v>3973</v>
      </c>
      <c r="C118" s="18" t="s">
        <v>3975</v>
      </c>
      <c r="D118" s="69" t="s">
        <v>3816</v>
      </c>
      <c r="E118" s="18" t="s">
        <v>3975</v>
      </c>
      <c r="F118" s="18" t="s">
        <v>210</v>
      </c>
      <c r="G118" s="18" t="s">
        <v>210</v>
      </c>
      <c r="H118" s="18" t="s">
        <v>210</v>
      </c>
      <c r="I118" s="18" t="s">
        <v>210</v>
      </c>
      <c r="J118" s="18" t="n">
        <f aca="false" t="array" ref="J118:J118">AND(EXACT(F118:I118,F118))</f>
        <v>1</v>
      </c>
      <c r="K118" s="77" t="n">
        <v>2</v>
      </c>
      <c r="L118" s="77" t="n">
        <v>7</v>
      </c>
      <c r="M118" s="77" t="n">
        <v>2</v>
      </c>
      <c r="N118" s="77" t="n">
        <v>7</v>
      </c>
      <c r="O118" s="77" t="n">
        <v>2</v>
      </c>
      <c r="P118" s="77" t="n">
        <v>7</v>
      </c>
      <c r="Q118" s="78" t="n">
        <f aca="false">SUM(K118:P118)/3</f>
        <v>9</v>
      </c>
      <c r="R118" s="77" t="n">
        <v>20.9</v>
      </c>
      <c r="S118" s="77" t="n">
        <v>7.25</v>
      </c>
      <c r="T118" s="79" t="n">
        <v>17.4</v>
      </c>
      <c r="U118" s="80" t="n">
        <f aca="false">R118-S118</f>
        <v>13.65</v>
      </c>
      <c r="V118" s="77" t="n">
        <v>14.1</v>
      </c>
      <c r="W118" s="79" t="n">
        <v>16.47</v>
      </c>
      <c r="X118" s="80" t="n">
        <f aca="false">(S118+T118)-V118</f>
        <v>10.55</v>
      </c>
      <c r="Y118" s="77" t="n">
        <v>4.85</v>
      </c>
      <c r="Z118" s="79" t="n">
        <v>20.3</v>
      </c>
      <c r="AA118" s="80" t="n">
        <f aca="false">(V118+W118)-Y118</f>
        <v>25.72</v>
      </c>
      <c r="AB118" s="78" t="n">
        <f aca="false">AVERAGE(U118,X118,AA118)</f>
        <v>16.64</v>
      </c>
      <c r="AC118" s="19" t="n">
        <f aca="false">IF(AND($AB$157&gt;AB118, AB118&gt;$AB$156),AB118,"-")</f>
        <v>16.64</v>
      </c>
    </row>
    <row r="119" customFormat="false" ht="14.5" hidden="false" customHeight="false" outlineLevel="0" collapsed="false">
      <c r="A119" s="69" t="s">
        <v>3820</v>
      </c>
      <c r="B119" s="76" t="s">
        <v>3973</v>
      </c>
      <c r="C119" s="18" t="s">
        <v>3975</v>
      </c>
      <c r="D119" s="69" t="s">
        <v>3816</v>
      </c>
      <c r="E119" s="18" t="s">
        <v>3975</v>
      </c>
      <c r="F119" s="18" t="s">
        <v>210</v>
      </c>
      <c r="G119" s="18" t="s">
        <v>210</v>
      </c>
      <c r="H119" s="18" t="s">
        <v>210</v>
      </c>
      <c r="I119" s="18" t="s">
        <v>210</v>
      </c>
      <c r="J119" s="18" t="n">
        <f aca="false" t="array" ref="J119:J119">AND(EXACT(F119:I119,F119))</f>
        <v>1</v>
      </c>
      <c r="K119" s="77" t="n">
        <v>2</v>
      </c>
      <c r="L119" s="77" t="n">
        <v>4</v>
      </c>
      <c r="M119" s="77" t="n">
        <v>2</v>
      </c>
      <c r="N119" s="77" t="n">
        <v>4</v>
      </c>
      <c r="O119" s="77" t="n">
        <v>2</v>
      </c>
      <c r="P119" s="77" t="n">
        <v>4</v>
      </c>
      <c r="Q119" s="78" t="n">
        <f aca="false">SUM(K119:P119)/3</f>
        <v>6</v>
      </c>
      <c r="R119" s="77" t="n">
        <v>25.93</v>
      </c>
      <c r="S119" s="77" t="n">
        <v>10.55</v>
      </c>
      <c r="T119" s="79" t="n">
        <v>17.42</v>
      </c>
      <c r="U119" s="80" t="n">
        <f aca="false">R119-S119</f>
        <v>15.38</v>
      </c>
      <c r="V119" s="77" t="n">
        <v>15.45</v>
      </c>
      <c r="W119" s="79" t="n">
        <v>12</v>
      </c>
      <c r="X119" s="80" t="n">
        <f aca="false">(S119+T119)-V119</f>
        <v>12.52</v>
      </c>
      <c r="Y119" s="77" t="n">
        <v>17.8</v>
      </c>
      <c r="Z119" s="79" t="n">
        <v>14.2</v>
      </c>
      <c r="AA119" s="80" t="n">
        <f aca="false">(V119+W119)-Y119</f>
        <v>9.65</v>
      </c>
      <c r="AB119" s="78" t="n">
        <f aca="false">AVERAGE(U119,X119,AA119)</f>
        <v>12.5166666666667</v>
      </c>
      <c r="AC119" s="19" t="n">
        <f aca="false">IF(AND($AB$157&gt;AB119, AB119&gt;$AB$156),AB119,"-")</f>
        <v>12.5166666666667</v>
      </c>
    </row>
    <row r="120" customFormat="false" ht="14.5" hidden="false" customHeight="false" outlineLevel="0" collapsed="false">
      <c r="A120" s="69" t="s">
        <v>3827</v>
      </c>
      <c r="B120" s="76" t="s">
        <v>3973</v>
      </c>
      <c r="C120" s="18" t="s">
        <v>3975</v>
      </c>
      <c r="D120" s="69" t="s">
        <v>3816</v>
      </c>
      <c r="E120" s="18" t="s">
        <v>3975</v>
      </c>
      <c r="F120" s="18" t="s">
        <v>210</v>
      </c>
      <c r="G120" s="18" t="s">
        <v>210</v>
      </c>
      <c r="H120" s="18" t="s">
        <v>210</v>
      </c>
      <c r="I120" s="18" t="s">
        <v>210</v>
      </c>
      <c r="J120" s="18" t="n">
        <f aca="false" t="array" ref="J120:J120">AND(EXACT(F120:I120,F120))</f>
        <v>1</v>
      </c>
      <c r="K120" s="77" t="n">
        <v>2</v>
      </c>
      <c r="L120" s="77" t="n">
        <v>3</v>
      </c>
      <c r="M120" s="77" t="n">
        <v>2</v>
      </c>
      <c r="N120" s="77" t="n">
        <v>3</v>
      </c>
      <c r="O120" s="77" t="n">
        <v>2</v>
      </c>
      <c r="P120" s="77" t="n">
        <v>3</v>
      </c>
      <c r="Q120" s="78" t="n">
        <f aca="false">SUM(K120:P120)/3</f>
        <v>5</v>
      </c>
      <c r="R120" s="77" t="n">
        <v>25.3</v>
      </c>
      <c r="S120" s="77" t="n">
        <v>10.7</v>
      </c>
      <c r="T120" s="79" t="n">
        <v>12.4</v>
      </c>
      <c r="U120" s="80" t="n">
        <f aca="false">R120-S120</f>
        <v>14.6</v>
      </c>
      <c r="V120" s="77" t="n">
        <v>11.85</v>
      </c>
      <c r="W120" s="79" t="n">
        <v>10.72</v>
      </c>
      <c r="X120" s="80" t="n">
        <f aca="false">(S120+T120)-V120</f>
        <v>11.25</v>
      </c>
      <c r="Y120" s="77" t="n">
        <v>16.2</v>
      </c>
      <c r="Z120" s="79" t="n">
        <v>17.6</v>
      </c>
      <c r="AA120" s="80" t="n">
        <f aca="false">(V120+W120)-Y120</f>
        <v>6.37</v>
      </c>
      <c r="AB120" s="78" t="n">
        <f aca="false">AVERAGE(U120,X120,AA120)</f>
        <v>10.74</v>
      </c>
      <c r="AC120" s="19" t="n">
        <f aca="false">IF(AND($AB$157&gt;AB120, AB120&gt;$AB$156),AB120,"-")</f>
        <v>10.74</v>
      </c>
    </row>
    <row r="121" customFormat="false" ht="14.5" hidden="false" customHeight="false" outlineLevel="0" collapsed="false">
      <c r="A121" s="69" t="s">
        <v>3833</v>
      </c>
      <c r="B121" s="76" t="s">
        <v>3973</v>
      </c>
      <c r="C121" s="18" t="s">
        <v>3975</v>
      </c>
      <c r="D121" s="69" t="s">
        <v>3816</v>
      </c>
      <c r="E121" s="18" t="s">
        <v>3975</v>
      </c>
      <c r="F121" s="18" t="s">
        <v>210</v>
      </c>
      <c r="G121" s="18" t="s">
        <v>210</v>
      </c>
      <c r="H121" s="18" t="s">
        <v>210</v>
      </c>
      <c r="I121" s="18" t="s">
        <v>210</v>
      </c>
      <c r="J121" s="18" t="n">
        <f aca="false" t="array" ref="J121:J121">AND(EXACT(F121:I121,F121))</f>
        <v>1</v>
      </c>
      <c r="K121" s="77" t="n">
        <v>2</v>
      </c>
      <c r="L121" s="77" t="n">
        <v>2</v>
      </c>
      <c r="M121" s="77" t="n">
        <v>2</v>
      </c>
      <c r="N121" s="77" t="n">
        <v>2</v>
      </c>
      <c r="O121" s="77" t="n">
        <v>2</v>
      </c>
      <c r="P121" s="77" t="n">
        <v>2</v>
      </c>
      <c r="Q121" s="78" t="n">
        <f aca="false">SUM(K121:P121)/3</f>
        <v>4</v>
      </c>
      <c r="R121" s="77" t="n">
        <v>18.25</v>
      </c>
      <c r="S121" s="77" t="n">
        <v>7.49</v>
      </c>
      <c r="T121" s="79" t="n">
        <v>10.11</v>
      </c>
      <c r="U121" s="80" t="n">
        <f aca="false">R121-S121</f>
        <v>10.76</v>
      </c>
      <c r="V121" s="77" t="n">
        <v>14.55</v>
      </c>
      <c r="W121" s="79" t="n">
        <v>5.11</v>
      </c>
      <c r="X121" s="80" t="n">
        <f aca="false">(S121+T121)-V121</f>
        <v>3.05</v>
      </c>
      <c r="Y121" s="77" t="n">
        <v>14.16</v>
      </c>
      <c r="Z121" s="79" t="n">
        <v>3.015</v>
      </c>
      <c r="AA121" s="80" t="n">
        <f aca="false">(V121+W121)-Y121</f>
        <v>5.5</v>
      </c>
      <c r="AB121" s="78" t="n">
        <f aca="false">AVERAGE(U121,X121,AA121)</f>
        <v>6.43666666666667</v>
      </c>
      <c r="AC121" s="19" t="n">
        <f aca="false">IF(AND($AB$157&gt;AB121, AB121&gt;$AB$156),AB121,"-")</f>
        <v>6.43666666666667</v>
      </c>
    </row>
    <row r="122" customFormat="false" ht="14.5" hidden="false" customHeight="false" outlineLevel="0" collapsed="false">
      <c r="A122" s="69" t="s">
        <v>3837</v>
      </c>
      <c r="B122" s="76" t="s">
        <v>3973</v>
      </c>
      <c r="C122" s="18" t="s">
        <v>3975</v>
      </c>
      <c r="D122" s="69" t="s">
        <v>3816</v>
      </c>
      <c r="E122" s="18" t="s">
        <v>3975</v>
      </c>
      <c r="F122" s="18" t="s">
        <v>210</v>
      </c>
      <c r="G122" s="18" t="s">
        <v>210</v>
      </c>
      <c r="H122" s="18" t="s">
        <v>210</v>
      </c>
      <c r="I122" s="18" t="s">
        <v>210</v>
      </c>
      <c r="J122" s="18" t="n">
        <f aca="false" t="array" ref="J122:J122">AND(EXACT(F122:I122,F122))</f>
        <v>1</v>
      </c>
      <c r="K122" s="77" t="n">
        <v>2</v>
      </c>
      <c r="L122" s="77" t="n">
        <v>5</v>
      </c>
      <c r="M122" s="77" t="n">
        <v>2</v>
      </c>
      <c r="N122" s="77" t="n">
        <v>5</v>
      </c>
      <c r="O122" s="77" t="n">
        <v>2</v>
      </c>
      <c r="P122" s="77" t="n">
        <v>5</v>
      </c>
      <c r="Q122" s="78" t="n">
        <f aca="false">SUM(K122:P122)/3</f>
        <v>7</v>
      </c>
      <c r="R122" s="77" t="n">
        <v>15.07</v>
      </c>
      <c r="S122" s="77" t="n">
        <v>5.5</v>
      </c>
      <c r="T122" s="79" t="n">
        <v>17.36</v>
      </c>
      <c r="U122" s="80" t="n">
        <f aca="false">R122-S122</f>
        <v>9.57</v>
      </c>
      <c r="V122" s="77" t="n">
        <v>16.19</v>
      </c>
      <c r="W122" s="79" t="n">
        <v>17.01</v>
      </c>
      <c r="X122" s="80" t="n">
        <f aca="false">(S122+T122)-V122</f>
        <v>6.67</v>
      </c>
      <c r="Y122" s="77" t="n">
        <v>9.15</v>
      </c>
      <c r="Z122" s="79" t="n">
        <v>10.27</v>
      </c>
      <c r="AA122" s="80" t="n">
        <f aca="false">(V122+W122)-Y122</f>
        <v>24.05</v>
      </c>
      <c r="AB122" s="78" t="n">
        <f aca="false">AVERAGE(U122,X122,AA122)</f>
        <v>13.43</v>
      </c>
      <c r="AC122" s="19" t="n">
        <f aca="false">IF(AND($AB$157&gt;AB122, AB122&gt;$AB$156),AB122,"-")</f>
        <v>13.43</v>
      </c>
    </row>
    <row r="123" customFormat="false" ht="14.5" hidden="false" customHeight="false" outlineLevel="0" collapsed="false">
      <c r="A123" s="69" t="s">
        <v>3844</v>
      </c>
      <c r="B123" s="76" t="s">
        <v>3973</v>
      </c>
      <c r="C123" s="18" t="s">
        <v>3975</v>
      </c>
      <c r="D123" s="69" t="s">
        <v>3816</v>
      </c>
      <c r="E123" s="18" t="s">
        <v>3975</v>
      </c>
      <c r="F123" s="18" t="s">
        <v>210</v>
      </c>
      <c r="G123" s="18" t="s">
        <v>210</v>
      </c>
      <c r="H123" s="18" t="s">
        <v>210</v>
      </c>
      <c r="I123" s="18" t="s">
        <v>210</v>
      </c>
      <c r="J123" s="18" t="n">
        <f aca="false" t="array" ref="J123:J123">AND(EXACT(F123:I123,F123))</f>
        <v>1</v>
      </c>
      <c r="K123" s="77" t="n">
        <v>2</v>
      </c>
      <c r="L123" s="77" t="n">
        <v>1</v>
      </c>
      <c r="M123" s="77" t="n">
        <v>2</v>
      </c>
      <c r="N123" s="77" t="n">
        <v>1</v>
      </c>
      <c r="O123" s="77" t="n">
        <v>2</v>
      </c>
      <c r="P123" s="77" t="n">
        <v>1</v>
      </c>
      <c r="Q123" s="78" t="n">
        <f aca="false">SUM(K123:P123)/3</f>
        <v>3</v>
      </c>
      <c r="R123" s="77" t="n">
        <v>15.41</v>
      </c>
      <c r="S123" s="77" t="n">
        <v>9.29</v>
      </c>
      <c r="T123" s="79" t="n">
        <v>10.2</v>
      </c>
      <c r="U123" s="80" t="n">
        <f aca="false">R123-S123</f>
        <v>6.12</v>
      </c>
      <c r="V123" s="77" t="n">
        <v>16.44</v>
      </c>
      <c r="W123" s="79" t="n">
        <v>6.605</v>
      </c>
      <c r="X123" s="80" t="n">
        <f aca="false">(S123+T123)-V123</f>
        <v>3.05</v>
      </c>
      <c r="Y123" s="77" t="n">
        <v>13.11</v>
      </c>
      <c r="Z123" s="79" t="n">
        <v>4.63</v>
      </c>
      <c r="AA123" s="80" t="n">
        <f aca="false">(V123+W123)-Y123</f>
        <v>9.935</v>
      </c>
      <c r="AB123" s="78" t="n">
        <f aca="false">AVERAGE(U123,X123,AA123)</f>
        <v>6.36833333333333</v>
      </c>
      <c r="AC123" s="19" t="n">
        <f aca="false">IF(AND($AB$157&gt;AB123, AB123&gt;$AB$156),AB123,"-")</f>
        <v>6.36833333333333</v>
      </c>
    </row>
    <row r="124" customFormat="false" ht="14.5" hidden="false" customHeight="false" outlineLevel="0" collapsed="false">
      <c r="A124" s="69" t="s">
        <v>3849</v>
      </c>
      <c r="B124" s="76" t="s">
        <v>3973</v>
      </c>
      <c r="C124" s="18" t="s">
        <v>3975</v>
      </c>
      <c r="D124" s="69" t="s">
        <v>3852</v>
      </c>
      <c r="E124" s="18" t="s">
        <v>3975</v>
      </c>
      <c r="F124" s="18" t="s">
        <v>210</v>
      </c>
      <c r="G124" s="18" t="s">
        <v>210</v>
      </c>
      <c r="H124" s="18" t="s">
        <v>210</v>
      </c>
      <c r="I124" s="18" t="s">
        <v>210</v>
      </c>
      <c r="J124" s="18" t="n">
        <f aca="false" t="array" ref="J124:J124">AND(EXACT(F124:I124,F124))</f>
        <v>1</v>
      </c>
      <c r="K124" s="77" t="n">
        <v>2</v>
      </c>
      <c r="L124" s="77" t="n">
        <v>6</v>
      </c>
      <c r="M124" s="77" t="n">
        <v>2</v>
      </c>
      <c r="N124" s="77" t="n">
        <v>6</v>
      </c>
      <c r="O124" s="77" t="n">
        <v>2</v>
      </c>
      <c r="P124" s="77" t="n">
        <v>6</v>
      </c>
      <c r="Q124" s="78" t="n">
        <f aca="false">SUM(K124:P124)/3</f>
        <v>8</v>
      </c>
      <c r="R124" s="77" t="n">
        <v>23.15</v>
      </c>
      <c r="S124" s="77" t="n">
        <v>7.34</v>
      </c>
      <c r="T124" s="79" t="n">
        <v>18.362</v>
      </c>
      <c r="U124" s="80" t="n">
        <f aca="false">R124-S124</f>
        <v>15.81</v>
      </c>
      <c r="V124" s="77" t="n">
        <v>16.25</v>
      </c>
      <c r="W124" s="79" t="n">
        <v>4.38</v>
      </c>
      <c r="X124" s="80" t="n">
        <f aca="false">(S124+T124)-V124</f>
        <v>9.452</v>
      </c>
      <c r="Y124" s="77" t="n">
        <v>7.17</v>
      </c>
      <c r="Z124" s="79" t="n">
        <v>19.262</v>
      </c>
      <c r="AA124" s="80" t="n">
        <f aca="false">(V124+W124)-Y124</f>
        <v>13.46</v>
      </c>
      <c r="AB124" s="78" t="n">
        <f aca="false">AVERAGE(U124,X124,AA124)</f>
        <v>12.9073333333333</v>
      </c>
      <c r="AC124" s="19" t="n">
        <f aca="false">IF(AND($AB$157&gt;AB124, AB124&gt;$AB$156),AB124,"-")</f>
        <v>12.9073333333333</v>
      </c>
    </row>
    <row r="125" customFormat="false" ht="14.5" hidden="false" customHeight="false" outlineLevel="0" collapsed="false">
      <c r="A125" s="69" t="s">
        <v>3856</v>
      </c>
      <c r="B125" s="76" t="s">
        <v>3973</v>
      </c>
      <c r="C125" s="18" t="s">
        <v>3975</v>
      </c>
      <c r="D125" s="69" t="s">
        <v>3852</v>
      </c>
      <c r="E125" s="18" t="s">
        <v>3975</v>
      </c>
      <c r="F125" s="18" t="s">
        <v>210</v>
      </c>
      <c r="G125" s="18" t="s">
        <v>210</v>
      </c>
      <c r="H125" s="18" t="s">
        <v>210</v>
      </c>
      <c r="I125" s="18" t="s">
        <v>210</v>
      </c>
      <c r="J125" s="18" t="n">
        <f aca="false" t="array" ref="J125:J125">AND(EXACT(F125:I125,F125))</f>
        <v>1</v>
      </c>
      <c r="K125" s="77" t="n">
        <v>2</v>
      </c>
      <c r="L125" s="77" t="n">
        <v>4</v>
      </c>
      <c r="M125" s="77" t="n">
        <v>2</v>
      </c>
      <c r="N125" s="77" t="n">
        <v>4</v>
      </c>
      <c r="O125" s="77" t="n">
        <v>2</v>
      </c>
      <c r="P125" s="77" t="n">
        <v>4</v>
      </c>
      <c r="Q125" s="78" t="n">
        <f aca="false">SUM(K125:P125)/3</f>
        <v>6</v>
      </c>
      <c r="R125" s="77" t="n">
        <v>14.21</v>
      </c>
      <c r="S125" s="77" t="n">
        <v>6.86</v>
      </c>
      <c r="T125" s="79" t="n">
        <v>20.376</v>
      </c>
      <c r="U125" s="80" t="n">
        <f aca="false">R125-S125</f>
        <v>7.35</v>
      </c>
      <c r="V125" s="77" t="n">
        <v>23.1</v>
      </c>
      <c r="W125" s="79" t="n">
        <v>3.15</v>
      </c>
      <c r="X125" s="80" t="n">
        <f aca="false">(S125+T125)-V125</f>
        <v>4.136</v>
      </c>
      <c r="Y125" s="77" t="n">
        <v>15.26</v>
      </c>
      <c r="Z125" s="79" t="n">
        <v>18.11</v>
      </c>
      <c r="AA125" s="80" t="n">
        <f aca="false">(V125+W125)-Y125</f>
        <v>10.99</v>
      </c>
      <c r="AB125" s="78" t="n">
        <f aca="false">AVERAGE(U125,X125,AA125)</f>
        <v>7.492</v>
      </c>
      <c r="AC125" s="19" t="n">
        <f aca="false">IF(AND($AB$157&gt;AB125, AB125&gt;$AB$156),AB125,"-")</f>
        <v>7.492</v>
      </c>
    </row>
    <row r="126" customFormat="false" ht="14.5" hidden="false" customHeight="false" outlineLevel="0" collapsed="false">
      <c r="A126" s="69" t="s">
        <v>3860</v>
      </c>
      <c r="B126" s="76" t="s">
        <v>3973</v>
      </c>
      <c r="C126" s="18" t="s">
        <v>3975</v>
      </c>
      <c r="D126" s="69" t="s">
        <v>3852</v>
      </c>
      <c r="E126" s="18" t="s">
        <v>3975</v>
      </c>
      <c r="F126" s="18" t="s">
        <v>210</v>
      </c>
      <c r="G126" s="18" t="s">
        <v>210</v>
      </c>
      <c r="H126" s="18" t="s">
        <v>210</v>
      </c>
      <c r="I126" s="18" t="s">
        <v>210</v>
      </c>
      <c r="J126" s="18" t="n">
        <f aca="false" t="array" ref="J126:J126">AND(EXACT(F126:I126,F126))</f>
        <v>1</v>
      </c>
      <c r="K126" s="77" t="n">
        <v>2</v>
      </c>
      <c r="L126" s="77" t="n">
        <v>6</v>
      </c>
      <c r="M126" s="77" t="n">
        <v>2</v>
      </c>
      <c r="N126" s="77" t="n">
        <v>6</v>
      </c>
      <c r="O126" s="77" t="n">
        <v>2</v>
      </c>
      <c r="P126" s="77" t="n">
        <v>6</v>
      </c>
      <c r="Q126" s="78" t="n">
        <f aca="false">SUM(K126:P126)/3</f>
        <v>8</v>
      </c>
      <c r="R126" s="77" t="n">
        <v>20.41</v>
      </c>
      <c r="S126" s="77" t="n">
        <v>8.782</v>
      </c>
      <c r="T126" s="79" t="n">
        <v>17.692</v>
      </c>
      <c r="U126" s="80" t="n">
        <f aca="false">R126-S126</f>
        <v>11.628</v>
      </c>
      <c r="V126" s="77" t="n">
        <v>14.63</v>
      </c>
      <c r="W126" s="79" t="n">
        <v>14.11</v>
      </c>
      <c r="X126" s="80" t="n">
        <f aca="false">(S126+T126)-V126</f>
        <v>11.844</v>
      </c>
      <c r="Y126" s="77" t="n">
        <v>21.13</v>
      </c>
      <c r="Z126" s="79" t="n">
        <v>23.6</v>
      </c>
      <c r="AA126" s="80" t="n">
        <f aca="false">(V126+W126)-Y126</f>
        <v>7.61</v>
      </c>
      <c r="AB126" s="78" t="n">
        <f aca="false">AVERAGE(U126,X126,AA126)</f>
        <v>10.3606666666667</v>
      </c>
      <c r="AC126" s="19" t="n">
        <f aca="false">IF(AND($AB$157&gt;AB126, AB126&gt;$AB$156),AB126,"-")</f>
        <v>10.3606666666667</v>
      </c>
    </row>
    <row r="127" customFormat="false" ht="14.5" hidden="false" customHeight="false" outlineLevel="0" collapsed="false">
      <c r="A127" s="69" t="s">
        <v>3867</v>
      </c>
      <c r="B127" s="76" t="s">
        <v>3973</v>
      </c>
      <c r="C127" s="18" t="s">
        <v>3975</v>
      </c>
      <c r="D127" s="69" t="s">
        <v>3852</v>
      </c>
      <c r="E127" s="18" t="s">
        <v>3975</v>
      </c>
      <c r="F127" s="18" t="s">
        <v>210</v>
      </c>
      <c r="G127" s="18" t="s">
        <v>210</v>
      </c>
      <c r="H127" s="18" t="s">
        <v>210</v>
      </c>
      <c r="I127" s="18" t="s">
        <v>210</v>
      </c>
      <c r="J127" s="18" t="n">
        <f aca="false" t="array" ref="J127:J127">AND(EXACT(F127:I127,F127))</f>
        <v>1</v>
      </c>
      <c r="K127" s="77" t="n">
        <v>2</v>
      </c>
      <c r="L127" s="77" t="n">
        <v>6</v>
      </c>
      <c r="M127" s="77" t="n">
        <v>2</v>
      </c>
      <c r="N127" s="77" t="n">
        <v>6</v>
      </c>
      <c r="O127" s="77" t="n">
        <v>2</v>
      </c>
      <c r="P127" s="77" t="n">
        <v>6</v>
      </c>
      <c r="Q127" s="78" t="n">
        <f aca="false">SUM(K127:P127)/3</f>
        <v>8</v>
      </c>
      <c r="R127" s="77" t="n">
        <v>20.11</v>
      </c>
      <c r="S127" s="77" t="n">
        <v>7.62</v>
      </c>
      <c r="T127" s="79" t="n">
        <v>18.17</v>
      </c>
      <c r="U127" s="80" t="n">
        <f aca="false">R127-S127</f>
        <v>12.49</v>
      </c>
      <c r="V127" s="77" t="n">
        <v>16.58</v>
      </c>
      <c r="W127" s="79" t="n">
        <v>16.8</v>
      </c>
      <c r="X127" s="80" t="n">
        <f aca="false">(S127+T127)-V127</f>
        <v>9.21</v>
      </c>
      <c r="Y127" s="77" t="n">
        <v>27.18</v>
      </c>
      <c r="Z127" s="79" t="n">
        <v>19.306</v>
      </c>
      <c r="AA127" s="80" t="n">
        <f aca="false">(V127+W127)-Y127</f>
        <v>6.2</v>
      </c>
      <c r="AB127" s="78" t="n">
        <f aca="false">AVERAGE(U127,X127,AA127)</f>
        <v>9.3</v>
      </c>
      <c r="AC127" s="19" t="n">
        <f aca="false">IF(AND($AB$157&gt;AB127, AB127&gt;$AB$156),AB127,"-")</f>
        <v>9.3</v>
      </c>
    </row>
    <row r="128" customFormat="false" ht="14.5" hidden="false" customHeight="false" outlineLevel="0" collapsed="false">
      <c r="A128" s="69" t="s">
        <v>3873</v>
      </c>
      <c r="B128" s="76" t="s">
        <v>3973</v>
      </c>
      <c r="C128" s="18" t="s">
        <v>3975</v>
      </c>
      <c r="D128" s="69" t="s">
        <v>3877</v>
      </c>
      <c r="E128" s="18" t="s">
        <v>3975</v>
      </c>
      <c r="F128" s="18" t="s">
        <v>210</v>
      </c>
      <c r="G128" s="18" t="s">
        <v>210</v>
      </c>
      <c r="H128" s="18" t="s">
        <v>210</v>
      </c>
      <c r="I128" s="18" t="s">
        <v>210</v>
      </c>
      <c r="J128" s="18" t="n">
        <f aca="false" t="array" ref="J128:J128">AND(EXACT(F128:I128,F128))</f>
        <v>1</v>
      </c>
      <c r="K128" s="77" t="n">
        <v>2</v>
      </c>
      <c r="L128" s="77" t="n">
        <v>4</v>
      </c>
      <c r="M128" s="77" t="n">
        <v>2</v>
      </c>
      <c r="N128" s="77" t="n">
        <v>4</v>
      </c>
      <c r="O128" s="77" t="n">
        <v>2</v>
      </c>
      <c r="P128" s="77" t="n">
        <v>4</v>
      </c>
      <c r="Q128" s="78" t="n">
        <f aca="false">SUM(K128:P128)/3</f>
        <v>6</v>
      </c>
      <c r="R128" s="77" t="n">
        <v>25.11</v>
      </c>
      <c r="S128" s="77" t="n">
        <v>18.17</v>
      </c>
      <c r="T128" s="79" t="n">
        <v>6.41</v>
      </c>
      <c r="U128" s="80" t="n">
        <f aca="false">R128-S128</f>
        <v>6.94</v>
      </c>
      <c r="V128" s="77" t="n">
        <v>10.12</v>
      </c>
      <c r="W128" s="79" t="n">
        <v>12.9</v>
      </c>
      <c r="X128" s="80" t="n">
        <f aca="false">(S128+T128)-V128</f>
        <v>14.46</v>
      </c>
      <c r="Y128" s="77" t="n">
        <v>14.53</v>
      </c>
      <c r="Z128" s="79" t="n">
        <v>10</v>
      </c>
      <c r="AA128" s="80" t="n">
        <f aca="false">(V128+W128)-Y128</f>
        <v>8.49</v>
      </c>
      <c r="AB128" s="78" t="n">
        <f aca="false">AVERAGE(U128,X128,AA128)</f>
        <v>9.96333333333333</v>
      </c>
      <c r="AC128" s="19" t="n">
        <f aca="false">IF(AND($AB$157&gt;AB128, AB128&gt;$AB$156),AB128,"-")</f>
        <v>9.96333333333333</v>
      </c>
    </row>
    <row r="129" customFormat="false" ht="14.5" hidden="false" customHeight="false" outlineLevel="0" collapsed="false">
      <c r="A129" s="69" t="s">
        <v>3879</v>
      </c>
      <c r="B129" s="76" t="s">
        <v>3973</v>
      </c>
      <c r="C129" s="18" t="s">
        <v>3975</v>
      </c>
      <c r="D129" s="69" t="s">
        <v>3877</v>
      </c>
      <c r="E129" s="18" t="s">
        <v>3975</v>
      </c>
      <c r="F129" s="18" t="s">
        <v>210</v>
      </c>
      <c r="G129" s="18" t="s">
        <v>210</v>
      </c>
      <c r="H129" s="18" t="s">
        <v>210</v>
      </c>
      <c r="I129" s="18" t="s">
        <v>210</v>
      </c>
      <c r="J129" s="18" t="n">
        <f aca="false" t="array" ref="J129:J129">AND(EXACT(F129:I129,F129))</f>
        <v>1</v>
      </c>
      <c r="K129" s="77" t="n">
        <v>2</v>
      </c>
      <c r="L129" s="77" t="n">
        <v>6</v>
      </c>
      <c r="M129" s="77" t="n">
        <v>2</v>
      </c>
      <c r="N129" s="77" t="n">
        <v>6</v>
      </c>
      <c r="O129" s="77" t="n">
        <v>2</v>
      </c>
      <c r="P129" s="77" t="n">
        <v>6</v>
      </c>
      <c r="Q129" s="78" t="n">
        <f aca="false">SUM(K129:P129)/3</f>
        <v>8</v>
      </c>
      <c r="R129" s="77" t="n">
        <v>18.2</v>
      </c>
      <c r="S129" s="77" t="n">
        <v>11.22</v>
      </c>
      <c r="T129" s="79" t="n">
        <v>16.02</v>
      </c>
      <c r="U129" s="80" t="n">
        <f aca="false">R129-S129</f>
        <v>6.98</v>
      </c>
      <c r="V129" s="77" t="n">
        <v>5.63</v>
      </c>
      <c r="W129" s="79" t="n">
        <v>13.7</v>
      </c>
      <c r="X129" s="80" t="n">
        <f aca="false">(S129+T129)-V129</f>
        <v>21.61</v>
      </c>
      <c r="Y129" s="77" t="n">
        <v>13.79</v>
      </c>
      <c r="Z129" s="79" t="n">
        <v>11.56</v>
      </c>
      <c r="AA129" s="80" t="n">
        <f aca="false">(V129+W129)-Y129</f>
        <v>5.54</v>
      </c>
      <c r="AB129" s="78" t="n">
        <f aca="false">AVERAGE(U129,X129,AA129)</f>
        <v>11.3766666666667</v>
      </c>
      <c r="AC129" s="19" t="n">
        <f aca="false">IF(AND($AB$157&gt;AB129, AB129&gt;$AB$156),AB129,"-")</f>
        <v>11.3766666666667</v>
      </c>
    </row>
    <row r="130" customFormat="false" ht="14.5" hidden="false" customHeight="false" outlineLevel="0" collapsed="false">
      <c r="A130" s="69" t="s">
        <v>3884</v>
      </c>
      <c r="B130" s="76" t="s">
        <v>3973</v>
      </c>
      <c r="C130" s="18" t="s">
        <v>3975</v>
      </c>
      <c r="D130" s="69" t="s">
        <v>3877</v>
      </c>
      <c r="E130" s="18" t="s">
        <v>3975</v>
      </c>
      <c r="F130" s="18" t="s">
        <v>210</v>
      </c>
      <c r="G130" s="18" t="s">
        <v>210</v>
      </c>
      <c r="H130" s="18" t="s">
        <v>210</v>
      </c>
      <c r="I130" s="18" t="s">
        <v>210</v>
      </c>
      <c r="J130" s="18" t="n">
        <f aca="false" t="array" ref="J130:J130">AND(EXACT(F130:I130,F130))</f>
        <v>1</v>
      </c>
      <c r="K130" s="77" t="n">
        <v>2</v>
      </c>
      <c r="L130" s="77" t="n">
        <v>6</v>
      </c>
      <c r="M130" s="77" t="n">
        <v>2</v>
      </c>
      <c r="N130" s="77" t="n">
        <v>6</v>
      </c>
      <c r="O130" s="77" t="n">
        <v>2</v>
      </c>
      <c r="P130" s="77" t="n">
        <v>6</v>
      </c>
      <c r="Q130" s="78" t="n">
        <f aca="false">SUM(K130:P130)/3</f>
        <v>8</v>
      </c>
      <c r="R130" s="77" t="n">
        <v>18.18</v>
      </c>
      <c r="S130" s="77" t="n">
        <v>6.06</v>
      </c>
      <c r="T130" s="79" t="n">
        <v>19.16</v>
      </c>
      <c r="U130" s="80" t="n">
        <f aca="false">R130-S130</f>
        <v>12.12</v>
      </c>
      <c r="V130" s="77" t="n">
        <v>15.68</v>
      </c>
      <c r="W130" s="79" t="n">
        <v>10.97</v>
      </c>
      <c r="X130" s="80" t="n">
        <f aca="false">(S130+T130)-V130</f>
        <v>9.54</v>
      </c>
      <c r="Y130" s="77" t="n">
        <v>17.46</v>
      </c>
      <c r="Z130" s="79" t="n">
        <v>10.31</v>
      </c>
      <c r="AA130" s="80" t="n">
        <f aca="false">(V130+W130)-Y130</f>
        <v>9.19</v>
      </c>
      <c r="AB130" s="78" t="n">
        <f aca="false">AVERAGE(U130,X130,AA130)</f>
        <v>10.2833333333333</v>
      </c>
      <c r="AC130" s="19" t="n">
        <f aca="false">IF(AND($AB$157&gt;AB130, AB130&gt;$AB$156),AB130,"-")</f>
        <v>10.2833333333333</v>
      </c>
    </row>
    <row r="131" customFormat="false" ht="14.5" hidden="false" customHeight="false" outlineLevel="0" collapsed="false">
      <c r="A131" s="69" t="s">
        <v>3889</v>
      </c>
      <c r="B131" s="76" t="s">
        <v>3973</v>
      </c>
      <c r="C131" s="18" t="s">
        <v>3975</v>
      </c>
      <c r="D131" s="69" t="s">
        <v>3891</v>
      </c>
      <c r="E131" s="18" t="s">
        <v>3975</v>
      </c>
      <c r="F131" s="18" t="s">
        <v>210</v>
      </c>
      <c r="G131" s="18" t="s">
        <v>210</v>
      </c>
      <c r="H131" s="18" t="s">
        <v>210</v>
      </c>
      <c r="I131" s="18" t="s">
        <v>210</v>
      </c>
      <c r="J131" s="18" t="n">
        <f aca="false" t="array" ref="J131:J131">AND(EXACT(F131:I131,F131))</f>
        <v>1</v>
      </c>
      <c r="K131" s="77" t="n">
        <v>2</v>
      </c>
      <c r="L131" s="77" t="n">
        <v>3</v>
      </c>
      <c r="M131" s="77" t="n">
        <v>2</v>
      </c>
      <c r="N131" s="77" t="n">
        <v>3</v>
      </c>
      <c r="O131" s="77" t="n">
        <v>2</v>
      </c>
      <c r="P131" s="77" t="n">
        <v>3</v>
      </c>
      <c r="Q131" s="78" t="n">
        <f aca="false">SUM(K131:P131)/3</f>
        <v>5</v>
      </c>
      <c r="R131" s="77" t="n">
        <v>20.2</v>
      </c>
      <c r="S131" s="77" t="n">
        <v>15.22</v>
      </c>
      <c r="T131" s="79" t="n">
        <v>15.75</v>
      </c>
      <c r="U131" s="80" t="n">
        <f aca="false">R131-S131</f>
        <v>4.98</v>
      </c>
      <c r="V131" s="77" t="n">
        <v>23.42</v>
      </c>
      <c r="W131" s="79" t="n">
        <v>16.47</v>
      </c>
      <c r="X131" s="80" t="n">
        <f aca="false">(S131+T131)-V131</f>
        <v>7.55</v>
      </c>
      <c r="Y131" s="77" t="n">
        <v>28.06</v>
      </c>
      <c r="Z131" s="79" t="n">
        <v>14.34</v>
      </c>
      <c r="AA131" s="80" t="n">
        <f aca="false">(V131+W131)-Y131</f>
        <v>11.83</v>
      </c>
      <c r="AB131" s="78" t="n">
        <f aca="false">AVERAGE(U131,X131,AA131)</f>
        <v>8.12</v>
      </c>
      <c r="AC131" s="19" t="n">
        <f aca="false">IF(AND($AB$157&gt;AB131, AB131&gt;$AB$156),AB131,"-")</f>
        <v>8.12</v>
      </c>
    </row>
    <row r="132" customFormat="false" ht="14.5" hidden="false" customHeight="false" outlineLevel="0" collapsed="false">
      <c r="A132" s="69" t="s">
        <v>3894</v>
      </c>
      <c r="B132" s="76" t="s">
        <v>3973</v>
      </c>
      <c r="C132" s="18" t="s">
        <v>3975</v>
      </c>
      <c r="D132" s="69" t="s">
        <v>3898</v>
      </c>
      <c r="E132" s="18" t="s">
        <v>3975</v>
      </c>
      <c r="F132" s="18" t="s">
        <v>210</v>
      </c>
      <c r="G132" s="18" t="s">
        <v>210</v>
      </c>
      <c r="H132" s="18" t="s">
        <v>210</v>
      </c>
      <c r="I132" s="18" t="s">
        <v>210</v>
      </c>
      <c r="J132" s="18" t="n">
        <f aca="false" t="array" ref="J132:J132">AND(EXACT(F132:I132,F132))</f>
        <v>1</v>
      </c>
      <c r="K132" s="77" t="n">
        <v>2</v>
      </c>
      <c r="L132" s="77" t="n">
        <v>11</v>
      </c>
      <c r="M132" s="77" t="n">
        <v>2</v>
      </c>
      <c r="N132" s="77" t="n">
        <v>11</v>
      </c>
      <c r="O132" s="77" t="n">
        <v>2</v>
      </c>
      <c r="P132" s="77" t="n">
        <v>11</v>
      </c>
      <c r="Q132" s="78" t="n">
        <f aca="false">SUM(K132:P132)/3</f>
        <v>13</v>
      </c>
      <c r="R132" s="77" t="n">
        <v>25.16</v>
      </c>
      <c r="S132" s="77" t="n">
        <v>12.93</v>
      </c>
      <c r="T132" s="79" t="n">
        <v>22.2</v>
      </c>
      <c r="U132" s="80" t="n">
        <f aca="false">R132-S132</f>
        <v>12.23</v>
      </c>
      <c r="V132" s="77" t="n">
        <v>23.02</v>
      </c>
      <c r="W132" s="79" t="n">
        <v>20.12</v>
      </c>
      <c r="X132" s="80" t="n">
        <f aca="false">(S132+T132)-V132</f>
        <v>12.11</v>
      </c>
      <c r="Y132" s="77" t="n">
        <v>32.63</v>
      </c>
      <c r="Z132" s="79" t="n">
        <v>22</v>
      </c>
      <c r="AA132" s="80" t="n">
        <f aca="false">(V132+W132)-Y132</f>
        <v>10.51</v>
      </c>
      <c r="AB132" s="78" t="n">
        <f aca="false">AVERAGE(U132,X132,AA132)</f>
        <v>11.6166666666667</v>
      </c>
      <c r="AC132" s="19" t="n">
        <f aca="false">IF(AND($AB$157&gt;AB132, AB132&gt;$AB$156),AB132,"-")</f>
        <v>11.6166666666667</v>
      </c>
    </row>
    <row r="133" customFormat="false" ht="14.5" hidden="false" customHeight="false" outlineLevel="0" collapsed="false">
      <c r="A133" s="69" t="s">
        <v>3900</v>
      </c>
      <c r="B133" s="76" t="s">
        <v>3973</v>
      </c>
      <c r="C133" s="18" t="s">
        <v>3975</v>
      </c>
      <c r="D133" s="69" t="s">
        <v>3898</v>
      </c>
      <c r="E133" s="18" t="s">
        <v>3975</v>
      </c>
      <c r="F133" s="18" t="s">
        <v>210</v>
      </c>
      <c r="G133" s="18" t="s">
        <v>210</v>
      </c>
      <c r="H133" s="18" t="s">
        <v>210</v>
      </c>
      <c r="I133" s="18" t="s">
        <v>210</v>
      </c>
      <c r="J133" s="18" t="n">
        <f aca="false" t="array" ref="J133:J133">AND(EXACT(F133:I133,F133))</f>
        <v>1</v>
      </c>
      <c r="K133" s="77" t="n">
        <v>2</v>
      </c>
      <c r="L133" s="77" t="n">
        <v>9</v>
      </c>
      <c r="M133" s="77" t="n">
        <v>2</v>
      </c>
      <c r="N133" s="77" t="n">
        <v>9</v>
      </c>
      <c r="O133" s="77" t="n">
        <v>2</v>
      </c>
      <c r="P133" s="77" t="n">
        <v>9</v>
      </c>
      <c r="Q133" s="78" t="n">
        <f aca="false">SUM(K133:P133)/3</f>
        <v>11</v>
      </c>
      <c r="R133" s="77" t="n">
        <v>33.55</v>
      </c>
      <c r="S133" s="77" t="n">
        <v>16.28</v>
      </c>
      <c r="T133" s="79" t="n">
        <v>18.844</v>
      </c>
      <c r="U133" s="80" t="n">
        <f aca="false">R133-S133</f>
        <v>17.27</v>
      </c>
      <c r="V133" s="77" t="n">
        <v>24.97</v>
      </c>
      <c r="W133" s="79" t="n">
        <v>8.87</v>
      </c>
      <c r="X133" s="80" t="n">
        <f aca="false">(S133+T133)-V133</f>
        <v>10.154</v>
      </c>
      <c r="Y133" s="77" t="n">
        <v>25.35</v>
      </c>
      <c r="Z133" s="79" t="n">
        <v>22.15</v>
      </c>
      <c r="AA133" s="80" t="n">
        <f aca="false">(V133+W133)-Y133</f>
        <v>8.49</v>
      </c>
      <c r="AB133" s="78" t="n">
        <f aca="false">AVERAGE(U133,X133,AA133)</f>
        <v>11.9713333333333</v>
      </c>
      <c r="AC133" s="19" t="n">
        <f aca="false">IF(AND($AB$157&gt;AB133, AB133&gt;$AB$156),AB133,"-")</f>
        <v>11.9713333333333</v>
      </c>
    </row>
    <row r="134" customFormat="false" ht="14.5" hidden="false" customHeight="false" outlineLevel="0" collapsed="false">
      <c r="A134" s="69" t="s">
        <v>3905</v>
      </c>
      <c r="B134" s="76" t="s">
        <v>3973</v>
      </c>
      <c r="C134" s="18" t="s">
        <v>3975</v>
      </c>
      <c r="D134" s="69" t="s">
        <v>3898</v>
      </c>
      <c r="E134" s="18" t="s">
        <v>3975</v>
      </c>
      <c r="F134" s="18" t="s">
        <v>210</v>
      </c>
      <c r="G134" s="18" t="s">
        <v>210</v>
      </c>
      <c r="H134" s="18" t="s">
        <v>210</v>
      </c>
      <c r="I134" s="18" t="s">
        <v>210</v>
      </c>
      <c r="J134" s="18" t="n">
        <f aca="false" t="array" ref="J134:J134">AND(EXACT(F134:I134,F134))</f>
        <v>1</v>
      </c>
      <c r="K134" s="77" t="n">
        <v>2</v>
      </c>
      <c r="L134" s="77" t="n">
        <v>4</v>
      </c>
      <c r="M134" s="77" t="n">
        <v>2</v>
      </c>
      <c r="N134" s="77" t="n">
        <v>4</v>
      </c>
      <c r="O134" s="77" t="n">
        <v>2</v>
      </c>
      <c r="P134" s="77" t="n">
        <v>4</v>
      </c>
      <c r="Q134" s="78" t="n">
        <f aca="false">SUM(K134:P134)/3</f>
        <v>6</v>
      </c>
      <c r="R134" s="77" t="n">
        <v>17.82</v>
      </c>
      <c r="S134" s="77" t="n">
        <v>3</v>
      </c>
      <c r="T134" s="79" t="n">
        <v>10.7</v>
      </c>
      <c r="U134" s="80" t="n">
        <f aca="false">R134-S134</f>
        <v>14.82</v>
      </c>
      <c r="V134" s="77" t="n">
        <v>3.27</v>
      </c>
      <c r="W134" s="79" t="n">
        <v>13</v>
      </c>
      <c r="X134" s="80" t="n">
        <f aca="false">(S134+T134)-V134</f>
        <v>10.43</v>
      </c>
      <c r="Y134" s="77" t="n">
        <v>7.65</v>
      </c>
      <c r="Z134" s="79" t="n">
        <v>17</v>
      </c>
      <c r="AA134" s="80" t="n">
        <f aca="false">(V134+W134)-Y134</f>
        <v>8.62</v>
      </c>
      <c r="AB134" s="78" t="n">
        <f aca="false">AVERAGE(U134,X134,AA134)</f>
        <v>11.29</v>
      </c>
      <c r="AC134" s="19" t="n">
        <f aca="false">IF(AND($AB$157&gt;AB134, AB134&gt;$AB$156),AB134,"-")</f>
        <v>11.29</v>
      </c>
    </row>
    <row r="135" customFormat="false" ht="14.5" hidden="false" customHeight="false" outlineLevel="0" collapsed="false">
      <c r="A135" s="69" t="s">
        <v>3908</v>
      </c>
      <c r="B135" s="76" t="s">
        <v>3973</v>
      </c>
      <c r="C135" s="18" t="s">
        <v>3975</v>
      </c>
      <c r="D135" s="69" t="s">
        <v>3898</v>
      </c>
      <c r="E135" s="18" t="s">
        <v>3975</v>
      </c>
      <c r="F135" s="18" t="s">
        <v>210</v>
      </c>
      <c r="G135" s="18" t="s">
        <v>210</v>
      </c>
      <c r="H135" s="18" t="s">
        <v>210</v>
      </c>
      <c r="I135" s="18" t="s">
        <v>210</v>
      </c>
      <c r="J135" s="18" t="n">
        <f aca="false" t="array" ref="J135:J135">AND(EXACT(F135:I135,F135))</f>
        <v>1</v>
      </c>
      <c r="K135" s="77" t="n">
        <v>2</v>
      </c>
      <c r="L135" s="77" t="n">
        <v>6</v>
      </c>
      <c r="M135" s="77" t="n">
        <v>2</v>
      </c>
      <c r="N135" s="77" t="n">
        <v>6</v>
      </c>
      <c r="O135" s="77" t="n">
        <v>2</v>
      </c>
      <c r="P135" s="77" t="n">
        <v>6</v>
      </c>
      <c r="Q135" s="78" t="n">
        <f aca="false">SUM(K135:P135)/3</f>
        <v>8</v>
      </c>
      <c r="R135" s="77" t="n">
        <v>19.1</v>
      </c>
      <c r="S135" s="77" t="n">
        <v>12</v>
      </c>
      <c r="T135" s="79" t="n">
        <v>16.28</v>
      </c>
      <c r="U135" s="80" t="n">
        <f aca="false">R135-S135</f>
        <v>7.1</v>
      </c>
      <c r="V135" s="77" t="n">
        <v>13</v>
      </c>
      <c r="W135" s="79" t="n">
        <v>17.03</v>
      </c>
      <c r="X135" s="80" t="n">
        <f aca="false">(S135+T135)-V135</f>
        <v>15.28</v>
      </c>
      <c r="Y135" s="77" t="n">
        <v>20</v>
      </c>
      <c r="Z135" s="79" t="n">
        <v>18.35</v>
      </c>
      <c r="AA135" s="80" t="n">
        <f aca="false">(V135+W135)-Y135</f>
        <v>10.03</v>
      </c>
      <c r="AB135" s="78" t="n">
        <f aca="false">AVERAGE(U135,X135,AA135)</f>
        <v>10.8033333333333</v>
      </c>
      <c r="AC135" s="19" t="n">
        <f aca="false">IF(AND($AB$157&gt;AB135, AB135&gt;$AB$156),AB135,"-")</f>
        <v>10.8033333333333</v>
      </c>
    </row>
    <row r="136" customFormat="false" ht="14.5" hidden="false" customHeight="false" outlineLevel="0" collapsed="false">
      <c r="A136" s="69" t="s">
        <v>3912</v>
      </c>
      <c r="B136" s="76" t="s">
        <v>3973</v>
      </c>
      <c r="C136" s="18" t="s">
        <v>3975</v>
      </c>
      <c r="D136" s="69" t="s">
        <v>3898</v>
      </c>
      <c r="E136" s="18" t="s">
        <v>3975</v>
      </c>
      <c r="F136" s="18" t="s">
        <v>210</v>
      </c>
      <c r="G136" s="18" t="s">
        <v>210</v>
      </c>
      <c r="H136" s="18" t="s">
        <v>210</v>
      </c>
      <c r="I136" s="18" t="s">
        <v>210</v>
      </c>
      <c r="J136" s="18" t="n">
        <f aca="false" t="array" ref="J136:J136">AND(EXACT(F136:I136,F136))</f>
        <v>1</v>
      </c>
      <c r="K136" s="77" t="n">
        <v>3</v>
      </c>
      <c r="L136" s="77" t="n">
        <v>11</v>
      </c>
      <c r="M136" s="77" t="n">
        <v>3</v>
      </c>
      <c r="N136" s="77" t="n">
        <v>11</v>
      </c>
      <c r="O136" s="77" t="n">
        <v>3</v>
      </c>
      <c r="P136" s="77" t="n">
        <v>11</v>
      </c>
      <c r="Q136" s="78" t="n">
        <f aca="false">SUM(K136:P136)/3</f>
        <v>14</v>
      </c>
      <c r="R136" s="77" t="n">
        <v>17.7</v>
      </c>
      <c r="S136" s="77" t="n">
        <v>7</v>
      </c>
      <c r="T136" s="79" t="n">
        <v>39.27</v>
      </c>
      <c r="U136" s="80" t="n">
        <f aca="false">R136-S136</f>
        <v>10.7</v>
      </c>
      <c r="V136" s="77" t="n">
        <v>30.56</v>
      </c>
      <c r="W136" s="79" t="n">
        <v>11.29</v>
      </c>
      <c r="X136" s="80" t="n">
        <f aca="false">(S136+T136)-V136</f>
        <v>15.71</v>
      </c>
      <c r="Y136" s="77" t="n">
        <v>22.1</v>
      </c>
      <c r="Z136" s="79" t="n">
        <v>33.22</v>
      </c>
      <c r="AA136" s="80" t="n">
        <f aca="false">(V136+W136)-Y136</f>
        <v>19.75</v>
      </c>
      <c r="AB136" s="78" t="n">
        <f aca="false">AVERAGE(U136,X136,AA136)</f>
        <v>15.3866666666667</v>
      </c>
      <c r="AC136" s="19" t="n">
        <f aca="false">IF(AND($AB$157&gt;AB136, AB136&gt;$AB$156),AB136,"-")</f>
        <v>15.3866666666667</v>
      </c>
    </row>
    <row r="137" customFormat="false" ht="14.5" hidden="false" customHeight="false" outlineLevel="0" collapsed="false">
      <c r="A137" s="69" t="s">
        <v>3917</v>
      </c>
      <c r="B137" s="76" t="s">
        <v>3973</v>
      </c>
      <c r="C137" s="18" t="s">
        <v>3975</v>
      </c>
      <c r="D137" s="69" t="s">
        <v>3898</v>
      </c>
      <c r="E137" s="18" t="s">
        <v>3975</v>
      </c>
      <c r="F137" s="18" t="s">
        <v>210</v>
      </c>
      <c r="G137" s="18" t="s">
        <v>210</v>
      </c>
      <c r="H137" s="18" t="s">
        <v>210</v>
      </c>
      <c r="I137" s="18" t="s">
        <v>210</v>
      </c>
      <c r="J137" s="18" t="n">
        <f aca="false" t="array" ref="J137:J137">AND(EXACT(F137:I137,F137))</f>
        <v>1</v>
      </c>
      <c r="K137" s="77" t="n">
        <v>2</v>
      </c>
      <c r="L137" s="77" t="n">
        <v>5</v>
      </c>
      <c r="M137" s="77" t="n">
        <v>2</v>
      </c>
      <c r="N137" s="77" t="n">
        <v>5</v>
      </c>
      <c r="O137" s="77" t="n">
        <v>2</v>
      </c>
      <c r="P137" s="77" t="n">
        <v>5</v>
      </c>
      <c r="Q137" s="78" t="n">
        <f aca="false">SUM(K137:P137)/3</f>
        <v>7</v>
      </c>
      <c r="R137" s="77" t="n">
        <v>22.3</v>
      </c>
      <c r="S137" s="77" t="n">
        <v>14.5</v>
      </c>
      <c r="T137" s="79" t="n">
        <v>15.35</v>
      </c>
      <c r="U137" s="80" t="n">
        <f aca="false">R137-S137</f>
        <v>7.8</v>
      </c>
      <c r="V137" s="77" t="n">
        <v>23.71</v>
      </c>
      <c r="W137" s="79" t="n">
        <v>14.55</v>
      </c>
      <c r="X137" s="80" t="n">
        <f aca="false">(S137+T137)-V137</f>
        <v>6.14</v>
      </c>
      <c r="Y137" s="77" t="n">
        <v>24.18</v>
      </c>
      <c r="Z137" s="79" t="n">
        <v>13.2</v>
      </c>
      <c r="AA137" s="80" t="n">
        <f aca="false">(V137+W137)-Y137</f>
        <v>14.08</v>
      </c>
      <c r="AB137" s="78" t="n">
        <f aca="false">AVERAGE(U137,X137,AA137)</f>
        <v>9.34</v>
      </c>
      <c r="AC137" s="19" t="n">
        <f aca="false">IF(AND($AB$157&gt;AB137, AB137&gt;$AB$156),AB137,"-")</f>
        <v>9.34</v>
      </c>
    </row>
    <row r="138" customFormat="false" ht="14.5" hidden="false" customHeight="false" outlineLevel="0" collapsed="false">
      <c r="A138" s="69" t="s">
        <v>3924</v>
      </c>
      <c r="B138" s="76" t="s">
        <v>3973</v>
      </c>
      <c r="C138" s="18" t="s">
        <v>3975</v>
      </c>
      <c r="D138" s="69" t="s">
        <v>3898</v>
      </c>
      <c r="E138" s="18" t="s">
        <v>3975</v>
      </c>
      <c r="F138" s="18" t="s">
        <v>210</v>
      </c>
      <c r="G138" s="18" t="s">
        <v>210</v>
      </c>
      <c r="H138" s="18" t="s">
        <v>210</v>
      </c>
      <c r="I138" s="18" t="s">
        <v>210</v>
      </c>
      <c r="J138" s="18" t="n">
        <f aca="false" t="array" ref="J138:J138">AND(EXACT(F138:I138,F138))</f>
        <v>1</v>
      </c>
      <c r="K138" s="77" t="n">
        <v>2</v>
      </c>
      <c r="L138" s="77" t="n">
        <v>7</v>
      </c>
      <c r="M138" s="77" t="n">
        <v>2</v>
      </c>
      <c r="N138" s="77" t="n">
        <v>7</v>
      </c>
      <c r="O138" s="77" t="n">
        <v>2</v>
      </c>
      <c r="P138" s="77" t="n">
        <v>7</v>
      </c>
      <c r="Q138" s="78" t="n">
        <f aca="false">SUM(K138:P138)/3</f>
        <v>9</v>
      </c>
      <c r="R138" s="77" t="n">
        <v>16.27</v>
      </c>
      <c r="S138" s="77" t="n">
        <v>4.36</v>
      </c>
      <c r="T138" s="79" t="n">
        <v>14.71</v>
      </c>
      <c r="U138" s="80" t="n">
        <f aca="false">R138-S138</f>
        <v>11.91</v>
      </c>
      <c r="V138" s="77" t="n">
        <v>8.2</v>
      </c>
      <c r="W138" s="79" t="n">
        <v>13.78</v>
      </c>
      <c r="X138" s="80" t="n">
        <f aca="false">(S138+T138)-V138</f>
        <v>10.87</v>
      </c>
      <c r="Y138" s="77" t="n">
        <v>6.62</v>
      </c>
      <c r="Z138" s="79" t="n">
        <v>12.87</v>
      </c>
      <c r="AA138" s="80" t="n">
        <f aca="false">(V138+W138)-Y138</f>
        <v>15.36</v>
      </c>
      <c r="AB138" s="78" t="n">
        <f aca="false">AVERAGE(U138,X138,AA138)</f>
        <v>12.7133333333333</v>
      </c>
      <c r="AC138" s="19" t="n">
        <f aca="false">IF(AND($AB$157&gt;AB138, AB138&gt;$AB$156),AB138,"-")</f>
        <v>12.7133333333333</v>
      </c>
    </row>
    <row r="139" customFormat="false" ht="14.5" hidden="false" customHeight="false" outlineLevel="0" collapsed="false">
      <c r="A139" s="69" t="s">
        <v>3928</v>
      </c>
      <c r="B139" s="76" t="s">
        <v>3973</v>
      </c>
      <c r="C139" s="18" t="s">
        <v>3975</v>
      </c>
      <c r="D139" s="69" t="s">
        <v>3898</v>
      </c>
      <c r="E139" s="18" t="s">
        <v>3975</v>
      </c>
      <c r="F139" s="18" t="s">
        <v>210</v>
      </c>
      <c r="G139" s="18" t="s">
        <v>210</v>
      </c>
      <c r="H139" s="18" t="s">
        <v>210</v>
      </c>
      <c r="I139" s="18" t="s">
        <v>210</v>
      </c>
      <c r="J139" s="18" t="n">
        <f aca="false" t="array" ref="J139:J139">AND(EXACT(F139:I139,F139))</f>
        <v>1</v>
      </c>
      <c r="K139" s="77" t="n">
        <v>2</v>
      </c>
      <c r="L139" s="77" t="n">
        <v>5</v>
      </c>
      <c r="M139" s="77" t="n">
        <v>2</v>
      </c>
      <c r="N139" s="77" t="n">
        <v>5</v>
      </c>
      <c r="O139" s="77" t="n">
        <v>2</v>
      </c>
      <c r="P139" s="77" t="n">
        <v>5</v>
      </c>
      <c r="Q139" s="78" t="n">
        <f aca="false">SUM(K139:P139)/3</f>
        <v>7</v>
      </c>
      <c r="R139" s="77" t="n">
        <v>20.22</v>
      </c>
      <c r="S139" s="77" t="n">
        <v>12.56</v>
      </c>
      <c r="T139" s="79" t="n">
        <v>15.67</v>
      </c>
      <c r="U139" s="80" t="n">
        <f aca="false">R139-S139</f>
        <v>7.66</v>
      </c>
      <c r="V139" s="77" t="n">
        <v>11.6</v>
      </c>
      <c r="W139" s="79" t="n">
        <v>12.15</v>
      </c>
      <c r="X139" s="80" t="n">
        <f aca="false">(S139+T139)-V139</f>
        <v>16.63</v>
      </c>
      <c r="Y139" s="77" t="n">
        <v>11.21</v>
      </c>
      <c r="Z139" s="79" t="n">
        <v>13.55</v>
      </c>
      <c r="AA139" s="80" t="n">
        <f aca="false">(V139+W139)-Y139</f>
        <v>12.54</v>
      </c>
      <c r="AB139" s="78" t="n">
        <f aca="false">AVERAGE(U139,X139,AA139)</f>
        <v>12.2766666666667</v>
      </c>
      <c r="AC139" s="19" t="n">
        <f aca="false">IF(AND($AB$157&gt;AB139, AB139&gt;$AB$156),AB139,"-")</f>
        <v>12.2766666666667</v>
      </c>
    </row>
    <row r="140" customFormat="false" ht="14.5" hidden="false" customHeight="false" outlineLevel="0" collapsed="false">
      <c r="A140" s="69" t="s">
        <v>3933</v>
      </c>
      <c r="B140" s="76" t="s">
        <v>3973</v>
      </c>
      <c r="C140" s="18" t="s">
        <v>3975</v>
      </c>
      <c r="D140" s="69" t="s">
        <v>3936</v>
      </c>
      <c r="E140" s="18" t="s">
        <v>3975</v>
      </c>
      <c r="F140" s="18" t="s">
        <v>210</v>
      </c>
      <c r="G140" s="18" t="s">
        <v>210</v>
      </c>
      <c r="H140" s="18" t="s">
        <v>210</v>
      </c>
      <c r="I140" s="18" t="s">
        <v>210</v>
      </c>
      <c r="J140" s="18" t="n">
        <f aca="false" t="array" ref="J140:J140">AND(EXACT(F140:I140,F140))</f>
        <v>1</v>
      </c>
      <c r="K140" s="77" t="n">
        <v>2</v>
      </c>
      <c r="L140" s="77" t="n">
        <v>6</v>
      </c>
      <c r="M140" s="77" t="n">
        <v>2</v>
      </c>
      <c r="N140" s="77" t="n">
        <v>6</v>
      </c>
      <c r="O140" s="77" t="n">
        <v>2</v>
      </c>
      <c r="P140" s="77" t="n">
        <v>6</v>
      </c>
      <c r="Q140" s="78" t="n">
        <f aca="false">SUM(K140:P140)/3</f>
        <v>8</v>
      </c>
      <c r="R140" s="77" t="n">
        <v>14.48</v>
      </c>
      <c r="S140" s="77" t="n">
        <v>4.78</v>
      </c>
      <c r="T140" s="79" t="n">
        <v>12.44</v>
      </c>
      <c r="U140" s="80" t="n">
        <f aca="false">R140-S140</f>
        <v>9.7</v>
      </c>
      <c r="V140" s="77" t="n">
        <v>4.2</v>
      </c>
      <c r="W140" s="79" t="n">
        <v>13.59</v>
      </c>
      <c r="X140" s="80" t="n">
        <f aca="false">(S140+T140)-V140</f>
        <v>13.02</v>
      </c>
      <c r="Y140" s="77" t="n">
        <v>2.77</v>
      </c>
      <c r="Z140" s="79" t="n">
        <v>13.61</v>
      </c>
      <c r="AA140" s="80" t="n">
        <f aca="false">(V140+W140)-Y140</f>
        <v>15.02</v>
      </c>
      <c r="AB140" s="78" t="n">
        <f aca="false">AVERAGE(U140,X140,AA140)</f>
        <v>12.58</v>
      </c>
      <c r="AC140" s="19" t="n">
        <f aca="false">IF(AND($AB$157&gt;AB140, AB140&gt;$AB$156),AB140,"-")</f>
        <v>12.58</v>
      </c>
    </row>
    <row r="141" customFormat="false" ht="14.5" hidden="false" customHeight="false" outlineLevel="0" collapsed="false">
      <c r="A141" s="69" t="s">
        <v>3940</v>
      </c>
      <c r="B141" s="76" t="s">
        <v>3973</v>
      </c>
      <c r="C141" s="18" t="s">
        <v>3975</v>
      </c>
      <c r="D141" s="69" t="s">
        <v>3936</v>
      </c>
      <c r="E141" s="18" t="s">
        <v>3975</v>
      </c>
      <c r="F141" s="18" t="s">
        <v>210</v>
      </c>
      <c r="G141" s="18" t="s">
        <v>210</v>
      </c>
      <c r="H141" s="18" t="s">
        <v>210</v>
      </c>
      <c r="I141" s="18" t="s">
        <v>210</v>
      </c>
      <c r="J141" s="18" t="n">
        <f aca="false" t="array" ref="J141:J141">AND(EXACT(F141:I141,F141))</f>
        <v>1</v>
      </c>
      <c r="K141" s="77" t="n">
        <v>1</v>
      </c>
      <c r="L141" s="77" t="n">
        <v>4</v>
      </c>
      <c r="M141" s="77" t="n">
        <v>2</v>
      </c>
      <c r="N141" s="77" t="n">
        <v>4</v>
      </c>
      <c r="O141" s="77" t="n">
        <v>2</v>
      </c>
      <c r="P141" s="77" t="n">
        <v>4</v>
      </c>
      <c r="Q141" s="78" t="n">
        <f aca="false">SUM(K141:P141)/3</f>
        <v>5.66666666666667</v>
      </c>
      <c r="R141" s="77" t="n">
        <v>12.66</v>
      </c>
      <c r="S141" s="77" t="n">
        <v>8.38</v>
      </c>
      <c r="T141" s="79" t="n">
        <v>11.78</v>
      </c>
      <c r="U141" s="80" t="n">
        <f aca="false">R141-S141</f>
        <v>4.28</v>
      </c>
      <c r="V141" s="77" t="n">
        <v>5.8</v>
      </c>
      <c r="W141" s="79" t="n">
        <v>11.92</v>
      </c>
      <c r="X141" s="80" t="n">
        <f aca="false">(S141+T141)-V141</f>
        <v>14.36</v>
      </c>
      <c r="Y141" s="77" t="n">
        <v>7.2</v>
      </c>
      <c r="Z141" s="79" t="n">
        <v>9.74</v>
      </c>
      <c r="AA141" s="80" t="n">
        <f aca="false">(V141+W141)-Y141</f>
        <v>10.52</v>
      </c>
      <c r="AB141" s="78" t="n">
        <f aca="false">AVERAGE(U141,X141,AA141)</f>
        <v>9.72</v>
      </c>
      <c r="AC141" s="19" t="n">
        <f aca="false">IF(AND($AB$157&gt;AB141, AB141&gt;$AB$156),AB141,"-")</f>
        <v>9.72</v>
      </c>
    </row>
    <row r="142" customFormat="false" ht="14.5" hidden="false" customHeight="false" outlineLevel="0" collapsed="false">
      <c r="A142" s="69" t="s">
        <v>3945</v>
      </c>
      <c r="B142" s="76" t="s">
        <v>3973</v>
      </c>
      <c r="C142" s="18" t="s">
        <v>3975</v>
      </c>
      <c r="D142" s="69" t="s">
        <v>3936</v>
      </c>
      <c r="E142" s="18" t="s">
        <v>3975</v>
      </c>
      <c r="F142" s="18" t="s">
        <v>210</v>
      </c>
      <c r="G142" s="18" t="s">
        <v>210</v>
      </c>
      <c r="H142" s="18" t="s">
        <v>210</v>
      </c>
      <c r="I142" s="18" t="s">
        <v>210</v>
      </c>
      <c r="J142" s="18" t="n">
        <f aca="false" t="array" ref="J142:J142">AND(EXACT(F142:I142,F142))</f>
        <v>1</v>
      </c>
      <c r="K142" s="77" t="n">
        <v>3</v>
      </c>
      <c r="L142" s="77" t="n">
        <v>2</v>
      </c>
      <c r="M142" s="77" t="n">
        <v>3</v>
      </c>
      <c r="N142" s="77" t="n">
        <v>2</v>
      </c>
      <c r="O142" s="77" t="n">
        <v>3</v>
      </c>
      <c r="P142" s="77" t="n">
        <v>2</v>
      </c>
      <c r="Q142" s="78" t="n">
        <f aca="false">SUM(K142:P142)/3</f>
        <v>5</v>
      </c>
      <c r="R142" s="77" t="n">
        <v>12.08</v>
      </c>
      <c r="S142" s="77" t="n">
        <v>7.22</v>
      </c>
      <c r="T142" s="79" t="n">
        <v>11.02</v>
      </c>
      <c r="U142" s="80" t="n">
        <f aca="false">R142-S142</f>
        <v>4.86</v>
      </c>
      <c r="V142" s="77" t="n">
        <v>4.78</v>
      </c>
      <c r="W142" s="79" t="n">
        <v>10.84</v>
      </c>
      <c r="X142" s="80" t="n">
        <f aca="false">(S142+T142)-V142</f>
        <v>13.46</v>
      </c>
      <c r="Y142" s="77" t="n">
        <v>7.51</v>
      </c>
      <c r="Z142" s="79" t="n">
        <v>10.12</v>
      </c>
      <c r="AA142" s="80" t="n">
        <f aca="false">(V142+W142)-Y142</f>
        <v>8.11</v>
      </c>
      <c r="AB142" s="78" t="n">
        <f aca="false">AVERAGE(U142,X142,AA142)</f>
        <v>8.81</v>
      </c>
      <c r="AC142" s="19" t="n">
        <f aca="false">IF(AND($AB$157&gt;AB142, AB142&gt;$AB$156),AB142,"-")</f>
        <v>8.81</v>
      </c>
    </row>
    <row r="143" customFormat="false" ht="14.5" hidden="false" customHeight="false" outlineLevel="0" collapsed="false">
      <c r="A143" s="69" t="s">
        <v>3950</v>
      </c>
      <c r="B143" s="76" t="s">
        <v>3973</v>
      </c>
      <c r="C143" s="18" t="s">
        <v>3975</v>
      </c>
      <c r="D143" s="69" t="s">
        <v>3936</v>
      </c>
      <c r="E143" s="18" t="s">
        <v>3975</v>
      </c>
      <c r="F143" s="18" t="s">
        <v>210</v>
      </c>
      <c r="G143" s="18" t="s">
        <v>210</v>
      </c>
      <c r="H143" s="18" t="s">
        <v>210</v>
      </c>
      <c r="I143" s="18" t="s">
        <v>210</v>
      </c>
      <c r="J143" s="18" t="n">
        <f aca="false" t="array" ref="J143:J143">AND(EXACT(F143:I143,F143))</f>
        <v>1</v>
      </c>
      <c r="K143" s="77" t="n">
        <v>2</v>
      </c>
      <c r="L143" s="77" t="n">
        <v>4</v>
      </c>
      <c r="M143" s="77" t="n">
        <v>2</v>
      </c>
      <c r="N143" s="77" t="n">
        <v>4</v>
      </c>
      <c r="O143" s="77" t="n">
        <v>2</v>
      </c>
      <c r="P143" s="77" t="n">
        <v>4</v>
      </c>
      <c r="Q143" s="78" t="n">
        <f aca="false">SUM(K143:P143)/3</f>
        <v>6</v>
      </c>
      <c r="R143" s="77" t="n">
        <v>14.18</v>
      </c>
      <c r="S143" s="77" t="n">
        <v>9.34</v>
      </c>
      <c r="T143" s="79" t="n">
        <v>13.25</v>
      </c>
      <c r="U143" s="80" t="n">
        <f aca="false">R143-S143</f>
        <v>4.84</v>
      </c>
      <c r="V143" s="77" t="n">
        <v>7.24</v>
      </c>
      <c r="W143" s="79" t="n">
        <v>12.8</v>
      </c>
      <c r="X143" s="80" t="n">
        <f aca="false">(S143+T143)-V143</f>
        <v>15.35</v>
      </c>
      <c r="Y143" s="77" t="n">
        <v>5.34</v>
      </c>
      <c r="Z143" s="79" t="n">
        <v>13.09</v>
      </c>
      <c r="AA143" s="80" t="n">
        <f aca="false">(V143+W143)-Y143</f>
        <v>14.7</v>
      </c>
      <c r="AB143" s="78" t="n">
        <f aca="false">AVERAGE(U143,X143,AA143)</f>
        <v>11.63</v>
      </c>
      <c r="AC143" s="19" t="n">
        <f aca="false">IF(AND($AB$157&gt;AB143, AB143&gt;$AB$156),AB143,"-")</f>
        <v>11.63</v>
      </c>
    </row>
    <row r="144" customFormat="false" ht="14.5" hidden="false" customHeight="false" outlineLevel="0" collapsed="false">
      <c r="A144" s="69" t="s">
        <v>3953</v>
      </c>
      <c r="B144" s="76" t="s">
        <v>3973</v>
      </c>
      <c r="C144" s="18" t="s">
        <v>3975</v>
      </c>
      <c r="D144" s="69" t="s">
        <v>3936</v>
      </c>
      <c r="E144" s="18" t="s">
        <v>3975</v>
      </c>
      <c r="F144" s="18" t="s">
        <v>210</v>
      </c>
      <c r="G144" s="18" t="s">
        <v>210</v>
      </c>
      <c r="H144" s="18" t="s">
        <v>210</v>
      </c>
      <c r="I144" s="18" t="s">
        <v>210</v>
      </c>
      <c r="J144" s="18" t="n">
        <f aca="false" t="array" ref="J144:J144">AND(EXACT(F144:I144,F144))</f>
        <v>1</v>
      </c>
      <c r="K144" s="77" t="n">
        <v>2</v>
      </c>
      <c r="L144" s="77" t="n">
        <v>6</v>
      </c>
      <c r="M144" s="77" t="n">
        <v>2</v>
      </c>
      <c r="N144" s="77" t="n">
        <v>6</v>
      </c>
      <c r="O144" s="77" t="n">
        <v>2</v>
      </c>
      <c r="P144" s="77" t="n">
        <v>6</v>
      </c>
      <c r="Q144" s="78" t="n">
        <f aca="false">SUM(K144:P144)/3</f>
        <v>8</v>
      </c>
      <c r="R144" s="77" t="n">
        <v>15.4</v>
      </c>
      <c r="S144" s="77" t="n">
        <v>1.12</v>
      </c>
      <c r="T144" s="79" t="n">
        <v>16.45</v>
      </c>
      <c r="U144" s="80" t="n">
        <f aca="false">R144-S144</f>
        <v>14.28</v>
      </c>
      <c r="V144" s="77" t="n">
        <v>3.46</v>
      </c>
      <c r="W144" s="79" t="n">
        <v>18.66</v>
      </c>
      <c r="X144" s="80" t="n">
        <f aca="false">(S144+T144)-V144</f>
        <v>14.11</v>
      </c>
      <c r="Y144" s="77" t="n">
        <v>10.78</v>
      </c>
      <c r="Z144" s="79" t="n">
        <v>20.47</v>
      </c>
      <c r="AA144" s="80" t="n">
        <f aca="false">(V144+W144)-Y144</f>
        <v>11.34</v>
      </c>
      <c r="AB144" s="78" t="n">
        <f aca="false">AVERAGE(U144,X144,AA144)</f>
        <v>13.2433333333333</v>
      </c>
      <c r="AC144" s="19" t="n">
        <f aca="false">IF(AND($AB$157&gt;AB144, AB144&gt;$AB$156),AB144,"-")</f>
        <v>13.2433333333333</v>
      </c>
    </row>
    <row r="145" customFormat="false" ht="14.5" hidden="false" customHeight="false" outlineLevel="0" collapsed="false">
      <c r="A145" s="69" t="s">
        <v>3956</v>
      </c>
      <c r="B145" s="76" t="s">
        <v>3973</v>
      </c>
      <c r="C145" s="18" t="s">
        <v>3975</v>
      </c>
      <c r="D145" s="69" t="s">
        <v>3936</v>
      </c>
      <c r="E145" s="18" t="s">
        <v>3975</v>
      </c>
      <c r="F145" s="18" t="s">
        <v>210</v>
      </c>
      <c r="G145" s="18" t="s">
        <v>210</v>
      </c>
      <c r="H145" s="18" t="s">
        <v>210</v>
      </c>
      <c r="I145" s="18" t="s">
        <v>210</v>
      </c>
      <c r="J145" s="18" t="n">
        <f aca="false" t="array" ref="J145:J145">AND(EXACT(F145:I145,F145))</f>
        <v>1</v>
      </c>
      <c r="K145" s="77" t="n">
        <v>2</v>
      </c>
      <c r="L145" s="77" t="n">
        <v>8</v>
      </c>
      <c r="M145" s="77" t="n">
        <v>2</v>
      </c>
      <c r="N145" s="77" t="n">
        <v>8</v>
      </c>
      <c r="O145" s="77" t="n">
        <v>2</v>
      </c>
      <c r="P145" s="77" t="n">
        <v>8</v>
      </c>
      <c r="Q145" s="78" t="n">
        <f aca="false">SUM(K145:P145)/3</f>
        <v>10</v>
      </c>
      <c r="R145" s="77" t="n">
        <v>20.55</v>
      </c>
      <c r="S145" s="77" t="n">
        <v>12.06</v>
      </c>
      <c r="T145" s="79" t="n">
        <v>17.19</v>
      </c>
      <c r="U145" s="80" t="n">
        <f aca="false">R145-S145</f>
        <v>8.49</v>
      </c>
      <c r="V145" s="77" t="n">
        <v>18.11</v>
      </c>
      <c r="W145" s="79" t="n">
        <v>21.09</v>
      </c>
      <c r="X145" s="80" t="n">
        <f aca="false">(S145+T145)-V145</f>
        <v>11.14</v>
      </c>
      <c r="Y145" s="77" t="n">
        <v>31.05</v>
      </c>
      <c r="Z145" s="79" t="n">
        <v>3.004</v>
      </c>
      <c r="AA145" s="80" t="n">
        <f aca="false">(V145+W145)-Y145</f>
        <v>8.15</v>
      </c>
      <c r="AB145" s="78" t="n">
        <f aca="false">AVERAGE(U145,X145,AA145)</f>
        <v>9.26</v>
      </c>
      <c r="AC145" s="19" t="n">
        <f aca="false">IF(AND($AB$157&gt;AB145, AB145&gt;$AB$156),AB145,"-")</f>
        <v>9.26</v>
      </c>
    </row>
    <row r="146" customFormat="false" ht="14.5" hidden="false" customHeight="false" outlineLevel="0" collapsed="false">
      <c r="A146" s="69" t="s">
        <v>3961</v>
      </c>
      <c r="B146" s="76" t="s">
        <v>3973</v>
      </c>
      <c r="C146" s="18" t="s">
        <v>3975</v>
      </c>
      <c r="D146" s="69" t="s">
        <v>3936</v>
      </c>
      <c r="E146" s="18" t="s">
        <v>3975</v>
      </c>
      <c r="F146" s="18" t="s">
        <v>210</v>
      </c>
      <c r="G146" s="18" t="s">
        <v>210</v>
      </c>
      <c r="H146" s="18" t="s">
        <v>210</v>
      </c>
      <c r="I146" s="18" t="s">
        <v>210</v>
      </c>
      <c r="J146" s="18" t="n">
        <f aca="false" t="array" ref="J146:J146">AND(EXACT(F146:I146,F146))</f>
        <v>1</v>
      </c>
      <c r="K146" s="77" t="n">
        <v>2</v>
      </c>
      <c r="L146" s="77" t="n">
        <v>5</v>
      </c>
      <c r="M146" s="77" t="n">
        <v>2</v>
      </c>
      <c r="N146" s="77" t="n">
        <v>5</v>
      </c>
      <c r="O146" s="77" t="n">
        <v>2</v>
      </c>
      <c r="P146" s="77" t="n">
        <v>5</v>
      </c>
      <c r="Q146" s="78" t="n">
        <f aca="false">SUM(K146:P146)/3</f>
        <v>7</v>
      </c>
      <c r="R146" s="77" t="n">
        <v>9.63</v>
      </c>
      <c r="S146" s="77" t="n">
        <v>7.88</v>
      </c>
      <c r="T146" s="79" t="n">
        <v>16</v>
      </c>
      <c r="U146" s="80" t="n">
        <f aca="false">R146-S146</f>
        <v>1.75</v>
      </c>
      <c r="V146" s="77" t="n">
        <v>10.11</v>
      </c>
      <c r="W146" s="79" t="n">
        <v>19.5</v>
      </c>
      <c r="X146" s="80" t="n">
        <f aca="false">(S146+T146)-V146</f>
        <v>13.77</v>
      </c>
      <c r="Y146" s="77" t="n">
        <v>24.56</v>
      </c>
      <c r="Z146" s="79" t="n">
        <v>25.04</v>
      </c>
      <c r="AA146" s="80" t="n">
        <f aca="false">(V146+W146)-Y146</f>
        <v>5.05</v>
      </c>
      <c r="AB146" s="78" t="n">
        <f aca="false">AVERAGE(U146,X146,AA146)</f>
        <v>6.85666666666667</v>
      </c>
      <c r="AC146" s="19" t="n">
        <f aca="false">IF(AND($AB$157&gt;AB146, AB146&gt;$AB$156),AB146,"-")</f>
        <v>6.85666666666667</v>
      </c>
    </row>
    <row r="147" customFormat="false" ht="14.5" hidden="false" customHeight="false" outlineLevel="0" collapsed="false">
      <c r="A147" s="69" t="s">
        <v>3966</v>
      </c>
      <c r="B147" s="76" t="s">
        <v>3973</v>
      </c>
      <c r="C147" s="18" t="s">
        <v>3975</v>
      </c>
      <c r="D147" s="69" t="s">
        <v>3936</v>
      </c>
      <c r="E147" s="18" t="s">
        <v>3975</v>
      </c>
      <c r="F147" s="18" t="s">
        <v>210</v>
      </c>
      <c r="G147" s="18" t="s">
        <v>210</v>
      </c>
      <c r="H147" s="18" t="s">
        <v>210</v>
      </c>
      <c r="I147" s="18" t="s">
        <v>210</v>
      </c>
      <c r="J147" s="18" t="n">
        <f aca="false" t="array" ref="J147:J147">AND(EXACT(F147:I147,F147))</f>
        <v>1</v>
      </c>
      <c r="K147" s="77" t="n">
        <v>2</v>
      </c>
      <c r="L147" s="77" t="n">
        <v>5</v>
      </c>
      <c r="M147" s="77" t="n">
        <v>2</v>
      </c>
      <c r="N147" s="77" t="n">
        <v>5</v>
      </c>
      <c r="O147" s="77" t="n">
        <v>2</v>
      </c>
      <c r="P147" s="77" t="n">
        <v>5</v>
      </c>
      <c r="Q147" s="78" t="n">
        <f aca="false">SUM(K147:P147)/3</f>
        <v>7</v>
      </c>
      <c r="R147" s="77" t="n">
        <v>15.54</v>
      </c>
      <c r="S147" s="77" t="n">
        <v>1.31</v>
      </c>
      <c r="T147" s="79" t="n">
        <v>20</v>
      </c>
      <c r="U147" s="80" t="n">
        <f aca="false">R147-S147</f>
        <v>14.23</v>
      </c>
      <c r="V147" s="77" t="n">
        <v>15</v>
      </c>
      <c r="W147" s="79" t="n">
        <v>17.85</v>
      </c>
      <c r="X147" s="80" t="n">
        <f aca="false">(S147+T147)-V147</f>
        <v>6.31</v>
      </c>
      <c r="Y147" s="77" t="n">
        <v>12.01</v>
      </c>
      <c r="Z147" s="79" t="n">
        <v>18.26</v>
      </c>
      <c r="AA147" s="80" t="n">
        <f aca="false">(V147+W147)-Y147</f>
        <v>20.84</v>
      </c>
      <c r="AB147" s="78" t="n">
        <f aca="false">AVERAGE(U147,X147,AA147)</f>
        <v>13.7933333333333</v>
      </c>
      <c r="AC147" s="19" t="n">
        <f aca="false">IF(AND($AB$157&gt;AB147, AB147&gt;$AB$156),AB147,"-")</f>
        <v>13.7933333333333</v>
      </c>
    </row>
    <row r="149" customFormat="false" ht="14.5" hidden="false" customHeight="false" outlineLevel="0" collapsed="false">
      <c r="AB149" s="11" t="s">
        <v>3976</v>
      </c>
    </row>
    <row r="150" customFormat="false" ht="14.5" hidden="false" customHeight="false" outlineLevel="0" collapsed="false">
      <c r="AA150" s="24" t="s">
        <v>3595</v>
      </c>
      <c r="AB150" s="25" t="n">
        <f aca="false">AVERAGE(AB4:AB148)</f>
        <v>11.5763842592593</v>
      </c>
      <c r="AC150" s="26" t="n">
        <f aca="false">AVERAGE(AC4:AC148)</f>
        <v>10.7211912144703</v>
      </c>
      <c r="AD150" s="27" t="n">
        <f aca="false">AVERAGE($Q$4:$Q$148)</f>
        <v>7.43287037037037</v>
      </c>
      <c r="AM150" s="24" t="s">
        <v>3595</v>
      </c>
      <c r="AN150" s="25" t="n">
        <f aca="false">AVERAGE(AN4:AN148)</f>
        <v>0.170972222222222</v>
      </c>
      <c r="AO150" s="26" t="n">
        <f aca="false">AVERAGE(AO4:AO148)</f>
        <v>6.81666666666667</v>
      </c>
    </row>
    <row r="151" customFormat="false" ht="14.5" hidden="false" customHeight="false" outlineLevel="0" collapsed="false">
      <c r="AA151" s="24" t="s">
        <v>3596</v>
      </c>
      <c r="AB151" s="25" t="n">
        <f aca="false">COUNTIF(AB4:AB88,"&gt;0")</f>
        <v>82</v>
      </c>
      <c r="AC151" s="25" t="n">
        <f aca="false">COUNTIF(AC4:AC148,"&gt;0")</f>
        <v>129</v>
      </c>
      <c r="AD151" s="24" t="n">
        <f aca="false">COUNTIF($Q$4:$Q$148,"&gt;0")</f>
        <v>144</v>
      </c>
      <c r="AM151" s="24" t="s">
        <v>3596</v>
      </c>
      <c r="AN151" s="25" t="n">
        <f aca="false">COUNTIF(AN4:AN148,"&gt;0")</f>
        <v>5</v>
      </c>
      <c r="AO151" s="25" t="n">
        <f aca="false">COUNTIF(AO4:AO148,"&gt;0")</f>
        <v>1</v>
      </c>
    </row>
    <row r="152" customFormat="false" ht="14.5" hidden="false" customHeight="false" outlineLevel="0" collapsed="false">
      <c r="AA152" s="24" t="s">
        <v>3597</v>
      </c>
      <c r="AB152" s="25" t="n">
        <f aca="false">STDEV(AB4:AB148)</f>
        <v>6.86648995962907</v>
      </c>
      <c r="AC152" s="25" t="n">
        <f aca="false">STDEV(AC4:AC148)</f>
        <v>3.64152456596688</v>
      </c>
      <c r="AD152" s="28"/>
      <c r="AM152" s="24" t="s">
        <v>3597</v>
      </c>
      <c r="AN152" s="25" t="n">
        <f aca="false">STDEV(AN4:AN148)</f>
        <v>0.839173998178625</v>
      </c>
      <c r="AO152" s="25" t="e">
        <f aca="false">STDEV(AO4:AO148)</f>
        <v>#DIV/0!</v>
      </c>
    </row>
    <row r="153" customFormat="false" ht="14.5" hidden="false" customHeight="false" outlineLevel="0" collapsed="false">
      <c r="AA153" s="24" t="s">
        <v>3598</v>
      </c>
      <c r="AB153" s="25" t="n">
        <f aca="false">QUARTILE(AB4:AB148,1)</f>
        <v>7.5005</v>
      </c>
      <c r="AC153" s="25" t="n">
        <f aca="false">QUARTILE(AC4:AC148,1)</f>
        <v>7.73666666666667</v>
      </c>
      <c r="AD153" s="28"/>
      <c r="AM153" s="24" t="s">
        <v>3598</v>
      </c>
      <c r="AN153" s="25" t="n">
        <f aca="false">QUARTILE(AN4:AN148,1)</f>
        <v>0</v>
      </c>
      <c r="AO153" s="25" t="n">
        <f aca="false">QUARTILE(AO4:AO148,1)</f>
        <v>6.81666666666667</v>
      </c>
    </row>
    <row r="154" customFormat="false" ht="14.5" hidden="false" customHeight="false" outlineLevel="0" collapsed="false">
      <c r="AA154" s="24" t="s">
        <v>3599</v>
      </c>
      <c r="AB154" s="25" t="n">
        <f aca="false">QUARTILE(AB4:AB148,3)</f>
        <v>13.5375</v>
      </c>
      <c r="AC154" s="25" t="n">
        <f aca="false">QUARTILE(AC4:AC148,3)</f>
        <v>13.2433333333333</v>
      </c>
      <c r="AD154" s="28"/>
      <c r="AM154" s="24" t="s">
        <v>3599</v>
      </c>
      <c r="AN154" s="25" t="n">
        <f aca="false">QUARTILE(AN4:AN148,3)</f>
        <v>0</v>
      </c>
      <c r="AO154" s="25" t="n">
        <f aca="false">QUARTILE(AO4:AO148,3)</f>
        <v>6.81666666666667</v>
      </c>
    </row>
    <row r="155" customFormat="false" ht="14.5" hidden="false" customHeight="false" outlineLevel="0" collapsed="false">
      <c r="AA155" s="24" t="s">
        <v>3600</v>
      </c>
      <c r="AB155" s="25" t="n">
        <f aca="false">AB154-AB153</f>
        <v>6.037</v>
      </c>
      <c r="AC155" s="25" t="n">
        <f aca="false">AC154-AC153</f>
        <v>5.50666666666667</v>
      </c>
      <c r="AD155" s="28"/>
      <c r="AM155" s="24" t="s">
        <v>3600</v>
      </c>
      <c r="AN155" s="25" t="n">
        <f aca="false">AN154-AN153</f>
        <v>0</v>
      </c>
      <c r="AO155" s="25" t="n">
        <f aca="false">AO154-AO153</f>
        <v>0</v>
      </c>
    </row>
    <row r="156" customFormat="false" ht="14.5" hidden="false" customHeight="false" outlineLevel="0" collapsed="false">
      <c r="AA156" s="24" t="s">
        <v>3601</v>
      </c>
      <c r="AB156" s="25" t="n">
        <f aca="false">AB150-(1.5*AB155)</f>
        <v>2.52088425925927</v>
      </c>
      <c r="AC156" s="25" t="n">
        <f aca="false">AC150-(1.5*AC155)</f>
        <v>2.46119121447028</v>
      </c>
      <c r="AD156" s="28"/>
      <c r="AM156" s="24" t="s">
        <v>3601</v>
      </c>
      <c r="AN156" s="25" t="n">
        <f aca="false">AN150-(1.5*AN155)</f>
        <v>0.170972222222222</v>
      </c>
      <c r="AO156" s="25" t="n">
        <f aca="false">AO150-(1.5*AO155)</f>
        <v>6.81666666666667</v>
      </c>
    </row>
    <row r="157" customFormat="false" ht="14.5" hidden="false" customHeight="false" outlineLevel="0" collapsed="false">
      <c r="AA157" s="24" t="s">
        <v>3602</v>
      </c>
      <c r="AB157" s="25" t="n">
        <f aca="false">AB150+(1.5*AB155)</f>
        <v>20.6318842592593</v>
      </c>
      <c r="AC157" s="25" t="n">
        <f aca="false">AC150+(1.5*AC155)</f>
        <v>18.9811912144703</v>
      </c>
      <c r="AD157" s="28"/>
      <c r="AM157" s="24" t="s">
        <v>3602</v>
      </c>
      <c r="AN157" s="25" t="n">
        <f aca="false">AN150+(1.5*AN155)</f>
        <v>0.170972222222222</v>
      </c>
      <c r="AO157" s="25" t="n">
        <f aca="false">AO150+(1.5*AO155)</f>
        <v>6.81666666666667</v>
      </c>
    </row>
    <row r="158" customFormat="false" ht="14.5" hidden="false" customHeight="false" outlineLevel="0" collapsed="false">
      <c r="AA158" s="29" t="s">
        <v>3603</v>
      </c>
      <c r="AB158" s="25" t="n">
        <f aca="false">CONFIDENCE(0.1,AB152,AB151)</f>
        <v>1.247254616146</v>
      </c>
      <c r="AC158" s="25" t="n">
        <f aca="false">CONFIDENCE(0.1,AC152,AC151)</f>
        <v>0.527370273055484</v>
      </c>
      <c r="AD158" s="28"/>
      <c r="AM158" s="29" t="s">
        <v>3603</v>
      </c>
      <c r="AN158" s="25" t="n">
        <f aca="false">CONFIDENCE(0.1,AN152,AN151)</f>
        <v>0.617297152160307</v>
      </c>
      <c r="AO158" s="25" t="e">
        <f aca="false">CONFIDENCE(0.1,AO152,AO151)</f>
        <v>#DIV/0!</v>
      </c>
    </row>
    <row r="159" customFormat="false" ht="14.5" hidden="false" customHeight="false" outlineLevel="0" collapsed="false">
      <c r="AA159" s="29" t="n">
        <v>0.1</v>
      </c>
      <c r="AB159" s="25" t="n">
        <f aca="false">AB150*0.1</f>
        <v>1.15763842592593</v>
      </c>
      <c r="AC159" s="25" t="n">
        <f aca="false">AC150*0.1</f>
        <v>1.07211912144703</v>
      </c>
      <c r="AD159" s="28"/>
      <c r="AM159" s="29" t="n">
        <v>0.1</v>
      </c>
      <c r="AN159" s="25" t="n">
        <f aca="false">AN150*0.1</f>
        <v>0.0170972222222222</v>
      </c>
      <c r="AO159" s="25" t="n">
        <f aca="false">AO150*0.1</f>
        <v>0.681666666666667</v>
      </c>
    </row>
    <row r="160" customFormat="false" ht="14.5" hidden="false" customHeight="false" outlineLevel="0" collapsed="false">
      <c r="AB160" s="30" t="str">
        <f aca="false">IF(AB158&lt;AB159, "VALID", "INVALID")</f>
        <v>INVALID</v>
      </c>
      <c r="AC160" s="30" t="str">
        <f aca="false">IF(AC158&lt;AC159, "VALID", "INVALID")</f>
        <v>VALID</v>
      </c>
      <c r="AD160" s="31"/>
      <c r="AN160" s="30" t="str">
        <f aca="false">IF(AN158&lt;AN159, "VALID", "INVALID")</f>
        <v>INVALID</v>
      </c>
      <c r="AO160" s="30" t="e">
        <f aca="false">IF(AO158&lt;AO159, "VALID", "INVALID")</f>
        <v>#DIV/0!</v>
      </c>
    </row>
    <row r="161" customFormat="false" ht="14.5" hidden="false" customHeight="false" outlineLevel="0" collapsed="false">
      <c r="AB161" s="32"/>
      <c r="AC161" s="32"/>
      <c r="AD161" s="31"/>
      <c r="AN161" s="32"/>
      <c r="AO161" s="32"/>
    </row>
    <row r="162" customFormat="false" ht="14.5" hidden="false" customHeight="false" outlineLevel="0" collapsed="false">
      <c r="AB162" s="11" t="s">
        <v>856</v>
      </c>
    </row>
    <row r="163" customFormat="false" ht="14.5" hidden="false" customHeight="false" outlineLevel="0" collapsed="false">
      <c r="AA163" s="24" t="s">
        <v>3595</v>
      </c>
      <c r="AB163" s="25" t="n">
        <f aca="false">AVERAGE($AB$4:$AB$45)</f>
        <v>10.8128253968254</v>
      </c>
      <c r="AC163" s="26" t="n">
        <f aca="false">AVERAGE($AC$4:$AC$45)</f>
        <v>8.84686666666667</v>
      </c>
      <c r="AD163" s="27" t="n">
        <f aca="false">AVERAGE($Q$4:$Q$45)</f>
        <v>7.95238095238095</v>
      </c>
      <c r="AE163" s="11" t="s">
        <v>3977</v>
      </c>
    </row>
    <row r="164" customFormat="false" ht="14.5" hidden="false" customHeight="false" outlineLevel="0" collapsed="false">
      <c r="AA164" s="24" t="s">
        <v>3596</v>
      </c>
      <c r="AB164" s="25" t="n">
        <f aca="false">COUNTIF($AB$4:$AB$45,"&gt;0")</f>
        <v>42</v>
      </c>
      <c r="AC164" s="25" t="n">
        <f aca="false">COUNTIF($AC$4:$AC$45,"&gt;0")</f>
        <v>35</v>
      </c>
      <c r="AD164" s="24" t="n">
        <f aca="false">COUNTIF($Q$4:$Q$45,"&gt;0")</f>
        <v>42</v>
      </c>
      <c r="AE164" s="11" t="s">
        <v>3978</v>
      </c>
    </row>
    <row r="165" customFormat="false" ht="14.5" hidden="false" customHeight="false" outlineLevel="0" collapsed="false">
      <c r="AA165" s="24" t="s">
        <v>3597</v>
      </c>
      <c r="AB165" s="25" t="n">
        <f aca="false">STDEV($AB$4:$AB$45)</f>
        <v>8.20819762266191</v>
      </c>
      <c r="AC165" s="25" t="n">
        <f aca="false">STDEV($AC$4:$AC$45)</f>
        <v>4.25096094111388</v>
      </c>
      <c r="AD165" s="28"/>
    </row>
    <row r="166" customFormat="false" ht="14.5" hidden="false" customHeight="false" outlineLevel="0" collapsed="false">
      <c r="AA166" s="24" t="s">
        <v>3598</v>
      </c>
      <c r="AB166" s="25" t="n">
        <f aca="false">QUARTILE($AB$4:$AB$45,1)</f>
        <v>5.38541666666667</v>
      </c>
      <c r="AC166" s="25" t="n">
        <f aca="false">QUARTILE($AC$4:$AC$45,1)</f>
        <v>5.53083333333333</v>
      </c>
      <c r="AD166" s="28"/>
    </row>
    <row r="167" customFormat="false" ht="14.5" hidden="false" customHeight="false" outlineLevel="0" collapsed="false">
      <c r="AA167" s="24" t="s">
        <v>3599</v>
      </c>
      <c r="AB167" s="25" t="n">
        <f aca="false">QUARTILE($AB$4:$AB$45,3)</f>
        <v>13.805</v>
      </c>
      <c r="AC167" s="25" t="n">
        <f aca="false">QUARTILE($AC$4:$AC$45,3)</f>
        <v>11.1691666666667</v>
      </c>
      <c r="AD167" s="28"/>
    </row>
    <row r="168" customFormat="false" ht="14.5" hidden="false" customHeight="false" outlineLevel="0" collapsed="false">
      <c r="AA168" s="24" t="s">
        <v>3600</v>
      </c>
      <c r="AB168" s="25" t="n">
        <f aca="false">AB167-AB166</f>
        <v>8.41958333333333</v>
      </c>
      <c r="AC168" s="25" t="n">
        <f aca="false">AC167-AC166</f>
        <v>5.63833333333333</v>
      </c>
      <c r="AD168" s="28"/>
    </row>
    <row r="169" customFormat="false" ht="14.5" hidden="false" customHeight="false" outlineLevel="0" collapsed="false">
      <c r="AA169" s="24" t="s">
        <v>3601</v>
      </c>
      <c r="AB169" s="25" t="n">
        <f aca="false">AB163-(1.5*AB168)</f>
        <v>-1.8165496031746</v>
      </c>
      <c r="AC169" s="25" t="n">
        <f aca="false">AC163-(1.5*AC168)</f>
        <v>0.389366666666669</v>
      </c>
      <c r="AD169" s="28"/>
    </row>
    <row r="170" customFormat="false" ht="14.5" hidden="false" customHeight="false" outlineLevel="0" collapsed="false">
      <c r="AA170" s="24" t="s">
        <v>3602</v>
      </c>
      <c r="AB170" s="25" t="n">
        <f aca="false">AB163+(1.5*AB168)</f>
        <v>23.4422003968254</v>
      </c>
      <c r="AC170" s="25" t="n">
        <f aca="false">AC163+(1.5*AC168)</f>
        <v>17.3043666666667</v>
      </c>
      <c r="AD170" s="28"/>
    </row>
    <row r="171" customFormat="false" ht="14.5" hidden="false" customHeight="false" outlineLevel="0" collapsed="false">
      <c r="AA171" s="29" t="s">
        <v>3603</v>
      </c>
      <c r="AB171" s="25" t="n">
        <f aca="false">CONFIDENCE(0.1,AB165,AB164)</f>
        <v>2.08329329295443</v>
      </c>
      <c r="AC171" s="25" t="n">
        <f aca="false">CONFIDENCE(0.1,AC165,AC164)</f>
        <v>1.18189895646687</v>
      </c>
      <c r="AD171" s="28"/>
    </row>
    <row r="172" customFormat="false" ht="14.5" hidden="false" customHeight="false" outlineLevel="0" collapsed="false">
      <c r="AA172" s="29" t="n">
        <v>0.1</v>
      </c>
      <c r="AB172" s="25" t="n">
        <f aca="false">AB163*0.1</f>
        <v>1.08128253968254</v>
      </c>
      <c r="AC172" s="25" t="n">
        <f aca="false">AC163*0.1</f>
        <v>0.884686666666667</v>
      </c>
      <c r="AD172" s="28"/>
    </row>
    <row r="173" customFormat="false" ht="14.5" hidden="false" customHeight="false" outlineLevel="0" collapsed="false">
      <c r="AB173" s="30" t="str">
        <f aca="false">IF(AB171&lt;AB172, "VALID", "INVALID")</f>
        <v>INVALID</v>
      </c>
      <c r="AC173" s="30" t="str">
        <f aca="false">IF(AC171&lt;AC172, "VALID", "INVALID")</f>
        <v>INVALID</v>
      </c>
      <c r="AD173" s="31"/>
    </row>
    <row r="175" customFormat="false" ht="14.5" hidden="false" customHeight="false" outlineLevel="0" collapsed="false">
      <c r="AB175" s="11" t="s">
        <v>202</v>
      </c>
    </row>
    <row r="176" customFormat="false" ht="14.5" hidden="false" customHeight="false" outlineLevel="0" collapsed="false">
      <c r="AA176" s="24" t="s">
        <v>3595</v>
      </c>
      <c r="AB176" s="25" t="n">
        <f aca="false">AVERAGE($AB$46:$AB$87)</f>
        <v>13.0940476190476</v>
      </c>
      <c r="AC176" s="26" t="n">
        <f aca="false">AVERAGE($AC$46:$AC$87)</f>
        <v>12.0730196078431</v>
      </c>
      <c r="AD176" s="27" t="n">
        <f aca="false">AVERAGE($Q$46:$Q$87)</f>
        <v>7.69047619047619</v>
      </c>
      <c r="AE176" s="11" t="s">
        <v>3977</v>
      </c>
    </row>
    <row r="177" customFormat="false" ht="14.5" hidden="false" customHeight="false" outlineLevel="0" collapsed="false">
      <c r="AA177" s="24" t="s">
        <v>3596</v>
      </c>
      <c r="AB177" s="25" t="n">
        <f aca="false">COUNTIF($AB$46:$AB$87,"&gt;0")</f>
        <v>39</v>
      </c>
      <c r="AC177" s="25" t="n">
        <f aca="false">COUNTIF($AC$46:$AC$87,"&gt;0")</f>
        <v>34</v>
      </c>
      <c r="AD177" s="24" t="n">
        <f aca="false">COUNTIF($Q$46:$Q$87,"&gt;0")</f>
        <v>42</v>
      </c>
      <c r="AE177" s="11" t="s">
        <v>3978</v>
      </c>
    </row>
    <row r="178" customFormat="false" ht="14.5" hidden="false" customHeight="false" outlineLevel="0" collapsed="false">
      <c r="AA178" s="24" t="s">
        <v>3597</v>
      </c>
      <c r="AB178" s="25" t="n">
        <f aca="false">STDEV($AB$46:$AB$87)</f>
        <v>9.18885577820124</v>
      </c>
      <c r="AC178" s="25" t="n">
        <f aca="false">STDEV($AC$46:$AC$87)</f>
        <v>3.93632266728961</v>
      </c>
      <c r="AD178" s="28"/>
    </row>
    <row r="179" customFormat="false" ht="14.5" hidden="false" customHeight="false" outlineLevel="0" collapsed="false">
      <c r="AA179" s="24" t="s">
        <v>3598</v>
      </c>
      <c r="AB179" s="25" t="n">
        <f aca="false">QUARTILE($AB$46:$AB$87,1)</f>
        <v>8.175</v>
      </c>
      <c r="AC179" s="25" t="n">
        <f aca="false">QUARTILE($AC$46:$AC$87,1)</f>
        <v>9.95625</v>
      </c>
      <c r="AD179" s="28"/>
    </row>
    <row r="180" customFormat="false" ht="14.5" hidden="false" customHeight="false" outlineLevel="0" collapsed="false">
      <c r="AA180" s="24" t="s">
        <v>3599</v>
      </c>
      <c r="AB180" s="25" t="n">
        <f aca="false">QUARTILE($AB$46:$AB$87,3)</f>
        <v>16.27875</v>
      </c>
      <c r="AC180" s="25" t="n">
        <f aca="false">QUARTILE($AC$46:$AC$87,3)</f>
        <v>15.2033333333333</v>
      </c>
      <c r="AD180" s="28"/>
    </row>
    <row r="181" customFormat="false" ht="14.5" hidden="false" customHeight="false" outlineLevel="0" collapsed="false">
      <c r="AA181" s="24" t="s">
        <v>3600</v>
      </c>
      <c r="AB181" s="25" t="n">
        <f aca="false">AB180-AB179</f>
        <v>8.10375</v>
      </c>
      <c r="AC181" s="25" t="n">
        <f aca="false">AC180-AC179</f>
        <v>5.24708333333333</v>
      </c>
      <c r="AD181" s="28"/>
    </row>
    <row r="182" customFormat="false" ht="14.5" hidden="false" customHeight="false" outlineLevel="0" collapsed="false">
      <c r="AA182" s="24" t="s">
        <v>3601</v>
      </c>
      <c r="AB182" s="25" t="n">
        <f aca="false">AB176-(1.5*AB181)</f>
        <v>0.938422619047616</v>
      </c>
      <c r="AC182" s="25" t="n">
        <f aca="false">AC176-(1.5*AC181)</f>
        <v>4.20239460784314</v>
      </c>
      <c r="AD182" s="28"/>
    </row>
    <row r="183" customFormat="false" ht="14.5" hidden="false" customHeight="false" outlineLevel="0" collapsed="false">
      <c r="AA183" s="24" t="s">
        <v>3602</v>
      </c>
      <c r="AB183" s="25" t="n">
        <f aca="false">AB176+(1.5*AB181)</f>
        <v>25.2496726190476</v>
      </c>
      <c r="AC183" s="25" t="n">
        <f aca="false">AC176+(1.5*AC181)</f>
        <v>19.9436446078431</v>
      </c>
      <c r="AD183" s="28"/>
    </row>
    <row r="184" customFormat="false" ht="14.5" hidden="false" customHeight="false" outlineLevel="0" collapsed="false">
      <c r="AA184" s="29" t="s">
        <v>3603</v>
      </c>
      <c r="AB184" s="25" t="n">
        <f aca="false">CONFIDENCE(0.1,AB178,AB177)</f>
        <v>2.42022859866161</v>
      </c>
      <c r="AC184" s="25" t="n">
        <f aca="false">CONFIDENCE(0.1,AC178,AC177)</f>
        <v>1.11039753592657</v>
      </c>
      <c r="AD184" s="28"/>
    </row>
    <row r="185" customFormat="false" ht="14.5" hidden="false" customHeight="false" outlineLevel="0" collapsed="false">
      <c r="AA185" s="29" t="n">
        <v>0.1</v>
      </c>
      <c r="AB185" s="25" t="n">
        <f aca="false">AB176*0.1</f>
        <v>1.30940476190476</v>
      </c>
      <c r="AC185" s="25" t="n">
        <f aca="false">AC176*0.1</f>
        <v>1.20730196078431</v>
      </c>
      <c r="AD185" s="28"/>
    </row>
    <row r="186" customFormat="false" ht="14.5" hidden="false" customHeight="false" outlineLevel="0" collapsed="false">
      <c r="AB186" s="30" t="str">
        <f aca="false">IF(AB184&lt;AB185, "VALID", "INVALID")</f>
        <v>INVALID</v>
      </c>
      <c r="AC186" s="30" t="str">
        <f aca="false">IF(AC184&lt;AC185, "VALID", "INVALID")</f>
        <v>VALID</v>
      </c>
      <c r="AD186" s="31"/>
    </row>
    <row r="188" customFormat="false" ht="14.5" hidden="false" customHeight="false" outlineLevel="0" collapsed="false">
      <c r="AB188" s="11" t="s">
        <v>3973</v>
      </c>
    </row>
    <row r="189" customFormat="false" ht="14.5" hidden="false" customHeight="false" outlineLevel="0" collapsed="false">
      <c r="AA189" s="24" t="s">
        <v>3595</v>
      </c>
      <c r="AB189" s="25" t="n">
        <f aca="false">AVERAGE($AB$88:$AB$147)</f>
        <v>11.0485111111111</v>
      </c>
      <c r="AC189" s="26" t="n">
        <f aca="false">AVERAGE($AC$88:$AC$147)</f>
        <v>11.0485111111111</v>
      </c>
      <c r="AD189" s="27" t="n">
        <f aca="false">AVERAGE($Q$46:$Q$87)</f>
        <v>7.69047619047619</v>
      </c>
      <c r="AE189" s="11" t="s">
        <v>3977</v>
      </c>
    </row>
    <row r="190" customFormat="false" ht="14.5" hidden="false" customHeight="false" outlineLevel="0" collapsed="false">
      <c r="AA190" s="24" t="s">
        <v>3596</v>
      </c>
      <c r="AB190" s="25" t="n">
        <f aca="false">COUNTIF($AB$88:$AB$147,"&gt;0")</f>
        <v>60</v>
      </c>
      <c r="AC190" s="25" t="n">
        <f aca="false">COUNTIF($AC$88:$AC$147,"&gt;0")</f>
        <v>60</v>
      </c>
      <c r="AD190" s="24" t="n">
        <f aca="false">COUNTIF($Q$46:$Q$87,"&gt;0")</f>
        <v>42</v>
      </c>
      <c r="AE190" s="11" t="s">
        <v>3978</v>
      </c>
    </row>
    <row r="191" customFormat="false" ht="14.5" hidden="false" customHeight="false" outlineLevel="0" collapsed="false">
      <c r="AA191" s="24" t="s">
        <v>3597</v>
      </c>
      <c r="AB191" s="25" t="n">
        <f aca="false">STDEV($AB$88:$AB$147)</f>
        <v>2.53826484207958</v>
      </c>
      <c r="AC191" s="25" t="n">
        <f aca="false">STDEV($AC$88:$AC$147)</f>
        <v>2.53826484207958</v>
      </c>
      <c r="AD191" s="28"/>
      <c r="AE191" s="11" t="s">
        <v>3979</v>
      </c>
    </row>
    <row r="192" customFormat="false" ht="14.5" hidden="false" customHeight="false" outlineLevel="0" collapsed="false">
      <c r="AA192" s="24" t="s">
        <v>3598</v>
      </c>
      <c r="AB192" s="25" t="n">
        <f aca="false">QUARTILE($AB$88:$AB$147,1)</f>
        <v>9.33</v>
      </c>
      <c r="AC192" s="25" t="n">
        <f aca="false">QUARTILE($AC$88:$AC$147,1)</f>
        <v>9.33</v>
      </c>
      <c r="AD192" s="28"/>
    </row>
    <row r="193" customFormat="false" ht="14.5" hidden="false" customHeight="false" outlineLevel="0" collapsed="false">
      <c r="AA193" s="24" t="s">
        <v>3599</v>
      </c>
      <c r="AB193" s="25" t="n">
        <f aca="false">QUARTILE($AB$88:$AB$147,3)</f>
        <v>12.7810833333333</v>
      </c>
      <c r="AC193" s="25" t="n">
        <f aca="false">QUARTILE($AC$88:$AC$147,3)</f>
        <v>12.7810833333333</v>
      </c>
      <c r="AD193" s="28"/>
    </row>
    <row r="194" customFormat="false" ht="14.5" hidden="false" customHeight="false" outlineLevel="0" collapsed="false">
      <c r="AA194" s="24" t="s">
        <v>3600</v>
      </c>
      <c r="AB194" s="25" t="n">
        <f aca="false">AB193-AB192</f>
        <v>3.45108333333333</v>
      </c>
      <c r="AC194" s="25" t="n">
        <f aca="false">AC193-AC192</f>
        <v>3.45108333333333</v>
      </c>
      <c r="AD194" s="28"/>
    </row>
    <row r="195" customFormat="false" ht="14.5" hidden="false" customHeight="false" outlineLevel="0" collapsed="false">
      <c r="AA195" s="24" t="s">
        <v>3601</v>
      </c>
      <c r="AB195" s="25" t="n">
        <f aca="false">AB189-(1.5*AB194)</f>
        <v>5.87188611111112</v>
      </c>
      <c r="AC195" s="25" t="n">
        <f aca="false">AC189-(1.5*AC194)</f>
        <v>5.87188611111112</v>
      </c>
      <c r="AD195" s="28"/>
    </row>
    <row r="196" customFormat="false" ht="14.5" hidden="false" customHeight="false" outlineLevel="0" collapsed="false">
      <c r="AA196" s="24" t="s">
        <v>3602</v>
      </c>
      <c r="AB196" s="25" t="n">
        <f aca="false">AB189+(1.5*AB194)</f>
        <v>16.2251361111111</v>
      </c>
      <c r="AC196" s="25" t="n">
        <f aca="false">AC189+(1.5*AC194)</f>
        <v>16.2251361111111</v>
      </c>
      <c r="AD196" s="28"/>
    </row>
    <row r="197" customFormat="false" ht="14.5" hidden="false" customHeight="false" outlineLevel="0" collapsed="false">
      <c r="AA197" s="29" t="s">
        <v>3603</v>
      </c>
      <c r="AB197" s="25" t="n">
        <f aca="false">CONFIDENCE(0.1,AB191,AB190)</f>
        <v>0.538999752703095</v>
      </c>
      <c r="AC197" s="25" t="n">
        <f aca="false">CONFIDENCE(0.1,AC191,AC190)</f>
        <v>0.538999752703095</v>
      </c>
      <c r="AD197" s="28"/>
    </row>
    <row r="198" customFormat="false" ht="14.5" hidden="false" customHeight="false" outlineLevel="0" collapsed="false">
      <c r="AA198" s="29" t="n">
        <v>0.1</v>
      </c>
      <c r="AB198" s="25" t="n">
        <f aca="false">AB189*0.1</f>
        <v>1.10485111111111</v>
      </c>
      <c r="AC198" s="25" t="n">
        <f aca="false">AC189*0.1</f>
        <v>1.10485111111111</v>
      </c>
      <c r="AD198" s="28"/>
    </row>
    <row r="199" customFormat="false" ht="14.5" hidden="false" customHeight="false" outlineLevel="0" collapsed="false">
      <c r="AB199" s="30" t="str">
        <f aca="false">IF(AB197&lt;AB198, "VALID", "INVALID")</f>
        <v>VALID</v>
      </c>
      <c r="AC199" s="30" t="str">
        <f aca="false">IF(AC197&lt;AC198, "VALID", "INVALID")</f>
        <v>VALID</v>
      </c>
      <c r="AD199" s="31"/>
    </row>
  </sheetData>
  <mergeCells count="18">
    <mergeCell ref="A1:E2"/>
    <mergeCell ref="F1:J2"/>
    <mergeCell ref="K1:Q1"/>
    <mergeCell ref="R1:AC1"/>
    <mergeCell ref="AD1:AO1"/>
    <mergeCell ref="AP1:AZ1"/>
    <mergeCell ref="K2:L2"/>
    <mergeCell ref="M2:N2"/>
    <mergeCell ref="O2:P2"/>
    <mergeCell ref="Q2:Q3"/>
    <mergeCell ref="S2:U2"/>
    <mergeCell ref="V2:X2"/>
    <mergeCell ref="Y2:AA2"/>
    <mergeCell ref="AB2:AB3"/>
    <mergeCell ref="AC2:AC3"/>
    <mergeCell ref="AE2:AG2"/>
    <mergeCell ref="AH2:AJ2"/>
    <mergeCell ref="AK2:AM2"/>
  </mergeCells>
  <conditionalFormatting sqref="AB160:AC161">
    <cfRule type="cellIs" priority="2" operator="equal" aboveAverage="0" equalAverage="0" bottom="0" percent="0" rank="0" text="" dxfId="12">
      <formula>"INVALID"</formula>
    </cfRule>
    <cfRule type="cellIs" priority="3" operator="equal" aboveAverage="0" equalAverage="0" bottom="0" percent="0" rank="0" text="" dxfId="13">
      <formula>"VALID"</formula>
    </cfRule>
  </conditionalFormatting>
  <conditionalFormatting sqref="AN160:AO161">
    <cfRule type="cellIs" priority="4" operator="equal" aboveAverage="0" equalAverage="0" bottom="0" percent="0" rank="0" text="" dxfId="14">
      <formula>"INVALID"</formula>
    </cfRule>
    <cfRule type="cellIs" priority="5" operator="equal" aboveAverage="0" equalAverage="0" bottom="0" percent="0" rank="0" text="" dxfId="15">
      <formula>"VALID"</formula>
    </cfRule>
  </conditionalFormatting>
  <conditionalFormatting sqref="AB173:AC173">
    <cfRule type="cellIs" priority="6" operator="equal" aboveAverage="0" equalAverage="0" bottom="0" percent="0" rank="0" text="" dxfId="16">
      <formula>"INVALID"</formula>
    </cfRule>
    <cfRule type="cellIs" priority="7" operator="equal" aboveAverage="0" equalAverage="0" bottom="0" percent="0" rank="0" text="" dxfId="17">
      <formula>"VALID"</formula>
    </cfRule>
  </conditionalFormatting>
  <conditionalFormatting sqref="AB186:AC186">
    <cfRule type="cellIs" priority="8" operator="equal" aboveAverage="0" equalAverage="0" bottom="0" percent="0" rank="0" text="" dxfId="18">
      <formula>"INVALID"</formula>
    </cfRule>
    <cfRule type="cellIs" priority="9" operator="equal" aboveAverage="0" equalAverage="0" bottom="0" percent="0" rank="0" text="" dxfId="19">
      <formula>"VALID"</formula>
    </cfRule>
  </conditionalFormatting>
  <conditionalFormatting sqref="AB199:AC199">
    <cfRule type="cellIs" priority="10" operator="equal" aboveAverage="0" equalAverage="0" bottom="0" percent="0" rank="0" text="" dxfId="20">
      <formula>"INVALID"</formula>
    </cfRule>
    <cfRule type="cellIs" priority="11" operator="equal" aboveAverage="0" equalAverage="0" bottom="0" percent="0" rank="0" text="" dxfId="21">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5390625" defaultRowHeight="14.5" zeroHeight="false" outlineLevelRow="0" outlineLevelCol="0"/>
  <cols>
    <col collapsed="false" customWidth="true" hidden="false" outlineLevel="0" max="1" min="1" style="0" width="20.55"/>
    <col collapsed="false" customWidth="true" hidden="false" outlineLevel="0" max="2" min="2" style="0" width="53.91"/>
  </cols>
  <sheetData>
    <row r="2" customFormat="false" ht="14.5" hidden="false" customHeight="false" outlineLevel="0" collapsed="false">
      <c r="A2" s="0" t="s">
        <v>3980</v>
      </c>
    </row>
    <row r="3" customFormat="false" ht="14.5" hidden="false" customHeight="false" outlineLevel="0" collapsed="false">
      <c r="A3" s="0" t="s">
        <v>3981</v>
      </c>
      <c r="B3" s="0" t="s">
        <v>3982</v>
      </c>
    </row>
    <row r="4" customFormat="false" ht="14.5" hidden="false" customHeight="false" outlineLevel="0" collapsed="false">
      <c r="A4" s="0" t="s">
        <v>3983</v>
      </c>
    </row>
    <row r="5" customFormat="false" ht="14.5" hidden="false" customHeight="false" outlineLevel="0" collapsed="false">
      <c r="A5" s="0" t="s">
        <v>3984</v>
      </c>
    </row>
    <row r="6" customFormat="false" ht="14.5" hidden="false" customHeight="false" outlineLevel="0" collapsed="false">
      <c r="A6" s="0" t="s">
        <v>3985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1CA73A-B9A6-4990-81FC-00B65327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3C7655-9165-4C45-A333-DF6F3BCBC6FD}">
  <ds:schemaRefs>
    <ds:schemaRef ds:uri="http://schemas.microsoft.com/office/2006/metadata/properties"/>
    <ds:schemaRef ds:uri="http://schemas.microsoft.com/sharepoint/v3"/>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3a6049c-05c8-4e22-bd03-2c19a5f84a8b"/>
    <ds:schemaRef ds:uri="8bcd9205-aa71-43b1-82fe-dcc00a36dd04"/>
    <ds:schemaRef ds:uri="http://www.w3.org/XML/1998/namespace"/>
    <ds:schemaRef ds:uri="http://purl.org/dc/terms/"/>
  </ds:schemaRefs>
</ds:datastoreItem>
</file>

<file path=customXml/itemProps3.xml><?xml version="1.0" encoding="utf-8"?>
<ds:datastoreItem xmlns:ds="http://schemas.openxmlformats.org/officeDocument/2006/customXml" ds:itemID="{83A8AFA9-5927-44F3-840A-2B5EC0ECB3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2022-09-27T11:46:34Z</dcterms:created>
  <dc:creator>CO2 Laptop</dc:creator>
  <dc:description/>
  <dc:language>en-US</dc:language>
  <cp:lastModifiedBy>Jack Moss</cp:lastModifiedBy>
  <dcterms:modified xsi:type="dcterms:W3CDTF">2022-09-30T10:07:43Z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0x010100467D8FF0EBC1E34CAA966933F5D9F9ED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