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esktop\Local_Project_Folders\AdSci_Watershed\Data\GIS\Land_Cover_Future_Brewington\Development_Scenarios\"/>
    </mc:Choice>
  </mc:AlternateContent>
  <xr:revisionPtr revIDLastSave="0" documentId="13_ncr:1_{E37DAB86-C27A-4B58-9752-742DE75B32DF}" xr6:coauthVersionLast="47" xr6:coauthVersionMax="47" xr10:uidLastSave="{00000000-0000-0000-0000-000000000000}"/>
  <bookViews>
    <workbookView xWindow="-110" yWindow="-110" windowWidth="19420" windowHeight="10420" xr2:uid="{1F3375BE-BEC2-489A-96EC-776D630E1D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9" i="1" l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D37" i="1"/>
  <c r="D38" i="1"/>
  <c r="E14" i="2"/>
  <c r="E13" i="2"/>
  <c r="E4" i="2"/>
  <c r="E3" i="2"/>
  <c r="D39" i="1"/>
  <c r="D40" i="1"/>
  <c r="D41" i="1"/>
  <c r="D42" i="1"/>
  <c r="D43" i="1"/>
  <c r="D44" i="1"/>
  <c r="D45" i="1"/>
  <c r="D46" i="1"/>
  <c r="D47" i="1"/>
  <c r="D48" i="1"/>
  <c r="D49" i="1"/>
  <c r="D50" i="1"/>
  <c r="D51" i="1"/>
</calcChain>
</file>

<file path=xl/sharedStrings.xml><?xml version="1.0" encoding="utf-8"?>
<sst xmlns="http://schemas.openxmlformats.org/spreadsheetml/2006/main" count="113" uniqueCount="41">
  <si>
    <t>FID</t>
  </si>
  <si>
    <t>Shape *</t>
  </si>
  <si>
    <t>LU_code</t>
  </si>
  <si>
    <t>Descriptio</t>
  </si>
  <si>
    <t>Maning_N</t>
  </si>
  <si>
    <t>Polygon</t>
  </si>
  <si>
    <t>Alien forest, fog</t>
  </si>
  <si>
    <t>Alien forest, no fog</t>
  </si>
  <si>
    <t>Developed, high-intensity</t>
  </si>
  <si>
    <t>Developed, low-intensity</t>
  </si>
  <si>
    <t>Developed, medium-intensity</t>
  </si>
  <si>
    <t>Developed, open space</t>
  </si>
  <si>
    <t>Diversified agriculture</t>
  </si>
  <si>
    <t>Fallow/grassland</t>
  </si>
  <si>
    <t>Golf course</t>
  </si>
  <si>
    <t>Grassland</t>
  </si>
  <si>
    <t>Macadamia</t>
  </si>
  <si>
    <t>Native forest, fog</t>
  </si>
  <si>
    <t>Native forest, no fog</t>
  </si>
  <si>
    <t>Reservoir, Iao</t>
  </si>
  <si>
    <t>Shrubland</t>
  </si>
  <si>
    <t>Sparsely vegetated</t>
  </si>
  <si>
    <t>Taro</t>
  </si>
  <si>
    <t>Tree plantation, no fog</t>
  </si>
  <si>
    <t>Water body</t>
  </si>
  <si>
    <t>Wetland</t>
  </si>
  <si>
    <t>Infiltration_Baisn</t>
  </si>
  <si>
    <t xml:space="preserve">Step 1:  these Are all the Mannings numbers from the shapefile </t>
  </si>
  <si>
    <t>Step 3 do an index match on the LUCODE to map the correct values</t>
  </si>
  <si>
    <t>Step 2 Copy in the format from WMS. Then copy paste transpose it below</t>
  </si>
  <si>
    <t>Now Transpose it back out and paste into WMS</t>
  </si>
  <si>
    <t>Scenario</t>
  </si>
  <si>
    <t xml:space="preserve">Peak flow </t>
  </si>
  <si>
    <t>Peak timing</t>
  </si>
  <si>
    <t>Vol of flow</t>
  </si>
  <si>
    <t>Present Day LU</t>
  </si>
  <si>
    <t>840 mins</t>
  </si>
  <si>
    <t>Low-intensity Developed</t>
  </si>
  <si>
    <t>High intensity Developed</t>
  </si>
  <si>
    <t xml:space="preserve">% increase </t>
  </si>
  <si>
    <t>780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</si>
</sst>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164" fontId="0" fillId="0" borderId="0" xfId="1" applyNumberFormat="1" applyFont="1"/>
    <xf numFmtId="3" fontId="0" fillId="0" borderId="2" xfId="0" applyNumberForma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69D0-1480-46C1-A67B-678F7607B20E}">
  <dimension ref="A1:O59"/>
  <sheetViews>
    <sheetView tabSelected="1" topLeftCell="A46" workbookViewId="0">
      <selection activeCell="A59" sqref="A59:O59"/>
    </sheetView>
  </sheetViews>
  <sheetFormatPr defaultRowHeight="14.5" x14ac:dyDescent="0.35"/>
  <cols>
    <col min="2" max="2" width="10.90625" customWidth="1"/>
    <col min="3" max="3" width="14.90625" customWidth="1"/>
    <col min="4" max="4" width="10.90625" customWidth="1"/>
  </cols>
  <sheetData>
    <row r="1" spans="1:5" x14ac:dyDescent="0.35">
      <c r="A1" s="1" t="s">
        <v>27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0</v>
      </c>
      <c r="B3" t="s">
        <v>5</v>
      </c>
      <c r="C3">
        <v>22</v>
      </c>
      <c r="D3" t="s">
        <v>6</v>
      </c>
      <c r="E3">
        <v>0.34</v>
      </c>
    </row>
    <row r="4" spans="1:5" x14ac:dyDescent="0.35">
      <c r="A4">
        <v>1</v>
      </c>
      <c r="B4" t="s">
        <v>5</v>
      </c>
      <c r="C4">
        <v>17</v>
      </c>
      <c r="D4" t="s">
        <v>7</v>
      </c>
      <c r="E4">
        <v>0.34</v>
      </c>
    </row>
    <row r="5" spans="1:5" x14ac:dyDescent="0.35">
      <c r="A5">
        <v>2</v>
      </c>
      <c r="B5" t="s">
        <v>5</v>
      </c>
      <c r="C5">
        <v>10</v>
      </c>
      <c r="D5" t="s">
        <v>8</v>
      </c>
      <c r="E5">
        <v>0.04</v>
      </c>
    </row>
    <row r="6" spans="1:5" x14ac:dyDescent="0.35">
      <c r="A6">
        <v>3</v>
      </c>
      <c r="B6" t="s">
        <v>5</v>
      </c>
      <c r="C6">
        <v>8</v>
      </c>
      <c r="D6" t="s">
        <v>9</v>
      </c>
      <c r="E6">
        <v>0.18</v>
      </c>
    </row>
    <row r="7" spans="1:5" x14ac:dyDescent="0.35">
      <c r="A7">
        <v>4</v>
      </c>
      <c r="B7" t="s">
        <v>5</v>
      </c>
      <c r="C7">
        <v>9</v>
      </c>
      <c r="D7" t="s">
        <v>10</v>
      </c>
      <c r="E7">
        <v>0.11</v>
      </c>
    </row>
    <row r="8" spans="1:5" x14ac:dyDescent="0.35">
      <c r="A8">
        <v>5</v>
      </c>
      <c r="B8" t="s">
        <v>5</v>
      </c>
      <c r="C8">
        <v>7</v>
      </c>
      <c r="D8" t="s">
        <v>11</v>
      </c>
      <c r="E8">
        <v>0.34</v>
      </c>
    </row>
    <row r="9" spans="1:5" x14ac:dyDescent="0.35">
      <c r="A9">
        <v>6</v>
      </c>
      <c r="B9" t="s">
        <v>5</v>
      </c>
      <c r="C9">
        <v>4</v>
      </c>
      <c r="D9" t="s">
        <v>12</v>
      </c>
      <c r="E9">
        <v>0.22</v>
      </c>
    </row>
    <row r="10" spans="1:5" x14ac:dyDescent="0.35">
      <c r="A10">
        <v>7</v>
      </c>
      <c r="B10" t="s">
        <v>5</v>
      </c>
      <c r="C10">
        <v>6</v>
      </c>
      <c r="D10" t="s">
        <v>13</v>
      </c>
      <c r="E10">
        <v>0.34</v>
      </c>
    </row>
    <row r="11" spans="1:5" x14ac:dyDescent="0.35">
      <c r="A11">
        <v>8</v>
      </c>
      <c r="B11" t="s">
        <v>5</v>
      </c>
      <c r="C11">
        <v>24</v>
      </c>
      <c r="D11" t="s">
        <v>14</v>
      </c>
      <c r="E11">
        <v>0.25</v>
      </c>
    </row>
    <row r="12" spans="1:5" x14ac:dyDescent="0.35">
      <c r="A12">
        <v>9</v>
      </c>
      <c r="B12" t="s">
        <v>5</v>
      </c>
      <c r="C12">
        <v>14</v>
      </c>
      <c r="D12" t="s">
        <v>15</v>
      </c>
      <c r="E12">
        <v>0.34</v>
      </c>
    </row>
    <row r="13" spans="1:5" x14ac:dyDescent="0.35">
      <c r="A13">
        <v>10</v>
      </c>
      <c r="B13" t="s">
        <v>5</v>
      </c>
      <c r="C13">
        <v>5</v>
      </c>
      <c r="D13" t="s">
        <v>16</v>
      </c>
      <c r="E13">
        <v>0.28999999999999998</v>
      </c>
    </row>
    <row r="14" spans="1:5" x14ac:dyDescent="0.35">
      <c r="A14">
        <v>11</v>
      </c>
      <c r="B14" t="s">
        <v>5</v>
      </c>
      <c r="C14">
        <v>21</v>
      </c>
      <c r="D14" t="s">
        <v>17</v>
      </c>
      <c r="E14">
        <v>0.4</v>
      </c>
    </row>
    <row r="15" spans="1:5" x14ac:dyDescent="0.35">
      <c r="A15">
        <v>12</v>
      </c>
      <c r="B15" t="s">
        <v>5</v>
      </c>
      <c r="C15">
        <v>16</v>
      </c>
      <c r="D15" t="s">
        <v>18</v>
      </c>
      <c r="E15">
        <v>0.4</v>
      </c>
    </row>
    <row r="16" spans="1:5" x14ac:dyDescent="0.35">
      <c r="A16">
        <v>13</v>
      </c>
      <c r="B16" t="s">
        <v>5</v>
      </c>
      <c r="C16">
        <v>19</v>
      </c>
      <c r="D16" t="s">
        <v>19</v>
      </c>
      <c r="E16">
        <v>0.01</v>
      </c>
    </row>
    <row r="17" spans="1:15" x14ac:dyDescent="0.35">
      <c r="A17">
        <v>14</v>
      </c>
      <c r="B17" t="s">
        <v>5</v>
      </c>
      <c r="C17">
        <v>15</v>
      </c>
      <c r="D17" t="s">
        <v>20</v>
      </c>
      <c r="E17">
        <v>0.27</v>
      </c>
    </row>
    <row r="18" spans="1:15" x14ac:dyDescent="0.35">
      <c r="A18">
        <v>15</v>
      </c>
      <c r="B18" t="s">
        <v>5</v>
      </c>
      <c r="C18">
        <v>13</v>
      </c>
      <c r="D18" t="s">
        <v>21</v>
      </c>
      <c r="E18">
        <v>0.16</v>
      </c>
    </row>
    <row r="19" spans="1:15" x14ac:dyDescent="0.35">
      <c r="A19">
        <v>16</v>
      </c>
      <c r="B19" t="s">
        <v>5</v>
      </c>
      <c r="C19">
        <v>25</v>
      </c>
      <c r="D19" t="s">
        <v>22</v>
      </c>
      <c r="E19">
        <v>0.01</v>
      </c>
    </row>
    <row r="20" spans="1:15" x14ac:dyDescent="0.35">
      <c r="A20">
        <v>17</v>
      </c>
      <c r="B20" t="s">
        <v>5</v>
      </c>
      <c r="C20">
        <v>18</v>
      </c>
      <c r="D20" t="s">
        <v>23</v>
      </c>
      <c r="E20">
        <v>0.28999999999999998</v>
      </c>
    </row>
    <row r="21" spans="1:15" x14ac:dyDescent="0.35">
      <c r="A21">
        <v>18</v>
      </c>
      <c r="B21" t="s">
        <v>5</v>
      </c>
      <c r="C21">
        <v>11</v>
      </c>
      <c r="D21" t="s">
        <v>24</v>
      </c>
      <c r="E21">
        <v>0.01</v>
      </c>
    </row>
    <row r="22" spans="1:15" x14ac:dyDescent="0.35">
      <c r="A22">
        <v>19</v>
      </c>
      <c r="B22" t="s">
        <v>5</v>
      </c>
      <c r="C22">
        <v>12</v>
      </c>
      <c r="D22" t="s">
        <v>25</v>
      </c>
      <c r="E22">
        <v>0.06</v>
      </c>
    </row>
    <row r="23" spans="1:15" x14ac:dyDescent="0.35">
      <c r="A23">
        <v>20</v>
      </c>
      <c r="B23" t="s">
        <v>5</v>
      </c>
      <c r="C23">
        <v>26</v>
      </c>
      <c r="D23" t="s">
        <v>26</v>
      </c>
      <c r="E23">
        <v>0.94</v>
      </c>
    </row>
    <row r="28" spans="1:15" x14ac:dyDescent="0.35">
      <c r="A28" s="1" t="s">
        <v>29</v>
      </c>
    </row>
    <row r="30" spans="1:15" x14ac:dyDescent="0.35">
      <c r="A30">
        <v>4</v>
      </c>
      <c r="B30">
        <v>5</v>
      </c>
      <c r="C30">
        <v>6</v>
      </c>
      <c r="D30">
        <v>7</v>
      </c>
      <c r="E30">
        <v>8</v>
      </c>
      <c r="F30">
        <v>9</v>
      </c>
      <c r="G30">
        <v>10</v>
      </c>
      <c r="H30">
        <v>14</v>
      </c>
      <c r="I30">
        <v>15</v>
      </c>
      <c r="J30">
        <v>16</v>
      </c>
      <c r="K30">
        <v>17</v>
      </c>
      <c r="L30">
        <v>19</v>
      </c>
      <c r="M30">
        <v>21</v>
      </c>
      <c r="N30">
        <v>22</v>
      </c>
      <c r="O30">
        <v>24</v>
      </c>
    </row>
    <row r="31" spans="1:15" x14ac:dyDescent="0.35">
      <c r="A31" t="s">
        <v>12</v>
      </c>
      <c r="B31" t="s">
        <v>16</v>
      </c>
      <c r="C31" t="s">
        <v>13</v>
      </c>
      <c r="D31" t="s">
        <v>11</v>
      </c>
      <c r="E31" t="s">
        <v>9</v>
      </c>
      <c r="F31" t="s">
        <v>10</v>
      </c>
      <c r="G31" t="s">
        <v>8</v>
      </c>
      <c r="H31" t="s">
        <v>15</v>
      </c>
      <c r="I31" t="s">
        <v>20</v>
      </c>
      <c r="J31" t="s">
        <v>18</v>
      </c>
      <c r="K31" t="s">
        <v>7</v>
      </c>
      <c r="L31" t="s">
        <v>19</v>
      </c>
      <c r="M31" t="s">
        <v>17</v>
      </c>
      <c r="N31" t="s">
        <v>6</v>
      </c>
      <c r="O31" t="s">
        <v>14</v>
      </c>
    </row>
    <row r="33" spans="1:1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5" spans="1:15" x14ac:dyDescent="0.35">
      <c r="A35" s="1" t="s">
        <v>28</v>
      </c>
    </row>
    <row r="37" spans="1:15" x14ac:dyDescent="0.35">
      <c r="A37">
        <v>4</v>
      </c>
      <c r="B37" t="s">
        <v>12</v>
      </c>
      <c r="D37">
        <f>INDEX($E$3:$E$23, MATCH(A37, $C$3:$C$23, 0))</f>
        <v>0.22</v>
      </c>
    </row>
    <row r="38" spans="1:15" x14ac:dyDescent="0.35">
      <c r="A38">
        <v>5</v>
      </c>
      <c r="B38" t="s">
        <v>16</v>
      </c>
      <c r="D38">
        <f t="shared" ref="D38:D51" si="0">INDEX($E$3:$E$23, MATCH(A38, $C$3:$C$23, 0))</f>
        <v>0.28999999999999998</v>
      </c>
    </row>
    <row r="39" spans="1:15" x14ac:dyDescent="0.35">
      <c r="A39">
        <v>6</v>
      </c>
      <c r="B39" t="s">
        <v>13</v>
      </c>
      <c r="D39">
        <f t="shared" si="0"/>
        <v>0.34</v>
      </c>
    </row>
    <row r="40" spans="1:15" x14ac:dyDescent="0.35">
      <c r="A40">
        <v>7</v>
      </c>
      <c r="B40" t="s">
        <v>11</v>
      </c>
      <c r="D40">
        <f t="shared" si="0"/>
        <v>0.34</v>
      </c>
    </row>
    <row r="41" spans="1:15" x14ac:dyDescent="0.35">
      <c r="A41">
        <v>8</v>
      </c>
      <c r="B41" t="s">
        <v>9</v>
      </c>
      <c r="D41">
        <f t="shared" si="0"/>
        <v>0.18</v>
      </c>
    </row>
    <row r="42" spans="1:15" x14ac:dyDescent="0.35">
      <c r="A42">
        <v>9</v>
      </c>
      <c r="B42" t="s">
        <v>10</v>
      </c>
      <c r="D42">
        <f t="shared" si="0"/>
        <v>0.11</v>
      </c>
    </row>
    <row r="43" spans="1:15" x14ac:dyDescent="0.35">
      <c r="A43">
        <v>10</v>
      </c>
      <c r="B43" t="s">
        <v>8</v>
      </c>
      <c r="D43">
        <f t="shared" si="0"/>
        <v>0.04</v>
      </c>
    </row>
    <row r="44" spans="1:15" x14ac:dyDescent="0.35">
      <c r="A44">
        <v>14</v>
      </c>
      <c r="B44" t="s">
        <v>15</v>
      </c>
      <c r="D44">
        <f t="shared" si="0"/>
        <v>0.34</v>
      </c>
    </row>
    <row r="45" spans="1:15" x14ac:dyDescent="0.35">
      <c r="A45">
        <v>15</v>
      </c>
      <c r="B45" t="s">
        <v>20</v>
      </c>
      <c r="D45">
        <f t="shared" si="0"/>
        <v>0.27</v>
      </c>
    </row>
    <row r="46" spans="1:15" x14ac:dyDescent="0.35">
      <c r="A46">
        <v>16</v>
      </c>
      <c r="B46" t="s">
        <v>18</v>
      </c>
      <c r="D46">
        <f t="shared" si="0"/>
        <v>0.4</v>
      </c>
    </row>
    <row r="47" spans="1:15" x14ac:dyDescent="0.35">
      <c r="A47">
        <v>17</v>
      </c>
      <c r="B47" t="s">
        <v>7</v>
      </c>
      <c r="D47">
        <f t="shared" si="0"/>
        <v>0.34</v>
      </c>
    </row>
    <row r="48" spans="1:15" x14ac:dyDescent="0.35">
      <c r="A48">
        <v>19</v>
      </c>
      <c r="B48" t="s">
        <v>19</v>
      </c>
      <c r="D48">
        <f t="shared" si="0"/>
        <v>0.01</v>
      </c>
    </row>
    <row r="49" spans="1:15" x14ac:dyDescent="0.35">
      <c r="A49">
        <v>21</v>
      </c>
      <c r="B49" t="s">
        <v>17</v>
      </c>
      <c r="D49">
        <f t="shared" si="0"/>
        <v>0.4</v>
      </c>
    </row>
    <row r="50" spans="1:15" x14ac:dyDescent="0.35">
      <c r="A50">
        <v>22</v>
      </c>
      <c r="B50" t="s">
        <v>6</v>
      </c>
      <c r="D50">
        <f t="shared" si="0"/>
        <v>0.34</v>
      </c>
    </row>
    <row r="51" spans="1:15" x14ac:dyDescent="0.35">
      <c r="A51">
        <v>24</v>
      </c>
      <c r="B51" t="s">
        <v>14</v>
      </c>
      <c r="D51">
        <f t="shared" si="0"/>
        <v>0.25</v>
      </c>
    </row>
    <row r="54" spans="1:15" x14ac:dyDescent="0.35">
      <c r="A54" t="s">
        <v>30</v>
      </c>
    </row>
    <row r="56" spans="1:15" x14ac:dyDescent="0.35">
      <c r="A56">
        <v>4</v>
      </c>
      <c r="B56">
        <v>5</v>
      </c>
      <c r="C56">
        <v>6</v>
      </c>
      <c r="D56">
        <v>7</v>
      </c>
      <c r="E56">
        <v>8</v>
      </c>
      <c r="F56">
        <v>9</v>
      </c>
      <c r="G56">
        <v>10</v>
      </c>
      <c r="H56">
        <v>14</v>
      </c>
      <c r="I56">
        <v>15</v>
      </c>
      <c r="J56">
        <v>16</v>
      </c>
      <c r="K56">
        <v>17</v>
      </c>
      <c r="L56">
        <v>19</v>
      </c>
      <c r="M56">
        <v>21</v>
      </c>
      <c r="N56">
        <v>22</v>
      </c>
      <c r="O56">
        <v>24</v>
      </c>
    </row>
    <row r="57" spans="1:15" x14ac:dyDescent="0.35">
      <c r="A57" t="s">
        <v>12</v>
      </c>
      <c r="B57" t="s">
        <v>16</v>
      </c>
      <c r="C57" t="s">
        <v>13</v>
      </c>
      <c r="D57" t="s">
        <v>11</v>
      </c>
      <c r="E57" t="s">
        <v>9</v>
      </c>
      <c r="F57" t="s">
        <v>10</v>
      </c>
      <c r="G57" t="s">
        <v>8</v>
      </c>
      <c r="H57" t="s">
        <v>15</v>
      </c>
      <c r="I57" t="s">
        <v>20</v>
      </c>
      <c r="J57" t="s">
        <v>18</v>
      </c>
      <c r="K57" t="s">
        <v>7</v>
      </c>
      <c r="L57" t="s">
        <v>19</v>
      </c>
      <c r="M57" t="s">
        <v>17</v>
      </c>
      <c r="N57" t="s">
        <v>6</v>
      </c>
      <c r="O57" t="s">
        <v>14</v>
      </c>
    </row>
    <row r="59" spans="1:15" x14ac:dyDescent="0.35">
      <c r="A59">
        <f>INDEX($E$3:$E$23, MATCH(A56, $C$3:$C$23, 0))</f>
        <v>0.22</v>
      </c>
      <c r="B59">
        <f>INDEX($E$3:$E$23, MATCH(B56, $C$3:$C$23, 0))</f>
        <v>0.28999999999999998</v>
      </c>
      <c r="C59">
        <f>INDEX($E$3:$E$23, MATCH(C56, $C$3:$C$23, 0))</f>
        <v>0.34</v>
      </c>
      <c r="D59">
        <f>INDEX($E$3:$E$23, MATCH(D56, $C$3:$C$23, 0))</f>
        <v>0.34</v>
      </c>
      <c r="E59">
        <f>INDEX($E$3:$E$23, MATCH(E56, $C$3:$C$23, 0))</f>
        <v>0.18</v>
      </c>
      <c r="F59">
        <f>INDEX($E$3:$E$23, MATCH(F56, $C$3:$C$23, 0))</f>
        <v>0.11</v>
      </c>
      <c r="G59">
        <f>INDEX($E$3:$E$23, MATCH(G56, $C$3:$C$23, 0))</f>
        <v>0.04</v>
      </c>
      <c r="H59">
        <f>INDEX($E$3:$E$23, MATCH(H56, $C$3:$C$23, 0))</f>
        <v>0.34</v>
      </c>
      <c r="I59">
        <f>INDEX($E$3:$E$23, MATCH(I56, $C$3:$C$23, 0))</f>
        <v>0.27</v>
      </c>
      <c r="J59">
        <f>INDEX($E$3:$E$23, MATCH(J56, $C$3:$C$23, 0))</f>
        <v>0.4</v>
      </c>
      <c r="K59">
        <f>INDEX($E$3:$E$23, MATCH(K56, $C$3:$C$23, 0))</f>
        <v>0.34</v>
      </c>
      <c r="L59">
        <f>INDEX($E$3:$E$23, MATCH(L56, $C$3:$C$23, 0))</f>
        <v>0.01</v>
      </c>
      <c r="M59">
        <f>INDEX($E$3:$E$23, MATCH(M56, $C$3:$C$23, 0))</f>
        <v>0.4</v>
      </c>
      <c r="N59">
        <f>INDEX($E$3:$E$23, MATCH(N56, $C$3:$C$23, 0))</f>
        <v>0.34</v>
      </c>
      <c r="O59">
        <f>INDEX($E$3:$E$23, MATCH(O56, $C$3:$C$23, 0))</f>
        <v>0.25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2E1D-9814-4125-B5C2-E9FCAAF68291}">
  <dimension ref="A1:E14"/>
  <sheetViews>
    <sheetView topLeftCell="A16" workbookViewId="0">
      <selection activeCell="E13" sqref="E13:E14"/>
    </sheetView>
  </sheetViews>
  <sheetFormatPr defaultRowHeight="14.5" x14ac:dyDescent="0.35"/>
  <cols>
    <col min="1" max="4" width="14" customWidth="1"/>
    <col min="5" max="5" width="16.08984375" customWidth="1"/>
  </cols>
  <sheetData>
    <row r="1" spans="1:5" ht="29.5" thickBot="1" x14ac:dyDescent="0.4">
      <c r="A1" s="3" t="s">
        <v>31</v>
      </c>
      <c r="B1" s="5" t="s">
        <v>32</v>
      </c>
      <c r="C1" s="5" t="s">
        <v>33</v>
      </c>
      <c r="D1" s="5" t="s">
        <v>34</v>
      </c>
      <c r="E1" s="10" t="s">
        <v>39</v>
      </c>
    </row>
    <row r="2" spans="1:5" ht="15" thickBot="1" x14ac:dyDescent="0.4">
      <c r="A2" s="6" t="s">
        <v>35</v>
      </c>
      <c r="B2" s="7">
        <v>3856.5</v>
      </c>
      <c r="C2" s="8" t="s">
        <v>36</v>
      </c>
      <c r="D2" s="9">
        <v>32624637</v>
      </c>
    </row>
    <row r="3" spans="1:5" ht="29.5" thickBot="1" x14ac:dyDescent="0.4">
      <c r="A3" s="6" t="s">
        <v>37</v>
      </c>
      <c r="B3" s="7">
        <v>3839.4</v>
      </c>
      <c r="C3" s="8" t="s">
        <v>36</v>
      </c>
      <c r="D3" s="9">
        <v>32672969</v>
      </c>
      <c r="E3" s="11">
        <f>D3/D2-1</f>
        <v>1.4814570963654905E-3</v>
      </c>
    </row>
    <row r="4" spans="1:5" ht="29.5" thickBot="1" x14ac:dyDescent="0.4">
      <c r="A4" s="6" t="s">
        <v>38</v>
      </c>
      <c r="B4" s="7">
        <v>3754.1</v>
      </c>
      <c r="C4" s="8" t="s">
        <v>36</v>
      </c>
      <c r="D4" s="9">
        <v>32767408</v>
      </c>
      <c r="E4" s="11">
        <f>D4/D2-1</f>
        <v>4.3761712965573185E-3</v>
      </c>
    </row>
    <row r="11" spans="1:5" ht="15" thickBot="1" x14ac:dyDescent="0.4"/>
    <row r="12" spans="1:5" ht="15" thickBot="1" x14ac:dyDescent="0.4">
      <c r="A12" s="2" t="s">
        <v>35</v>
      </c>
      <c r="B12" s="12">
        <v>11670</v>
      </c>
      <c r="C12" s="4" t="s">
        <v>40</v>
      </c>
      <c r="D12" s="12">
        <v>95939134</v>
      </c>
      <c r="E12" s="4"/>
    </row>
    <row r="13" spans="1:5" ht="29.5" thickBot="1" x14ac:dyDescent="0.4">
      <c r="A13" s="6" t="s">
        <v>37</v>
      </c>
      <c r="B13" s="9">
        <v>11644</v>
      </c>
      <c r="C13" s="8" t="s">
        <v>40</v>
      </c>
      <c r="D13" s="9">
        <v>96357085</v>
      </c>
      <c r="E13" s="11">
        <f>D13/D12-1</f>
        <v>4.3564183099671361E-3</v>
      </c>
    </row>
    <row r="14" spans="1:5" ht="29.5" thickBot="1" x14ac:dyDescent="0.4">
      <c r="A14" s="6" t="s">
        <v>38</v>
      </c>
      <c r="B14" s="9">
        <v>11479</v>
      </c>
      <c r="C14" s="8" t="s">
        <v>40</v>
      </c>
      <c r="D14" s="9">
        <v>95967928</v>
      </c>
      <c r="E14" s="11">
        <f>D14/D12-1</f>
        <v>3.0012778726984379E-4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2023-02-28T21:39:35Z</dcterms:created>
  <dcterms:modified xsi:type="dcterms:W3CDTF">2023-12-01T02:36:40Z</dcterms:modified>
</cp:coreProperties>
</file>