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shuler\Desktop\Kirsten_Maui_SWAT_Master\Results\"/>
    </mc:Choice>
  </mc:AlternateContent>
  <bookViews>
    <workbookView xWindow="0" yWindow="0" windowWidth="28800" windowHeight="10185"/>
  </bookViews>
  <sheets>
    <sheet name="Final_Result_frame" sheetId="1" r:id="rId1"/>
  </sheets>
  <calcPr calcId="0"/>
</workbook>
</file>

<file path=xl/calcChain.xml><?xml version="1.0" encoding="utf-8"?>
<calcChain xmlns="http://schemas.openxmlformats.org/spreadsheetml/2006/main">
  <c r="S3" i="1" l="1"/>
  <c r="T3" i="1"/>
  <c r="U3" i="1"/>
  <c r="V3" i="1"/>
  <c r="AA3" i="1" s="1"/>
  <c r="W3" i="1"/>
  <c r="AB3" i="1" s="1"/>
  <c r="X3" i="1"/>
  <c r="AC3" i="1" s="1"/>
  <c r="Y3" i="1"/>
  <c r="Z3" i="1"/>
  <c r="S4" i="1"/>
  <c r="T4" i="1"/>
  <c r="Y4" i="1" s="1"/>
  <c r="U4" i="1"/>
  <c r="Z4" i="1" s="1"/>
  <c r="V4" i="1"/>
  <c r="W4" i="1"/>
  <c r="X4" i="1"/>
  <c r="AA4" i="1"/>
  <c r="AB4" i="1"/>
  <c r="S5" i="1"/>
  <c r="T5" i="1"/>
  <c r="U5" i="1"/>
  <c r="V5" i="1"/>
  <c r="AA5" i="1" s="1"/>
  <c r="W5" i="1"/>
  <c r="AB5" i="1" s="1"/>
  <c r="X5" i="1"/>
  <c r="AC5" i="1" s="1"/>
  <c r="Y5" i="1"/>
  <c r="Z5" i="1"/>
  <c r="S6" i="1"/>
  <c r="T6" i="1"/>
  <c r="Y6" i="1" s="1"/>
  <c r="U6" i="1"/>
  <c r="Z6" i="1" s="1"/>
  <c r="V6" i="1"/>
  <c r="W6" i="1"/>
  <c r="X6" i="1"/>
  <c r="AA6" i="1"/>
  <c r="AB6" i="1"/>
  <c r="S7" i="1"/>
  <c r="T7" i="1"/>
  <c r="U7" i="1"/>
  <c r="V7" i="1"/>
  <c r="AA7" i="1" s="1"/>
  <c r="W7" i="1"/>
  <c r="AB7" i="1" s="1"/>
  <c r="X7" i="1"/>
  <c r="AC7" i="1" s="1"/>
  <c r="Y7" i="1"/>
  <c r="Z7" i="1"/>
  <c r="S8" i="1"/>
  <c r="T8" i="1"/>
  <c r="Y8" i="1" s="1"/>
  <c r="U8" i="1"/>
  <c r="Z8" i="1" s="1"/>
  <c r="V8" i="1"/>
  <c r="W8" i="1"/>
  <c r="X8" i="1"/>
  <c r="AA8" i="1"/>
  <c r="AB8" i="1"/>
  <c r="S9" i="1"/>
  <c r="T9" i="1"/>
  <c r="U9" i="1"/>
  <c r="V9" i="1"/>
  <c r="AA9" i="1" s="1"/>
  <c r="W9" i="1"/>
  <c r="AB9" i="1" s="1"/>
  <c r="X9" i="1"/>
  <c r="AC9" i="1" s="1"/>
  <c r="Y9" i="1"/>
  <c r="Z9" i="1"/>
  <c r="S10" i="1"/>
  <c r="T10" i="1"/>
  <c r="Y10" i="1" s="1"/>
  <c r="U10" i="1"/>
  <c r="Z10" i="1" s="1"/>
  <c r="V10" i="1"/>
  <c r="W10" i="1"/>
  <c r="X10" i="1"/>
  <c r="AC10" i="1" s="1"/>
  <c r="AA10" i="1"/>
  <c r="AB10" i="1"/>
  <c r="S11" i="1"/>
  <c r="T11" i="1"/>
  <c r="U11" i="1"/>
  <c r="Z11" i="1" s="1"/>
  <c r="V11" i="1"/>
  <c r="AA11" i="1" s="1"/>
  <c r="W11" i="1"/>
  <c r="AB11" i="1" s="1"/>
  <c r="X11" i="1"/>
  <c r="AC11" i="1" s="1"/>
  <c r="Y11" i="1"/>
  <c r="S12" i="1"/>
  <c r="T12" i="1"/>
  <c r="U12" i="1"/>
  <c r="V12" i="1"/>
  <c r="W12" i="1"/>
  <c r="X12" i="1"/>
  <c r="AC12" i="1" s="1"/>
  <c r="AA12" i="1"/>
  <c r="S13" i="1"/>
  <c r="T13" i="1"/>
  <c r="U13" i="1"/>
  <c r="Z13" i="1" s="1"/>
  <c r="V13" i="1"/>
  <c r="AA13" i="1" s="1"/>
  <c r="W13" i="1"/>
  <c r="AB13" i="1" s="1"/>
  <c r="X13" i="1"/>
  <c r="AC13" i="1" s="1"/>
  <c r="Y13" i="1"/>
  <c r="S14" i="1"/>
  <c r="T14" i="1"/>
  <c r="Y14" i="1" s="1"/>
  <c r="U14" i="1"/>
  <c r="Z14" i="1" s="1"/>
  <c r="V14" i="1"/>
  <c r="W14" i="1"/>
  <c r="X14" i="1"/>
  <c r="AC14" i="1" s="1"/>
  <c r="AB14" i="1"/>
  <c r="S15" i="1"/>
  <c r="T15" i="1"/>
  <c r="U15" i="1"/>
  <c r="Z15" i="1" s="1"/>
  <c r="V15" i="1"/>
  <c r="AA15" i="1" s="1"/>
  <c r="W15" i="1"/>
  <c r="AB15" i="1" s="1"/>
  <c r="X15" i="1"/>
  <c r="AC15" i="1" s="1"/>
  <c r="Y15" i="1"/>
  <c r="S16" i="1"/>
  <c r="T16" i="1"/>
  <c r="Y16" i="1" s="1"/>
  <c r="U16" i="1"/>
  <c r="Z16" i="1" s="1"/>
  <c r="V16" i="1"/>
  <c r="W16" i="1"/>
  <c r="X16" i="1"/>
  <c r="AC16" i="1"/>
  <c r="S17" i="1"/>
  <c r="T17" i="1"/>
  <c r="U17" i="1"/>
  <c r="V17" i="1"/>
  <c r="AA17" i="1" s="1"/>
  <c r="W17" i="1"/>
  <c r="AB17" i="1" s="1"/>
  <c r="X17" i="1"/>
  <c r="AC17" i="1" s="1"/>
  <c r="Y17" i="1"/>
  <c r="Z17" i="1"/>
  <c r="S18" i="1"/>
  <c r="T18" i="1"/>
  <c r="U18" i="1"/>
  <c r="V18" i="1"/>
  <c r="W18" i="1"/>
  <c r="X18" i="1"/>
  <c r="AC18" i="1"/>
  <c r="S19" i="1"/>
  <c r="T19" i="1"/>
  <c r="U19" i="1"/>
  <c r="V19" i="1"/>
  <c r="AA19" i="1" s="1"/>
  <c r="W19" i="1"/>
  <c r="AB19" i="1" s="1"/>
  <c r="X19" i="1"/>
  <c r="AC19" i="1" s="1"/>
  <c r="Y19" i="1"/>
  <c r="Z19" i="1"/>
  <c r="S20" i="1"/>
  <c r="T20" i="1"/>
  <c r="U20" i="1"/>
  <c r="V20" i="1"/>
  <c r="W20" i="1"/>
  <c r="X20" i="1"/>
  <c r="AC20" i="1" s="1"/>
  <c r="AA20" i="1"/>
  <c r="S21" i="1"/>
  <c r="T21" i="1"/>
  <c r="U21" i="1"/>
  <c r="Z21" i="1" s="1"/>
  <c r="V21" i="1"/>
  <c r="AA21" i="1" s="1"/>
  <c r="W21" i="1"/>
  <c r="AB21" i="1" s="1"/>
  <c r="X21" i="1"/>
  <c r="AC21" i="1" s="1"/>
  <c r="Y21" i="1"/>
  <c r="S22" i="1"/>
  <c r="T22" i="1"/>
  <c r="U22" i="1"/>
  <c r="Z22" i="1" s="1"/>
  <c r="V22" i="1"/>
  <c r="AA22" i="1" s="1"/>
  <c r="W22" i="1"/>
  <c r="X22" i="1"/>
  <c r="AC22" i="1" s="1"/>
  <c r="S23" i="1"/>
  <c r="T23" i="1"/>
  <c r="Y23" i="1" s="1"/>
  <c r="U23" i="1"/>
  <c r="Z23" i="1" s="1"/>
  <c r="V23" i="1"/>
  <c r="AA23" i="1" s="1"/>
  <c r="W23" i="1"/>
  <c r="AB23" i="1" s="1"/>
  <c r="X23" i="1"/>
  <c r="AC23" i="1" s="1"/>
  <c r="S24" i="1"/>
  <c r="T24" i="1"/>
  <c r="Y24" i="1" s="1"/>
  <c r="U24" i="1"/>
  <c r="Z24" i="1" s="1"/>
  <c r="V24" i="1"/>
  <c r="W24" i="1"/>
  <c r="X24" i="1"/>
  <c r="S25" i="1"/>
  <c r="T25" i="1"/>
  <c r="Y25" i="1" s="1"/>
  <c r="U25" i="1"/>
  <c r="Z25" i="1" s="1"/>
  <c r="V25" i="1"/>
  <c r="AA25" i="1" s="1"/>
  <c r="W25" i="1"/>
  <c r="AB25" i="1" s="1"/>
  <c r="X25" i="1"/>
  <c r="AC25" i="1" s="1"/>
  <c r="S26" i="1"/>
  <c r="T26" i="1"/>
  <c r="U26" i="1"/>
  <c r="V26" i="1"/>
  <c r="W26" i="1"/>
  <c r="X26" i="1"/>
  <c r="S27" i="1"/>
  <c r="T27" i="1"/>
  <c r="U27" i="1"/>
  <c r="Z27" i="1" s="1"/>
  <c r="V27" i="1"/>
  <c r="AA27" i="1" s="1"/>
  <c r="W27" i="1"/>
  <c r="AB27" i="1" s="1"/>
  <c r="X27" i="1"/>
  <c r="AC27" i="1" s="1"/>
  <c r="Y27" i="1"/>
  <c r="S28" i="1"/>
  <c r="T28" i="1"/>
  <c r="U28" i="1"/>
  <c r="V28" i="1"/>
  <c r="AA28" i="1" s="1"/>
  <c r="W28" i="1"/>
  <c r="X28" i="1"/>
  <c r="AC28" i="1" s="1"/>
  <c r="S29" i="1"/>
  <c r="T29" i="1"/>
  <c r="Y29" i="1" s="1"/>
  <c r="U29" i="1"/>
  <c r="Z29" i="1" s="1"/>
  <c r="V29" i="1"/>
  <c r="AA29" i="1" s="1"/>
  <c r="W29" i="1"/>
  <c r="AB29" i="1" s="1"/>
  <c r="X29" i="1"/>
  <c r="AC29" i="1" s="1"/>
  <c r="S30" i="1"/>
  <c r="T30" i="1"/>
  <c r="U30" i="1"/>
  <c r="V30" i="1"/>
  <c r="AA30" i="1" s="1"/>
  <c r="W30" i="1"/>
  <c r="X30" i="1"/>
  <c r="S31" i="1"/>
  <c r="T31" i="1"/>
  <c r="Y31" i="1" s="1"/>
  <c r="U31" i="1"/>
  <c r="Z31" i="1" s="1"/>
  <c r="V31" i="1"/>
  <c r="AA31" i="1" s="1"/>
  <c r="W31" i="1"/>
  <c r="AB31" i="1" s="1"/>
  <c r="X31" i="1"/>
  <c r="S32" i="1"/>
  <c r="AB32" i="1" s="1"/>
  <c r="T32" i="1"/>
  <c r="Y32" i="1" s="1"/>
  <c r="U32" i="1"/>
  <c r="Z32" i="1" s="1"/>
  <c r="V32" i="1"/>
  <c r="AA32" i="1" s="1"/>
  <c r="W32" i="1"/>
  <c r="X32" i="1"/>
  <c r="AC32" i="1"/>
  <c r="S33" i="1"/>
  <c r="T33" i="1"/>
  <c r="Y33" i="1" s="1"/>
  <c r="U33" i="1"/>
  <c r="Z33" i="1" s="1"/>
  <c r="V33" i="1"/>
  <c r="AA33" i="1" s="1"/>
  <c r="W33" i="1"/>
  <c r="X33" i="1"/>
  <c r="S34" i="1"/>
  <c r="AA34" i="1" s="1"/>
  <c r="T34" i="1"/>
  <c r="U34" i="1"/>
  <c r="V34" i="1"/>
  <c r="W34" i="1"/>
  <c r="X34" i="1"/>
  <c r="S35" i="1"/>
  <c r="T35" i="1"/>
  <c r="Y35" i="1" s="1"/>
  <c r="U35" i="1"/>
  <c r="Z35" i="1" s="1"/>
  <c r="V35" i="1"/>
  <c r="AA35" i="1" s="1"/>
  <c r="W35" i="1"/>
  <c r="AB35" i="1" s="1"/>
  <c r="X35" i="1"/>
  <c r="S36" i="1"/>
  <c r="AB36" i="1" s="1"/>
  <c r="T36" i="1"/>
  <c r="U36" i="1"/>
  <c r="V36" i="1"/>
  <c r="AA36" i="1" s="1"/>
  <c r="W36" i="1"/>
  <c r="X36" i="1"/>
  <c r="S37" i="1"/>
  <c r="T37" i="1"/>
  <c r="Y37" i="1" s="1"/>
  <c r="U37" i="1"/>
  <c r="Z37" i="1" s="1"/>
  <c r="V37" i="1"/>
  <c r="AA37" i="1" s="1"/>
  <c r="W37" i="1"/>
  <c r="X37" i="1"/>
  <c r="S38" i="1"/>
  <c r="AB38" i="1" s="1"/>
  <c r="T38" i="1"/>
  <c r="U38" i="1"/>
  <c r="V38" i="1"/>
  <c r="W38" i="1"/>
  <c r="X38" i="1"/>
  <c r="S39" i="1"/>
  <c r="T39" i="1"/>
  <c r="Y39" i="1" s="1"/>
  <c r="U39" i="1"/>
  <c r="Z39" i="1" s="1"/>
  <c r="V39" i="1"/>
  <c r="W39" i="1"/>
  <c r="X39" i="1"/>
  <c r="AA39" i="1"/>
  <c r="S40" i="1"/>
  <c r="AB40" i="1" s="1"/>
  <c r="T40" i="1"/>
  <c r="Y40" i="1" s="1"/>
  <c r="U40" i="1"/>
  <c r="V40" i="1"/>
  <c r="W40" i="1"/>
  <c r="X40" i="1"/>
  <c r="S41" i="1"/>
  <c r="Z41" i="1" s="1"/>
  <c r="T41" i="1"/>
  <c r="Y41" i="1" s="1"/>
  <c r="U41" i="1"/>
  <c r="V41" i="1"/>
  <c r="W41" i="1"/>
  <c r="X41" i="1"/>
  <c r="AA41" i="1"/>
  <c r="S42" i="1"/>
  <c r="AA42" i="1" s="1"/>
  <c r="T42" i="1"/>
  <c r="U42" i="1"/>
  <c r="V42" i="1"/>
  <c r="W42" i="1"/>
  <c r="X42" i="1"/>
  <c r="S43" i="1"/>
  <c r="T43" i="1"/>
  <c r="Y43" i="1" s="1"/>
  <c r="U43" i="1"/>
  <c r="Z43" i="1" s="1"/>
  <c r="V43" i="1"/>
  <c r="W43" i="1"/>
  <c r="X43" i="1"/>
  <c r="AA43" i="1"/>
  <c r="S44" i="1"/>
  <c r="AB44" i="1" s="1"/>
  <c r="T44" i="1"/>
  <c r="U44" i="1"/>
  <c r="V44" i="1"/>
  <c r="W44" i="1"/>
  <c r="X44" i="1"/>
  <c r="S45" i="1"/>
  <c r="Z45" i="1" s="1"/>
  <c r="T45" i="1"/>
  <c r="Y45" i="1" s="1"/>
  <c r="U45" i="1"/>
  <c r="V45" i="1"/>
  <c r="W45" i="1"/>
  <c r="X45" i="1"/>
  <c r="S46" i="1"/>
  <c r="AA46" i="1" s="1"/>
  <c r="T46" i="1"/>
  <c r="Y46" i="1" s="1"/>
  <c r="U46" i="1"/>
  <c r="V46" i="1"/>
  <c r="W46" i="1"/>
  <c r="X46" i="1"/>
  <c r="AC46" i="1"/>
  <c r="S47" i="1"/>
  <c r="Z47" i="1" s="1"/>
  <c r="T47" i="1"/>
  <c r="U47" i="1"/>
  <c r="V47" i="1"/>
  <c r="W47" i="1"/>
  <c r="X47" i="1"/>
  <c r="S48" i="1"/>
  <c r="AB48" i="1" s="1"/>
  <c r="T48" i="1"/>
  <c r="U48" i="1"/>
  <c r="V48" i="1"/>
  <c r="W48" i="1"/>
  <c r="X48" i="1"/>
  <c r="S49" i="1"/>
  <c r="Z49" i="1" s="1"/>
  <c r="T49" i="1"/>
  <c r="U49" i="1"/>
  <c r="V49" i="1"/>
  <c r="W49" i="1"/>
  <c r="X49" i="1"/>
  <c r="S50" i="1"/>
  <c r="AC50" i="1" s="1"/>
  <c r="T50" i="1"/>
  <c r="U50" i="1"/>
  <c r="V50" i="1"/>
  <c r="W50" i="1"/>
  <c r="X50" i="1"/>
  <c r="S51" i="1"/>
  <c r="T51" i="1"/>
  <c r="U51" i="1"/>
  <c r="V51" i="1"/>
  <c r="W51" i="1"/>
  <c r="AB51" i="1" s="1"/>
  <c r="X51" i="1"/>
  <c r="AC51" i="1" s="1"/>
  <c r="Y51" i="1"/>
  <c r="AA51" i="1"/>
  <c r="S52" i="1"/>
  <c r="T52" i="1"/>
  <c r="U52" i="1"/>
  <c r="Z52" i="1" s="1"/>
  <c r="V52" i="1"/>
  <c r="W52" i="1"/>
  <c r="X52" i="1"/>
  <c r="AA52" i="1"/>
  <c r="AC52" i="1"/>
  <c r="S53" i="1"/>
  <c r="T53" i="1"/>
  <c r="U53" i="1"/>
  <c r="V53" i="1"/>
  <c r="W53" i="1"/>
  <c r="AB53" i="1" s="1"/>
  <c r="X53" i="1"/>
  <c r="AC53" i="1" s="1"/>
  <c r="Y53" i="1"/>
  <c r="AA53" i="1"/>
  <c r="S54" i="1"/>
  <c r="T54" i="1"/>
  <c r="U54" i="1"/>
  <c r="V54" i="1"/>
  <c r="W54" i="1"/>
  <c r="X54" i="1"/>
  <c r="S55" i="1"/>
  <c r="Z55" i="1" s="1"/>
  <c r="T55" i="1"/>
  <c r="Y55" i="1" s="1"/>
  <c r="U55" i="1"/>
  <c r="V55" i="1"/>
  <c r="W55" i="1"/>
  <c r="X55" i="1"/>
  <c r="S56" i="1"/>
  <c r="AA56" i="1" s="1"/>
  <c r="T56" i="1"/>
  <c r="U56" i="1"/>
  <c r="V56" i="1"/>
  <c r="W56" i="1"/>
  <c r="X56" i="1"/>
  <c r="S57" i="1"/>
  <c r="T57" i="1"/>
  <c r="Y57" i="1" s="1"/>
  <c r="U57" i="1"/>
  <c r="V57" i="1"/>
  <c r="AA57" i="1" s="1"/>
  <c r="W57" i="1"/>
  <c r="X57" i="1"/>
  <c r="S58" i="1"/>
  <c r="T58" i="1"/>
  <c r="Y58" i="1" s="1"/>
  <c r="U58" i="1"/>
  <c r="V58" i="1"/>
  <c r="AA58" i="1" s="1"/>
  <c r="W58" i="1"/>
  <c r="X58" i="1"/>
  <c r="AB58" i="1"/>
  <c r="AC58" i="1"/>
  <c r="S59" i="1"/>
  <c r="T59" i="1"/>
  <c r="Y59" i="1" s="1"/>
  <c r="U59" i="1"/>
  <c r="V59" i="1"/>
  <c r="W59" i="1"/>
  <c r="X59" i="1"/>
  <c r="S60" i="1"/>
  <c r="AB60" i="1" s="1"/>
  <c r="T60" i="1"/>
  <c r="U60" i="1"/>
  <c r="V60" i="1"/>
  <c r="W60" i="1"/>
  <c r="X60" i="1"/>
  <c r="AC60" i="1" s="1"/>
  <c r="S61" i="1"/>
  <c r="T61" i="1"/>
  <c r="Y61" i="1" s="1"/>
  <c r="U61" i="1"/>
  <c r="V61" i="1"/>
  <c r="W61" i="1"/>
  <c r="X61" i="1"/>
  <c r="S62" i="1"/>
  <c r="AA62" i="1" s="1"/>
  <c r="T62" i="1"/>
  <c r="U62" i="1"/>
  <c r="V62" i="1"/>
  <c r="W62" i="1"/>
  <c r="X62" i="1"/>
  <c r="AC62" i="1"/>
  <c r="S63" i="1"/>
  <c r="Z63" i="1" s="1"/>
  <c r="T63" i="1"/>
  <c r="Y63" i="1" s="1"/>
  <c r="U63" i="1"/>
  <c r="V63" i="1"/>
  <c r="W63" i="1"/>
  <c r="X63" i="1"/>
  <c r="S64" i="1"/>
  <c r="AC64" i="1" s="1"/>
  <c r="T64" i="1"/>
  <c r="U64" i="1"/>
  <c r="V64" i="1"/>
  <c r="W64" i="1"/>
  <c r="X64" i="1"/>
  <c r="S65" i="1"/>
  <c r="Z65" i="1" s="1"/>
  <c r="T65" i="1"/>
  <c r="U65" i="1"/>
  <c r="V65" i="1"/>
  <c r="W65" i="1"/>
  <c r="X65" i="1"/>
  <c r="S66" i="1"/>
  <c r="AC66" i="1" s="1"/>
  <c r="T66" i="1"/>
  <c r="U66" i="1"/>
  <c r="V66" i="1"/>
  <c r="W66" i="1"/>
  <c r="X66" i="1"/>
  <c r="S67" i="1"/>
  <c r="Z67" i="1" s="1"/>
  <c r="T67" i="1"/>
  <c r="U67" i="1"/>
  <c r="V67" i="1"/>
  <c r="W67" i="1"/>
  <c r="X67" i="1"/>
  <c r="S68" i="1"/>
  <c r="AA68" i="1" s="1"/>
  <c r="T68" i="1"/>
  <c r="Y68" i="1" s="1"/>
  <c r="U68" i="1"/>
  <c r="V68" i="1"/>
  <c r="W68" i="1"/>
  <c r="X68" i="1"/>
  <c r="S69" i="1"/>
  <c r="T69" i="1"/>
  <c r="U69" i="1"/>
  <c r="V69" i="1"/>
  <c r="W69" i="1"/>
  <c r="X69" i="1"/>
  <c r="S70" i="1"/>
  <c r="AC70" i="1" s="1"/>
  <c r="T70" i="1"/>
  <c r="U70" i="1"/>
  <c r="V70" i="1"/>
  <c r="W70" i="1"/>
  <c r="X70" i="1"/>
  <c r="AB70" i="1"/>
  <c r="S71" i="1"/>
  <c r="T71" i="1"/>
  <c r="Y71" i="1" s="1"/>
  <c r="U71" i="1"/>
  <c r="V71" i="1"/>
  <c r="W71" i="1"/>
  <c r="X71" i="1"/>
  <c r="S72" i="1"/>
  <c r="T72" i="1"/>
  <c r="U72" i="1"/>
  <c r="Z72" i="1" s="1"/>
  <c r="V72" i="1"/>
  <c r="AA72" i="1" s="1"/>
  <c r="W72" i="1"/>
  <c r="AB72" i="1" s="1"/>
  <c r="X72" i="1"/>
  <c r="S73" i="1"/>
  <c r="Z73" i="1" s="1"/>
  <c r="T73" i="1"/>
  <c r="Y73" i="1" s="1"/>
  <c r="AD73" i="1" s="1"/>
  <c r="U73" i="1"/>
  <c r="V73" i="1"/>
  <c r="AA73" i="1" s="1"/>
  <c r="W73" i="1"/>
  <c r="AB73" i="1" s="1"/>
  <c r="X73" i="1"/>
  <c r="AC73" i="1" s="1"/>
  <c r="S74" i="1"/>
  <c r="T74" i="1"/>
  <c r="Y74" i="1" s="1"/>
  <c r="U74" i="1"/>
  <c r="Z74" i="1" s="1"/>
  <c r="V74" i="1"/>
  <c r="W74" i="1"/>
  <c r="AB74" i="1" s="1"/>
  <c r="X74" i="1"/>
  <c r="AC74" i="1"/>
  <c r="S75" i="1"/>
  <c r="T75" i="1"/>
  <c r="U75" i="1"/>
  <c r="V75" i="1"/>
  <c r="W75" i="1"/>
  <c r="X75" i="1"/>
  <c r="S76" i="1"/>
  <c r="Z76" i="1" s="1"/>
  <c r="T76" i="1"/>
  <c r="Y76" i="1" s="1"/>
  <c r="U76" i="1"/>
  <c r="V76" i="1"/>
  <c r="W76" i="1"/>
  <c r="X76" i="1"/>
  <c r="AC76" i="1"/>
  <c r="S77" i="1"/>
  <c r="T77" i="1"/>
  <c r="U77" i="1"/>
  <c r="V77" i="1"/>
  <c r="W77" i="1"/>
  <c r="AB77" i="1" s="1"/>
  <c r="X77" i="1"/>
  <c r="AC77" i="1" s="1"/>
  <c r="Y77" i="1"/>
  <c r="AA77" i="1"/>
  <c r="S78" i="1"/>
  <c r="T78" i="1"/>
  <c r="U78" i="1"/>
  <c r="V78" i="1"/>
  <c r="AA78" i="1" s="1"/>
  <c r="W78" i="1"/>
  <c r="AB78" i="1" s="1"/>
  <c r="X78" i="1"/>
  <c r="Z78" i="1"/>
  <c r="S79" i="1"/>
  <c r="T79" i="1"/>
  <c r="U79" i="1"/>
  <c r="V79" i="1"/>
  <c r="W79" i="1"/>
  <c r="X79" i="1"/>
  <c r="S80" i="1"/>
  <c r="AA80" i="1" s="1"/>
  <c r="T80" i="1"/>
  <c r="Y80" i="1" s="1"/>
  <c r="U80" i="1"/>
  <c r="Z80" i="1" s="1"/>
  <c r="V80" i="1"/>
  <c r="W80" i="1"/>
  <c r="X80" i="1"/>
  <c r="AB80" i="1"/>
  <c r="AC80" i="1"/>
  <c r="S81" i="1"/>
  <c r="Y81" i="1" s="1"/>
  <c r="T81" i="1"/>
  <c r="U81" i="1"/>
  <c r="V81" i="1"/>
  <c r="W81" i="1"/>
  <c r="X81" i="1"/>
  <c r="S82" i="1"/>
  <c r="AC82" i="1" s="1"/>
  <c r="T82" i="1"/>
  <c r="U82" i="1"/>
  <c r="V82" i="1"/>
  <c r="W82" i="1"/>
  <c r="X82" i="1"/>
  <c r="S83" i="1"/>
  <c r="AA83" i="1" s="1"/>
  <c r="T83" i="1"/>
  <c r="Y83" i="1" s="1"/>
  <c r="U83" i="1"/>
  <c r="V83" i="1"/>
  <c r="W83" i="1"/>
  <c r="X83" i="1"/>
  <c r="S84" i="1"/>
  <c r="AC84" i="1" s="1"/>
  <c r="T84" i="1"/>
  <c r="U84" i="1"/>
  <c r="V84" i="1"/>
  <c r="AA84" i="1" s="1"/>
  <c r="W84" i="1"/>
  <c r="X84" i="1"/>
  <c r="S85" i="1"/>
  <c r="Z85" i="1" s="1"/>
  <c r="T85" i="1"/>
  <c r="Y85" i="1" s="1"/>
  <c r="U85" i="1"/>
  <c r="V85" i="1"/>
  <c r="W85" i="1"/>
  <c r="X85" i="1"/>
  <c r="S86" i="1"/>
  <c r="AC86" i="1" s="1"/>
  <c r="T86" i="1"/>
  <c r="U86" i="1"/>
  <c r="V86" i="1"/>
  <c r="W86" i="1"/>
  <c r="AB86" i="1" s="1"/>
  <c r="X86" i="1"/>
  <c r="S87" i="1"/>
  <c r="Z87" i="1" s="1"/>
  <c r="T87" i="1"/>
  <c r="U87" i="1"/>
  <c r="V87" i="1"/>
  <c r="W87" i="1"/>
  <c r="X87" i="1"/>
  <c r="S88" i="1"/>
  <c r="AC88" i="1" s="1"/>
  <c r="T88" i="1"/>
  <c r="Y88" i="1" s="1"/>
  <c r="U88" i="1"/>
  <c r="V88" i="1"/>
  <c r="W88" i="1"/>
  <c r="AB88" i="1" s="1"/>
  <c r="X88" i="1"/>
  <c r="S89" i="1"/>
  <c r="Z89" i="1" s="1"/>
  <c r="T89" i="1"/>
  <c r="Y89" i="1" s="1"/>
  <c r="U89" i="1"/>
  <c r="V89" i="1"/>
  <c r="W89" i="1"/>
  <c r="X89" i="1"/>
  <c r="S90" i="1"/>
  <c r="AC90" i="1" s="1"/>
  <c r="T90" i="1"/>
  <c r="U90" i="1"/>
  <c r="V90" i="1"/>
  <c r="W90" i="1"/>
  <c r="X90" i="1"/>
  <c r="S91" i="1"/>
  <c r="Z91" i="1" s="1"/>
  <c r="T91" i="1"/>
  <c r="U91" i="1"/>
  <c r="V91" i="1"/>
  <c r="W91" i="1"/>
  <c r="X91" i="1"/>
  <c r="AB91" i="1"/>
  <c r="S92" i="1"/>
  <c r="T92" i="1"/>
  <c r="U92" i="1"/>
  <c r="Z92" i="1" s="1"/>
  <c r="V92" i="1"/>
  <c r="AA92" i="1" s="1"/>
  <c r="W92" i="1"/>
  <c r="X92" i="1"/>
  <c r="AB92" i="1"/>
  <c r="AC92" i="1"/>
  <c r="S93" i="1"/>
  <c r="T93" i="1"/>
  <c r="U93" i="1"/>
  <c r="V93" i="1"/>
  <c r="W93" i="1"/>
  <c r="AB93" i="1" s="1"/>
  <c r="X93" i="1"/>
  <c r="AC93" i="1" s="1"/>
  <c r="Y93" i="1"/>
  <c r="AA93" i="1"/>
  <c r="S94" i="1"/>
  <c r="T94" i="1"/>
  <c r="Y94" i="1" s="1"/>
  <c r="U94" i="1"/>
  <c r="Z94" i="1" s="1"/>
  <c r="V94" i="1"/>
  <c r="AA94" i="1" s="1"/>
  <c r="W94" i="1"/>
  <c r="X94" i="1"/>
  <c r="AC94" i="1" s="1"/>
  <c r="AB94" i="1"/>
  <c r="S95" i="1"/>
  <c r="T95" i="1"/>
  <c r="U95" i="1"/>
  <c r="V95" i="1"/>
  <c r="AA95" i="1" s="1"/>
  <c r="W95" i="1"/>
  <c r="AB95" i="1" s="1"/>
  <c r="X95" i="1"/>
  <c r="AC95" i="1" s="1"/>
  <c r="Y95" i="1"/>
  <c r="S96" i="1"/>
  <c r="T96" i="1"/>
  <c r="U96" i="1"/>
  <c r="V96" i="1"/>
  <c r="W96" i="1"/>
  <c r="AB96" i="1" s="1"/>
  <c r="X96" i="1"/>
  <c r="AC96" i="1" s="1"/>
  <c r="S97" i="1"/>
  <c r="Z97" i="1" s="1"/>
  <c r="T97" i="1"/>
  <c r="Y97" i="1" s="1"/>
  <c r="U97" i="1"/>
  <c r="V97" i="1"/>
  <c r="AA97" i="1" s="1"/>
  <c r="W97" i="1"/>
  <c r="AB97" i="1" s="1"/>
  <c r="X97" i="1"/>
  <c r="AC97" i="1" s="1"/>
  <c r="S98" i="1"/>
  <c r="T98" i="1"/>
  <c r="U98" i="1"/>
  <c r="Z98" i="1" s="1"/>
  <c r="V98" i="1"/>
  <c r="AA98" i="1" s="1"/>
  <c r="W98" i="1"/>
  <c r="AB98" i="1" s="1"/>
  <c r="X98" i="1"/>
  <c r="AC98" i="1"/>
  <c r="S99" i="1"/>
  <c r="T99" i="1"/>
  <c r="Y99" i="1" s="1"/>
  <c r="U99" i="1"/>
  <c r="V99" i="1"/>
  <c r="AA99" i="1" s="1"/>
  <c r="W99" i="1"/>
  <c r="AB99" i="1" s="1"/>
  <c r="X99" i="1"/>
  <c r="S100" i="1"/>
  <c r="T100" i="1"/>
  <c r="Y100" i="1" s="1"/>
  <c r="U100" i="1"/>
  <c r="Z100" i="1" s="1"/>
  <c r="V100" i="1"/>
  <c r="AA100" i="1" s="1"/>
  <c r="W100" i="1"/>
  <c r="X100" i="1"/>
  <c r="AB100" i="1"/>
  <c r="AC100" i="1"/>
  <c r="S101" i="1"/>
  <c r="T101" i="1"/>
  <c r="U101" i="1"/>
  <c r="V101" i="1"/>
  <c r="AA101" i="1" s="1"/>
  <c r="W101" i="1"/>
  <c r="X101" i="1"/>
  <c r="Y101" i="1"/>
  <c r="AB101" i="1"/>
  <c r="S102" i="1"/>
  <c r="AB102" i="1" s="1"/>
  <c r="T102" i="1"/>
  <c r="Y102" i="1" s="1"/>
  <c r="U102" i="1"/>
  <c r="Z102" i="1" s="1"/>
  <c r="V102" i="1"/>
  <c r="W102" i="1"/>
  <c r="X102" i="1"/>
  <c r="AC102" i="1" s="1"/>
  <c r="S103" i="1"/>
  <c r="T103" i="1"/>
  <c r="Y103" i="1" s="1"/>
  <c r="U103" i="1"/>
  <c r="V103" i="1"/>
  <c r="W103" i="1"/>
  <c r="X103" i="1"/>
  <c r="AC103" i="1" s="1"/>
  <c r="AB103" i="1"/>
  <c r="S104" i="1"/>
  <c r="AC104" i="1" s="1"/>
  <c r="T104" i="1"/>
  <c r="Y104" i="1" s="1"/>
  <c r="U104" i="1"/>
  <c r="V104" i="1"/>
  <c r="W104" i="1"/>
  <c r="AB104" i="1" s="1"/>
  <c r="X104" i="1"/>
  <c r="S105" i="1"/>
  <c r="Z105" i="1" s="1"/>
  <c r="T105" i="1"/>
  <c r="Y105" i="1" s="1"/>
  <c r="U105" i="1"/>
  <c r="V105" i="1"/>
  <c r="W105" i="1"/>
  <c r="X105" i="1"/>
  <c r="S106" i="1"/>
  <c r="AC106" i="1" s="1"/>
  <c r="T106" i="1"/>
  <c r="U106" i="1"/>
  <c r="V106" i="1"/>
  <c r="W106" i="1"/>
  <c r="X106" i="1"/>
  <c r="S107" i="1"/>
  <c r="Z107" i="1" s="1"/>
  <c r="T107" i="1"/>
  <c r="U107" i="1"/>
  <c r="V107" i="1"/>
  <c r="W107" i="1"/>
  <c r="X107" i="1"/>
  <c r="AB107" i="1"/>
  <c r="S108" i="1"/>
  <c r="T108" i="1"/>
  <c r="Y108" i="1" s="1"/>
  <c r="U108" i="1"/>
  <c r="Z108" i="1" s="1"/>
  <c r="V108" i="1"/>
  <c r="AA108" i="1" s="1"/>
  <c r="W108" i="1"/>
  <c r="X108" i="1"/>
  <c r="AB108" i="1"/>
  <c r="AC108" i="1"/>
  <c r="S109" i="1"/>
  <c r="T109" i="1"/>
  <c r="U109" i="1"/>
  <c r="V109" i="1"/>
  <c r="W109" i="1"/>
  <c r="AB109" i="1" s="1"/>
  <c r="X109" i="1"/>
  <c r="AC109" i="1" s="1"/>
  <c r="Y109" i="1"/>
  <c r="AA109" i="1"/>
  <c r="S110" i="1"/>
  <c r="T110" i="1"/>
  <c r="Y110" i="1" s="1"/>
  <c r="U110" i="1"/>
  <c r="Z110" i="1" s="1"/>
  <c r="V110" i="1"/>
  <c r="AA110" i="1" s="1"/>
  <c r="W110" i="1"/>
  <c r="X110" i="1"/>
  <c r="AC110" i="1" s="1"/>
  <c r="AB110" i="1"/>
  <c r="S111" i="1"/>
  <c r="T111" i="1"/>
  <c r="U111" i="1"/>
  <c r="V111" i="1"/>
  <c r="AA111" i="1" s="1"/>
  <c r="W111" i="1"/>
  <c r="AB111" i="1" s="1"/>
  <c r="X111" i="1"/>
  <c r="AC111" i="1" s="1"/>
  <c r="Y111" i="1"/>
  <c r="S112" i="1"/>
  <c r="T112" i="1"/>
  <c r="U112" i="1"/>
  <c r="V112" i="1"/>
  <c r="W112" i="1"/>
  <c r="AB112" i="1" s="1"/>
  <c r="X112" i="1"/>
  <c r="AC112" i="1" s="1"/>
  <c r="S113" i="1"/>
  <c r="Z113" i="1" s="1"/>
  <c r="T113" i="1"/>
  <c r="Y113" i="1" s="1"/>
  <c r="U113" i="1"/>
  <c r="V113" i="1"/>
  <c r="AA113" i="1" s="1"/>
  <c r="W113" i="1"/>
  <c r="AB113" i="1" s="1"/>
  <c r="X113" i="1"/>
  <c r="AC113" i="1" s="1"/>
  <c r="S114" i="1"/>
  <c r="T114" i="1"/>
  <c r="Y114" i="1" s="1"/>
  <c r="U114" i="1"/>
  <c r="Z114" i="1" s="1"/>
  <c r="V114" i="1"/>
  <c r="AA114" i="1" s="1"/>
  <c r="W114" i="1"/>
  <c r="AB114" i="1" s="1"/>
  <c r="X114" i="1"/>
  <c r="AC114" i="1"/>
  <c r="S115" i="1"/>
  <c r="T115" i="1"/>
  <c r="Y115" i="1" s="1"/>
  <c r="U115" i="1"/>
  <c r="V115" i="1"/>
  <c r="AA115" i="1" s="1"/>
  <c r="W115" i="1"/>
  <c r="AB115" i="1" s="1"/>
  <c r="X115" i="1"/>
  <c r="S116" i="1"/>
  <c r="T116" i="1"/>
  <c r="Y116" i="1" s="1"/>
  <c r="U116" i="1"/>
  <c r="Z116" i="1" s="1"/>
  <c r="V116" i="1"/>
  <c r="AA116" i="1" s="1"/>
  <c r="W116" i="1"/>
  <c r="X116" i="1"/>
  <c r="AB116" i="1"/>
  <c r="AC116" i="1"/>
  <c r="S117" i="1"/>
  <c r="T117" i="1"/>
  <c r="U117" i="1"/>
  <c r="V117" i="1"/>
  <c r="AA117" i="1" s="1"/>
  <c r="W117" i="1"/>
  <c r="X117" i="1"/>
  <c r="Y117" i="1"/>
  <c r="AB117" i="1"/>
  <c r="S118" i="1"/>
  <c r="AB118" i="1" s="1"/>
  <c r="T118" i="1"/>
  <c r="Y118" i="1" s="1"/>
  <c r="U118" i="1"/>
  <c r="Z118" i="1" s="1"/>
  <c r="V118" i="1"/>
  <c r="W118" i="1"/>
  <c r="X118" i="1"/>
  <c r="AC118" i="1" s="1"/>
  <c r="S119" i="1"/>
  <c r="T119" i="1"/>
  <c r="Y119" i="1" s="1"/>
  <c r="U119" i="1"/>
  <c r="V119" i="1"/>
  <c r="W119" i="1"/>
  <c r="X119" i="1"/>
  <c r="AC119" i="1" s="1"/>
  <c r="AB119" i="1"/>
  <c r="S120" i="1"/>
  <c r="AC120" i="1" s="1"/>
  <c r="T120" i="1"/>
  <c r="Y120" i="1" s="1"/>
  <c r="U120" i="1"/>
  <c r="V120" i="1"/>
  <c r="W120" i="1"/>
  <c r="AB120" i="1" s="1"/>
  <c r="X120" i="1"/>
  <c r="S121" i="1"/>
  <c r="Z121" i="1" s="1"/>
  <c r="T121" i="1"/>
  <c r="Y121" i="1" s="1"/>
  <c r="U121" i="1"/>
  <c r="V121" i="1"/>
  <c r="W121" i="1"/>
  <c r="X121" i="1"/>
  <c r="AB121" i="1"/>
  <c r="S122" i="1"/>
  <c r="AC122" i="1" s="1"/>
  <c r="T122" i="1"/>
  <c r="U122" i="1"/>
  <c r="V122" i="1"/>
  <c r="W122" i="1"/>
  <c r="X122" i="1"/>
  <c r="S123" i="1"/>
  <c r="Z123" i="1" s="1"/>
  <c r="T123" i="1"/>
  <c r="U123" i="1"/>
  <c r="V123" i="1"/>
  <c r="W123" i="1"/>
  <c r="X123" i="1"/>
  <c r="AB123" i="1"/>
  <c r="S124" i="1"/>
  <c r="T124" i="1"/>
  <c r="U124" i="1"/>
  <c r="Z124" i="1" s="1"/>
  <c r="V124" i="1"/>
  <c r="AA124" i="1" s="1"/>
  <c r="W124" i="1"/>
  <c r="X124" i="1"/>
  <c r="AB124" i="1"/>
  <c r="AC124" i="1"/>
  <c r="S125" i="1"/>
  <c r="T125" i="1"/>
  <c r="U125" i="1"/>
  <c r="V125" i="1"/>
  <c r="W125" i="1"/>
  <c r="X125" i="1"/>
  <c r="AC125" i="1" s="1"/>
  <c r="Y125" i="1"/>
  <c r="AA125" i="1"/>
  <c r="AB125" i="1"/>
  <c r="S126" i="1"/>
  <c r="T126" i="1"/>
  <c r="Y126" i="1" s="1"/>
  <c r="U126" i="1"/>
  <c r="Z126" i="1" s="1"/>
  <c r="V126" i="1"/>
  <c r="AA126" i="1" s="1"/>
  <c r="W126" i="1"/>
  <c r="X126" i="1"/>
  <c r="AC126" i="1" s="1"/>
  <c r="AB126" i="1"/>
  <c r="S127" i="1"/>
  <c r="T127" i="1"/>
  <c r="U127" i="1"/>
  <c r="V127" i="1"/>
  <c r="W127" i="1"/>
  <c r="AB127" i="1" s="1"/>
  <c r="X127" i="1"/>
  <c r="AC127" i="1" s="1"/>
  <c r="Y127" i="1"/>
  <c r="AA127" i="1"/>
  <c r="S128" i="1"/>
  <c r="T128" i="1"/>
  <c r="U128" i="1"/>
  <c r="V128" i="1"/>
  <c r="W128" i="1"/>
  <c r="AB128" i="1" s="1"/>
  <c r="X128" i="1"/>
  <c r="AC128" i="1" s="1"/>
  <c r="S129" i="1"/>
  <c r="Z129" i="1" s="1"/>
  <c r="T129" i="1"/>
  <c r="U129" i="1"/>
  <c r="V129" i="1"/>
  <c r="AA129" i="1" s="1"/>
  <c r="W129" i="1"/>
  <c r="AB129" i="1" s="1"/>
  <c r="X129" i="1"/>
  <c r="AC129" i="1" s="1"/>
  <c r="S130" i="1"/>
  <c r="T130" i="1"/>
  <c r="Y130" i="1" s="1"/>
  <c r="U130" i="1"/>
  <c r="Z130" i="1" s="1"/>
  <c r="V130" i="1"/>
  <c r="AA130" i="1" s="1"/>
  <c r="W130" i="1"/>
  <c r="AB130" i="1" s="1"/>
  <c r="X130" i="1"/>
  <c r="AC130" i="1" s="1"/>
  <c r="S131" i="1"/>
  <c r="T131" i="1"/>
  <c r="U131" i="1"/>
  <c r="V131" i="1"/>
  <c r="AA131" i="1" s="1"/>
  <c r="W131" i="1"/>
  <c r="X131" i="1"/>
  <c r="Y131" i="1"/>
  <c r="AB131" i="1"/>
  <c r="S132" i="1"/>
  <c r="AB132" i="1" s="1"/>
  <c r="T132" i="1"/>
  <c r="Y132" i="1" s="1"/>
  <c r="U132" i="1"/>
  <c r="Z132" i="1" s="1"/>
  <c r="V132" i="1"/>
  <c r="AA132" i="1" s="1"/>
  <c r="W132" i="1"/>
  <c r="X132" i="1"/>
  <c r="AC132" i="1" s="1"/>
  <c r="S133" i="1"/>
  <c r="Z133" i="1" s="1"/>
  <c r="T133" i="1"/>
  <c r="Y133" i="1" s="1"/>
  <c r="U133" i="1"/>
  <c r="V133" i="1"/>
  <c r="W133" i="1"/>
  <c r="X133" i="1"/>
  <c r="S134" i="1"/>
  <c r="AC134" i="1" s="1"/>
  <c r="T134" i="1"/>
  <c r="U134" i="1"/>
  <c r="V134" i="1"/>
  <c r="AA134" i="1" s="1"/>
  <c r="W134" i="1"/>
  <c r="X134" i="1"/>
  <c r="S135" i="1"/>
  <c r="T135" i="1"/>
  <c r="U135" i="1"/>
  <c r="V135" i="1"/>
  <c r="W135" i="1"/>
  <c r="X135" i="1"/>
  <c r="AC135" i="1" s="1"/>
  <c r="Y135" i="1"/>
  <c r="AA135" i="1"/>
  <c r="AB135" i="1"/>
  <c r="S136" i="1"/>
  <c r="T136" i="1"/>
  <c r="Y136" i="1" s="1"/>
  <c r="U136" i="1"/>
  <c r="Z136" i="1" s="1"/>
  <c r="V136" i="1"/>
  <c r="W136" i="1"/>
  <c r="AB136" i="1" s="1"/>
  <c r="X136" i="1"/>
  <c r="AC136" i="1" s="1"/>
  <c r="AA136" i="1"/>
  <c r="S137" i="1"/>
  <c r="Z137" i="1" s="1"/>
  <c r="T137" i="1"/>
  <c r="U137" i="1"/>
  <c r="V137" i="1"/>
  <c r="AA137" i="1" s="1"/>
  <c r="W137" i="1"/>
  <c r="AB137" i="1" s="1"/>
  <c r="X137" i="1"/>
  <c r="AC137" i="1" s="1"/>
  <c r="S138" i="1"/>
  <c r="T138" i="1"/>
  <c r="U138" i="1"/>
  <c r="Z138" i="1" s="1"/>
  <c r="V138" i="1"/>
  <c r="AA138" i="1" s="1"/>
  <c r="W138" i="1"/>
  <c r="AB138" i="1" s="1"/>
  <c r="X138" i="1"/>
  <c r="AC138" i="1" s="1"/>
  <c r="S139" i="1"/>
  <c r="T139" i="1"/>
  <c r="U139" i="1"/>
  <c r="V139" i="1"/>
  <c r="AA139" i="1" s="1"/>
  <c r="W139" i="1"/>
  <c r="AB139" i="1" s="1"/>
  <c r="X139" i="1"/>
  <c r="Y139" i="1"/>
  <c r="S140" i="1"/>
  <c r="AB140" i="1" s="1"/>
  <c r="T140" i="1"/>
  <c r="Y140" i="1" s="1"/>
  <c r="U140" i="1"/>
  <c r="Z140" i="1" s="1"/>
  <c r="V140" i="1"/>
  <c r="AA140" i="1" s="1"/>
  <c r="W140" i="1"/>
  <c r="X140" i="1"/>
  <c r="AC140" i="1" s="1"/>
  <c r="S141" i="1"/>
  <c r="Z141" i="1" s="1"/>
  <c r="T141" i="1"/>
  <c r="Y141" i="1" s="1"/>
  <c r="U141" i="1"/>
  <c r="V141" i="1"/>
  <c r="W141" i="1"/>
  <c r="X141" i="1"/>
  <c r="AB141" i="1"/>
  <c r="Z2" i="1"/>
  <c r="X2" i="1"/>
  <c r="W2" i="1"/>
  <c r="V2" i="1"/>
  <c r="U2" i="1"/>
  <c r="T2" i="1"/>
  <c r="Y2" i="1" s="1"/>
  <c r="S2" i="1"/>
  <c r="AA2" i="1" s="1"/>
  <c r="AD35" i="1" l="1"/>
  <c r="AD120" i="1"/>
  <c r="Z81" i="1"/>
  <c r="AB76" i="1"/>
  <c r="AA65" i="1"/>
  <c r="AC48" i="1"/>
  <c r="AA141" i="1"/>
  <c r="AD141" i="1" s="1"/>
  <c r="Y123" i="1"/>
  <c r="AB122" i="1"/>
  <c r="AA121" i="1"/>
  <c r="AD121" i="1" s="1"/>
  <c r="Z119" i="1"/>
  <c r="AA112" i="1"/>
  <c r="Y107" i="1"/>
  <c r="AB106" i="1"/>
  <c r="AA105" i="1"/>
  <c r="Z103" i="1"/>
  <c r="AA96" i="1"/>
  <c r="AD96" i="1" s="1"/>
  <c r="Y91" i="1"/>
  <c r="AD91" i="1" s="1"/>
  <c r="AB90" i="1"/>
  <c r="AA89" i="1"/>
  <c r="AA87" i="1"/>
  <c r="Z83" i="1"/>
  <c r="AA76" i="1"/>
  <c r="AC68" i="1"/>
  <c r="Y67" i="1"/>
  <c r="AA66" i="1"/>
  <c r="AD66" i="1" s="1"/>
  <c r="Y65" i="1"/>
  <c r="AB64" i="1"/>
  <c r="AA63" i="1"/>
  <c r="Z61" i="1"/>
  <c r="Z59" i="1"/>
  <c r="AD59" i="1" s="1"/>
  <c r="AA55" i="1"/>
  <c r="AA50" i="1"/>
  <c r="Y49" i="1"/>
  <c r="AD49" i="1" s="1"/>
  <c r="AA48" i="1"/>
  <c r="Y47" i="1"/>
  <c r="AB46" i="1"/>
  <c r="AA45" i="1"/>
  <c r="AC44" i="1"/>
  <c r="AC40" i="1"/>
  <c r="AD32" i="1"/>
  <c r="AD88" i="1"/>
  <c r="AD27" i="1"/>
  <c r="AB133" i="1"/>
  <c r="AB50" i="1"/>
  <c r="AA47" i="1"/>
  <c r="AD19" i="1"/>
  <c r="AA133" i="1"/>
  <c r="AD133" i="1" s="1"/>
  <c r="Z139" i="1"/>
  <c r="Y138" i="1"/>
  <c r="AD138" i="1" s="1"/>
  <c r="Z131" i="1"/>
  <c r="Z128" i="1"/>
  <c r="AC123" i="1"/>
  <c r="AA119" i="1"/>
  <c r="Z117" i="1"/>
  <c r="Z112" i="1"/>
  <c r="AC107" i="1"/>
  <c r="AA103" i="1"/>
  <c r="Z101" i="1"/>
  <c r="Y98" i="1"/>
  <c r="Z96" i="1"/>
  <c r="AC91" i="1"/>
  <c r="AA86" i="1"/>
  <c r="AC81" i="1"/>
  <c r="AC67" i="1"/>
  <c r="AC65" i="1"/>
  <c r="AD65" i="1" s="1"/>
  <c r="AA64" i="1"/>
  <c r="AB62" i="1"/>
  <c r="AA61" i="1"/>
  <c r="AA59" i="1"/>
  <c r="Z57" i="1"/>
  <c r="AD57" i="1" s="1"/>
  <c r="AC49" i="1"/>
  <c r="AC47" i="1"/>
  <c r="AD47" i="1" s="1"/>
  <c r="AA44" i="1"/>
  <c r="AA40" i="1"/>
  <c r="AC38" i="1"/>
  <c r="AB134" i="1"/>
  <c r="AB105" i="1"/>
  <c r="AA91" i="1"/>
  <c r="AA49" i="1"/>
  <c r="AA128" i="1"/>
  <c r="AC141" i="1"/>
  <c r="AC133" i="1"/>
  <c r="Y128" i="1"/>
  <c r="AC121" i="1"/>
  <c r="Z115" i="1"/>
  <c r="Y112" i="1"/>
  <c r="AC105" i="1"/>
  <c r="AD105" i="1" s="1"/>
  <c r="Z99" i="1"/>
  <c r="Y96" i="1"/>
  <c r="AC89" i="1"/>
  <c r="AC87" i="1"/>
  <c r="AC85" i="1"/>
  <c r="AB84" i="1"/>
  <c r="AB82" i="1"/>
  <c r="AB81" i="1"/>
  <c r="AD81" i="1" s="1"/>
  <c r="Z71" i="1"/>
  <c r="AB67" i="1"/>
  <c r="AB66" i="1"/>
  <c r="AB65" i="1"/>
  <c r="AC63" i="1"/>
  <c r="AA60" i="1"/>
  <c r="AC55" i="1"/>
  <c r="AD55" i="1" s="1"/>
  <c r="AB49" i="1"/>
  <c r="AB47" i="1"/>
  <c r="AC45" i="1"/>
  <c r="AC41" i="1"/>
  <c r="AA38" i="1"/>
  <c r="AC36" i="1"/>
  <c r="AB30" i="1"/>
  <c r="AA26" i="1"/>
  <c r="AA24" i="1"/>
  <c r="AA107" i="1"/>
  <c r="AD80" i="1"/>
  <c r="AB2" i="1"/>
  <c r="AA106" i="1"/>
  <c r="AA90" i="1"/>
  <c r="AB87" i="1"/>
  <c r="AB85" i="1"/>
  <c r="AA82" i="1"/>
  <c r="AA81" i="1"/>
  <c r="AD74" i="1"/>
  <c r="AC72" i="1"/>
  <c r="AB68" i="1"/>
  <c r="AB63" i="1"/>
  <c r="AC61" i="1"/>
  <c r="AC59" i="1"/>
  <c r="AB55" i="1"/>
  <c r="AB45" i="1"/>
  <c r="AC43" i="1"/>
  <c r="AB41" i="1"/>
  <c r="AC39" i="1"/>
  <c r="AC30" i="1"/>
  <c r="AB28" i="1"/>
  <c r="AB22" i="1"/>
  <c r="AA123" i="1"/>
  <c r="AB89" i="1"/>
  <c r="Y87" i="1"/>
  <c r="AD87" i="1" s="1"/>
  <c r="AA122" i="1"/>
  <c r="AC2" i="1"/>
  <c r="AC139" i="1"/>
  <c r="Z134" i="1"/>
  <c r="AC131" i="1"/>
  <c r="Z127" i="1"/>
  <c r="AD127" i="1" s="1"/>
  <c r="Y124" i="1"/>
  <c r="Z122" i="1"/>
  <c r="AA120" i="1"/>
  <c r="AC117" i="1"/>
  <c r="Z111" i="1"/>
  <c r="AD111" i="1" s="1"/>
  <c r="Z106" i="1"/>
  <c r="AD106" i="1" s="1"/>
  <c r="AA104" i="1"/>
  <c r="AC101" i="1"/>
  <c r="Z95" i="1"/>
  <c r="AD95" i="1" s="1"/>
  <c r="Y92" i="1"/>
  <c r="Z90" i="1"/>
  <c r="AA88" i="1"/>
  <c r="AA85" i="1"/>
  <c r="AD85" i="1" s="1"/>
  <c r="Z82" i="1"/>
  <c r="AA74" i="1"/>
  <c r="Z66" i="1"/>
  <c r="AB61" i="1"/>
  <c r="AB59" i="1"/>
  <c r="AC57" i="1"/>
  <c r="Y54" i="1"/>
  <c r="Y52" i="1"/>
  <c r="AD52" i="1" s="1"/>
  <c r="Z50" i="1"/>
  <c r="AD50" i="1" s="1"/>
  <c r="AB43" i="1"/>
  <c r="AD43" i="1" s="1"/>
  <c r="AB39" i="1"/>
  <c r="AC37" i="1"/>
  <c r="AC33" i="1"/>
  <c r="AC24" i="1"/>
  <c r="AB20" i="1"/>
  <c r="AA16" i="1"/>
  <c r="AD16" i="1" s="1"/>
  <c r="AA14" i="1"/>
  <c r="AB12" i="1"/>
  <c r="Y137" i="1"/>
  <c r="Z135" i="1"/>
  <c r="AD135" i="1" s="1"/>
  <c r="Y134" i="1"/>
  <c r="Y129" i="1"/>
  <c r="AD129" i="1" s="1"/>
  <c r="Z125" i="1"/>
  <c r="AD125" i="1" s="1"/>
  <c r="Y122" i="1"/>
  <c r="AD122" i="1" s="1"/>
  <c r="Z120" i="1"/>
  <c r="AA118" i="1"/>
  <c r="AC115" i="1"/>
  <c r="Z109" i="1"/>
  <c r="Y106" i="1"/>
  <c r="Z104" i="1"/>
  <c r="AD104" i="1" s="1"/>
  <c r="AA102" i="1"/>
  <c r="AC99" i="1"/>
  <c r="AD99" i="1" s="1"/>
  <c r="Z93" i="1"/>
  <c r="Y90" i="1"/>
  <c r="Z88" i="1"/>
  <c r="Y82" i="1"/>
  <c r="AC78" i="1"/>
  <c r="Z77" i="1"/>
  <c r="AD77" i="1" s="1"/>
  <c r="AC71" i="1"/>
  <c r="Z68" i="1"/>
  <c r="AD68" i="1" s="1"/>
  <c r="Y66" i="1"/>
  <c r="AB57" i="1"/>
  <c r="Z53" i="1"/>
  <c r="AB52" i="1"/>
  <c r="Z51" i="1"/>
  <c r="Y50" i="1"/>
  <c r="Z40" i="1"/>
  <c r="AD40" i="1" s="1"/>
  <c r="AB37" i="1"/>
  <c r="AD37" i="1" s="1"/>
  <c r="AC35" i="1"/>
  <c r="AB33" i="1"/>
  <c r="AC31" i="1"/>
  <c r="AC8" i="1"/>
  <c r="AC6" i="1"/>
  <c r="AC4" i="1"/>
  <c r="Z69" i="1"/>
  <c r="Y69" i="1"/>
  <c r="AD140" i="1"/>
  <c r="AD132" i="1"/>
  <c r="AD118" i="1"/>
  <c r="AD109" i="1"/>
  <c r="AD102" i="1"/>
  <c r="AD93" i="1"/>
  <c r="AA54" i="1"/>
  <c r="AB54" i="1"/>
  <c r="AC34" i="1"/>
  <c r="AD123" i="1"/>
  <c r="AB34" i="1"/>
  <c r="AD130" i="1"/>
  <c r="AD114" i="1"/>
  <c r="AD98" i="1"/>
  <c r="AD89" i="1"/>
  <c r="Y79" i="1"/>
  <c r="Z79" i="1"/>
  <c r="AA70" i="1"/>
  <c r="AC56" i="1"/>
  <c r="AC54" i="1"/>
  <c r="AD100" i="1"/>
  <c r="AD128" i="1"/>
  <c r="AD119" i="1"/>
  <c r="AD112" i="1"/>
  <c r="AD103" i="1"/>
  <c r="Z75" i="1"/>
  <c r="Y75" i="1"/>
  <c r="AB56" i="1"/>
  <c r="AD116" i="1"/>
  <c r="AD107" i="1"/>
  <c r="AD139" i="1"/>
  <c r="AD136" i="1"/>
  <c r="AD131" i="1"/>
  <c r="AD126" i="1"/>
  <c r="AD117" i="1"/>
  <c r="AD110" i="1"/>
  <c r="AD101" i="1"/>
  <c r="AD94" i="1"/>
  <c r="AA79" i="1"/>
  <c r="AA69" i="1"/>
  <c r="AC42" i="1"/>
  <c r="AC26" i="1"/>
  <c r="AD124" i="1"/>
  <c r="AD115" i="1"/>
  <c r="AD108" i="1"/>
  <c r="AD92" i="1"/>
  <c r="AA75" i="1"/>
  <c r="AB42" i="1"/>
  <c r="AB26" i="1"/>
  <c r="AB18" i="1"/>
  <c r="AA18" i="1"/>
  <c r="AD137" i="1"/>
  <c r="AD134" i="1"/>
  <c r="AD113" i="1"/>
  <c r="AD97" i="1"/>
  <c r="AD90" i="1"/>
  <c r="Z86" i="1"/>
  <c r="Z70" i="1"/>
  <c r="AD76" i="1"/>
  <c r="AD63" i="1"/>
  <c r="Z56" i="1"/>
  <c r="Z42" i="1"/>
  <c r="Z34" i="1"/>
  <c r="Z26" i="1"/>
  <c r="Z18" i="1"/>
  <c r="AD11" i="1"/>
  <c r="Y86" i="1"/>
  <c r="Z84" i="1"/>
  <c r="AA71" i="1"/>
  <c r="Y70" i="1"/>
  <c r="AD61" i="1"/>
  <c r="Y56" i="1"/>
  <c r="AD56" i="1" s="1"/>
  <c r="Z54" i="1"/>
  <c r="AD45" i="1"/>
  <c r="Y42" i="1"/>
  <c r="Y34" i="1"/>
  <c r="AD29" i="1"/>
  <c r="Y26" i="1"/>
  <c r="AD21" i="1"/>
  <c r="Y18" i="1"/>
  <c r="AD9" i="1"/>
  <c r="AD7" i="1"/>
  <c r="AD5" i="1"/>
  <c r="AD3" i="1"/>
  <c r="AC83" i="1"/>
  <c r="AB71" i="1"/>
  <c r="Z64" i="1"/>
  <c r="Z48" i="1"/>
  <c r="Z38" i="1"/>
  <c r="Z30" i="1"/>
  <c r="AD14" i="1"/>
  <c r="Z12" i="1"/>
  <c r="AB83" i="1"/>
  <c r="Y78" i="1"/>
  <c r="AD78" i="1" s="1"/>
  <c r="AC75" i="1"/>
  <c r="AA67" i="1"/>
  <c r="Y64" i="1"/>
  <c r="AD64" i="1" s="1"/>
  <c r="Z62" i="1"/>
  <c r="AD53" i="1"/>
  <c r="Y48" i="1"/>
  <c r="Z46" i="1"/>
  <c r="AD41" i="1"/>
  <c r="Y38" i="1"/>
  <c r="AD33" i="1"/>
  <c r="Y30" i="1"/>
  <c r="AD25" i="1"/>
  <c r="AB24" i="1"/>
  <c r="AD24" i="1" s="1"/>
  <c r="Y22" i="1"/>
  <c r="AD17" i="1"/>
  <c r="AB16" i="1"/>
  <c r="Y12" i="1"/>
  <c r="Y84" i="1"/>
  <c r="AD84" i="1" s="1"/>
  <c r="AC79" i="1"/>
  <c r="AB75" i="1"/>
  <c r="Y72" i="1"/>
  <c r="AD72" i="1" s="1"/>
  <c r="AC69" i="1"/>
  <c r="Y62" i="1"/>
  <c r="Z60" i="1"/>
  <c r="AD51" i="1"/>
  <c r="AD46" i="1"/>
  <c r="Z44" i="1"/>
  <c r="Z36" i="1"/>
  <c r="Z28" i="1"/>
  <c r="Z20" i="1"/>
  <c r="AD15" i="1"/>
  <c r="AD10" i="1"/>
  <c r="AD8" i="1"/>
  <c r="AD6" i="1"/>
  <c r="AD4" i="1"/>
  <c r="AB79" i="1"/>
  <c r="AB69" i="1"/>
  <c r="Y60" i="1"/>
  <c r="Z58" i="1"/>
  <c r="AD58" i="1" s="1"/>
  <c r="Y44" i="1"/>
  <c r="AD39" i="1"/>
  <c r="Y36" i="1"/>
  <c r="AD31" i="1"/>
  <c r="Y28" i="1"/>
  <c r="AD23" i="1"/>
  <c r="Y20" i="1"/>
  <c r="AD20" i="1" s="1"/>
  <c r="AD13" i="1"/>
  <c r="AD2" i="1"/>
  <c r="AD67" i="1" l="1"/>
  <c r="AD71" i="1"/>
  <c r="AD26" i="1"/>
  <c r="AD82" i="1"/>
  <c r="AD36" i="1"/>
  <c r="AD83" i="1"/>
  <c r="AD22" i="1"/>
  <c r="AD48" i="1"/>
  <c r="AD18" i="1"/>
  <c r="AD54" i="1"/>
  <c r="AD30" i="1"/>
  <c r="AD70" i="1"/>
  <c r="AD34" i="1"/>
  <c r="AD12" i="1"/>
  <c r="AD38" i="1"/>
  <c r="AD62" i="1"/>
  <c r="AD42" i="1"/>
  <c r="AD86" i="1"/>
  <c r="AD79" i="1"/>
  <c r="AD69" i="1"/>
  <c r="AD44" i="1"/>
  <c r="AD60" i="1"/>
  <c r="AD28" i="1"/>
  <c r="AD75" i="1"/>
</calcChain>
</file>

<file path=xl/sharedStrings.xml><?xml version="1.0" encoding="utf-8"?>
<sst xmlns="http://schemas.openxmlformats.org/spreadsheetml/2006/main" count="313" uniqueCount="173">
  <si>
    <t>Scenario</t>
  </si>
  <si>
    <t>AREAkm2</t>
  </si>
  <si>
    <t>PRECIP_m3pd</t>
  </si>
  <si>
    <t>ET_m3pd</t>
  </si>
  <si>
    <t>PERC_m3pd</t>
  </si>
  <si>
    <t>SURQ_m3pd</t>
  </si>
  <si>
    <t>LATQ(m_m3pd</t>
  </si>
  <si>
    <t>GW_Q_m3pd</t>
  </si>
  <si>
    <t>SYLDt_Tons_per_d</t>
  </si>
  <si>
    <t>run_rez</t>
  </si>
  <si>
    <t>AREA_pctdif</t>
  </si>
  <si>
    <t>PRECIP_pctdif</t>
  </si>
  <si>
    <t>ET_pctdif</t>
  </si>
  <si>
    <t>PERC_pctdif</t>
  </si>
  <si>
    <t>SURQ_pctdif</t>
  </si>
  <si>
    <t>LATQ_pctdif</t>
  </si>
  <si>
    <t>GW_Q_pctdif</t>
  </si>
  <si>
    <t>SYLDt_pctdif</t>
  </si>
  <si>
    <t>EastWestMaui_Green--Default</t>
  </si>
  <si>
    <t>yearly</t>
  </si>
  <si>
    <t>EastWestMaui_Green--EastWestMaui_rch_RCP45_Fog</t>
  </si>
  <si>
    <t>EastWestMaui_Green--EastWestMaui_rch_RCP45_nondiv_Fog</t>
  </si>
  <si>
    <t>EastWestMaui_Green--EastWestMaui_rch_RCP85_Fog</t>
  </si>
  <si>
    <t>EastWestMaui_Green--EastWestMaui_rch_RCP85_nondiv_Fog</t>
  </si>
  <si>
    <t>EastWestMaui_Growth--Default</t>
  </si>
  <si>
    <t>EastWestMaui_Growth--EastWestMaui_rch_RCP45_Fog</t>
  </si>
  <si>
    <t>EastWestMaui_Growth--EastWestMaui_rch_RCP45_nondiv_Fog</t>
  </si>
  <si>
    <t>EastWestMaui_Growth--EastWestMaui_rch_RCP85_Fog</t>
  </si>
  <si>
    <t>EastWestMaui_Growth--EastWestMaui_rch_RCP85_nondiv_Fog</t>
  </si>
  <si>
    <t>EastWestMaui_Growth--Kahakuloa_rch_20yr_CcGrowth</t>
  </si>
  <si>
    <t>Daily</t>
  </si>
  <si>
    <t>EastWestMaui_MGrowth--Default</t>
  </si>
  <si>
    <t>EastWestMaui_MGrowth--EastWestMaui_rch_RCP45_Fog</t>
  </si>
  <si>
    <t>EastWestMaui_MGrowth--EastWestMaui_rch_RCP45_nondiv_Fog</t>
  </si>
  <si>
    <t>EastWestMaui_MGrowth--EastWestMaui_rch_RCP85_Fog</t>
  </si>
  <si>
    <t>EastWestMaui_MGrowth--EastWestMaui_rch_RCP85_nondiv_Fog</t>
  </si>
  <si>
    <t>Hanawi-- Hana_rch_Sim2</t>
  </si>
  <si>
    <t>Hanawi--Default</t>
  </si>
  <si>
    <t>Hanawi--H_rch_1990to2009</t>
  </si>
  <si>
    <t>Hanawi--H_rch_1995</t>
  </si>
  <si>
    <t>Hanawi--H_rch_2004</t>
  </si>
  <si>
    <t>Hanawi--Hana_rch_Sim1</t>
  </si>
  <si>
    <t>Hanawi--Hana_rch_Sim2</t>
  </si>
  <si>
    <t>Hanawi--Hanawi_sub_Sim1</t>
  </si>
  <si>
    <t>inf</t>
  </si>
  <si>
    <t>Hanawi--Hanawi_sub_Sim2</t>
  </si>
  <si>
    <t>Honokohau_V2--Default</t>
  </si>
  <si>
    <t>Honokohau_V2--Honokohau_rch_yr_RainTPT</t>
  </si>
  <si>
    <t>Honolua--Default</t>
  </si>
  <si>
    <t>Honolua--Honolua_rch_2006to2009</t>
  </si>
  <si>
    <t>Honolua--Honolua_rch_2006to2009_div</t>
  </si>
  <si>
    <t>Honolua--Honolua_rch_2006to2014_BW</t>
  </si>
  <si>
    <t>Honolua--Honolua_rch_Sim1_2006to2009_Fog</t>
  </si>
  <si>
    <t>Honolua--Honolua_rch_Sim1_2006to2014_BW</t>
  </si>
  <si>
    <t>Honolua--Honolua_rch_Sim2_1990to2014_BW</t>
  </si>
  <si>
    <t>Honolua--Honolua_rch_Sim2_2006to2009_Fog</t>
  </si>
  <si>
    <t>Honolua--Honolua_rch_Sim2_2006to2009_div</t>
  </si>
  <si>
    <t>Honolua--Honolua_rch_Sim3_2006to2009_div</t>
  </si>
  <si>
    <t>Honolua--Honolua_rch_yr_Fog</t>
  </si>
  <si>
    <t>Honolua--Honolua_sub_1990to2014_BW</t>
  </si>
  <si>
    <t>Honolua--Honolua_sub_Sim1_SLRSPT&amp;WnSp50pct</t>
  </si>
  <si>
    <t>Honolua--Honolua_sub_Sim1_SLRSPT&amp;WnSp50pct_Fog</t>
  </si>
  <si>
    <t>Honolua--Honolua_sub_Sim2_SLRSPT&amp;WnSp50pct</t>
  </si>
  <si>
    <t>Honolua--Honolua_sub_Sim2_SLRSPT&amp;WnSp50pct_Fog</t>
  </si>
  <si>
    <t>Honolua--Honolua_sub_Sim3_SLRSPT&amp;WnSp50pct_Fog</t>
  </si>
  <si>
    <t>Honolua_Green--Default</t>
  </si>
  <si>
    <t>Honolua_Green--Honolua_rch_RCP45_Fog</t>
  </si>
  <si>
    <t>Honolua_Green--Honolua_rch_RCP45_nondiv_Fog</t>
  </si>
  <si>
    <t>Honolua_Green--Honolua_rch_RCP85_Fog</t>
  </si>
  <si>
    <t>Honolua_Green--Honolua_rch_RCP85_nondiv_Fog</t>
  </si>
  <si>
    <t>Honolua_Green--Honolua_sub_RCP45_Sim1</t>
  </si>
  <si>
    <t>Honolua_Green--Honolua_sub_RCP45_Sim1_div</t>
  </si>
  <si>
    <t>Honolua_Green--Honolua_sub_RCP85_Sim1</t>
  </si>
  <si>
    <t>Honolua_Green--Honolua_sub_RCP85_Sim1_div</t>
  </si>
  <si>
    <t>Honolua_Growth--Default</t>
  </si>
  <si>
    <t>Honolua_Growth--Honolua_rch_RCP45_Fog</t>
  </si>
  <si>
    <t>Honolua_Growth--Honolua_rch_RCP45_nondiv_Fog</t>
  </si>
  <si>
    <t>Honolua_Growth--Honolua_rch_RCP85_Fog</t>
  </si>
  <si>
    <t>Honolua_Growth--Honolua_rch_RCP85_nondiv_Fog</t>
  </si>
  <si>
    <t>Honolua_MGrowth--Default</t>
  </si>
  <si>
    <t>Honolua_MGrowth--Honolua_rch_RCP45_Fog</t>
  </si>
  <si>
    <t>Honolua_MGrowth--Honolua_rch_RCP45_nondiv_Fog</t>
  </si>
  <si>
    <t>Honolua_MGrowth--Honolua_rch_RCP85_Fog</t>
  </si>
  <si>
    <t>Honolua_MGrowth--Honolua_rch_RCP85_nondiv_Fog</t>
  </si>
  <si>
    <t>Honopou--Default</t>
  </si>
  <si>
    <t>Honopou--H_rch_Sim1</t>
  </si>
  <si>
    <t>Honopou--H_rch_Sim2</t>
  </si>
  <si>
    <t>Honopou--Honopou_rch_yr</t>
  </si>
  <si>
    <t>Honopou--Honopou_sub_Sim1</t>
  </si>
  <si>
    <t>Honopou--Honopou_sub_Sim2</t>
  </si>
  <si>
    <t>Honopou--Honopou_sub_Sim3</t>
  </si>
  <si>
    <t>J2017_EastWestMaui--EastWestMaui_rch_Sim1_RainTPT</t>
  </si>
  <si>
    <t>J2017_EastWestMaui--EastWestMaui_rch_Sim1_SLRSPT&amp;WnSp50pct</t>
  </si>
  <si>
    <t>J2017_EastWestMaui--EastWestMaui_rch_Sim2_RainTPT</t>
  </si>
  <si>
    <t>J2017_EastWestMaui--EastWestMaui_rch_WQ1_SLR&amp;WnSp50pct</t>
  </si>
  <si>
    <t>J2017_EastWestMaui--EastWestMaui_rch_WQ2_SLR&amp;WnSp50pct</t>
  </si>
  <si>
    <t>J2017_EastWestMaui--EastWestMaui_sub_Sim1_RainTPT</t>
  </si>
  <si>
    <t>J2017_EastWestMaui--EastWestMaui_sub_Sim1_SLR&amp;WnSp50pct</t>
  </si>
  <si>
    <t>J2017_EastWestMaui--EastWestMaui_sub_Sim1_SLRSPT&amp;WnSp50pct</t>
  </si>
  <si>
    <t>J2017_EastWestMaui--EastWestMaui_sub_Sim2_RainTPT</t>
  </si>
  <si>
    <t>J2017_EastWestMaui--EastWestMaui_sub_Sim2_SLRSPT&amp;WnSp50pct</t>
  </si>
  <si>
    <t>J2017_EastWestMaui--EastWestMaui_sub_Sim3_SLRSPT&amp;WnSp50pct</t>
  </si>
  <si>
    <t>J2017_EastWestMaui--EastWestMaui_sub_Sim4_SLRSPT&amp;WnSp50pct</t>
  </si>
  <si>
    <t>Kalena--Default</t>
  </si>
  <si>
    <t>Kalena--K_rch_Sim1</t>
  </si>
  <si>
    <t>Kalena--K_rch_Sim2</t>
  </si>
  <si>
    <t>Kalena--Kalena_rch_yr</t>
  </si>
  <si>
    <t>Kalena--Kalena_sub_Sim1</t>
  </si>
  <si>
    <t>Kalena--Kalena_sub_Sim2</t>
  </si>
  <si>
    <t>Lahaina--Default</t>
  </si>
  <si>
    <t>Lahaina--Lahaina_rch_Sim1</t>
  </si>
  <si>
    <t>Lahaina--Lahaina_sub_Sim1_TPTMod</t>
  </si>
  <si>
    <t>Lahaina--Lahaina_sub_Sim2_TPTMod</t>
  </si>
  <si>
    <t>Lahaina--Lahaina_sub_Sim2_TPTMod_Check</t>
  </si>
  <si>
    <t>North_CentralMaui--Default</t>
  </si>
  <si>
    <t>North_CentralMaui--NCM_rch_Sim1</t>
  </si>
  <si>
    <t>North_CentralMaui--NCM_sub_Sim1</t>
  </si>
  <si>
    <t>North_CentralMaui--NCM_sub_Sim2</t>
  </si>
  <si>
    <t>North_CentralMaui--NorthCentralMaui_rch_Sim2</t>
  </si>
  <si>
    <t>North_CentralMaui--North_CentralMaui_rch_yr</t>
  </si>
  <si>
    <t>South_CentralMaui--Default</t>
  </si>
  <si>
    <t>South_CentralMaui--South_CentralMaui_rch_Sim1_2006to2007</t>
  </si>
  <si>
    <t>South_CentralMaui--South_CentralMaui_rch_Sim2</t>
  </si>
  <si>
    <t>South_CentralMaui--South_CentralMaui_rch_Sim2_2006to2007</t>
  </si>
  <si>
    <t>South_CentralMaui--South_CentralMaui_sub_Sim2_SLRSPT&amp;WnSp50pct</t>
  </si>
  <si>
    <t>South_CentralMaui--South_CentralMaui_sub_Sim3_SLRSPT&amp;WnSp50pct</t>
  </si>
  <si>
    <t>South_EastMaui--Default</t>
  </si>
  <si>
    <t>South_EastMaui--SEM_rch_Sim1</t>
  </si>
  <si>
    <t>South_EastMaui--SEM_rch_Sim2</t>
  </si>
  <si>
    <t>South_EastMaui--South_EastMaui_sed_Sim1_1990to2002</t>
  </si>
  <si>
    <t>South_EastMaui--South_EastMaui_sub_Sim3</t>
  </si>
  <si>
    <t>Wahikuli--Default</t>
  </si>
  <si>
    <t>Wahikuli--Wahikuli_rch_Daily20years_Fog</t>
  </si>
  <si>
    <t>Wahikuli--Wahikuli_rch_Daily20years_PLu</t>
  </si>
  <si>
    <t>Wahikuli--Wahikuli_rch_Daily20years_TLu</t>
  </si>
  <si>
    <t>Wahikuli--Wahikuli_rch_Daily20years_TPLu</t>
  </si>
  <si>
    <t>Wahikuli--Wahikuli_rch_Sim1</t>
  </si>
  <si>
    <t>Wahikuli--Wahikuli_rch_Sim1_Fog</t>
  </si>
  <si>
    <t>Wahikuli--Wahikuli_rch_Sim2</t>
  </si>
  <si>
    <t>Wahikuli--Wahikuli_rch_Sim2_Fog</t>
  </si>
  <si>
    <t>Wahikuli--Wahikuli_rch_yr_Fog</t>
  </si>
  <si>
    <t>Wahikuli--Wahikuli_sub_Sim1_SLRSPT&amp;WnSp50pct</t>
  </si>
  <si>
    <t>Wahikuli--Wahikuli_sub_Sim1_SLRSPT&amp;WnSp50pct_Fog</t>
  </si>
  <si>
    <t>Wahikuli--Wahikuli_sub_Sim2_SLRSPT&amp;WnSp50pct</t>
  </si>
  <si>
    <t>Wahikuli--Wahikuli_sub_Sim2_SLRSPT&amp;WnSp50pct_Fog</t>
  </si>
  <si>
    <t>Wahikuli_Green--Default</t>
  </si>
  <si>
    <t>Wahikuli_Green--Wahikuli_rch_RCP45_Fog</t>
  </si>
  <si>
    <t>Wahikuli_Green--Wahikuli_rch_RCP45_nondiv_Fog</t>
  </si>
  <si>
    <t>Wahikuli_Green--Wahikuli_rch_RCP85_Fog</t>
  </si>
  <si>
    <t>Wahikuli_Green--Wahikuli_rch_RCP85_nondiv_Fog</t>
  </si>
  <si>
    <t>Wahikuli_Growth--Default</t>
  </si>
  <si>
    <t>Wahikuli_Growth--Wahikuli_rch_Daily20years_CcGrowth</t>
  </si>
  <si>
    <t>Wahikuli_Growth--Wahikuli_rch_RCP45_Fog</t>
  </si>
  <si>
    <t>Wahikuli_Growth--Wahikuli_rch_RCP45_nondiv_Fog</t>
  </si>
  <si>
    <t>Wahikuli_Growth--Wahikuli_rch_RCP85_Fog</t>
  </si>
  <si>
    <t>Wahikuli_Growth--Wahikuli_rch_RCP85_nondiv_Fog</t>
  </si>
  <si>
    <t>Wahikuli_MGrowth--Default</t>
  </si>
  <si>
    <t>Wahikuli_MGrowth--Wahikuli_rch_RCP45_Fog</t>
  </si>
  <si>
    <t>Wahikuli_MGrowth--Wahikuli_rch_RCP45_nondiv_Fog</t>
  </si>
  <si>
    <t>Wahikuli_MGrowth--Wahikuli_rch_RCP85_Fog</t>
  </si>
  <si>
    <t>Wahikuli_MGrowth--Wahikuli_rch_RCP85_nondiv_Fog</t>
  </si>
  <si>
    <t xml:space="preserve">Precip in inches double check </t>
  </si>
  <si>
    <t>ET_in</t>
  </si>
  <si>
    <t>PERC_in</t>
  </si>
  <si>
    <t>SURQ_in</t>
  </si>
  <si>
    <t>LATQ(m_in</t>
  </si>
  <si>
    <t>GW_Q_in</t>
  </si>
  <si>
    <t>ET_%of_precip</t>
  </si>
  <si>
    <t>PERC_%of_precip</t>
  </si>
  <si>
    <t>SURQ_%of_precip</t>
  </si>
  <si>
    <t>LATQ(m_%of_precip</t>
  </si>
  <si>
    <t>GW_Q_%of_precip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</si>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</sst>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71" formatCode="0.0"/>
    <numFmt numFmtId="172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11" fontId="0" fillId="0" borderId="0" xfId="0" applyNumberFormat="1"/>
    <xf numFmtId="9" fontId="0" fillId="0" borderId="0" xfId="1" applyFont="1"/>
    <xf numFmtId="164" fontId="0" fillId="0" borderId="0" xfId="1" applyNumberFormat="1" applyFont="1"/>
    <xf numFmtId="171" fontId="0" fillId="0" borderId="0" xfId="0" applyNumberFormat="1"/>
    <xf numFmtId="0" fontId="16" fillId="0" borderId="0" xfId="0" applyFont="1" applyAlignment="1">
      <alignment wrapText="1"/>
    </xf>
    <xf numFmtId="0" fontId="16" fillId="33" borderId="0" xfId="0" applyFont="1" applyFill="1" applyAlignment="1">
      <alignment wrapText="1"/>
    </xf>
    <xf numFmtId="172" fontId="0" fillId="0" borderId="0" xfId="0" applyNumberFormat="1"/>
    <xf numFmtId="9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1"/>
  <sheetViews>
    <sheetView tabSelected="1" topLeftCell="A4" workbookViewId="0">
      <selection activeCell="P25" sqref="P25"/>
    </sheetView>
  </sheetViews>
  <sheetFormatPr defaultRowHeight="15" x14ac:dyDescent="0.25"/>
  <cols>
    <col min="1" max="1" width="38.5703125" customWidth="1"/>
    <col min="2" max="2" width="7.85546875" customWidth="1"/>
    <col min="3" max="8" width="9.7109375" customWidth="1"/>
    <col min="9" max="9" width="7.85546875" customWidth="1"/>
  </cols>
  <sheetData>
    <row r="1" spans="1:30" s="5" customFormat="1" ht="6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6" t="s">
        <v>161</v>
      </c>
      <c r="T1" s="6" t="s">
        <v>162</v>
      </c>
      <c r="U1" s="6" t="s">
        <v>163</v>
      </c>
      <c r="V1" s="6" t="s">
        <v>164</v>
      </c>
      <c r="W1" s="6" t="s">
        <v>165</v>
      </c>
      <c r="X1" s="6" t="s">
        <v>166</v>
      </c>
      <c r="Y1" s="6" t="s">
        <v>167</v>
      </c>
      <c r="Z1" s="6" t="s">
        <v>168</v>
      </c>
      <c r="AA1" s="6" t="s">
        <v>169</v>
      </c>
      <c r="AB1" s="6" t="s">
        <v>170</v>
      </c>
      <c r="AC1" s="6" t="s">
        <v>171</v>
      </c>
      <c r="AD1" s="6" t="s">
        <v>172</v>
      </c>
    </row>
    <row r="2" spans="1:30" x14ac:dyDescent="0.25">
      <c r="A2" t="s">
        <v>18</v>
      </c>
      <c r="B2" s="4">
        <v>144.48927699999999</v>
      </c>
      <c r="C2" s="4">
        <v>833044.76684766205</v>
      </c>
      <c r="D2" s="4">
        <v>244112.96776688701</v>
      </c>
      <c r="E2" s="4">
        <v>63216.814768610901</v>
      </c>
      <c r="F2" s="4">
        <v>141360.14056214501</v>
      </c>
      <c r="G2" s="4">
        <v>346684.85208172002</v>
      </c>
      <c r="H2" s="4">
        <v>52624.001136567102</v>
      </c>
      <c r="I2" s="4">
        <v>2.4853446315068499</v>
      </c>
      <c r="J2" t="s">
        <v>19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7">
        <f>C2/($B2*1000000)*365*39.3701</f>
        <v>82.849922198539602</v>
      </c>
      <c r="T2" s="7">
        <f t="shared" ref="T2:X2" si="0">D2/($B2*1000000)*365*39.3701</f>
        <v>24.278095478198551</v>
      </c>
      <c r="U2" s="7">
        <f t="shared" si="0"/>
        <v>6.287186947993491</v>
      </c>
      <c r="V2" s="7">
        <f t="shared" si="0"/>
        <v>14.058880283068911</v>
      </c>
      <c r="W2" s="7">
        <f t="shared" si="0"/>
        <v>34.479315116609115</v>
      </c>
      <c r="X2" s="7">
        <f t="shared" si="0"/>
        <v>5.2336855994411797</v>
      </c>
      <c r="Y2" s="2">
        <f>T2/$S2</f>
        <v>0.29303703412079368</v>
      </c>
      <c r="Z2" s="2">
        <f t="shared" ref="Z2:AC2" si="1">U2/$S2</f>
        <v>7.5886455667719566E-2</v>
      </c>
      <c r="AA2" s="2">
        <f t="shared" si="1"/>
        <v>0.1696909292126858</v>
      </c>
      <c r="AB2" s="2">
        <f t="shared" si="1"/>
        <v>0.41616593234672805</v>
      </c>
      <c r="AC2" s="2">
        <f t="shared" si="1"/>
        <v>6.3170676091877292E-2</v>
      </c>
      <c r="AD2" s="8">
        <f>SUM(Y2:AC2)</f>
        <v>1.0179510274398043</v>
      </c>
    </row>
    <row r="3" spans="1:30" x14ac:dyDescent="0.25">
      <c r="A3" t="s">
        <v>20</v>
      </c>
      <c r="B3" s="4">
        <v>144.48927699999999</v>
      </c>
      <c r="C3" s="4">
        <v>833044.76684766205</v>
      </c>
      <c r="D3" s="4">
        <v>244112.96776688701</v>
      </c>
      <c r="E3" s="4">
        <v>63216.814768610901</v>
      </c>
      <c r="F3" s="4">
        <v>141360.14056214501</v>
      </c>
      <c r="G3" s="4">
        <v>346684.85208172002</v>
      </c>
      <c r="H3" s="4">
        <v>52624.001136567102</v>
      </c>
      <c r="I3" s="4">
        <v>2.4853446315068499</v>
      </c>
      <c r="J3" t="s">
        <v>19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7">
        <f t="shared" ref="S3:S66" si="2">C3/($B3*1000000)*365*39.3701</f>
        <v>82.849922198539602</v>
      </c>
      <c r="T3" s="7">
        <f t="shared" ref="T3:T66" si="3">D3/($B3*1000000)*365*39.3701</f>
        <v>24.278095478198551</v>
      </c>
      <c r="U3" s="7">
        <f t="shared" ref="U3:U66" si="4">E3/($B3*1000000)*365*39.3701</f>
        <v>6.287186947993491</v>
      </c>
      <c r="V3" s="7">
        <f t="shared" ref="V3:V66" si="5">F3/($B3*1000000)*365*39.3701</f>
        <v>14.058880283068911</v>
      </c>
      <c r="W3" s="7">
        <f t="shared" ref="W3:W66" si="6">G3/($B3*1000000)*365*39.3701</f>
        <v>34.479315116609115</v>
      </c>
      <c r="X3" s="7">
        <f t="shared" ref="X3:X66" si="7">H3/($B3*1000000)*365*39.3701</f>
        <v>5.2336855994411797</v>
      </c>
      <c r="Y3" s="2">
        <f t="shared" ref="Y3:Y66" si="8">T3/$S3</f>
        <v>0.29303703412079368</v>
      </c>
      <c r="Z3" s="2">
        <f t="shared" ref="Z3:Z66" si="9">U3/$S3</f>
        <v>7.5886455667719566E-2</v>
      </c>
      <c r="AA3" s="2">
        <f t="shared" ref="AA3:AA66" si="10">V3/$S3</f>
        <v>0.1696909292126858</v>
      </c>
      <c r="AB3" s="2">
        <f t="shared" ref="AB3:AB66" si="11">W3/$S3</f>
        <v>0.41616593234672805</v>
      </c>
      <c r="AC3" s="2">
        <f t="shared" ref="AC3:AC66" si="12">X3/$S3</f>
        <v>6.3170676091877292E-2</v>
      </c>
      <c r="AD3" s="8">
        <f t="shared" ref="AD3:AD66" si="13">SUM(Y3:AC3)</f>
        <v>1.0179510274398043</v>
      </c>
    </row>
    <row r="4" spans="1:30" x14ac:dyDescent="0.25">
      <c r="A4" t="s">
        <v>21</v>
      </c>
      <c r="B4" s="4">
        <v>144.48927699999999</v>
      </c>
      <c r="C4" s="4">
        <v>833044.76684766205</v>
      </c>
      <c r="D4" s="4">
        <v>244112.96776688701</v>
      </c>
      <c r="E4" s="4">
        <v>63216.814768610901</v>
      </c>
      <c r="F4" s="4">
        <v>141360.14056214501</v>
      </c>
      <c r="G4" s="4">
        <v>346684.85208172002</v>
      </c>
      <c r="H4" s="4">
        <v>52624.001136567102</v>
      </c>
      <c r="I4" s="4">
        <v>2.4853446315068499</v>
      </c>
      <c r="J4" t="s">
        <v>19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7">
        <f t="shared" si="2"/>
        <v>82.849922198539602</v>
      </c>
      <c r="T4" s="7">
        <f t="shared" si="3"/>
        <v>24.278095478198551</v>
      </c>
      <c r="U4" s="7">
        <f t="shared" si="4"/>
        <v>6.287186947993491</v>
      </c>
      <c r="V4" s="7">
        <f t="shared" si="5"/>
        <v>14.058880283068911</v>
      </c>
      <c r="W4" s="7">
        <f t="shared" si="6"/>
        <v>34.479315116609115</v>
      </c>
      <c r="X4" s="7">
        <f t="shared" si="7"/>
        <v>5.2336855994411797</v>
      </c>
      <c r="Y4" s="2">
        <f t="shared" si="8"/>
        <v>0.29303703412079368</v>
      </c>
      <c r="Z4" s="2">
        <f t="shared" si="9"/>
        <v>7.5886455667719566E-2</v>
      </c>
      <c r="AA4" s="2">
        <f t="shared" si="10"/>
        <v>0.1696909292126858</v>
      </c>
      <c r="AB4" s="2">
        <f t="shared" si="11"/>
        <v>0.41616593234672805</v>
      </c>
      <c r="AC4" s="2">
        <f t="shared" si="12"/>
        <v>6.3170676091877292E-2</v>
      </c>
      <c r="AD4" s="8">
        <f t="shared" si="13"/>
        <v>1.0179510274398043</v>
      </c>
    </row>
    <row r="5" spans="1:30" x14ac:dyDescent="0.25">
      <c r="A5" t="s">
        <v>22</v>
      </c>
      <c r="B5" s="4">
        <v>144.48927699999999</v>
      </c>
      <c r="C5" s="4">
        <v>811483.27615894296</v>
      </c>
      <c r="D5" s="4">
        <v>235904.118134057</v>
      </c>
      <c r="E5" s="4">
        <v>61022.080627569798</v>
      </c>
      <c r="F5" s="4">
        <v>138424.290391227</v>
      </c>
      <c r="G5" s="4">
        <v>338249.19514872303</v>
      </c>
      <c r="H5" s="4">
        <v>50925.501028235602</v>
      </c>
      <c r="I5" s="4">
        <v>2.4987375093150601</v>
      </c>
      <c r="J5" t="s">
        <v>19</v>
      </c>
      <c r="K5" s="3">
        <v>0</v>
      </c>
      <c r="L5" s="3">
        <v>-2.5882751500031501E-2</v>
      </c>
      <c r="M5" s="3">
        <v>-3.3627257527216597E-2</v>
      </c>
      <c r="N5" s="3">
        <v>-3.4717569195385697E-2</v>
      </c>
      <c r="O5" s="3">
        <v>-2.07685855379229E-2</v>
      </c>
      <c r="P5" s="3">
        <v>-2.43323493436296E-2</v>
      </c>
      <c r="Q5" s="3">
        <v>-3.2276149126776503E-2</v>
      </c>
      <c r="R5" s="3">
        <v>5.38874071564801E-3</v>
      </c>
      <c r="S5" s="7">
        <f t="shared" si="2"/>
        <v>80.705538250477929</v>
      </c>
      <c r="T5" s="7">
        <f t="shared" si="3"/>
        <v>23.46168970928284</v>
      </c>
      <c r="U5" s="7">
        <f t="shared" si="4"/>
        <v>6.0689111000822038</v>
      </c>
      <c r="V5" s="7">
        <f t="shared" si="5"/>
        <v>13.766897225342548</v>
      </c>
      <c r="W5" s="7">
        <f t="shared" si="6"/>
        <v>33.640352376062694</v>
      </c>
      <c r="X5" s="7">
        <f t="shared" si="7"/>
        <v>5.0647623825509527</v>
      </c>
      <c r="Y5" s="2">
        <f t="shared" si="8"/>
        <v>0.29070730730358402</v>
      </c>
      <c r="Z5" s="2">
        <f t="shared" si="9"/>
        <v>7.5198198681814307E-2</v>
      </c>
      <c r="AA5" s="2">
        <f t="shared" si="10"/>
        <v>0.1705818153720203</v>
      </c>
      <c r="AB5" s="2">
        <f t="shared" si="11"/>
        <v>0.41682830082436728</v>
      </c>
      <c r="AC5" s="2">
        <f t="shared" si="12"/>
        <v>6.2756069686716445E-2</v>
      </c>
      <c r="AD5" s="8">
        <f t="shared" si="13"/>
        <v>1.0160716918685024</v>
      </c>
    </row>
    <row r="6" spans="1:30" x14ac:dyDescent="0.25">
      <c r="A6" t="s">
        <v>23</v>
      </c>
      <c r="B6" s="4">
        <v>144.48927699999999</v>
      </c>
      <c r="C6" s="4">
        <v>811483.27615894296</v>
      </c>
      <c r="D6" s="4">
        <v>235904.118134057</v>
      </c>
      <c r="E6" s="4">
        <v>61022.080627569798</v>
      </c>
      <c r="F6" s="4">
        <v>138424.290391227</v>
      </c>
      <c r="G6" s="4">
        <v>338249.19514872303</v>
      </c>
      <c r="H6" s="4">
        <v>50925.501028235602</v>
      </c>
      <c r="I6" s="4">
        <v>2.4987375093150601</v>
      </c>
      <c r="J6" t="s">
        <v>19</v>
      </c>
      <c r="K6" s="3">
        <v>0</v>
      </c>
      <c r="L6" s="3">
        <v>-2.5882751500031501E-2</v>
      </c>
      <c r="M6" s="3">
        <v>-3.3627257527216597E-2</v>
      </c>
      <c r="N6" s="3">
        <v>-3.4717569195385697E-2</v>
      </c>
      <c r="O6" s="3">
        <v>-2.07685855379229E-2</v>
      </c>
      <c r="P6" s="3">
        <v>-2.43323493436296E-2</v>
      </c>
      <c r="Q6" s="3">
        <v>-3.2276149126776503E-2</v>
      </c>
      <c r="R6" s="3">
        <v>5.38874071564801E-3</v>
      </c>
      <c r="S6" s="7">
        <f t="shared" si="2"/>
        <v>80.705538250477929</v>
      </c>
      <c r="T6" s="7">
        <f t="shared" si="3"/>
        <v>23.46168970928284</v>
      </c>
      <c r="U6" s="7">
        <f t="shared" si="4"/>
        <v>6.0689111000822038</v>
      </c>
      <c r="V6" s="7">
        <f t="shared" si="5"/>
        <v>13.766897225342548</v>
      </c>
      <c r="W6" s="7">
        <f t="shared" si="6"/>
        <v>33.640352376062694</v>
      </c>
      <c r="X6" s="7">
        <f t="shared" si="7"/>
        <v>5.0647623825509527</v>
      </c>
      <c r="Y6" s="2">
        <f t="shared" si="8"/>
        <v>0.29070730730358402</v>
      </c>
      <c r="Z6" s="2">
        <f t="shared" si="9"/>
        <v>7.5198198681814307E-2</v>
      </c>
      <c r="AA6" s="2">
        <f t="shared" si="10"/>
        <v>0.1705818153720203</v>
      </c>
      <c r="AB6" s="2">
        <f t="shared" si="11"/>
        <v>0.41682830082436728</v>
      </c>
      <c r="AC6" s="2">
        <f t="shared" si="12"/>
        <v>6.2756069686716445E-2</v>
      </c>
      <c r="AD6" s="8">
        <f t="shared" si="13"/>
        <v>1.0160716918685024</v>
      </c>
    </row>
    <row r="7" spans="1:30" x14ac:dyDescent="0.25">
      <c r="A7" t="s">
        <v>24</v>
      </c>
      <c r="B7" s="4">
        <v>144.48927699999999</v>
      </c>
      <c r="C7" s="4">
        <v>811483.15718247998</v>
      </c>
      <c r="D7" s="4">
        <v>236243.65861434999</v>
      </c>
      <c r="E7" s="4">
        <v>57457.702795361598</v>
      </c>
      <c r="F7" s="4">
        <v>162876.42858687899</v>
      </c>
      <c r="G7" s="4">
        <v>317127.96411566302</v>
      </c>
      <c r="H7" s="4">
        <v>47759.033081367103</v>
      </c>
      <c r="I7" s="4">
        <v>3.0045393736986301</v>
      </c>
      <c r="J7" t="s">
        <v>19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7">
        <f t="shared" si="2"/>
        <v>80.705526417751642</v>
      </c>
      <c r="T7" s="7">
        <f t="shared" si="3"/>
        <v>23.495458485577995</v>
      </c>
      <c r="U7" s="7">
        <f t="shared" si="4"/>
        <v>5.7144182350683224</v>
      </c>
      <c r="V7" s="7">
        <f t="shared" si="5"/>
        <v>16.198768629761528</v>
      </c>
      <c r="W7" s="7">
        <f t="shared" si="6"/>
        <v>31.539754163978369</v>
      </c>
      <c r="X7" s="7">
        <f t="shared" si="7"/>
        <v>4.7498433848181474</v>
      </c>
      <c r="Y7" s="2">
        <f t="shared" si="8"/>
        <v>0.29112576955337266</v>
      </c>
      <c r="Z7" s="2">
        <f t="shared" si="9"/>
        <v>7.080578603117077E-2</v>
      </c>
      <c r="AA7" s="2">
        <f t="shared" si="10"/>
        <v>0.20071449067704136</v>
      </c>
      <c r="AB7" s="2">
        <f t="shared" si="11"/>
        <v>0.39080042673559739</v>
      </c>
      <c r="AC7" s="2">
        <f t="shared" si="12"/>
        <v>5.8854004126455861E-2</v>
      </c>
      <c r="AD7" s="8">
        <f t="shared" si="13"/>
        <v>1.0123004771236379</v>
      </c>
    </row>
    <row r="8" spans="1:30" x14ac:dyDescent="0.25">
      <c r="A8" t="s">
        <v>25</v>
      </c>
      <c r="B8" s="4">
        <v>144.48927699999999</v>
      </c>
      <c r="C8" s="4">
        <v>833044.63265988405</v>
      </c>
      <c r="D8" s="4">
        <v>244538.31797848499</v>
      </c>
      <c r="E8" s="4">
        <v>59434.377438153402</v>
      </c>
      <c r="F8" s="4">
        <v>166405.11084324899</v>
      </c>
      <c r="G8" s="4">
        <v>325120.67989560502</v>
      </c>
      <c r="H8" s="4">
        <v>49256.250525378098</v>
      </c>
      <c r="I8" s="4">
        <v>2.9899139153424601</v>
      </c>
      <c r="J8" t="s">
        <v>19</v>
      </c>
      <c r="K8" s="3">
        <v>0</v>
      </c>
      <c r="L8" s="3">
        <v>2.6570453479610401E-2</v>
      </c>
      <c r="M8" s="3">
        <v>3.5110611699740099E-2</v>
      </c>
      <c r="N8" s="3">
        <v>3.4402256731910302E-2</v>
      </c>
      <c r="O8" s="3">
        <v>2.1664781619935999E-2</v>
      </c>
      <c r="P8" s="3">
        <v>2.5203440517240099E-2</v>
      </c>
      <c r="Q8" s="3">
        <v>3.1349408633549299E-2</v>
      </c>
      <c r="R8" s="3">
        <v>-4.8677872169667E-3</v>
      </c>
      <c r="S8" s="7">
        <f t="shared" si="2"/>
        <v>82.84990885298194</v>
      </c>
      <c r="T8" s="7">
        <f t="shared" si="3"/>
        <v>24.320398405172551</v>
      </c>
      <c r="U8" s="7">
        <f t="shared" si="4"/>
        <v>5.9110071182646502</v>
      </c>
      <c r="V8" s="7">
        <f t="shared" si="5"/>
        <v>16.549711414637198</v>
      </c>
      <c r="W8" s="7">
        <f t="shared" si="6"/>
        <v>32.334664481978521</v>
      </c>
      <c r="X8" s="7">
        <f t="shared" si="7"/>
        <v>4.8987481660341743</v>
      </c>
      <c r="Y8" s="2">
        <f t="shared" si="8"/>
        <v>0.29354767846913821</v>
      </c>
      <c r="Z8" s="2">
        <f t="shared" si="9"/>
        <v>7.1345970081316518E-2</v>
      </c>
      <c r="AA8" s="2">
        <f t="shared" si="10"/>
        <v>0.19975533641207546</v>
      </c>
      <c r="AB8" s="2">
        <f t="shared" si="11"/>
        <v>0.39028002480191903</v>
      </c>
      <c r="AC8" s="2">
        <f t="shared" si="12"/>
        <v>5.9127984977352915E-2</v>
      </c>
      <c r="AD8" s="8">
        <f t="shared" si="13"/>
        <v>1.0140569947418021</v>
      </c>
    </row>
    <row r="9" spans="1:30" x14ac:dyDescent="0.25">
      <c r="A9" t="s">
        <v>26</v>
      </c>
      <c r="B9" s="4">
        <v>144.48927699999999</v>
      </c>
      <c r="C9" s="4">
        <v>833044.63265988405</v>
      </c>
      <c r="D9" s="4">
        <v>244538.31797848499</v>
      </c>
      <c r="E9" s="4">
        <v>59434.377438153402</v>
      </c>
      <c r="F9" s="4">
        <v>166405.11084324899</v>
      </c>
      <c r="G9" s="4">
        <v>325120.67989560502</v>
      </c>
      <c r="H9" s="4">
        <v>49256.250525378098</v>
      </c>
      <c r="I9" s="4">
        <v>2.9899139153424601</v>
      </c>
      <c r="J9" t="s">
        <v>19</v>
      </c>
      <c r="K9" s="3">
        <v>0</v>
      </c>
      <c r="L9" s="3">
        <v>2.6570453479610401E-2</v>
      </c>
      <c r="M9" s="3">
        <v>3.5110611699740099E-2</v>
      </c>
      <c r="N9" s="3">
        <v>3.4402256731910302E-2</v>
      </c>
      <c r="O9" s="3">
        <v>2.1664781619935999E-2</v>
      </c>
      <c r="P9" s="3">
        <v>2.5203440517240099E-2</v>
      </c>
      <c r="Q9" s="3">
        <v>3.1349408633549299E-2</v>
      </c>
      <c r="R9" s="3">
        <v>-4.8677872169667E-3</v>
      </c>
      <c r="S9" s="7">
        <f t="shared" si="2"/>
        <v>82.84990885298194</v>
      </c>
      <c r="T9" s="7">
        <f t="shared" si="3"/>
        <v>24.320398405172551</v>
      </c>
      <c r="U9" s="7">
        <f t="shared" si="4"/>
        <v>5.9110071182646502</v>
      </c>
      <c r="V9" s="7">
        <f t="shared" si="5"/>
        <v>16.549711414637198</v>
      </c>
      <c r="W9" s="7">
        <f t="shared" si="6"/>
        <v>32.334664481978521</v>
      </c>
      <c r="X9" s="7">
        <f t="shared" si="7"/>
        <v>4.8987481660341743</v>
      </c>
      <c r="Y9" s="2">
        <f t="shared" si="8"/>
        <v>0.29354767846913821</v>
      </c>
      <c r="Z9" s="2">
        <f t="shared" si="9"/>
        <v>7.1345970081316518E-2</v>
      </c>
      <c r="AA9" s="2">
        <f t="shared" si="10"/>
        <v>0.19975533641207546</v>
      </c>
      <c r="AB9" s="2">
        <f t="shared" si="11"/>
        <v>0.39028002480191903</v>
      </c>
      <c r="AC9" s="2">
        <f t="shared" si="12"/>
        <v>5.9127984977352915E-2</v>
      </c>
      <c r="AD9" s="8">
        <f t="shared" si="13"/>
        <v>1.0140569947418021</v>
      </c>
    </row>
    <row r="10" spans="1:30" x14ac:dyDescent="0.25">
      <c r="A10" t="s">
        <v>27</v>
      </c>
      <c r="B10" s="4">
        <v>144.48927699999999</v>
      </c>
      <c r="C10" s="4">
        <v>811483.15718247998</v>
      </c>
      <c r="D10" s="4">
        <v>236243.65861434999</v>
      </c>
      <c r="E10" s="4">
        <v>57457.702795361598</v>
      </c>
      <c r="F10" s="4">
        <v>162876.42858687899</v>
      </c>
      <c r="G10" s="4">
        <v>317127.96411566302</v>
      </c>
      <c r="H10" s="4">
        <v>47759.033081367103</v>
      </c>
      <c r="I10" s="4">
        <v>3.0045393736986301</v>
      </c>
      <c r="J10" t="s">
        <v>19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7">
        <f t="shared" si="2"/>
        <v>80.705526417751642</v>
      </c>
      <c r="T10" s="7">
        <f t="shared" si="3"/>
        <v>23.495458485577995</v>
      </c>
      <c r="U10" s="7">
        <f t="shared" si="4"/>
        <v>5.7144182350683224</v>
      </c>
      <c r="V10" s="7">
        <f t="shared" si="5"/>
        <v>16.198768629761528</v>
      </c>
      <c r="W10" s="7">
        <f t="shared" si="6"/>
        <v>31.539754163978369</v>
      </c>
      <c r="X10" s="7">
        <f t="shared" si="7"/>
        <v>4.7498433848181474</v>
      </c>
      <c r="Y10" s="2">
        <f t="shared" si="8"/>
        <v>0.29112576955337266</v>
      </c>
      <c r="Z10" s="2">
        <f t="shared" si="9"/>
        <v>7.080578603117077E-2</v>
      </c>
      <c r="AA10" s="2">
        <f t="shared" si="10"/>
        <v>0.20071449067704136</v>
      </c>
      <c r="AB10" s="2">
        <f t="shared" si="11"/>
        <v>0.39080042673559739</v>
      </c>
      <c r="AC10" s="2">
        <f t="shared" si="12"/>
        <v>5.8854004126455861E-2</v>
      </c>
      <c r="AD10" s="8">
        <f t="shared" si="13"/>
        <v>1.0123004771236379</v>
      </c>
    </row>
    <row r="11" spans="1:30" x14ac:dyDescent="0.25">
      <c r="A11" t="s">
        <v>28</v>
      </c>
      <c r="B11" s="4">
        <v>144.48927699999999</v>
      </c>
      <c r="C11" s="4">
        <v>811483.15718247998</v>
      </c>
      <c r="D11" s="4">
        <v>236243.65861434999</v>
      </c>
      <c r="E11" s="4">
        <v>57457.702795361598</v>
      </c>
      <c r="F11" s="4">
        <v>162876.42858687899</v>
      </c>
      <c r="G11" s="4">
        <v>317127.96411566302</v>
      </c>
      <c r="H11" s="4">
        <v>47759.033081367103</v>
      </c>
      <c r="I11" s="4">
        <v>3.0045393736986301</v>
      </c>
      <c r="J11" t="s">
        <v>19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7">
        <f t="shared" si="2"/>
        <v>80.705526417751642</v>
      </c>
      <c r="T11" s="7">
        <f t="shared" si="3"/>
        <v>23.495458485577995</v>
      </c>
      <c r="U11" s="7">
        <f t="shared" si="4"/>
        <v>5.7144182350683224</v>
      </c>
      <c r="V11" s="7">
        <f t="shared" si="5"/>
        <v>16.198768629761528</v>
      </c>
      <c r="W11" s="7">
        <f t="shared" si="6"/>
        <v>31.539754163978369</v>
      </c>
      <c r="X11" s="7">
        <f t="shared" si="7"/>
        <v>4.7498433848181474</v>
      </c>
      <c r="Y11" s="2">
        <f t="shared" si="8"/>
        <v>0.29112576955337266</v>
      </c>
      <c r="Z11" s="2">
        <f t="shared" si="9"/>
        <v>7.080578603117077E-2</v>
      </c>
      <c r="AA11" s="2">
        <f t="shared" si="10"/>
        <v>0.20071449067704136</v>
      </c>
      <c r="AB11" s="2">
        <f t="shared" si="11"/>
        <v>0.39080042673559739</v>
      </c>
      <c r="AC11" s="2">
        <f t="shared" si="12"/>
        <v>5.8854004126455861E-2</v>
      </c>
      <c r="AD11" s="8">
        <f t="shared" si="13"/>
        <v>1.0123004771236379</v>
      </c>
    </row>
    <row r="12" spans="1:30" x14ac:dyDescent="0.25">
      <c r="A12" t="s">
        <v>29</v>
      </c>
      <c r="B12" s="4">
        <v>144.48927700000101</v>
      </c>
      <c r="C12" s="4">
        <v>862732.23387579899</v>
      </c>
      <c r="D12" s="4">
        <v>253119.626785503</v>
      </c>
      <c r="E12" s="4">
        <v>43712.266964084301</v>
      </c>
      <c r="F12" s="4">
        <v>182392.213681016</v>
      </c>
      <c r="G12" s="4">
        <v>336243.71378442203</v>
      </c>
      <c r="H12" s="4">
        <v>35401.007353741101</v>
      </c>
      <c r="I12" s="4">
        <v>2.2046612148351401</v>
      </c>
      <c r="J12" t="s">
        <v>30</v>
      </c>
      <c r="K12" s="3">
        <v>6.6879573397943901E-15</v>
      </c>
      <c r="L12" s="3">
        <v>6.3154824890338898E-2</v>
      </c>
      <c r="M12" s="3">
        <v>7.1434586943565498E-2</v>
      </c>
      <c r="N12" s="3">
        <v>-0.23922703419300101</v>
      </c>
      <c r="O12" s="3">
        <v>0.119819578949862</v>
      </c>
      <c r="P12" s="3">
        <v>6.02777169842637E-2</v>
      </c>
      <c r="Q12" s="3">
        <v>-0.25875787113553</v>
      </c>
      <c r="R12" s="3">
        <v>-0.266223224054082</v>
      </c>
      <c r="S12" s="7">
        <f t="shared" si="2"/>
        <v>85.802469806346764</v>
      </c>
      <c r="T12" s="7">
        <f t="shared" si="3"/>
        <v>25.173846857544795</v>
      </c>
      <c r="U12" s="7">
        <f t="shared" si="4"/>
        <v>4.3473749085544906</v>
      </c>
      <c r="V12" s="7">
        <f t="shared" si="5"/>
        <v>18.139698266485652</v>
      </c>
      <c r="W12" s="7">
        <f t="shared" si="6"/>
        <v>33.440898539227604</v>
      </c>
      <c r="X12" s="7">
        <f t="shared" si="7"/>
        <v>3.5207840223353881</v>
      </c>
      <c r="Y12" s="2">
        <f t="shared" si="8"/>
        <v>0.29339303302528824</v>
      </c>
      <c r="Z12" s="2">
        <f t="shared" si="9"/>
        <v>5.066724673970769E-2</v>
      </c>
      <c r="AA12" s="2">
        <f t="shared" si="10"/>
        <v>0.21141230907952102</v>
      </c>
      <c r="AB12" s="2">
        <f t="shared" si="11"/>
        <v>0.38974284323869191</v>
      </c>
      <c r="AC12" s="2">
        <f t="shared" si="12"/>
        <v>4.1033597637476833E-2</v>
      </c>
      <c r="AD12" s="8">
        <f t="shared" si="13"/>
        <v>0.98624902972068562</v>
      </c>
    </row>
    <row r="13" spans="1:30" x14ac:dyDescent="0.25">
      <c r="A13" t="s">
        <v>31</v>
      </c>
      <c r="B13" s="4">
        <v>144.48927699999999</v>
      </c>
      <c r="C13" s="4">
        <v>833044.91052456899</v>
      </c>
      <c r="D13" s="4">
        <v>243490.166112051</v>
      </c>
      <c r="E13" s="4">
        <v>61316.745055227402</v>
      </c>
      <c r="F13" s="4">
        <v>153733.00729738601</v>
      </c>
      <c r="G13" s="4">
        <v>336698.45231681102</v>
      </c>
      <c r="H13" s="4">
        <v>50893.183521076702</v>
      </c>
      <c r="I13" s="4">
        <v>2.3817755616438299</v>
      </c>
      <c r="J13" t="s">
        <v>19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7">
        <f t="shared" si="2"/>
        <v>82.849936487832366</v>
      </c>
      <c r="T13" s="7">
        <f t="shared" si="3"/>
        <v>24.216155147136227</v>
      </c>
      <c r="U13" s="7">
        <f t="shared" si="4"/>
        <v>6.0982167579263695</v>
      </c>
      <c r="V13" s="7">
        <f t="shared" si="5"/>
        <v>15.289415648253041</v>
      </c>
      <c r="W13" s="7">
        <f t="shared" si="6"/>
        <v>33.486124262416375</v>
      </c>
      <c r="X13" s="7">
        <f t="shared" si="7"/>
        <v>5.0615482660228608</v>
      </c>
      <c r="Y13" s="2">
        <f t="shared" si="8"/>
        <v>0.29228936283726298</v>
      </c>
      <c r="Z13" s="2">
        <f t="shared" si="9"/>
        <v>7.3605569496386705E-2</v>
      </c>
      <c r="AA13" s="2">
        <f t="shared" si="10"/>
        <v>0.18454348061568518</v>
      </c>
      <c r="AB13" s="2">
        <f t="shared" si="11"/>
        <v>0.40417803177597206</v>
      </c>
      <c r="AC13" s="2">
        <f t="shared" si="12"/>
        <v>6.1092964950748244E-2</v>
      </c>
      <c r="AD13" s="8">
        <f t="shared" si="13"/>
        <v>1.0157094096760553</v>
      </c>
    </row>
    <row r="14" spans="1:30" x14ac:dyDescent="0.25">
      <c r="A14" t="s">
        <v>32</v>
      </c>
      <c r="B14" s="4">
        <v>144.48927699999999</v>
      </c>
      <c r="C14" s="4">
        <v>833044.91052456899</v>
      </c>
      <c r="D14" s="4">
        <v>243490.166112051</v>
      </c>
      <c r="E14" s="4">
        <v>61316.745055227402</v>
      </c>
      <c r="F14" s="4">
        <v>153733.00729738601</v>
      </c>
      <c r="G14" s="4">
        <v>336698.45231681102</v>
      </c>
      <c r="H14" s="4">
        <v>50893.183521076702</v>
      </c>
      <c r="I14" s="4">
        <v>2.3817755616438299</v>
      </c>
      <c r="J14" t="s">
        <v>19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7">
        <f t="shared" si="2"/>
        <v>82.849936487832366</v>
      </c>
      <c r="T14" s="7">
        <f t="shared" si="3"/>
        <v>24.216155147136227</v>
      </c>
      <c r="U14" s="7">
        <f t="shared" si="4"/>
        <v>6.0982167579263695</v>
      </c>
      <c r="V14" s="7">
        <f t="shared" si="5"/>
        <v>15.289415648253041</v>
      </c>
      <c r="W14" s="7">
        <f t="shared" si="6"/>
        <v>33.486124262416375</v>
      </c>
      <c r="X14" s="7">
        <f t="shared" si="7"/>
        <v>5.0615482660228608</v>
      </c>
      <c r="Y14" s="2">
        <f t="shared" si="8"/>
        <v>0.29228936283726298</v>
      </c>
      <c r="Z14" s="2">
        <f t="shared" si="9"/>
        <v>7.3605569496386705E-2</v>
      </c>
      <c r="AA14" s="2">
        <f t="shared" si="10"/>
        <v>0.18454348061568518</v>
      </c>
      <c r="AB14" s="2">
        <f t="shared" si="11"/>
        <v>0.40417803177597206</v>
      </c>
      <c r="AC14" s="2">
        <f t="shared" si="12"/>
        <v>6.1092964950748244E-2</v>
      </c>
      <c r="AD14" s="8">
        <f t="shared" si="13"/>
        <v>1.0157094096760553</v>
      </c>
    </row>
    <row r="15" spans="1:30" x14ac:dyDescent="0.25">
      <c r="A15" t="s">
        <v>33</v>
      </c>
      <c r="B15" s="4">
        <v>144.48927699999999</v>
      </c>
      <c r="C15" s="4">
        <v>833044.91052456899</v>
      </c>
      <c r="D15" s="4">
        <v>243490.166112051</v>
      </c>
      <c r="E15" s="4">
        <v>61316.745055227402</v>
      </c>
      <c r="F15" s="4">
        <v>153733.00729738601</v>
      </c>
      <c r="G15" s="4">
        <v>336698.45231681102</v>
      </c>
      <c r="H15" s="4">
        <v>50893.183521076702</v>
      </c>
      <c r="I15" s="4">
        <v>2.3817755616438299</v>
      </c>
      <c r="J15" t="s">
        <v>19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7">
        <f t="shared" si="2"/>
        <v>82.849936487832366</v>
      </c>
      <c r="T15" s="7">
        <f t="shared" si="3"/>
        <v>24.216155147136227</v>
      </c>
      <c r="U15" s="7">
        <f t="shared" si="4"/>
        <v>6.0982167579263695</v>
      </c>
      <c r="V15" s="7">
        <f t="shared" si="5"/>
        <v>15.289415648253041</v>
      </c>
      <c r="W15" s="7">
        <f t="shared" si="6"/>
        <v>33.486124262416375</v>
      </c>
      <c r="X15" s="7">
        <f t="shared" si="7"/>
        <v>5.0615482660228608</v>
      </c>
      <c r="Y15" s="2">
        <f t="shared" si="8"/>
        <v>0.29228936283726298</v>
      </c>
      <c r="Z15" s="2">
        <f t="shared" si="9"/>
        <v>7.3605569496386705E-2</v>
      </c>
      <c r="AA15" s="2">
        <f t="shared" si="10"/>
        <v>0.18454348061568518</v>
      </c>
      <c r="AB15" s="2">
        <f t="shared" si="11"/>
        <v>0.40417803177597206</v>
      </c>
      <c r="AC15" s="2">
        <f t="shared" si="12"/>
        <v>6.1092964950748244E-2</v>
      </c>
      <c r="AD15" s="8">
        <f t="shared" si="13"/>
        <v>1.0157094096760553</v>
      </c>
    </row>
    <row r="16" spans="1:30" x14ac:dyDescent="0.25">
      <c r="A16" t="s">
        <v>34</v>
      </c>
      <c r="B16" s="4">
        <v>144.48927699999999</v>
      </c>
      <c r="C16" s="4">
        <v>811483.42539518594</v>
      </c>
      <c r="D16" s="4">
        <v>235224.218720548</v>
      </c>
      <c r="E16" s="4">
        <v>59240.259405139703</v>
      </c>
      <c r="F16" s="4">
        <v>150377.178776819</v>
      </c>
      <c r="G16" s="4">
        <v>328619.847306679</v>
      </c>
      <c r="H16" s="4">
        <v>49315.829569920497</v>
      </c>
      <c r="I16" s="4">
        <v>2.39462471260273</v>
      </c>
      <c r="J16" t="s">
        <v>19</v>
      </c>
      <c r="K16" s="3">
        <v>0</v>
      </c>
      <c r="L16" s="3">
        <v>-2.5882740362468099E-2</v>
      </c>
      <c r="M16" s="3">
        <v>-3.3947766858477599E-2</v>
      </c>
      <c r="N16" s="3">
        <v>-3.3864903432454997E-2</v>
      </c>
      <c r="O16" s="3">
        <v>-2.1828939533301499E-2</v>
      </c>
      <c r="P16" s="3">
        <v>-2.3993591163081598E-2</v>
      </c>
      <c r="Q16" s="3">
        <v>-3.09934227341652E-2</v>
      </c>
      <c r="R16" s="3">
        <v>5.3947782342825901E-3</v>
      </c>
      <c r="S16" s="7">
        <f t="shared" si="2"/>
        <v>80.705553092670797</v>
      </c>
      <c r="T16" s="7">
        <f t="shared" si="3"/>
        <v>23.394070757992608</v>
      </c>
      <c r="U16" s="7">
        <f t="shared" si="4"/>
        <v>5.891701236309018</v>
      </c>
      <c r="V16" s="7">
        <f t="shared" si="5"/>
        <v>14.955663918567835</v>
      </c>
      <c r="W16" s="7">
        <f t="shared" si="6"/>
        <v>32.682671887227791</v>
      </c>
      <c r="X16" s="7">
        <f t="shared" si="7"/>
        <v>4.9046735609246301</v>
      </c>
      <c r="Y16" s="2">
        <f t="shared" si="8"/>
        <v>0.28986940627406615</v>
      </c>
      <c r="Z16" s="2">
        <f t="shared" si="9"/>
        <v>7.3002426853376809E-2</v>
      </c>
      <c r="AA16" s="2">
        <f t="shared" si="10"/>
        <v>0.18531146055581671</v>
      </c>
      <c r="AB16" s="2">
        <f t="shared" si="11"/>
        <v>0.4049618723224615</v>
      </c>
      <c r="AC16" s="2">
        <f t="shared" si="12"/>
        <v>6.0772442204724123E-2</v>
      </c>
      <c r="AD16" s="8">
        <f t="shared" si="13"/>
        <v>1.0139176082104453</v>
      </c>
    </row>
    <row r="17" spans="1:30" x14ac:dyDescent="0.25">
      <c r="A17" t="s">
        <v>35</v>
      </c>
      <c r="B17" s="4">
        <v>144.48927699999999</v>
      </c>
      <c r="C17" s="4">
        <v>811483.42539518594</v>
      </c>
      <c r="D17" s="4">
        <v>235224.218720548</v>
      </c>
      <c r="E17" s="4">
        <v>59240.259405139703</v>
      </c>
      <c r="F17" s="4">
        <v>150377.178776819</v>
      </c>
      <c r="G17" s="4">
        <v>328619.847306679</v>
      </c>
      <c r="H17" s="4">
        <v>49315.829569920497</v>
      </c>
      <c r="I17" s="4">
        <v>2.39462471260273</v>
      </c>
      <c r="J17" t="s">
        <v>19</v>
      </c>
      <c r="K17" s="3">
        <v>0</v>
      </c>
      <c r="L17" s="3">
        <v>-2.5882740362468099E-2</v>
      </c>
      <c r="M17" s="3">
        <v>-3.3947766858477599E-2</v>
      </c>
      <c r="N17" s="3">
        <v>-3.3864903432454997E-2</v>
      </c>
      <c r="O17" s="3">
        <v>-2.1828939533301499E-2</v>
      </c>
      <c r="P17" s="3">
        <v>-2.3993591163081598E-2</v>
      </c>
      <c r="Q17" s="3">
        <v>-3.09934227341652E-2</v>
      </c>
      <c r="R17" s="3">
        <v>5.3947782342825901E-3</v>
      </c>
      <c r="S17" s="7">
        <f t="shared" si="2"/>
        <v>80.705553092670797</v>
      </c>
      <c r="T17" s="7">
        <f t="shared" si="3"/>
        <v>23.394070757992608</v>
      </c>
      <c r="U17" s="7">
        <f t="shared" si="4"/>
        <v>5.891701236309018</v>
      </c>
      <c r="V17" s="7">
        <f t="shared" si="5"/>
        <v>14.955663918567835</v>
      </c>
      <c r="W17" s="7">
        <f t="shared" si="6"/>
        <v>32.682671887227791</v>
      </c>
      <c r="X17" s="7">
        <f t="shared" si="7"/>
        <v>4.9046735609246301</v>
      </c>
      <c r="Y17" s="2">
        <f t="shared" si="8"/>
        <v>0.28986940627406615</v>
      </c>
      <c r="Z17" s="2">
        <f t="shared" si="9"/>
        <v>7.3002426853376809E-2</v>
      </c>
      <c r="AA17" s="2">
        <f t="shared" si="10"/>
        <v>0.18531146055581671</v>
      </c>
      <c r="AB17" s="2">
        <f t="shared" si="11"/>
        <v>0.4049618723224615</v>
      </c>
      <c r="AC17" s="2">
        <f t="shared" si="12"/>
        <v>6.0772442204724123E-2</v>
      </c>
      <c r="AD17" s="8">
        <f t="shared" si="13"/>
        <v>1.0139176082104453</v>
      </c>
    </row>
    <row r="18" spans="1:30" x14ac:dyDescent="0.25">
      <c r="A18" t="s">
        <v>36</v>
      </c>
      <c r="B18" s="4">
        <v>182.61641599999999</v>
      </c>
      <c r="C18" s="4">
        <v>2553119.6769349598</v>
      </c>
      <c r="D18" s="4">
        <v>483098.81433882302</v>
      </c>
      <c r="E18" s="4">
        <v>76758.1617569058</v>
      </c>
      <c r="F18" s="4">
        <v>726771.960219061</v>
      </c>
      <c r="G18" s="4">
        <v>171925.76207082401</v>
      </c>
      <c r="H18" s="4">
        <v>0</v>
      </c>
      <c r="I18" s="4">
        <v>3.3986628893372899</v>
      </c>
      <c r="J18" t="s">
        <v>30</v>
      </c>
      <c r="K18" s="3">
        <v>3.1127222900271999E-16</v>
      </c>
      <c r="L18" s="3">
        <v>2.4338730303262099E-2</v>
      </c>
      <c r="M18" s="3">
        <v>-2.6975516650603101E-2</v>
      </c>
      <c r="N18" s="3">
        <v>9.8476902745549003E-2</v>
      </c>
      <c r="O18" s="3">
        <v>-1.7141992159518699E-3</v>
      </c>
      <c r="P18" s="3">
        <v>-0.33659334417518799</v>
      </c>
      <c r="Q18" s="3"/>
      <c r="R18" s="3">
        <v>-0.31976173942063801</v>
      </c>
      <c r="S18" s="7">
        <f t="shared" si="2"/>
        <v>200.90499751351726</v>
      </c>
      <c r="T18" s="7">
        <f t="shared" si="3"/>
        <v>38.015047618152401</v>
      </c>
      <c r="U18" s="7">
        <f t="shared" si="4"/>
        <v>6.0401000533693994</v>
      </c>
      <c r="V18" s="7">
        <f t="shared" si="5"/>
        <v>57.189688434814464</v>
      </c>
      <c r="W18" s="7">
        <f t="shared" si="6"/>
        <v>13.528838899872836</v>
      </c>
      <c r="X18" s="7">
        <f t="shared" si="7"/>
        <v>0</v>
      </c>
      <c r="Y18" s="2">
        <f t="shared" si="8"/>
        <v>0.18921902435799129</v>
      </c>
      <c r="Z18" s="2">
        <f t="shared" si="9"/>
        <v>3.0064458963809552E-2</v>
      </c>
      <c r="AA18" s="2">
        <f t="shared" si="10"/>
        <v>0.28466035759497044</v>
      </c>
      <c r="AB18" s="2">
        <f t="shared" si="11"/>
        <v>6.7339484170684166E-2</v>
      </c>
      <c r="AC18" s="2">
        <f t="shared" si="12"/>
        <v>0</v>
      </c>
      <c r="AD18" s="8">
        <f t="shared" si="13"/>
        <v>0.57128332508745538</v>
      </c>
    </row>
    <row r="19" spans="1:30" x14ac:dyDescent="0.25">
      <c r="A19" t="s">
        <v>37</v>
      </c>
      <c r="B19" s="4">
        <v>182.61641599999899</v>
      </c>
      <c r="C19" s="4">
        <v>2492456.4515676298</v>
      </c>
      <c r="D19" s="4">
        <v>496491.94095905399</v>
      </c>
      <c r="E19" s="4">
        <v>69876.900975391807</v>
      </c>
      <c r="F19" s="4">
        <v>728019.93141468999</v>
      </c>
      <c r="G19" s="4">
        <v>259155.91976850099</v>
      </c>
      <c r="H19" s="4">
        <v>0</v>
      </c>
      <c r="I19" s="4">
        <v>4.9962830471232804</v>
      </c>
      <c r="J19" t="s">
        <v>19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/>
      <c r="R19" s="3">
        <v>0</v>
      </c>
      <c r="S19" s="7">
        <f t="shared" si="2"/>
        <v>196.13140806853914</v>
      </c>
      <c r="T19" s="7">
        <f t="shared" si="3"/>
        <v>39.068952805067312</v>
      </c>
      <c r="U19" s="7">
        <f t="shared" si="4"/>
        <v>5.4986136151545129</v>
      </c>
      <c r="V19" s="7">
        <f t="shared" si="5"/>
        <v>57.287891293153081</v>
      </c>
      <c r="W19" s="7">
        <f t="shared" si="6"/>
        <v>20.392980355393899</v>
      </c>
      <c r="X19" s="7">
        <f t="shared" si="7"/>
        <v>0</v>
      </c>
      <c r="Y19" s="2">
        <f t="shared" si="8"/>
        <v>0.1991978398044971</v>
      </c>
      <c r="Z19" s="2">
        <f t="shared" si="9"/>
        <v>2.8035354812896634E-2</v>
      </c>
      <c r="AA19" s="2">
        <f t="shared" si="10"/>
        <v>0.29208932856451797</v>
      </c>
      <c r="AB19" s="2">
        <f t="shared" si="11"/>
        <v>0.10397610742827822</v>
      </c>
      <c r="AC19" s="2">
        <f t="shared" si="12"/>
        <v>0</v>
      </c>
      <c r="AD19" s="8">
        <f t="shared" si="13"/>
        <v>0.62329863061018986</v>
      </c>
    </row>
    <row r="20" spans="1:30" x14ac:dyDescent="0.25">
      <c r="A20" t="s">
        <v>38</v>
      </c>
      <c r="B20" s="4">
        <v>182.61641599999899</v>
      </c>
      <c r="C20" s="4">
        <v>2492456.4515676298</v>
      </c>
      <c r="D20" s="4">
        <v>496491.94095905399</v>
      </c>
      <c r="E20" s="4">
        <v>69876.900975391807</v>
      </c>
      <c r="F20" s="4">
        <v>728019.93141468999</v>
      </c>
      <c r="G20" s="4">
        <v>259155.91976850099</v>
      </c>
      <c r="H20" s="4">
        <v>0</v>
      </c>
      <c r="I20" s="4">
        <v>4.9962830471232804</v>
      </c>
      <c r="J20" t="s">
        <v>19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/>
      <c r="R20" s="3">
        <v>0</v>
      </c>
      <c r="S20" s="7">
        <f t="shared" si="2"/>
        <v>196.13140806853914</v>
      </c>
      <c r="T20" s="7">
        <f t="shared" si="3"/>
        <v>39.068952805067312</v>
      </c>
      <c r="U20" s="7">
        <f t="shared" si="4"/>
        <v>5.4986136151545129</v>
      </c>
      <c r="V20" s="7">
        <f t="shared" si="5"/>
        <v>57.287891293153081</v>
      </c>
      <c r="W20" s="7">
        <f t="shared" si="6"/>
        <v>20.392980355393899</v>
      </c>
      <c r="X20" s="7">
        <f t="shared" si="7"/>
        <v>0</v>
      </c>
      <c r="Y20" s="2">
        <f t="shared" si="8"/>
        <v>0.1991978398044971</v>
      </c>
      <c r="Z20" s="2">
        <f t="shared" si="9"/>
        <v>2.8035354812896634E-2</v>
      </c>
      <c r="AA20" s="2">
        <f t="shared" si="10"/>
        <v>0.29208932856451797</v>
      </c>
      <c r="AB20" s="2">
        <f t="shared" si="11"/>
        <v>0.10397610742827822</v>
      </c>
      <c r="AC20" s="2">
        <f t="shared" si="12"/>
        <v>0</v>
      </c>
      <c r="AD20" s="8">
        <f t="shared" si="13"/>
        <v>0.62329863061018986</v>
      </c>
    </row>
    <row r="21" spans="1:30" x14ac:dyDescent="0.25">
      <c r="A21" t="s">
        <v>39</v>
      </c>
      <c r="B21" s="4">
        <v>182.61641599999999</v>
      </c>
      <c r="C21" s="4">
        <v>1734734.7246399201</v>
      </c>
      <c r="D21" s="4">
        <v>479024.19452215702</v>
      </c>
      <c r="E21" s="4">
        <v>49726.378732512203</v>
      </c>
      <c r="F21" s="4">
        <v>326877.64663594001</v>
      </c>
      <c r="G21" s="4">
        <v>175179.20399744599</v>
      </c>
      <c r="H21" s="4">
        <v>0</v>
      </c>
      <c r="I21" s="4">
        <v>1.1981375533586001</v>
      </c>
      <c r="J21" t="s">
        <v>30</v>
      </c>
      <c r="K21" s="3">
        <v>6.2254445800543999E-16</v>
      </c>
      <c r="L21" s="3">
        <v>-0.30400600437818798</v>
      </c>
      <c r="M21" s="3">
        <v>-3.5182336299670401E-2</v>
      </c>
      <c r="N21" s="3">
        <v>-0.288371721722115</v>
      </c>
      <c r="O21" s="3">
        <v>-0.55100453637203095</v>
      </c>
      <c r="P21" s="3">
        <v>-0.324039349925208</v>
      </c>
      <c r="Q21" s="3"/>
      <c r="R21" s="3">
        <v>-0.76019421997149195</v>
      </c>
      <c r="S21" s="7">
        <f t="shared" si="2"/>
        <v>136.50628236855408</v>
      </c>
      <c r="T21" s="7">
        <f t="shared" si="3"/>
        <v>37.694415768603314</v>
      </c>
      <c r="U21" s="7">
        <f t="shared" si="4"/>
        <v>3.9129689398677097</v>
      </c>
      <c r="V21" s="7">
        <f t="shared" si="5"/>
        <v>25.722003311437742</v>
      </c>
      <c r="W21" s="7">
        <f t="shared" si="6"/>
        <v>13.784852257994402</v>
      </c>
      <c r="X21" s="7">
        <f t="shared" si="7"/>
        <v>0</v>
      </c>
      <c r="Y21" s="2">
        <f t="shared" si="8"/>
        <v>0.27613685696041407</v>
      </c>
      <c r="Z21" s="2">
        <f t="shared" si="9"/>
        <v>2.8665119816999065E-2</v>
      </c>
      <c r="AA21" s="2">
        <f t="shared" si="10"/>
        <v>0.18843091222710731</v>
      </c>
      <c r="AB21" s="2">
        <f t="shared" si="11"/>
        <v>0.10098328090700324</v>
      </c>
      <c r="AC21" s="2">
        <f t="shared" si="12"/>
        <v>0</v>
      </c>
      <c r="AD21" s="8">
        <f t="shared" si="13"/>
        <v>0.59421616991152371</v>
      </c>
    </row>
    <row r="22" spans="1:30" x14ac:dyDescent="0.25">
      <c r="A22" t="s">
        <v>40</v>
      </c>
      <c r="B22" s="4">
        <v>182.61641599999999</v>
      </c>
      <c r="C22" s="4">
        <v>2752242.2197888801</v>
      </c>
      <c r="D22" s="4">
        <v>515299.005903485</v>
      </c>
      <c r="E22" s="4">
        <v>84396.525299671703</v>
      </c>
      <c r="F22" s="4">
        <v>758471.83893186995</v>
      </c>
      <c r="G22" s="4">
        <v>352680.23945719999</v>
      </c>
      <c r="H22" s="4">
        <v>0</v>
      </c>
      <c r="I22" s="4">
        <v>4.3776203830880602</v>
      </c>
      <c r="J22" t="s">
        <v>30</v>
      </c>
      <c r="K22" s="3">
        <v>6.2254445800543999E-16</v>
      </c>
      <c r="L22" s="3">
        <v>0.104228809316949</v>
      </c>
      <c r="M22" s="3">
        <v>3.7879899738356398E-2</v>
      </c>
      <c r="N22" s="3">
        <v>0.20778861285495701</v>
      </c>
      <c r="O22" s="3">
        <v>4.1828398101692303E-2</v>
      </c>
      <c r="P22" s="3">
        <v>0.36088050688651802</v>
      </c>
      <c r="Q22" s="3"/>
      <c r="R22" s="3">
        <v>-0.123824582834919</v>
      </c>
      <c r="S22" s="7">
        <f t="shared" si="2"/>
        <v>216.57395120117909</v>
      </c>
      <c r="T22" s="7">
        <f t="shared" si="3"/>
        <v>40.548880820205611</v>
      </c>
      <c r="U22" s="7">
        <f t="shared" si="4"/>
        <v>6.6411629108728141</v>
      </c>
      <c r="V22" s="7">
        <f t="shared" si="5"/>
        <v>59.6841520165692</v>
      </c>
      <c r="W22" s="7">
        <f t="shared" si="6"/>
        <v>27.752409442975139</v>
      </c>
      <c r="X22" s="7">
        <f t="shared" si="7"/>
        <v>0</v>
      </c>
      <c r="Y22" s="2">
        <f t="shared" si="8"/>
        <v>0.1872287991945028</v>
      </c>
      <c r="Z22" s="2">
        <f t="shared" si="9"/>
        <v>3.066464306551682E-2</v>
      </c>
      <c r="AA22" s="2">
        <f t="shared" si="10"/>
        <v>0.27558324390142197</v>
      </c>
      <c r="AB22" s="2">
        <f t="shared" si="11"/>
        <v>0.12814287816726155</v>
      </c>
      <c r="AC22" s="2">
        <f t="shared" si="12"/>
        <v>0</v>
      </c>
      <c r="AD22" s="8">
        <f t="shared" si="13"/>
        <v>0.62161956432870313</v>
      </c>
    </row>
    <row r="23" spans="1:30" x14ac:dyDescent="0.25">
      <c r="A23" t="s">
        <v>41</v>
      </c>
      <c r="B23" s="4">
        <v>182.61641599999999</v>
      </c>
      <c r="C23" s="4">
        <v>2553119.6769349598</v>
      </c>
      <c r="D23" s="4">
        <v>483305.61649137101</v>
      </c>
      <c r="E23" s="4">
        <v>76705.796323991293</v>
      </c>
      <c r="F23" s="4">
        <v>679620.34098277194</v>
      </c>
      <c r="G23" s="4">
        <v>171952.753080305</v>
      </c>
      <c r="H23" s="4">
        <v>0</v>
      </c>
      <c r="I23" s="4">
        <v>1930.6164742692799</v>
      </c>
      <c r="J23" t="s">
        <v>30</v>
      </c>
      <c r="K23" s="3">
        <v>3.1127222900271999E-16</v>
      </c>
      <c r="L23" s="3">
        <v>2.4338730303262099E-2</v>
      </c>
      <c r="M23" s="3">
        <v>-2.6558989944955799E-2</v>
      </c>
      <c r="N23" s="3">
        <v>9.7727507277468401E-2</v>
      </c>
      <c r="O23" s="3">
        <v>-6.64811337484503E-2</v>
      </c>
      <c r="P23" s="3">
        <v>-0.336489194482195</v>
      </c>
      <c r="Q23" s="3"/>
      <c r="R23" s="3">
        <v>385.41054881405802</v>
      </c>
      <c r="S23" s="7">
        <f t="shared" si="2"/>
        <v>200.90499751351726</v>
      </c>
      <c r="T23" s="7">
        <f t="shared" si="3"/>
        <v>38.03132088035737</v>
      </c>
      <c r="U23" s="7">
        <f t="shared" si="4"/>
        <v>6.035979417245473</v>
      </c>
      <c r="V23" s="7">
        <f t="shared" si="5"/>
        <v>53.479327329925958</v>
      </c>
      <c r="W23" s="7">
        <f t="shared" si="6"/>
        <v>13.530962822516045</v>
      </c>
      <c r="X23" s="7">
        <f t="shared" si="7"/>
        <v>0</v>
      </c>
      <c r="Y23" s="2">
        <f t="shared" si="8"/>
        <v>0.18930002414598249</v>
      </c>
      <c r="Z23" s="2">
        <f t="shared" si="9"/>
        <v>3.0043948592365709E-2</v>
      </c>
      <c r="AA23" s="2">
        <f t="shared" si="10"/>
        <v>0.26619212061326536</v>
      </c>
      <c r="AB23" s="2">
        <f t="shared" si="11"/>
        <v>6.7350055946744966E-2</v>
      </c>
      <c r="AC23" s="2">
        <f t="shared" si="12"/>
        <v>0</v>
      </c>
      <c r="AD23" s="8">
        <f t="shared" si="13"/>
        <v>0.55288614929835844</v>
      </c>
    </row>
    <row r="24" spans="1:30" x14ac:dyDescent="0.25">
      <c r="A24" t="s">
        <v>42</v>
      </c>
      <c r="B24" s="4">
        <v>182.61641599999999</v>
      </c>
      <c r="C24" s="4">
        <v>2553119.6769349598</v>
      </c>
      <c r="D24" s="4">
        <v>482975.63059661799</v>
      </c>
      <c r="E24" s="4">
        <v>76777.702678104702</v>
      </c>
      <c r="F24" s="4">
        <v>726720.02904998604</v>
      </c>
      <c r="G24" s="4">
        <v>171903.61628657699</v>
      </c>
      <c r="H24" s="4">
        <v>0</v>
      </c>
      <c r="I24" s="4">
        <v>3.3060844677566599</v>
      </c>
      <c r="J24" t="s">
        <v>30</v>
      </c>
      <c r="K24" s="3">
        <v>3.1127222900271999E-16</v>
      </c>
      <c r="L24" s="3">
        <v>2.4338730303262099E-2</v>
      </c>
      <c r="M24" s="3">
        <v>-2.72236248917294E-2</v>
      </c>
      <c r="N24" s="3">
        <v>9.8756550539399898E-2</v>
      </c>
      <c r="O24" s="3">
        <v>-1.78553128645478E-3</v>
      </c>
      <c r="P24" s="3">
        <v>-0.33667879769007097</v>
      </c>
      <c r="Q24" s="3"/>
      <c r="R24" s="3">
        <v>-0.33829119836190802</v>
      </c>
      <c r="S24" s="7">
        <f t="shared" si="2"/>
        <v>200.90499751351726</v>
      </c>
      <c r="T24" s="7">
        <f t="shared" si="3"/>
        <v>38.00535428898926</v>
      </c>
      <c r="U24" s="7">
        <f t="shared" si="4"/>
        <v>6.0416377285361147</v>
      </c>
      <c r="V24" s="7">
        <f t="shared" si="5"/>
        <v>57.185601970913787</v>
      </c>
      <c r="W24" s="7">
        <f t="shared" si="6"/>
        <v>13.527096248022524</v>
      </c>
      <c r="X24" s="7">
        <f t="shared" si="7"/>
        <v>0</v>
      </c>
      <c r="Y24" s="2">
        <f t="shared" si="8"/>
        <v>0.18917077603523622</v>
      </c>
      <c r="Z24" s="2">
        <f t="shared" si="9"/>
        <v>3.007211270655237E-2</v>
      </c>
      <c r="AA24" s="2">
        <f t="shared" si="10"/>
        <v>0.28464001731498112</v>
      </c>
      <c r="AB24" s="2">
        <f t="shared" si="11"/>
        <v>6.73308101612176E-2</v>
      </c>
      <c r="AC24" s="2">
        <f t="shared" si="12"/>
        <v>0</v>
      </c>
      <c r="AD24" s="8">
        <f t="shared" si="13"/>
        <v>0.57121371621798733</v>
      </c>
    </row>
    <row r="25" spans="1:30" x14ac:dyDescent="0.25">
      <c r="A25" t="s">
        <v>43</v>
      </c>
      <c r="B25" s="4">
        <v>182.61641599999899</v>
      </c>
      <c r="C25" s="4">
        <v>2492456.4515676298</v>
      </c>
      <c r="D25" s="4">
        <v>443443.33872367401</v>
      </c>
      <c r="E25" s="4">
        <v>379422.99725388398</v>
      </c>
      <c r="F25" s="4">
        <v>852063.86397719698</v>
      </c>
      <c r="G25" s="4">
        <v>817739.57487041596</v>
      </c>
      <c r="H25" s="4">
        <v>347615.90069512598</v>
      </c>
      <c r="I25" s="4">
        <v>4333.17102576246</v>
      </c>
      <c r="J25" t="s">
        <v>19</v>
      </c>
      <c r="K25" s="3">
        <v>0</v>
      </c>
      <c r="L25" s="3">
        <v>0</v>
      </c>
      <c r="M25" s="3">
        <v>-0.10684685461945</v>
      </c>
      <c r="N25" s="3">
        <v>4.4298772835890903</v>
      </c>
      <c r="O25" s="3">
        <v>0.17038535239202099</v>
      </c>
      <c r="P25" s="3">
        <v>2.1553960858809802</v>
      </c>
      <c r="Q25" s="3" t="s">
        <v>44</v>
      </c>
      <c r="R25" s="3">
        <v>866.27893213683706</v>
      </c>
      <c r="S25" s="7">
        <f t="shared" si="2"/>
        <v>196.13140806853914</v>
      </c>
      <c r="T25" s="7">
        <f t="shared" si="3"/>
        <v>34.894558084570171</v>
      </c>
      <c r="U25" s="7">
        <f t="shared" si="4"/>
        <v>29.856797160161143</v>
      </c>
      <c r="V25" s="7">
        <f t="shared" si="5"/>
        <v>67.048908838932761</v>
      </c>
      <c r="W25" s="7">
        <f t="shared" si="6"/>
        <v>64.347930392857833</v>
      </c>
      <c r="X25" s="7">
        <f t="shared" si="7"/>
        <v>27.353896605683023</v>
      </c>
      <c r="Y25" s="2">
        <f t="shared" si="8"/>
        <v>0.17791417717439773</v>
      </c>
      <c r="Z25" s="2">
        <f t="shared" si="9"/>
        <v>0.15222853623590735</v>
      </c>
      <c r="AA25" s="2">
        <f t="shared" si="10"/>
        <v>0.34185707174193219</v>
      </c>
      <c r="AB25" s="2">
        <f t="shared" si="11"/>
        <v>0.32808580240433044</v>
      </c>
      <c r="AC25" s="2">
        <f t="shared" si="12"/>
        <v>0.13946719128291812</v>
      </c>
      <c r="AD25" s="8">
        <f t="shared" si="13"/>
        <v>1.1395527788394859</v>
      </c>
    </row>
    <row r="26" spans="1:30" x14ac:dyDescent="0.25">
      <c r="A26" t="s">
        <v>45</v>
      </c>
      <c r="B26" s="4">
        <v>182.61641599999899</v>
      </c>
      <c r="C26" s="4">
        <v>2492456.4515676298</v>
      </c>
      <c r="D26" s="4">
        <v>496666.63341746503</v>
      </c>
      <c r="E26" s="4">
        <v>69816.372216564399</v>
      </c>
      <c r="F26" s="4">
        <v>680492.37168418604</v>
      </c>
      <c r="G26" s="4">
        <v>259201.15429519699</v>
      </c>
      <c r="H26" s="4">
        <v>0</v>
      </c>
      <c r="I26" s="4">
        <v>2612.7217427649298</v>
      </c>
      <c r="J26" t="s">
        <v>19</v>
      </c>
      <c r="K26" s="3">
        <v>0</v>
      </c>
      <c r="L26" s="3">
        <v>0</v>
      </c>
      <c r="M26" s="3">
        <v>3.5185356296727198E-4</v>
      </c>
      <c r="N26" s="3">
        <v>-8.6621985208994601E-4</v>
      </c>
      <c r="O26" s="3">
        <v>-6.5283322172441205E-2</v>
      </c>
      <c r="P26" s="3">
        <v>1.7454560457726701E-4</v>
      </c>
      <c r="Q26" s="3"/>
      <c r="R26" s="3">
        <v>521.93309208517701</v>
      </c>
      <c r="S26" s="7">
        <f t="shared" si="2"/>
        <v>196.13140806853914</v>
      </c>
      <c r="T26" s="7">
        <f t="shared" si="3"/>
        <v>39.082699355313174</v>
      </c>
      <c r="U26" s="7">
        <f t="shared" si="4"/>
        <v>5.4938506068820923</v>
      </c>
      <c r="V26" s="7">
        <f t="shared" si="5"/>
        <v>53.547947429282367</v>
      </c>
      <c r="W26" s="7">
        <f t="shared" si="6"/>
        <v>20.39653986047918</v>
      </c>
      <c r="X26" s="7">
        <f t="shared" si="7"/>
        <v>0</v>
      </c>
      <c r="Y26" s="2">
        <f t="shared" si="8"/>
        <v>0.1992679282741677</v>
      </c>
      <c r="Z26" s="2">
        <f t="shared" si="9"/>
        <v>2.801107003199731E-2</v>
      </c>
      <c r="AA26" s="2">
        <f t="shared" si="10"/>
        <v>0.27302076682470844</v>
      </c>
      <c r="AB26" s="2">
        <f t="shared" si="11"/>
        <v>0.10399425600081096</v>
      </c>
      <c r="AC26" s="2">
        <f t="shared" si="12"/>
        <v>0</v>
      </c>
      <c r="AD26" s="8">
        <f t="shared" si="13"/>
        <v>0.6042940211316844</v>
      </c>
    </row>
    <row r="27" spans="1:30" x14ac:dyDescent="0.25">
      <c r="A27" t="s">
        <v>46</v>
      </c>
      <c r="B27" s="4">
        <v>27.372564000000001</v>
      </c>
      <c r="C27" s="4">
        <v>244129.21585243201</v>
      </c>
      <c r="D27" s="4">
        <v>77882.981988871194</v>
      </c>
      <c r="E27" s="4">
        <v>32501.121362219099</v>
      </c>
      <c r="F27" s="4">
        <v>41572.026015742398</v>
      </c>
      <c r="G27" s="4">
        <v>19416.371633687599</v>
      </c>
      <c r="H27" s="4">
        <v>39358.795801397202</v>
      </c>
      <c r="I27" s="4">
        <v>0.67463666849314996</v>
      </c>
      <c r="J27" t="s">
        <v>19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7">
        <f t="shared" si="2"/>
        <v>128.16329332453546</v>
      </c>
      <c r="T27" s="7">
        <f t="shared" si="3"/>
        <v>40.887115582523478</v>
      </c>
      <c r="U27" s="7">
        <f t="shared" si="4"/>
        <v>17.062483635880302</v>
      </c>
      <c r="V27" s="7">
        <f t="shared" si="5"/>
        <v>21.824539704299116</v>
      </c>
      <c r="W27" s="7">
        <f t="shared" si="6"/>
        <v>10.193233629565615</v>
      </c>
      <c r="X27" s="7">
        <f t="shared" si="7"/>
        <v>20.662635045877128</v>
      </c>
      <c r="Y27" s="2">
        <f t="shared" si="8"/>
        <v>0.319023602795451</v>
      </c>
      <c r="Z27" s="2">
        <f t="shared" si="9"/>
        <v>0.13313081455136014</v>
      </c>
      <c r="AA27" s="2">
        <f t="shared" si="10"/>
        <v>0.17028697638905824</v>
      </c>
      <c r="AB27" s="2">
        <f t="shared" si="11"/>
        <v>7.9533174945452437E-2</v>
      </c>
      <c r="AC27" s="2">
        <f t="shared" si="12"/>
        <v>0.16122116176864421</v>
      </c>
      <c r="AD27" s="8">
        <f t="shared" si="13"/>
        <v>0.863195730449966</v>
      </c>
    </row>
    <row r="28" spans="1:30" x14ac:dyDescent="0.25">
      <c r="A28" t="s">
        <v>47</v>
      </c>
      <c r="B28" s="4">
        <v>27.372564000000001</v>
      </c>
      <c r="C28" s="4">
        <v>244129.21585243201</v>
      </c>
      <c r="D28" s="4">
        <v>77882.981988871194</v>
      </c>
      <c r="E28" s="4">
        <v>32501.121362219099</v>
      </c>
      <c r="F28" s="4">
        <v>41572.026015742398</v>
      </c>
      <c r="G28" s="4">
        <v>19416.371633687599</v>
      </c>
      <c r="H28" s="4">
        <v>39358.795801397202</v>
      </c>
      <c r="I28" s="4">
        <v>0.67463666849314996</v>
      </c>
      <c r="J28" t="s">
        <v>19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7">
        <f t="shared" si="2"/>
        <v>128.16329332453546</v>
      </c>
      <c r="T28" s="7">
        <f t="shared" si="3"/>
        <v>40.887115582523478</v>
      </c>
      <c r="U28" s="7">
        <f t="shared" si="4"/>
        <v>17.062483635880302</v>
      </c>
      <c r="V28" s="7">
        <f t="shared" si="5"/>
        <v>21.824539704299116</v>
      </c>
      <c r="W28" s="7">
        <f t="shared" si="6"/>
        <v>10.193233629565615</v>
      </c>
      <c r="X28" s="7">
        <f t="shared" si="7"/>
        <v>20.662635045877128</v>
      </c>
      <c r="Y28" s="2">
        <f t="shared" si="8"/>
        <v>0.319023602795451</v>
      </c>
      <c r="Z28" s="2">
        <f t="shared" si="9"/>
        <v>0.13313081455136014</v>
      </c>
      <c r="AA28" s="2">
        <f t="shared" si="10"/>
        <v>0.17028697638905824</v>
      </c>
      <c r="AB28" s="2">
        <f t="shared" si="11"/>
        <v>7.9533174945452437E-2</v>
      </c>
      <c r="AC28" s="2">
        <f t="shared" si="12"/>
        <v>0.16122116176864421</v>
      </c>
      <c r="AD28" s="8">
        <f t="shared" si="13"/>
        <v>0.863195730449966</v>
      </c>
    </row>
    <row r="29" spans="1:30" x14ac:dyDescent="0.25">
      <c r="A29" t="s">
        <v>48</v>
      </c>
      <c r="B29" s="4">
        <v>45.635743000000097</v>
      </c>
      <c r="C29" s="4">
        <v>235475.806637715</v>
      </c>
      <c r="D29" s="4">
        <v>133587.08919192001</v>
      </c>
      <c r="E29" s="4">
        <v>9754.0233947030993</v>
      </c>
      <c r="F29" s="4">
        <v>33668.208234743601</v>
      </c>
      <c r="G29" s="4">
        <v>58407.492942137898</v>
      </c>
      <c r="H29" s="4">
        <v>6940.2045838818603</v>
      </c>
      <c r="I29" s="4">
        <v>10.296920788373599</v>
      </c>
      <c r="J29" t="s">
        <v>30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7">
        <f t="shared" si="2"/>
        <v>74.148189283150955</v>
      </c>
      <c r="T29" s="7">
        <f t="shared" si="3"/>
        <v>42.06479177891552</v>
      </c>
      <c r="U29" s="7">
        <f t="shared" si="4"/>
        <v>3.0714118077338388</v>
      </c>
      <c r="V29" s="7">
        <f t="shared" si="5"/>
        <v>10.601669499130907</v>
      </c>
      <c r="W29" s="7">
        <f t="shared" si="6"/>
        <v>18.391740128492252</v>
      </c>
      <c r="X29" s="7">
        <f t="shared" si="7"/>
        <v>2.1853778122573488</v>
      </c>
      <c r="Y29" s="2">
        <f t="shared" si="8"/>
        <v>0.56730706691004928</v>
      </c>
      <c r="Z29" s="2">
        <f t="shared" si="9"/>
        <v>4.1422613787708104E-2</v>
      </c>
      <c r="AA29" s="2">
        <f t="shared" si="10"/>
        <v>0.14297947935918071</v>
      </c>
      <c r="AB29" s="2">
        <f t="shared" si="11"/>
        <v>0.24804031367859031</v>
      </c>
      <c r="AC29" s="2">
        <f t="shared" si="12"/>
        <v>2.9473110987404013E-2</v>
      </c>
      <c r="AD29" s="8">
        <f t="shared" si="13"/>
        <v>1.0292225847229324</v>
      </c>
    </row>
    <row r="30" spans="1:30" x14ac:dyDescent="0.25">
      <c r="A30" t="s">
        <v>49</v>
      </c>
      <c r="B30" s="4">
        <v>45.635743000000097</v>
      </c>
      <c r="C30" s="4">
        <v>239540.87834339601</v>
      </c>
      <c r="D30" s="4">
        <v>139968.111943784</v>
      </c>
      <c r="E30" s="4">
        <v>7344.5075690437297</v>
      </c>
      <c r="F30" s="4">
        <v>34831.329664247904</v>
      </c>
      <c r="G30" s="4">
        <v>58143.425307782803</v>
      </c>
      <c r="H30" s="4">
        <v>3290.6503115300002</v>
      </c>
      <c r="I30" s="4">
        <v>26.935703135368499</v>
      </c>
      <c r="J30" t="s">
        <v>30</v>
      </c>
      <c r="K30" s="3">
        <v>0</v>
      </c>
      <c r="L30" s="3">
        <v>1.7263224463374399E-2</v>
      </c>
      <c r="M30" s="3">
        <v>4.77667624204084E-2</v>
      </c>
      <c r="N30" s="3">
        <v>-0.24702789076432199</v>
      </c>
      <c r="O30" s="3">
        <v>3.4546579413872097E-2</v>
      </c>
      <c r="P30" s="3">
        <v>-4.5211259900631703E-3</v>
      </c>
      <c r="Q30" s="3">
        <v>-0.52585687183165997</v>
      </c>
      <c r="R30" s="3">
        <v>1.6158988389793101</v>
      </c>
      <c r="S30" s="7">
        <f t="shared" si="2"/>
        <v>75.428226118298767</v>
      </c>
      <c r="T30" s="7">
        <f t="shared" si="3"/>
        <v>44.074090694082813</v>
      </c>
      <c r="U30" s="7">
        <f t="shared" si="4"/>
        <v>2.3126874272007116</v>
      </c>
      <c r="V30" s="7">
        <f t="shared" si="5"/>
        <v>10.967920916402244</v>
      </c>
      <c r="W30" s="7">
        <f t="shared" si="6"/>
        <v>18.308588754194847</v>
      </c>
      <c r="X30" s="7">
        <f t="shared" si="7"/>
        <v>1.0361818721333835</v>
      </c>
      <c r="Y30" s="2">
        <f t="shared" si="8"/>
        <v>0.5843182713187326</v>
      </c>
      <c r="Z30" s="2">
        <f t="shared" si="9"/>
        <v>3.066076913400536E-2</v>
      </c>
      <c r="AA30" s="2">
        <f t="shared" si="10"/>
        <v>0.14540870813003839</v>
      </c>
      <c r="AB30" s="2">
        <f t="shared" si="11"/>
        <v>0.24272861362907239</v>
      </c>
      <c r="AC30" s="2">
        <f t="shared" si="12"/>
        <v>1.3737322557583089E-2</v>
      </c>
      <c r="AD30" s="8">
        <f t="shared" si="13"/>
        <v>1.0168536847694321</v>
      </c>
    </row>
    <row r="31" spans="1:30" x14ac:dyDescent="0.25">
      <c r="A31" t="s">
        <v>50</v>
      </c>
      <c r="B31" s="4">
        <v>45.635743000000097</v>
      </c>
      <c r="C31" s="4">
        <v>239540.87834339601</v>
      </c>
      <c r="D31" s="4">
        <v>122502.92784588999</v>
      </c>
      <c r="E31" s="4">
        <v>11862.8628946317</v>
      </c>
      <c r="F31" s="4">
        <v>34870.501976260603</v>
      </c>
      <c r="G31" s="4">
        <v>70761.918587254404</v>
      </c>
      <c r="H31" s="4">
        <v>8363.6168318736709</v>
      </c>
      <c r="I31" s="4">
        <v>24.953942265815101</v>
      </c>
      <c r="J31" t="s">
        <v>30</v>
      </c>
      <c r="K31" s="3">
        <v>0</v>
      </c>
      <c r="L31" s="3">
        <v>1.7263224463374399E-2</v>
      </c>
      <c r="M31" s="3">
        <v>-8.2973297891876505E-2</v>
      </c>
      <c r="N31" s="3">
        <v>0.21620201373249101</v>
      </c>
      <c r="O31" s="3">
        <v>3.5710060159254903E-2</v>
      </c>
      <c r="P31" s="3">
        <v>0.21152124535383701</v>
      </c>
      <c r="Q31" s="3">
        <v>0.20509658336262501</v>
      </c>
      <c r="R31" s="3">
        <v>1.42343733419712</v>
      </c>
      <c r="S31" s="7">
        <f t="shared" si="2"/>
        <v>75.428226118298767</v>
      </c>
      <c r="T31" s="7">
        <f t="shared" si="3"/>
        <v>38.574537279883764</v>
      </c>
      <c r="U31" s="7">
        <f t="shared" si="4"/>
        <v>3.7354572255676337</v>
      </c>
      <c r="V31" s="7">
        <f t="shared" si="5"/>
        <v>10.980255754733406</v>
      </c>
      <c r="W31" s="7">
        <f t="shared" si="6"/>
        <v>22.281983904695085</v>
      </c>
      <c r="X31" s="7">
        <f t="shared" si="7"/>
        <v>2.6335913349078233</v>
      </c>
      <c r="Y31" s="2">
        <f t="shared" si="8"/>
        <v>0.51140719151190062</v>
      </c>
      <c r="Z31" s="2">
        <f t="shared" si="9"/>
        <v>4.9523333873835035E-2</v>
      </c>
      <c r="AA31" s="2">
        <f t="shared" si="10"/>
        <v>0.1455722389323115</v>
      </c>
      <c r="AB31" s="2">
        <f t="shared" si="11"/>
        <v>0.29540644200950539</v>
      </c>
      <c r="AC31" s="2">
        <f t="shared" si="12"/>
        <v>3.4915196478005443E-2</v>
      </c>
      <c r="AD31" s="8">
        <f t="shared" si="13"/>
        <v>1.036824402805558</v>
      </c>
    </row>
    <row r="32" spans="1:30" x14ac:dyDescent="0.25">
      <c r="A32" t="s">
        <v>51</v>
      </c>
      <c r="B32" s="4">
        <v>45.635743000000303</v>
      </c>
      <c r="C32" s="4">
        <v>253360.311561821</v>
      </c>
      <c r="D32" s="4">
        <v>139243.795725134</v>
      </c>
      <c r="E32" s="4">
        <v>9178.7249372353999</v>
      </c>
      <c r="F32" s="4">
        <v>36579.402437242301</v>
      </c>
      <c r="G32" s="4">
        <v>68654.901674837005</v>
      </c>
      <c r="H32" s="4">
        <v>6541.21517405347</v>
      </c>
      <c r="I32" s="4">
        <v>17.902355119482301</v>
      </c>
      <c r="J32" t="s">
        <v>30</v>
      </c>
      <c r="K32" s="3">
        <v>2.9582759240803499E-15</v>
      </c>
      <c r="L32" s="3">
        <v>7.5950498607365899E-2</v>
      </c>
      <c r="M32" s="3">
        <v>4.2344709862546299E-2</v>
      </c>
      <c r="N32" s="3">
        <v>-5.8980631293145298E-2</v>
      </c>
      <c r="O32" s="3">
        <v>8.6467155668074794E-2</v>
      </c>
      <c r="P32" s="3">
        <v>0.17544681712072099</v>
      </c>
      <c r="Q32" s="3">
        <v>-5.7489574695681799E-2</v>
      </c>
      <c r="R32" s="3">
        <v>0.73861249274599705</v>
      </c>
      <c r="S32" s="7">
        <f t="shared" si="2"/>
        <v>79.779781230039205</v>
      </c>
      <c r="T32" s="7">
        <f t="shared" si="3"/>
        <v>43.846013182221938</v>
      </c>
      <c r="U32" s="7">
        <f t="shared" si="4"/>
        <v>2.8902580003524623</v>
      </c>
      <c r="V32" s="7">
        <f t="shared" si="5"/>
        <v>11.518365706053679</v>
      </c>
      <c r="W32" s="7">
        <f t="shared" si="6"/>
        <v>21.618512395347569</v>
      </c>
      <c r="X32" s="7">
        <f t="shared" si="7"/>
        <v>2.0597413712812851</v>
      </c>
      <c r="Y32" s="2">
        <f t="shared" si="8"/>
        <v>0.549588034790358</v>
      </c>
      <c r="Z32" s="2">
        <f t="shared" si="9"/>
        <v>3.6227950939331524E-2</v>
      </c>
      <c r="AA32" s="2">
        <f t="shared" si="10"/>
        <v>0.14437700290053826</v>
      </c>
      <c r="AB32" s="2">
        <f t="shared" si="11"/>
        <v>0.2709773336305869</v>
      </c>
      <c r="AC32" s="2">
        <f t="shared" si="12"/>
        <v>2.5817836794289652E-2</v>
      </c>
      <c r="AD32" s="8">
        <f t="shared" si="13"/>
        <v>1.0269881590551042</v>
      </c>
    </row>
    <row r="33" spans="1:30" x14ac:dyDescent="0.25">
      <c r="A33" t="s">
        <v>52</v>
      </c>
      <c r="B33" s="4">
        <v>45.635743000000097</v>
      </c>
      <c r="C33" s="4">
        <v>235475.806637715</v>
      </c>
      <c r="D33" s="4">
        <v>130569.05811675799</v>
      </c>
      <c r="E33" s="4">
        <v>7782.0595598694999</v>
      </c>
      <c r="F33" s="4">
        <v>34739.524502352302</v>
      </c>
      <c r="G33" s="4">
        <v>62306.959612158003</v>
      </c>
      <c r="H33" s="4">
        <v>5423.9656883279404</v>
      </c>
      <c r="I33" s="4">
        <v>10.966439387660801</v>
      </c>
      <c r="J33" t="s">
        <v>30</v>
      </c>
      <c r="K33" s="3">
        <v>0</v>
      </c>
      <c r="L33" s="3">
        <v>0</v>
      </c>
      <c r="M33" s="3">
        <v>-2.2592236221460501E-2</v>
      </c>
      <c r="N33" s="3">
        <v>-0.20216927467125601</v>
      </c>
      <c r="O33" s="3">
        <v>3.1819818273049E-2</v>
      </c>
      <c r="P33" s="3">
        <v>6.6763123592432902E-2</v>
      </c>
      <c r="Q33" s="3">
        <v>-0.218471786707164</v>
      </c>
      <c r="R33" s="3">
        <v>6.5021244025033995E-2</v>
      </c>
      <c r="S33" s="7">
        <f t="shared" si="2"/>
        <v>74.148189283150955</v>
      </c>
      <c r="T33" s="7">
        <f t="shared" si="3"/>
        <v>41.11445406643945</v>
      </c>
      <c r="U33" s="7">
        <f t="shared" si="4"/>
        <v>2.4504667103475541</v>
      </c>
      <c r="V33" s="7">
        <f t="shared" si="5"/>
        <v>10.939012695984177</v>
      </c>
      <c r="W33" s="7">
        <f t="shared" si="6"/>
        <v>19.619630147770689</v>
      </c>
      <c r="X33" s="7">
        <f t="shared" si="7"/>
        <v>1.7079344169832924</v>
      </c>
      <c r="Y33" s="2">
        <f t="shared" si="8"/>
        <v>0.55449033164431005</v>
      </c>
      <c r="Z33" s="2">
        <f t="shared" si="9"/>
        <v>3.3048234003259541E-2</v>
      </c>
      <c r="AA33" s="2">
        <f t="shared" si="10"/>
        <v>0.14752906040916497</v>
      </c>
      <c r="AB33" s="2">
        <f t="shared" si="11"/>
        <v>0.26460025979661989</v>
      </c>
      <c r="AC33" s="2">
        <f t="shared" si="12"/>
        <v>2.3034067770167307E-2</v>
      </c>
      <c r="AD33" s="8">
        <f t="shared" si="13"/>
        <v>1.0227019536235218</v>
      </c>
    </row>
    <row r="34" spans="1:30" x14ac:dyDescent="0.25">
      <c r="A34" t="s">
        <v>53</v>
      </c>
      <c r="B34" s="4">
        <v>45.635743000000303</v>
      </c>
      <c r="C34" s="4">
        <v>253360.311561821</v>
      </c>
      <c r="D34" s="4">
        <v>139243.795725134</v>
      </c>
      <c r="E34" s="4">
        <v>9178.7249372353999</v>
      </c>
      <c r="F34" s="4">
        <v>36579.402437242301</v>
      </c>
      <c r="G34" s="4">
        <v>68654.901674837005</v>
      </c>
      <c r="H34" s="4">
        <v>6541.21517405347</v>
      </c>
      <c r="I34" s="4">
        <v>17.902355119482301</v>
      </c>
      <c r="J34" t="s">
        <v>30</v>
      </c>
      <c r="K34" s="3">
        <v>2.9582759240803499E-15</v>
      </c>
      <c r="L34" s="3">
        <v>7.5950498607365899E-2</v>
      </c>
      <c r="M34" s="3">
        <v>4.2344709862546299E-2</v>
      </c>
      <c r="N34" s="3">
        <v>-5.8980631293145298E-2</v>
      </c>
      <c r="O34" s="3">
        <v>8.6467155668074794E-2</v>
      </c>
      <c r="P34" s="3">
        <v>0.17544681712072099</v>
      </c>
      <c r="Q34" s="3">
        <v>-5.7489574695681799E-2</v>
      </c>
      <c r="R34" s="3">
        <v>0.73861249274599705</v>
      </c>
      <c r="S34" s="7">
        <f t="shared" si="2"/>
        <v>79.779781230039205</v>
      </c>
      <c r="T34" s="7">
        <f t="shared" si="3"/>
        <v>43.846013182221938</v>
      </c>
      <c r="U34" s="7">
        <f t="shared" si="4"/>
        <v>2.8902580003524623</v>
      </c>
      <c r="V34" s="7">
        <f t="shared" si="5"/>
        <v>11.518365706053679</v>
      </c>
      <c r="W34" s="7">
        <f t="shared" si="6"/>
        <v>21.618512395347569</v>
      </c>
      <c r="X34" s="7">
        <f t="shared" si="7"/>
        <v>2.0597413712812851</v>
      </c>
      <c r="Y34" s="2">
        <f t="shared" si="8"/>
        <v>0.549588034790358</v>
      </c>
      <c r="Z34" s="2">
        <f t="shared" si="9"/>
        <v>3.6227950939331524E-2</v>
      </c>
      <c r="AA34" s="2">
        <f t="shared" si="10"/>
        <v>0.14437700290053826</v>
      </c>
      <c r="AB34" s="2">
        <f t="shared" si="11"/>
        <v>0.2709773336305869</v>
      </c>
      <c r="AC34" s="2">
        <f t="shared" si="12"/>
        <v>2.5817836794289652E-2</v>
      </c>
      <c r="AD34" s="8">
        <f t="shared" si="13"/>
        <v>1.0269881590551042</v>
      </c>
    </row>
    <row r="35" spans="1:30" x14ac:dyDescent="0.25">
      <c r="A35" t="s">
        <v>54</v>
      </c>
      <c r="B35" s="4">
        <v>45.635743000000303</v>
      </c>
      <c r="C35" s="4">
        <v>253360.311561821</v>
      </c>
      <c r="D35" s="4">
        <v>139245.67276960899</v>
      </c>
      <c r="E35" s="4">
        <v>9178.1569912321793</v>
      </c>
      <c r="F35" s="4">
        <v>36578.365185907001</v>
      </c>
      <c r="G35" s="4">
        <v>68654.677218865298</v>
      </c>
      <c r="H35" s="4">
        <v>6540.6980228300899</v>
      </c>
      <c r="I35" s="4">
        <v>16.237746213176699</v>
      </c>
      <c r="J35" t="s">
        <v>30</v>
      </c>
      <c r="K35" s="3">
        <v>2.9582759240803499E-15</v>
      </c>
      <c r="L35" s="3">
        <v>7.5950498607365899E-2</v>
      </c>
      <c r="M35" s="3">
        <v>4.2358760954508801E-2</v>
      </c>
      <c r="N35" s="3">
        <v>-5.9038858137621303E-2</v>
      </c>
      <c r="O35" s="3">
        <v>8.6436347633144103E-2</v>
      </c>
      <c r="P35" s="3">
        <v>0.175442974189609</v>
      </c>
      <c r="Q35" s="3">
        <v>-5.7564089966396399E-2</v>
      </c>
      <c r="R35" s="3">
        <v>0.57695164864345105</v>
      </c>
      <c r="S35" s="7">
        <f t="shared" si="2"/>
        <v>79.779781230039205</v>
      </c>
      <c r="T35" s="7">
        <f t="shared" si="3"/>
        <v>43.846604238479536</v>
      </c>
      <c r="U35" s="7">
        <f t="shared" si="4"/>
        <v>2.8900791617348114</v>
      </c>
      <c r="V35" s="7">
        <f t="shared" si="5"/>
        <v>11.51803908944944</v>
      </c>
      <c r="W35" s="7">
        <f t="shared" si="6"/>
        <v>21.618441717157253</v>
      </c>
      <c r="X35" s="7">
        <f t="shared" si="7"/>
        <v>2.0595785272619915</v>
      </c>
      <c r="Y35" s="2">
        <f t="shared" si="8"/>
        <v>0.54959544338747979</v>
      </c>
      <c r="Z35" s="2">
        <f t="shared" si="9"/>
        <v>3.6225709285933966E-2</v>
      </c>
      <c r="AA35" s="2">
        <f t="shared" si="10"/>
        <v>0.14437290892335253</v>
      </c>
      <c r="AB35" s="2">
        <f t="shared" si="11"/>
        <v>0.27097644771451612</v>
      </c>
      <c r="AC35" s="2">
        <f t="shared" si="12"/>
        <v>2.5815795625251797E-2</v>
      </c>
      <c r="AD35" s="8">
        <f t="shared" si="13"/>
        <v>1.0269863049365342</v>
      </c>
    </row>
    <row r="36" spans="1:30" x14ac:dyDescent="0.25">
      <c r="A36" t="s">
        <v>55</v>
      </c>
      <c r="B36" s="4">
        <v>45.635743000000097</v>
      </c>
      <c r="C36" s="4">
        <v>235475.806637715</v>
      </c>
      <c r="D36" s="4">
        <v>133587.08919192001</v>
      </c>
      <c r="E36" s="4">
        <v>9754.0233947030993</v>
      </c>
      <c r="F36" s="4">
        <v>33668.208234743601</v>
      </c>
      <c r="G36" s="4">
        <v>58407.492942137898</v>
      </c>
      <c r="H36" s="4">
        <v>6940.2045838818603</v>
      </c>
      <c r="I36" s="4">
        <v>10.296920788373599</v>
      </c>
      <c r="J36" t="s">
        <v>30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7">
        <f t="shared" si="2"/>
        <v>74.148189283150955</v>
      </c>
      <c r="T36" s="7">
        <f t="shared" si="3"/>
        <v>42.06479177891552</v>
      </c>
      <c r="U36" s="7">
        <f t="shared" si="4"/>
        <v>3.0714118077338388</v>
      </c>
      <c r="V36" s="7">
        <f t="shared" si="5"/>
        <v>10.601669499130907</v>
      </c>
      <c r="W36" s="7">
        <f t="shared" si="6"/>
        <v>18.391740128492252</v>
      </c>
      <c r="X36" s="7">
        <f t="shared" si="7"/>
        <v>2.1853778122573488</v>
      </c>
      <c r="Y36" s="2">
        <f t="shared" si="8"/>
        <v>0.56730706691004928</v>
      </c>
      <c r="Z36" s="2">
        <f t="shared" si="9"/>
        <v>4.1422613787708104E-2</v>
      </c>
      <c r="AA36" s="2">
        <f t="shared" si="10"/>
        <v>0.14297947935918071</v>
      </c>
      <c r="AB36" s="2">
        <f t="shared" si="11"/>
        <v>0.24804031367859031</v>
      </c>
      <c r="AC36" s="2">
        <f t="shared" si="12"/>
        <v>2.9473110987404013E-2</v>
      </c>
      <c r="AD36" s="8">
        <f t="shared" si="13"/>
        <v>1.0292225847229324</v>
      </c>
    </row>
    <row r="37" spans="1:30" x14ac:dyDescent="0.25">
      <c r="A37" t="s">
        <v>56</v>
      </c>
      <c r="B37" s="4">
        <v>45.635743000000097</v>
      </c>
      <c r="C37" s="4">
        <v>239540.87834339601</v>
      </c>
      <c r="D37" s="4">
        <v>133864.722366717</v>
      </c>
      <c r="E37" s="4">
        <v>8708.0309057717004</v>
      </c>
      <c r="F37" s="4">
        <v>34308.033509913599</v>
      </c>
      <c r="G37" s="4">
        <v>64791.481895062498</v>
      </c>
      <c r="H37" s="4">
        <v>6237.8154534190899</v>
      </c>
      <c r="I37" s="4">
        <v>22.153924680997498</v>
      </c>
      <c r="J37" t="s">
        <v>30</v>
      </c>
      <c r="K37" s="3">
        <v>0</v>
      </c>
      <c r="L37" s="3">
        <v>1.7263224463374399E-2</v>
      </c>
      <c r="M37" s="3">
        <v>2.07829346740509E-3</v>
      </c>
      <c r="N37" s="3">
        <v>-0.107237028926896</v>
      </c>
      <c r="O37" s="3">
        <v>1.90038409739227E-2</v>
      </c>
      <c r="P37" s="3">
        <v>0.109300855615373</v>
      </c>
      <c r="Q37" s="3">
        <v>-0.10120582498303</v>
      </c>
      <c r="R37" s="3">
        <v>1.1515096732619099</v>
      </c>
      <c r="S37" s="7">
        <f t="shared" si="2"/>
        <v>75.428226118298767</v>
      </c>
      <c r="T37" s="7">
        <f t="shared" si="3"/>
        <v>42.152214760877321</v>
      </c>
      <c r="U37" s="7">
        <f t="shared" si="4"/>
        <v>2.742042730861475</v>
      </c>
      <c r="V37" s="7">
        <f t="shared" si="5"/>
        <v>10.803141940350484</v>
      </c>
      <c r="W37" s="7">
        <f t="shared" si="6"/>
        <v>20.401973060792066</v>
      </c>
      <c r="X37" s="7">
        <f t="shared" si="7"/>
        <v>1.9642048478682348</v>
      </c>
      <c r="Y37" s="2">
        <f t="shared" si="8"/>
        <v>0.55883873889288327</v>
      </c>
      <c r="Z37" s="2">
        <f t="shared" si="9"/>
        <v>3.6353005658133326E-2</v>
      </c>
      <c r="AA37" s="2">
        <f t="shared" si="10"/>
        <v>0.1432241283708203</v>
      </c>
      <c r="AB37" s="2">
        <f t="shared" si="11"/>
        <v>0.27048194171760565</v>
      </c>
      <c r="AC37" s="2">
        <f t="shared" si="12"/>
        <v>2.604071378780207E-2</v>
      </c>
      <c r="AD37" s="8">
        <f t="shared" si="13"/>
        <v>1.0349385284272448</v>
      </c>
    </row>
    <row r="38" spans="1:30" x14ac:dyDescent="0.25">
      <c r="A38" t="s">
        <v>57</v>
      </c>
      <c r="B38" s="4">
        <v>45.635743000000097</v>
      </c>
      <c r="C38" s="4">
        <v>239540.87834339601</v>
      </c>
      <c r="D38" s="4">
        <v>134574.32803583401</v>
      </c>
      <c r="E38" s="4">
        <v>9431.5951124372295</v>
      </c>
      <c r="F38" s="4">
        <v>30697.812514936501</v>
      </c>
      <c r="G38" s="4">
        <v>66939.886725196906</v>
      </c>
      <c r="H38" s="4">
        <v>6777.7526542817996</v>
      </c>
      <c r="I38" s="4">
        <v>7.5047895268218996</v>
      </c>
      <c r="J38" t="s">
        <v>30</v>
      </c>
      <c r="K38" s="3">
        <v>0</v>
      </c>
      <c r="L38" s="3">
        <v>1.7263224463374399E-2</v>
      </c>
      <c r="M38" s="3">
        <v>7.39022647986734E-3</v>
      </c>
      <c r="N38" s="3">
        <v>-3.30559266897969E-2</v>
      </c>
      <c r="O38" s="3">
        <v>-8.8225536063479604E-2</v>
      </c>
      <c r="P38" s="3">
        <v>0.146083890152787</v>
      </c>
      <c r="Q38" s="3">
        <v>-2.3407368995627498E-2</v>
      </c>
      <c r="R38" s="3">
        <v>-0.271161769516992</v>
      </c>
      <c r="S38" s="7">
        <f t="shared" si="2"/>
        <v>75.428226118298767</v>
      </c>
      <c r="T38" s="7">
        <f t="shared" si="3"/>
        <v>42.375660116990005</v>
      </c>
      <c r="U38" s="7">
        <f t="shared" si="4"/>
        <v>2.9698834441832123</v>
      </c>
      <c r="V38" s="7">
        <f t="shared" si="5"/>
        <v>9.6663315244022456</v>
      </c>
      <c r="W38" s="7">
        <f t="shared" si="6"/>
        <v>21.078477073141535</v>
      </c>
      <c r="X38" s="7">
        <f t="shared" si="7"/>
        <v>2.1342238674109861</v>
      </c>
      <c r="Y38" s="2">
        <f t="shared" si="8"/>
        <v>0.56180109619082952</v>
      </c>
      <c r="Z38" s="2">
        <f t="shared" si="9"/>
        <v>3.937363500402833E-2</v>
      </c>
      <c r="AA38" s="2">
        <f t="shared" si="10"/>
        <v>0.12815270916277333</v>
      </c>
      <c r="AB38" s="2">
        <f t="shared" si="11"/>
        <v>0.27945078597079631</v>
      </c>
      <c r="AC38" s="2">
        <f t="shared" si="12"/>
        <v>2.8294764138609735E-2</v>
      </c>
      <c r="AD38" s="8">
        <f t="shared" si="13"/>
        <v>1.0370729904670373</v>
      </c>
    </row>
    <row r="39" spans="1:30" x14ac:dyDescent="0.25">
      <c r="A39" t="s">
        <v>58</v>
      </c>
      <c r="B39" s="4">
        <v>45.635742999999998</v>
      </c>
      <c r="C39" s="4">
        <v>227790.93782587899</v>
      </c>
      <c r="D39" s="4">
        <v>129611.48698079999</v>
      </c>
      <c r="E39" s="4">
        <v>9496.1379045753401</v>
      </c>
      <c r="F39" s="4">
        <v>32240.296568838301</v>
      </c>
      <c r="G39" s="4">
        <v>56862.186673758901</v>
      </c>
      <c r="H39" s="4">
        <v>7350.9197772219104</v>
      </c>
      <c r="I39" s="4">
        <v>8.8054014084931502</v>
      </c>
      <c r="J39" t="s">
        <v>19</v>
      </c>
      <c r="K39" s="3">
        <v>-3.7367695883120201E-15</v>
      </c>
      <c r="L39" s="3">
        <v>-3.2635492034470699E-2</v>
      </c>
      <c r="M39" s="3">
        <v>-2.97603775572087E-2</v>
      </c>
      <c r="N39" s="3">
        <v>-2.6438883698782299E-2</v>
      </c>
      <c r="O39" s="3">
        <v>-4.2411275822862103E-2</v>
      </c>
      <c r="P39" s="3">
        <v>-2.6457329197641499E-2</v>
      </c>
      <c r="Q39" s="3">
        <v>5.91791190556408E-2</v>
      </c>
      <c r="R39" s="3">
        <v>-0.144851010368511</v>
      </c>
      <c r="S39" s="7">
        <f t="shared" si="2"/>
        <v>71.728326642430318</v>
      </c>
      <c r="T39" s="7">
        <f t="shared" si="3"/>
        <v>40.812927693709725</v>
      </c>
      <c r="U39" s="7">
        <f t="shared" si="4"/>
        <v>2.9902071081581032</v>
      </c>
      <c r="V39" s="7">
        <f t="shared" si="5"/>
        <v>10.152039169820453</v>
      </c>
      <c r="W39" s="7">
        <f t="shared" si="6"/>
        <v>17.905143805395316</v>
      </c>
      <c r="X39" s="7">
        <f t="shared" si="7"/>
        <v>2.3147065459904876</v>
      </c>
      <c r="Y39" s="2">
        <f t="shared" si="8"/>
        <v>0.56899316635622121</v>
      </c>
      <c r="Z39" s="2">
        <f t="shared" si="9"/>
        <v>4.1687952976575786E-2</v>
      </c>
      <c r="AA39" s="2">
        <f t="shared" si="10"/>
        <v>0.14153458814714764</v>
      </c>
      <c r="AB39" s="2">
        <f t="shared" si="11"/>
        <v>0.24962444606652334</v>
      </c>
      <c r="AC39" s="2">
        <f t="shared" si="12"/>
        <v>3.2270466276585932E-2</v>
      </c>
      <c r="AD39" s="8">
        <f t="shared" si="13"/>
        <v>1.0341106198230541</v>
      </c>
    </row>
    <row r="40" spans="1:30" x14ac:dyDescent="0.25">
      <c r="A40" t="s">
        <v>59</v>
      </c>
      <c r="B40" s="4">
        <v>45.635742999999998</v>
      </c>
      <c r="C40" s="4">
        <v>226575.70375141301</v>
      </c>
      <c r="D40" s="4">
        <v>127672.942639172</v>
      </c>
      <c r="E40" s="4">
        <v>7235.5223315725998</v>
      </c>
      <c r="F40" s="4">
        <v>32697.909620726001</v>
      </c>
      <c r="G40" s="4">
        <v>59397.383751038302</v>
      </c>
      <c r="H40" s="4">
        <v>5329.5404276109502</v>
      </c>
      <c r="I40" s="4">
        <v>21.343592140547901</v>
      </c>
      <c r="J40" t="s">
        <v>19</v>
      </c>
      <c r="K40" s="3">
        <v>-3.7367695883120201E-15</v>
      </c>
      <c r="L40" s="3">
        <v>-3.7796251824691797E-2</v>
      </c>
      <c r="M40" s="3">
        <v>-4.4271842350354501E-2</v>
      </c>
      <c r="N40" s="3">
        <v>-0.25820125308476899</v>
      </c>
      <c r="O40" s="3">
        <v>-2.8819431294127999E-2</v>
      </c>
      <c r="P40" s="3">
        <v>1.6948010589686199E-2</v>
      </c>
      <c r="Q40" s="3">
        <v>-0.23207733097833499</v>
      </c>
      <c r="R40" s="3">
        <v>1.0728130845337001</v>
      </c>
      <c r="S40" s="7">
        <f t="shared" si="2"/>
        <v>71.345665648660074</v>
      </c>
      <c r="T40" s="7">
        <f t="shared" si="3"/>
        <v>40.202505948778793</v>
      </c>
      <c r="U40" s="7">
        <f t="shared" si="4"/>
        <v>2.2783694302376087</v>
      </c>
      <c r="V40" s="7">
        <f t="shared" si="5"/>
        <v>10.296135413397669</v>
      </c>
      <c r="W40" s="7">
        <f t="shared" si="6"/>
        <v>18.703443534952743</v>
      </c>
      <c r="X40" s="7">
        <f t="shared" si="7"/>
        <v>1.6782011624093935</v>
      </c>
      <c r="Y40" s="2">
        <f t="shared" si="8"/>
        <v>0.56348911434585269</v>
      </c>
      <c r="Z40" s="2">
        <f t="shared" si="9"/>
        <v>3.1934237483428655E-2</v>
      </c>
      <c r="AA40" s="2">
        <f t="shared" si="10"/>
        <v>0.14431339759447656</v>
      </c>
      <c r="AB40" s="2">
        <f t="shared" si="11"/>
        <v>0.26215248487633963</v>
      </c>
      <c r="AC40" s="2">
        <f t="shared" si="12"/>
        <v>2.3522117947201625E-2</v>
      </c>
      <c r="AD40" s="8">
        <f t="shared" si="13"/>
        <v>1.0254113522472992</v>
      </c>
    </row>
    <row r="41" spans="1:30" x14ac:dyDescent="0.25">
      <c r="A41" t="s">
        <v>60</v>
      </c>
      <c r="B41" s="4">
        <v>45.635742999999998</v>
      </c>
      <c r="C41" s="4">
        <v>226575.70375141301</v>
      </c>
      <c r="D41" s="4">
        <v>112264.179402665</v>
      </c>
      <c r="E41" s="4">
        <v>14683.736301252</v>
      </c>
      <c r="F41" s="4">
        <v>40674.124811358903</v>
      </c>
      <c r="G41" s="4">
        <v>58888.052216353397</v>
      </c>
      <c r="H41" s="4">
        <v>10271.510571065701</v>
      </c>
      <c r="I41" s="4">
        <v>926.036273964109</v>
      </c>
      <c r="J41" t="s">
        <v>19</v>
      </c>
      <c r="K41" s="3">
        <v>-3.7367695883120201E-15</v>
      </c>
      <c r="L41" s="3">
        <v>-3.7796251824691797E-2</v>
      </c>
      <c r="M41" s="3">
        <v>-0.15961804331719801</v>
      </c>
      <c r="N41" s="3">
        <v>0.50540302263638404</v>
      </c>
      <c r="O41" s="3">
        <v>0.208087003851472</v>
      </c>
      <c r="P41" s="3">
        <v>8.22769905038611E-3</v>
      </c>
      <c r="Q41" s="3">
        <v>0.48000112200159101</v>
      </c>
      <c r="R41" s="3">
        <v>88.933320163996001</v>
      </c>
      <c r="S41" s="7">
        <f t="shared" si="2"/>
        <v>71.345665648660074</v>
      </c>
      <c r="T41" s="7">
        <f t="shared" si="3"/>
        <v>35.35049202261952</v>
      </c>
      <c r="U41" s="7">
        <f t="shared" si="4"/>
        <v>4.6237126191235953</v>
      </c>
      <c r="V41" s="7">
        <f t="shared" si="5"/>
        <v>12.807739141028636</v>
      </c>
      <c r="W41" s="7">
        <f t="shared" si="6"/>
        <v>18.543061831282447</v>
      </c>
      <c r="X41" s="7">
        <f t="shared" si="7"/>
        <v>3.2343616141382538</v>
      </c>
      <c r="Y41" s="2">
        <f t="shared" si="8"/>
        <v>0.49548198480202182</v>
      </c>
      <c r="Z41" s="2">
        <f t="shared" si="9"/>
        <v>6.4807197144854611E-2</v>
      </c>
      <c r="AA41" s="2">
        <f t="shared" si="10"/>
        <v>0.17951670959382485</v>
      </c>
      <c r="AB41" s="2">
        <f t="shared" si="11"/>
        <v>0.25990453186879336</v>
      </c>
      <c r="AC41" s="2">
        <f t="shared" si="12"/>
        <v>4.5333680535910699E-2</v>
      </c>
      <c r="AD41" s="8">
        <f t="shared" si="13"/>
        <v>1.0450441039454055</v>
      </c>
    </row>
    <row r="42" spans="1:30" x14ac:dyDescent="0.25">
      <c r="A42" t="s">
        <v>61</v>
      </c>
      <c r="B42" s="4">
        <v>45.635742999999998</v>
      </c>
      <c r="C42" s="4">
        <v>227790.93782587899</v>
      </c>
      <c r="D42" s="4">
        <v>113010.57652825399</v>
      </c>
      <c r="E42" s="4">
        <v>15408.5121680465</v>
      </c>
      <c r="F42" s="4">
        <v>38256.528987441103</v>
      </c>
      <c r="G42" s="4">
        <v>61057.211671367098</v>
      </c>
      <c r="H42" s="4">
        <v>10997.8574760794</v>
      </c>
      <c r="I42" s="4">
        <v>868.63460996410902</v>
      </c>
      <c r="J42" t="s">
        <v>19</v>
      </c>
      <c r="K42" s="3">
        <v>-3.7367695883120201E-15</v>
      </c>
      <c r="L42" s="3">
        <v>-3.2635492034470699E-2</v>
      </c>
      <c r="M42" s="3">
        <v>-0.15403069853632101</v>
      </c>
      <c r="N42" s="3">
        <v>0.57970834644646496</v>
      </c>
      <c r="O42" s="3">
        <v>0.136280514861572</v>
      </c>
      <c r="P42" s="3">
        <v>4.5366075408409402E-2</v>
      </c>
      <c r="Q42" s="3">
        <v>0.58465897412032997</v>
      </c>
      <c r="R42" s="3">
        <v>83.358676522489802</v>
      </c>
      <c r="S42" s="7">
        <f t="shared" si="2"/>
        <v>71.728326642430318</v>
      </c>
      <c r="T42" s="7">
        <f t="shared" si="3"/>
        <v>35.585522517424103</v>
      </c>
      <c r="U42" s="7">
        <f t="shared" si="4"/>
        <v>4.8519348680513588</v>
      </c>
      <c r="V42" s="7">
        <f t="shared" si="5"/>
        <v>12.046470476864725</v>
      </c>
      <c r="W42" s="7">
        <f t="shared" si="6"/>
        <v>19.22610119805335</v>
      </c>
      <c r="X42" s="7">
        <f t="shared" si="7"/>
        <v>3.4630785620370563</v>
      </c>
      <c r="Y42" s="2">
        <f t="shared" si="8"/>
        <v>0.49611533104375771</v>
      </c>
      <c r="Z42" s="2">
        <f t="shared" si="9"/>
        <v>6.7643218448947273E-2</v>
      </c>
      <c r="AA42" s="2">
        <f t="shared" si="10"/>
        <v>0.16794578990971096</v>
      </c>
      <c r="AB42" s="2">
        <f t="shared" si="11"/>
        <v>0.26804056497646361</v>
      </c>
      <c r="AC42" s="2">
        <f t="shared" si="12"/>
        <v>4.8280487279463449E-2</v>
      </c>
      <c r="AD42" s="8">
        <f t="shared" si="13"/>
        <v>1.0480253916583431</v>
      </c>
    </row>
    <row r="43" spans="1:30" x14ac:dyDescent="0.25">
      <c r="A43" t="s">
        <v>62</v>
      </c>
      <c r="B43" s="4">
        <v>45.635742999999998</v>
      </c>
      <c r="C43" s="4">
        <v>226575.70375141301</v>
      </c>
      <c r="D43" s="4">
        <v>127670.38118291199</v>
      </c>
      <c r="E43" s="4">
        <v>7236.42653424931</v>
      </c>
      <c r="F43" s="4">
        <v>32698.8358199424</v>
      </c>
      <c r="G43" s="4">
        <v>59398.1093149671</v>
      </c>
      <c r="H43" s="4">
        <v>5330.3390646630096</v>
      </c>
      <c r="I43" s="4">
        <v>21.600389150410901</v>
      </c>
      <c r="J43" t="s">
        <v>19</v>
      </c>
      <c r="K43" s="3">
        <v>-3.7367695883120201E-15</v>
      </c>
      <c r="L43" s="3">
        <v>-3.7796251824691797E-2</v>
      </c>
      <c r="M43" s="3">
        <v>-4.4291016780127701E-2</v>
      </c>
      <c r="N43" s="3">
        <v>-0.25810855260209398</v>
      </c>
      <c r="O43" s="3">
        <v>-2.8791921685954801E-2</v>
      </c>
      <c r="P43" s="3">
        <v>1.69604330357155E-2</v>
      </c>
      <c r="Q43" s="3">
        <v>-0.23196225698557199</v>
      </c>
      <c r="R43" s="3">
        <v>1.0977522887036499</v>
      </c>
      <c r="S43" s="7">
        <f t="shared" si="2"/>
        <v>71.345665648660074</v>
      </c>
      <c r="T43" s="7">
        <f t="shared" si="3"/>
        <v>40.201699380383005</v>
      </c>
      <c r="U43" s="7">
        <f t="shared" si="4"/>
        <v>2.2786541515946785</v>
      </c>
      <c r="V43" s="7">
        <f t="shared" si="5"/>
        <v>10.296427061171562</v>
      </c>
      <c r="W43" s="7">
        <f t="shared" si="6"/>
        <v>18.70367200535188</v>
      </c>
      <c r="X43" s="7">
        <f t="shared" si="7"/>
        <v>1.6784526425599458</v>
      </c>
      <c r="Y43" s="2">
        <f t="shared" si="8"/>
        <v>0.56347780926672209</v>
      </c>
      <c r="Z43" s="2">
        <f t="shared" si="9"/>
        <v>3.1938228214392912E-2</v>
      </c>
      <c r="AA43" s="2">
        <f t="shared" si="10"/>
        <v>0.14431748540795816</v>
      </c>
      <c r="AB43" s="2">
        <f t="shared" si="11"/>
        <v>0.26215568717877885</v>
      </c>
      <c r="AC43" s="2">
        <f t="shared" si="12"/>
        <v>2.3525642760492883E-2</v>
      </c>
      <c r="AD43" s="8">
        <f t="shared" si="13"/>
        <v>1.0254148528283449</v>
      </c>
    </row>
    <row r="44" spans="1:30" x14ac:dyDescent="0.25">
      <c r="A44" t="s">
        <v>63</v>
      </c>
      <c r="B44" s="4">
        <v>45.635742999999998</v>
      </c>
      <c r="C44" s="4">
        <v>227790.93782587899</v>
      </c>
      <c r="D44" s="4">
        <v>126720.845104452</v>
      </c>
      <c r="E44" s="4">
        <v>7642.1072019616404</v>
      </c>
      <c r="F44" s="4">
        <v>33181.354118777999</v>
      </c>
      <c r="G44" s="4">
        <v>60696.632190315002</v>
      </c>
      <c r="H44" s="4">
        <v>5902.9535350328697</v>
      </c>
      <c r="I44" s="4">
        <v>9.6615729676712299</v>
      </c>
      <c r="J44" t="s">
        <v>19</v>
      </c>
      <c r="K44" s="3">
        <v>-3.7367695883120201E-15</v>
      </c>
      <c r="L44" s="3">
        <v>-3.2635492034470699E-2</v>
      </c>
      <c r="M44" s="3">
        <v>-5.1399009657314497E-2</v>
      </c>
      <c r="N44" s="3">
        <v>-0.21651744180645799</v>
      </c>
      <c r="O44" s="3">
        <v>-1.44603512183086E-2</v>
      </c>
      <c r="P44" s="3">
        <v>3.9192561311351702E-2</v>
      </c>
      <c r="Q44" s="3">
        <v>-0.14945539952207301</v>
      </c>
      <c r="R44" s="3">
        <v>-6.1702700618980297E-2</v>
      </c>
      <c r="S44" s="7">
        <f t="shared" si="2"/>
        <v>71.728326642430318</v>
      </c>
      <c r="T44" s="7">
        <f t="shared" si="3"/>
        <v>39.902703140038213</v>
      </c>
      <c r="U44" s="7">
        <f t="shared" si="4"/>
        <v>2.4063975803891644</v>
      </c>
      <c r="V44" s="7">
        <f t="shared" si="5"/>
        <v>10.448365634673049</v>
      </c>
      <c r="W44" s="7">
        <f t="shared" si="6"/>
        <v>19.112559531100679</v>
      </c>
      <c r="X44" s="7">
        <f t="shared" si="7"/>
        <v>1.8587612982197557</v>
      </c>
      <c r="Y44" s="2">
        <f t="shared" si="8"/>
        <v>0.55630327665324464</v>
      </c>
      <c r="Z44" s="2">
        <f t="shared" si="9"/>
        <v>3.3548776237109078E-2</v>
      </c>
      <c r="AA44" s="2">
        <f t="shared" si="10"/>
        <v>0.14566582163220859</v>
      </c>
      <c r="AB44" s="2">
        <f t="shared" si="11"/>
        <v>0.26645762456411187</v>
      </c>
      <c r="AC44" s="2">
        <f t="shared" si="12"/>
        <v>2.5913908566217971E-2</v>
      </c>
      <c r="AD44" s="8">
        <f t="shared" si="13"/>
        <v>1.0278894076528922</v>
      </c>
    </row>
    <row r="45" spans="1:30" x14ac:dyDescent="0.25">
      <c r="A45" t="s">
        <v>64</v>
      </c>
      <c r="B45" s="4">
        <v>45.635742999999998</v>
      </c>
      <c r="C45" s="4">
        <v>227790.93782587899</v>
      </c>
      <c r="D45" s="4">
        <v>129611.38512367901</v>
      </c>
      <c r="E45" s="4">
        <v>9496.1660482465704</v>
      </c>
      <c r="F45" s="4">
        <v>32240.334609649301</v>
      </c>
      <c r="G45" s="4">
        <v>56862.226802443802</v>
      </c>
      <c r="H45" s="4">
        <v>7350.9359995232799</v>
      </c>
      <c r="I45" s="4">
        <v>7.8839518816438297</v>
      </c>
      <c r="J45" t="s">
        <v>19</v>
      </c>
      <c r="K45" s="3">
        <v>-3.7367695883120201E-15</v>
      </c>
      <c r="L45" s="3">
        <v>-3.2635492034470699E-2</v>
      </c>
      <c r="M45" s="3">
        <v>-2.9761140034489798E-2</v>
      </c>
      <c r="N45" s="3">
        <v>-2.64359983590517E-2</v>
      </c>
      <c r="O45" s="3">
        <v>-4.2410145949519903E-2</v>
      </c>
      <c r="P45" s="3">
        <v>-2.6456642150776099E-2</v>
      </c>
      <c r="Q45" s="3">
        <v>5.9181456494137301E-2</v>
      </c>
      <c r="R45" s="3">
        <v>-0.23433888211068701</v>
      </c>
      <c r="S45" s="7">
        <f t="shared" si="2"/>
        <v>71.728326642430318</v>
      </c>
      <c r="T45" s="7">
        <f t="shared" si="3"/>
        <v>40.812895620261529</v>
      </c>
      <c r="U45" s="7">
        <f t="shared" si="4"/>
        <v>2.9902159702246198</v>
      </c>
      <c r="V45" s="7">
        <f t="shared" si="5"/>
        <v>10.152051148364215</v>
      </c>
      <c r="W45" s="7">
        <f t="shared" si="6"/>
        <v>17.905156441382708</v>
      </c>
      <c r="X45" s="7">
        <f t="shared" si="7"/>
        <v>2.3147116541767159</v>
      </c>
      <c r="Y45" s="2">
        <f t="shared" si="8"/>
        <v>0.56899271920445149</v>
      </c>
      <c r="Z45" s="2">
        <f t="shared" si="9"/>
        <v>4.1688076527018565E-2</v>
      </c>
      <c r="AA45" s="2">
        <f t="shared" si="10"/>
        <v>0.14153475514593772</v>
      </c>
      <c r="AB45" s="2">
        <f t="shared" si="11"/>
        <v>0.2496246222310595</v>
      </c>
      <c r="AC45" s="2">
        <f t="shared" si="12"/>
        <v>3.2270537492331053E-2</v>
      </c>
      <c r="AD45" s="8">
        <f t="shared" si="13"/>
        <v>1.0341107106007983</v>
      </c>
    </row>
    <row r="46" spans="1:30" x14ac:dyDescent="0.25">
      <c r="A46" t="s">
        <v>65</v>
      </c>
      <c r="B46" s="4">
        <v>45.635742999999998</v>
      </c>
      <c r="C46" s="4">
        <v>209459.95648522099</v>
      </c>
      <c r="D46" s="4">
        <v>116388.772283545</v>
      </c>
      <c r="E46" s="4">
        <v>7296.5965305917798</v>
      </c>
      <c r="F46" s="4">
        <v>27981.524657356102</v>
      </c>
      <c r="G46" s="4">
        <v>58310.847399928702</v>
      </c>
      <c r="H46" s="4">
        <v>5962.0438919260196</v>
      </c>
      <c r="I46" s="4">
        <v>5.4982698449315004</v>
      </c>
      <c r="J46" t="s">
        <v>19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7">
        <f t="shared" si="2"/>
        <v>65.956145229822638</v>
      </c>
      <c r="T46" s="7">
        <f t="shared" si="3"/>
        <v>36.649271281577342</v>
      </c>
      <c r="U46" s="7">
        <f t="shared" si="4"/>
        <v>2.2976008805248065</v>
      </c>
      <c r="V46" s="7">
        <f t="shared" si="5"/>
        <v>8.8110087246325772</v>
      </c>
      <c r="W46" s="7">
        <f t="shared" si="6"/>
        <v>18.361307736904283</v>
      </c>
      <c r="X46" s="7">
        <f t="shared" si="7"/>
        <v>1.8773680630941749</v>
      </c>
      <c r="Y46" s="2">
        <f t="shared" si="8"/>
        <v>0.55566120721388157</v>
      </c>
      <c r="Z46" s="2">
        <f t="shared" si="9"/>
        <v>3.4835281420993756E-2</v>
      </c>
      <c r="AA46" s="2">
        <f t="shared" si="10"/>
        <v>0.13358889750046526</v>
      </c>
      <c r="AB46" s="2">
        <f t="shared" si="11"/>
        <v>0.27838661087491906</v>
      </c>
      <c r="AC46" s="2">
        <f t="shared" si="12"/>
        <v>2.8463883942163842E-2</v>
      </c>
      <c r="AD46" s="8">
        <f t="shared" si="13"/>
        <v>1.0309358809524236</v>
      </c>
    </row>
    <row r="47" spans="1:30" x14ac:dyDescent="0.25">
      <c r="A47" t="s">
        <v>66</v>
      </c>
      <c r="B47" s="4">
        <v>45.635742999999998</v>
      </c>
      <c r="C47" s="4">
        <v>209459.95648522099</v>
      </c>
      <c r="D47" s="4">
        <v>116388.772283545</v>
      </c>
      <c r="E47" s="4">
        <v>7296.5965305917798</v>
      </c>
      <c r="F47" s="4">
        <v>27981.524657356102</v>
      </c>
      <c r="G47" s="4">
        <v>58310.847399928702</v>
      </c>
      <c r="H47" s="4">
        <v>5962.0438919260196</v>
      </c>
      <c r="I47" s="4">
        <v>5.4982698449315004</v>
      </c>
      <c r="J47" t="s">
        <v>19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7">
        <f t="shared" si="2"/>
        <v>65.956145229822638</v>
      </c>
      <c r="T47" s="7">
        <f t="shared" si="3"/>
        <v>36.649271281577342</v>
      </c>
      <c r="U47" s="7">
        <f t="shared" si="4"/>
        <v>2.2976008805248065</v>
      </c>
      <c r="V47" s="7">
        <f t="shared" si="5"/>
        <v>8.8110087246325772</v>
      </c>
      <c r="W47" s="7">
        <f t="shared" si="6"/>
        <v>18.361307736904283</v>
      </c>
      <c r="X47" s="7">
        <f t="shared" si="7"/>
        <v>1.8773680630941749</v>
      </c>
      <c r="Y47" s="2">
        <f t="shared" si="8"/>
        <v>0.55566120721388157</v>
      </c>
      <c r="Z47" s="2">
        <f t="shared" si="9"/>
        <v>3.4835281420993756E-2</v>
      </c>
      <c r="AA47" s="2">
        <f t="shared" si="10"/>
        <v>0.13358889750046526</v>
      </c>
      <c r="AB47" s="2">
        <f t="shared" si="11"/>
        <v>0.27838661087491906</v>
      </c>
      <c r="AC47" s="2">
        <f t="shared" si="12"/>
        <v>2.8463883942163842E-2</v>
      </c>
      <c r="AD47" s="8">
        <f t="shared" si="13"/>
        <v>1.0309358809524236</v>
      </c>
    </row>
    <row r="48" spans="1:30" x14ac:dyDescent="0.25">
      <c r="A48" t="s">
        <v>67</v>
      </c>
      <c r="B48" s="4">
        <v>45.635742999999998</v>
      </c>
      <c r="C48" s="4">
        <v>209459.95648522099</v>
      </c>
      <c r="D48" s="4">
        <v>116388.772283545</v>
      </c>
      <c r="E48" s="4">
        <v>7296.5965305917798</v>
      </c>
      <c r="F48" s="4">
        <v>27981.524657356102</v>
      </c>
      <c r="G48" s="4">
        <v>58310.847399928702</v>
      </c>
      <c r="H48" s="4">
        <v>5962.0438919260196</v>
      </c>
      <c r="I48" s="4">
        <v>5.4982698449315004</v>
      </c>
      <c r="J48" t="s">
        <v>19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7">
        <f t="shared" si="2"/>
        <v>65.956145229822638</v>
      </c>
      <c r="T48" s="7">
        <f t="shared" si="3"/>
        <v>36.649271281577342</v>
      </c>
      <c r="U48" s="7">
        <f t="shared" si="4"/>
        <v>2.2976008805248065</v>
      </c>
      <c r="V48" s="7">
        <f t="shared" si="5"/>
        <v>8.8110087246325772</v>
      </c>
      <c r="W48" s="7">
        <f t="shared" si="6"/>
        <v>18.361307736904283</v>
      </c>
      <c r="X48" s="7">
        <f t="shared" si="7"/>
        <v>1.8773680630941749</v>
      </c>
      <c r="Y48" s="2">
        <f t="shared" si="8"/>
        <v>0.55566120721388157</v>
      </c>
      <c r="Z48" s="2">
        <f t="shared" si="9"/>
        <v>3.4835281420993756E-2</v>
      </c>
      <c r="AA48" s="2">
        <f t="shared" si="10"/>
        <v>0.13358889750046526</v>
      </c>
      <c r="AB48" s="2">
        <f t="shared" si="11"/>
        <v>0.27838661087491906</v>
      </c>
      <c r="AC48" s="2">
        <f t="shared" si="12"/>
        <v>2.8463883942163842E-2</v>
      </c>
      <c r="AD48" s="8">
        <f t="shared" si="13"/>
        <v>1.0309358809524236</v>
      </c>
    </row>
    <row r="49" spans="1:30" x14ac:dyDescent="0.25">
      <c r="A49" t="s">
        <v>68</v>
      </c>
      <c r="B49" s="4">
        <v>45.635742999999998</v>
      </c>
      <c r="C49" s="4">
        <v>206210.15418789</v>
      </c>
      <c r="D49" s="4">
        <v>115564.29077634501</v>
      </c>
      <c r="E49" s="4">
        <v>7121.4188932547904</v>
      </c>
      <c r="F49" s="4">
        <v>26651.6238837397</v>
      </c>
      <c r="G49" s="4">
        <v>57401.191530109601</v>
      </c>
      <c r="H49" s="4">
        <v>5822.9155598986299</v>
      </c>
      <c r="I49" s="4">
        <v>5.5865771002739697</v>
      </c>
      <c r="J49" t="s">
        <v>19</v>
      </c>
      <c r="K49" s="3">
        <v>0</v>
      </c>
      <c r="L49" s="3">
        <v>-1.55151483456012E-2</v>
      </c>
      <c r="M49" s="3">
        <v>-7.0838577555528198E-3</v>
      </c>
      <c r="N49" s="3">
        <v>-2.4008129900362898E-2</v>
      </c>
      <c r="O49" s="3">
        <v>-4.7527816654080103E-2</v>
      </c>
      <c r="P49" s="3">
        <v>-1.5600114050482099E-2</v>
      </c>
      <c r="Q49" s="3">
        <v>-2.3335677252529E-2</v>
      </c>
      <c r="R49" s="3">
        <v>1.6060916948968801E-2</v>
      </c>
      <c r="S49" s="7">
        <f t="shared" si="2"/>
        <v>64.932825852278029</v>
      </c>
      <c r="T49" s="7">
        <f t="shared" si="3"/>
        <v>36.389653056973998</v>
      </c>
      <c r="U49" s="7">
        <f t="shared" si="4"/>
        <v>2.2424397801259772</v>
      </c>
      <c r="V49" s="7">
        <f t="shared" si="5"/>
        <v>8.3922407174307523</v>
      </c>
      <c r="W49" s="7">
        <f t="shared" si="6"/>
        <v>18.074869242092593</v>
      </c>
      <c r="X49" s="7">
        <f t="shared" si="7"/>
        <v>1.8335584078896063</v>
      </c>
      <c r="Y49" s="2">
        <f t="shared" si="8"/>
        <v>0.56041998140910021</v>
      </c>
      <c r="Z49" s="2">
        <f t="shared" si="9"/>
        <v>3.4534763437333228E-2</v>
      </c>
      <c r="AA49" s="2">
        <f t="shared" si="10"/>
        <v>0.12924496365710425</v>
      </c>
      <c r="AB49" s="2">
        <f t="shared" si="11"/>
        <v>0.27836258479205667</v>
      </c>
      <c r="AC49" s="2">
        <f t="shared" si="12"/>
        <v>2.8237773172862458E-2</v>
      </c>
      <c r="AD49" s="8">
        <f t="shared" si="13"/>
        <v>1.0308000664684567</v>
      </c>
    </row>
    <row r="50" spans="1:30" x14ac:dyDescent="0.25">
      <c r="A50" t="s">
        <v>69</v>
      </c>
      <c r="B50" s="4">
        <v>45.635742999999998</v>
      </c>
      <c r="C50" s="4">
        <v>206210.15418789</v>
      </c>
      <c r="D50" s="4">
        <v>115564.29077634501</v>
      </c>
      <c r="E50" s="4">
        <v>7121.4188932547904</v>
      </c>
      <c r="F50" s="4">
        <v>26651.6238837397</v>
      </c>
      <c r="G50" s="4">
        <v>57401.191530109601</v>
      </c>
      <c r="H50" s="4">
        <v>5822.9155598986299</v>
      </c>
      <c r="I50" s="4">
        <v>5.5865771002739697</v>
      </c>
      <c r="J50" t="s">
        <v>19</v>
      </c>
      <c r="K50" s="3">
        <v>0</v>
      </c>
      <c r="L50" s="3">
        <v>-1.55151483456012E-2</v>
      </c>
      <c r="M50" s="3">
        <v>-7.0838577555528198E-3</v>
      </c>
      <c r="N50" s="3">
        <v>-2.4008129900362898E-2</v>
      </c>
      <c r="O50" s="3">
        <v>-4.7527816654080103E-2</v>
      </c>
      <c r="P50" s="3">
        <v>-1.5600114050482099E-2</v>
      </c>
      <c r="Q50" s="3">
        <v>-2.3335677252529E-2</v>
      </c>
      <c r="R50" s="3">
        <v>1.6060916948968801E-2</v>
      </c>
      <c r="S50" s="7">
        <f t="shared" si="2"/>
        <v>64.932825852278029</v>
      </c>
      <c r="T50" s="7">
        <f t="shared" si="3"/>
        <v>36.389653056973998</v>
      </c>
      <c r="U50" s="7">
        <f t="shared" si="4"/>
        <v>2.2424397801259772</v>
      </c>
      <c r="V50" s="7">
        <f t="shared" si="5"/>
        <v>8.3922407174307523</v>
      </c>
      <c r="W50" s="7">
        <f t="shared" si="6"/>
        <v>18.074869242092593</v>
      </c>
      <c r="X50" s="7">
        <f t="shared" si="7"/>
        <v>1.8335584078896063</v>
      </c>
      <c r="Y50" s="2">
        <f t="shared" si="8"/>
        <v>0.56041998140910021</v>
      </c>
      <c r="Z50" s="2">
        <f t="shared" si="9"/>
        <v>3.4534763437333228E-2</v>
      </c>
      <c r="AA50" s="2">
        <f t="shared" si="10"/>
        <v>0.12924496365710425</v>
      </c>
      <c r="AB50" s="2">
        <f t="shared" si="11"/>
        <v>0.27836258479205667</v>
      </c>
      <c r="AC50" s="2">
        <f t="shared" si="12"/>
        <v>2.8237773172862458E-2</v>
      </c>
      <c r="AD50" s="8">
        <f t="shared" si="13"/>
        <v>1.0308000664684567</v>
      </c>
    </row>
    <row r="51" spans="1:30" x14ac:dyDescent="0.25">
      <c r="A51" t="s">
        <v>70</v>
      </c>
      <c r="B51" s="4">
        <v>45.635742999999998</v>
      </c>
      <c r="C51" s="4">
        <v>209198.025561824</v>
      </c>
      <c r="D51" s="4">
        <v>126292.15302178</v>
      </c>
      <c r="E51" s="4">
        <v>4623.0054073945203</v>
      </c>
      <c r="F51" s="4">
        <v>28146.795780969798</v>
      </c>
      <c r="G51" s="4">
        <v>50337.237082780797</v>
      </c>
      <c r="H51" s="4">
        <v>2176.9333899808198</v>
      </c>
      <c r="I51" s="4">
        <v>45.5352156539725</v>
      </c>
      <c r="J51" t="s">
        <v>19</v>
      </c>
      <c r="K51" s="3">
        <v>0</v>
      </c>
      <c r="L51" s="3">
        <v>-1.2505059572842699E-3</v>
      </c>
      <c r="M51" s="3">
        <v>8.5088798033791893E-2</v>
      </c>
      <c r="N51" s="3">
        <v>-0.36641619308234102</v>
      </c>
      <c r="O51" s="3">
        <v>5.9064373952995098E-3</v>
      </c>
      <c r="P51" s="3">
        <v>-0.136743173400661</v>
      </c>
      <c r="Q51" s="3">
        <v>-0.63486793632484195</v>
      </c>
      <c r="R51" s="3">
        <v>7.2817353346068501</v>
      </c>
      <c r="S51" s="7">
        <f t="shared" si="2"/>
        <v>65.873666677293329</v>
      </c>
      <c r="T51" s="7">
        <f t="shared" si="3"/>
        <v>39.767713723740947</v>
      </c>
      <c r="U51" s="7">
        <f t="shared" si="4"/>
        <v>1.4557227126602714</v>
      </c>
      <c r="V51" s="7">
        <f t="shared" si="5"/>
        <v>8.8630503960540548</v>
      </c>
      <c r="W51" s="7">
        <f t="shared" si="6"/>
        <v>15.850524249173892</v>
      </c>
      <c r="X51" s="7">
        <f t="shared" si="7"/>
        <v>0.68548727515541086</v>
      </c>
      <c r="Y51" s="2">
        <f t="shared" si="8"/>
        <v>0.60369667774162161</v>
      </c>
      <c r="Z51" s="2">
        <f t="shared" si="9"/>
        <v>2.2098704779736505E-2</v>
      </c>
      <c r="AA51" s="2">
        <f t="shared" si="10"/>
        <v>0.13454618276333402</v>
      </c>
      <c r="AB51" s="2">
        <f t="shared" si="11"/>
        <v>0.24062003906391888</v>
      </c>
      <c r="AC51" s="2">
        <f t="shared" si="12"/>
        <v>1.0406089561000535E-2</v>
      </c>
      <c r="AD51" s="8">
        <f t="shared" si="13"/>
        <v>1.0113676939096115</v>
      </c>
    </row>
    <row r="52" spans="1:30" x14ac:dyDescent="0.25">
      <c r="A52" t="s">
        <v>71</v>
      </c>
      <c r="B52" s="4">
        <v>45.635742999999998</v>
      </c>
      <c r="C52" s="4">
        <v>209198.025561824</v>
      </c>
      <c r="D52" s="4">
        <v>126292.15302178</v>
      </c>
      <c r="E52" s="4">
        <v>4623.0054073945203</v>
      </c>
      <c r="F52" s="4">
        <v>28146.795780969798</v>
      </c>
      <c r="G52" s="4">
        <v>50337.237082780797</v>
      </c>
      <c r="H52" s="4">
        <v>2176.9333899808198</v>
      </c>
      <c r="I52" s="4">
        <v>45.5352156539725</v>
      </c>
      <c r="J52" t="s">
        <v>19</v>
      </c>
      <c r="K52" s="3">
        <v>0</v>
      </c>
      <c r="L52" s="3">
        <v>-1.2505059572842699E-3</v>
      </c>
      <c r="M52" s="3">
        <v>8.5088798033791893E-2</v>
      </c>
      <c r="N52" s="3">
        <v>-0.36641619308234102</v>
      </c>
      <c r="O52" s="3">
        <v>5.9064373952995098E-3</v>
      </c>
      <c r="P52" s="3">
        <v>-0.136743173400661</v>
      </c>
      <c r="Q52" s="3">
        <v>-0.63486793632484195</v>
      </c>
      <c r="R52" s="3">
        <v>7.2817353346068501</v>
      </c>
      <c r="S52" s="7">
        <f t="shared" si="2"/>
        <v>65.873666677293329</v>
      </c>
      <c r="T52" s="7">
        <f t="shared" si="3"/>
        <v>39.767713723740947</v>
      </c>
      <c r="U52" s="7">
        <f t="shared" si="4"/>
        <v>1.4557227126602714</v>
      </c>
      <c r="V52" s="7">
        <f t="shared" si="5"/>
        <v>8.8630503960540548</v>
      </c>
      <c r="W52" s="7">
        <f t="shared" si="6"/>
        <v>15.850524249173892</v>
      </c>
      <c r="X52" s="7">
        <f t="shared" si="7"/>
        <v>0.68548727515541086</v>
      </c>
      <c r="Y52" s="2">
        <f t="shared" si="8"/>
        <v>0.60369667774162161</v>
      </c>
      <c r="Z52" s="2">
        <f t="shared" si="9"/>
        <v>2.2098704779736505E-2</v>
      </c>
      <c r="AA52" s="2">
        <f t="shared" si="10"/>
        <v>0.13454618276333402</v>
      </c>
      <c r="AB52" s="2">
        <f t="shared" si="11"/>
        <v>0.24062003906391888</v>
      </c>
      <c r="AC52" s="2">
        <f t="shared" si="12"/>
        <v>1.0406089561000535E-2</v>
      </c>
      <c r="AD52" s="8">
        <f t="shared" si="13"/>
        <v>1.0113676939096115</v>
      </c>
    </row>
    <row r="53" spans="1:30" x14ac:dyDescent="0.25">
      <c r="A53" t="s">
        <v>72</v>
      </c>
      <c r="B53" s="4">
        <v>45.635742999999998</v>
      </c>
      <c r="C53" s="4">
        <v>205947.76811912301</v>
      </c>
      <c r="D53" s="4">
        <v>125163.51313897999</v>
      </c>
      <c r="E53" s="4">
        <v>4420.0386541095804</v>
      </c>
      <c r="F53" s="4">
        <v>27047.669255627301</v>
      </c>
      <c r="G53" s="4">
        <v>49527.901073983499</v>
      </c>
      <c r="H53" s="4">
        <v>2085.3684567863002</v>
      </c>
      <c r="I53" s="4">
        <v>45.981664183835598</v>
      </c>
      <c r="J53" t="s">
        <v>19</v>
      </c>
      <c r="K53" s="3">
        <v>0</v>
      </c>
      <c r="L53" s="3">
        <v>-1.6767827249817499E-2</v>
      </c>
      <c r="M53" s="3">
        <v>7.5391643740846295E-2</v>
      </c>
      <c r="N53" s="3">
        <v>-0.39423282682849498</v>
      </c>
      <c r="O53" s="3">
        <v>-3.3373999921882898E-2</v>
      </c>
      <c r="P53" s="3">
        <v>-0.15062285522463301</v>
      </c>
      <c r="Q53" s="3">
        <v>-0.65022591336330604</v>
      </c>
      <c r="R53" s="3">
        <v>7.3629333373339403</v>
      </c>
      <c r="S53" s="7">
        <f t="shared" si="2"/>
        <v>64.850203980545245</v>
      </c>
      <c r="T53" s="7">
        <f t="shared" si="3"/>
        <v>39.412320085399486</v>
      </c>
      <c r="U53" s="7">
        <f t="shared" si="4"/>
        <v>1.3918111904718689</v>
      </c>
      <c r="V53" s="7">
        <f t="shared" si="5"/>
        <v>8.5169501201449691</v>
      </c>
      <c r="W53" s="7">
        <f t="shared" si="6"/>
        <v>15.595675139913595</v>
      </c>
      <c r="X53" s="7">
        <f t="shared" si="7"/>
        <v>0.65665469954966316</v>
      </c>
      <c r="Y53" s="2">
        <f t="shared" si="8"/>
        <v>0.60774396480268578</v>
      </c>
      <c r="Z53" s="2">
        <f t="shared" si="9"/>
        <v>2.1461940056339772E-2</v>
      </c>
      <c r="AA53" s="2">
        <f t="shared" si="10"/>
        <v>0.13133266508614241</v>
      </c>
      <c r="AB53" s="2">
        <f t="shared" si="11"/>
        <v>0.24048768057217251</v>
      </c>
      <c r="AC53" s="2">
        <f t="shared" si="12"/>
        <v>1.0125715252131766E-2</v>
      </c>
      <c r="AD53" s="8">
        <f t="shared" si="13"/>
        <v>1.0111519657694721</v>
      </c>
    </row>
    <row r="54" spans="1:30" x14ac:dyDescent="0.25">
      <c r="A54" t="s">
        <v>73</v>
      </c>
      <c r="B54" s="4">
        <v>45.635742999999998</v>
      </c>
      <c r="C54" s="4">
        <v>205947.76811912301</v>
      </c>
      <c r="D54" s="4">
        <v>125163.51313897999</v>
      </c>
      <c r="E54" s="4">
        <v>4420.0386541095804</v>
      </c>
      <c r="F54" s="4">
        <v>27047.669255627301</v>
      </c>
      <c r="G54" s="4">
        <v>49527.901073983499</v>
      </c>
      <c r="H54" s="4">
        <v>2085.3684567863002</v>
      </c>
      <c r="I54" s="4">
        <v>45.981664183835598</v>
      </c>
      <c r="J54" t="s">
        <v>19</v>
      </c>
      <c r="K54" s="3">
        <v>0</v>
      </c>
      <c r="L54" s="3">
        <v>-1.6767827249817499E-2</v>
      </c>
      <c r="M54" s="3">
        <v>7.5391643740846295E-2</v>
      </c>
      <c r="N54" s="3">
        <v>-0.39423282682849498</v>
      </c>
      <c r="O54" s="3">
        <v>-3.3373999921882898E-2</v>
      </c>
      <c r="P54" s="3">
        <v>-0.15062285522463301</v>
      </c>
      <c r="Q54" s="3">
        <v>-0.65022591336330604</v>
      </c>
      <c r="R54" s="3">
        <v>7.3629333373339403</v>
      </c>
      <c r="S54" s="7">
        <f t="shared" si="2"/>
        <v>64.850203980545245</v>
      </c>
      <c r="T54" s="7">
        <f t="shared" si="3"/>
        <v>39.412320085399486</v>
      </c>
      <c r="U54" s="7">
        <f t="shared" si="4"/>
        <v>1.3918111904718689</v>
      </c>
      <c r="V54" s="7">
        <f t="shared" si="5"/>
        <v>8.5169501201449691</v>
      </c>
      <c r="W54" s="7">
        <f t="shared" si="6"/>
        <v>15.595675139913595</v>
      </c>
      <c r="X54" s="7">
        <f t="shared" si="7"/>
        <v>0.65665469954966316</v>
      </c>
      <c r="Y54" s="2">
        <f t="shared" si="8"/>
        <v>0.60774396480268578</v>
      </c>
      <c r="Z54" s="2">
        <f t="shared" si="9"/>
        <v>2.1461940056339772E-2</v>
      </c>
      <c r="AA54" s="2">
        <f t="shared" si="10"/>
        <v>0.13133266508614241</v>
      </c>
      <c r="AB54" s="2">
        <f t="shared" si="11"/>
        <v>0.24048768057217251</v>
      </c>
      <c r="AC54" s="2">
        <f t="shared" si="12"/>
        <v>1.0125715252131766E-2</v>
      </c>
      <c r="AD54" s="8">
        <f t="shared" si="13"/>
        <v>1.0111519657694721</v>
      </c>
    </row>
    <row r="55" spans="1:30" x14ac:dyDescent="0.25">
      <c r="A55" t="s">
        <v>74</v>
      </c>
      <c r="B55" s="4">
        <v>45.635742999999998</v>
      </c>
      <c r="C55" s="4">
        <v>206210.19453141899</v>
      </c>
      <c r="D55" s="4">
        <v>119001.523637789</v>
      </c>
      <c r="E55" s="4">
        <v>7228.2986584684904</v>
      </c>
      <c r="F55" s="4">
        <v>31593.539908438299</v>
      </c>
      <c r="G55" s="4">
        <v>48901.1824835753</v>
      </c>
      <c r="H55" s="4">
        <v>5818.0947300602702</v>
      </c>
      <c r="I55" s="4">
        <v>12.505346843287599</v>
      </c>
      <c r="J55" t="s">
        <v>19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7">
        <f t="shared" si="2"/>
        <v>64.932838555916973</v>
      </c>
      <c r="T55" s="7">
        <f t="shared" si="3"/>
        <v>37.471991818054164</v>
      </c>
      <c r="U55" s="7">
        <f t="shared" si="4"/>
        <v>2.2760947919709813</v>
      </c>
      <c r="V55" s="7">
        <f t="shared" si="5"/>
        <v>9.9483841278854683</v>
      </c>
      <c r="W55" s="7">
        <f t="shared" si="6"/>
        <v>15.398329818827797</v>
      </c>
      <c r="X55" s="7">
        <f t="shared" si="7"/>
        <v>1.8320403929034361</v>
      </c>
      <c r="Y55" s="2">
        <f t="shared" si="8"/>
        <v>0.57708846019083437</v>
      </c>
      <c r="Z55" s="2">
        <f t="shared" si="9"/>
        <v>3.5053061633997719E-2</v>
      </c>
      <c r="AA55" s="2">
        <f t="shared" si="10"/>
        <v>0.15321036857673193</v>
      </c>
      <c r="AB55" s="2">
        <f t="shared" si="11"/>
        <v>0.23714240993126323</v>
      </c>
      <c r="AC55" s="2">
        <f t="shared" si="12"/>
        <v>2.8214389416008248E-2</v>
      </c>
      <c r="AD55" s="8">
        <f t="shared" si="13"/>
        <v>1.0307086897488353</v>
      </c>
    </row>
    <row r="56" spans="1:30" x14ac:dyDescent="0.25">
      <c r="A56" t="s">
        <v>75</v>
      </c>
      <c r="B56" s="4">
        <v>45.635742999999998</v>
      </c>
      <c r="C56" s="4">
        <v>209460.01070532799</v>
      </c>
      <c r="D56" s="4">
        <v>119883.00326419099</v>
      </c>
      <c r="E56" s="4">
        <v>7442.22200290411</v>
      </c>
      <c r="F56" s="4">
        <v>32996.523492194501</v>
      </c>
      <c r="G56" s="4">
        <v>49640.922209997203</v>
      </c>
      <c r="H56" s="4">
        <v>5978.82970178904</v>
      </c>
      <c r="I56" s="4">
        <v>12.4323914484931</v>
      </c>
      <c r="J56" t="s">
        <v>19</v>
      </c>
      <c r="K56" s="3">
        <v>0</v>
      </c>
      <c r="L56" s="3">
        <v>1.57597260469798E-2</v>
      </c>
      <c r="M56" s="3">
        <v>7.4072969778582699E-3</v>
      </c>
      <c r="N56" s="3">
        <v>2.9595255335083399E-2</v>
      </c>
      <c r="O56" s="3">
        <v>4.4407293004271799E-2</v>
      </c>
      <c r="P56" s="3">
        <v>1.51272359655185E-2</v>
      </c>
      <c r="Q56" s="3">
        <v>2.76267367903619E-2</v>
      </c>
      <c r="R56" s="3">
        <v>-5.8339361321809004E-3</v>
      </c>
      <c r="S56" s="7">
        <f t="shared" si="2"/>
        <v>65.956162303010814</v>
      </c>
      <c r="T56" s="7">
        <f t="shared" si="3"/>
        <v>37.749557989802142</v>
      </c>
      <c r="U56" s="7">
        <f t="shared" si="4"/>
        <v>2.3434563985062171</v>
      </c>
      <c r="V56" s="7">
        <f t="shared" si="5"/>
        <v>10.390164936771535</v>
      </c>
      <c r="W56" s="7">
        <f t="shared" si="6"/>
        <v>15.63126398747208</v>
      </c>
      <c r="X56" s="7">
        <f t="shared" si="7"/>
        <v>1.8826536906274915</v>
      </c>
      <c r="Y56" s="2">
        <f t="shared" si="8"/>
        <v>0.57234315447851525</v>
      </c>
      <c r="Z56" s="2">
        <f t="shared" si="9"/>
        <v>3.5530514764338272E-2</v>
      </c>
      <c r="AA56" s="2">
        <f t="shared" si="10"/>
        <v>0.15753137499173808</v>
      </c>
      <c r="AB56" s="2">
        <f t="shared" si="11"/>
        <v>0.23699474683897023</v>
      </c>
      <c r="AC56" s="2">
        <f t="shared" si="12"/>
        <v>2.854401506834716E-2</v>
      </c>
      <c r="AD56" s="8">
        <f t="shared" si="13"/>
        <v>1.0309438061419089</v>
      </c>
    </row>
    <row r="57" spans="1:30" x14ac:dyDescent="0.25">
      <c r="A57" t="s">
        <v>76</v>
      </c>
      <c r="B57" s="4">
        <v>45.635742999999998</v>
      </c>
      <c r="C57" s="4">
        <v>209460.01070532799</v>
      </c>
      <c r="D57" s="4">
        <v>119883.00326419099</v>
      </c>
      <c r="E57" s="4">
        <v>7442.22200290411</v>
      </c>
      <c r="F57" s="4">
        <v>32996.523492194501</v>
      </c>
      <c r="G57" s="4">
        <v>49640.922209997203</v>
      </c>
      <c r="H57" s="4">
        <v>5978.82970178904</v>
      </c>
      <c r="I57" s="4">
        <v>12.4323914484931</v>
      </c>
      <c r="J57" t="s">
        <v>19</v>
      </c>
      <c r="K57" s="3">
        <v>0</v>
      </c>
      <c r="L57" s="3">
        <v>1.57597260469798E-2</v>
      </c>
      <c r="M57" s="3">
        <v>7.4072969778582699E-3</v>
      </c>
      <c r="N57" s="3">
        <v>2.9595255335083399E-2</v>
      </c>
      <c r="O57" s="3">
        <v>4.4407293004271799E-2</v>
      </c>
      <c r="P57" s="3">
        <v>1.51272359655185E-2</v>
      </c>
      <c r="Q57" s="3">
        <v>2.76267367903619E-2</v>
      </c>
      <c r="R57" s="3">
        <v>-5.8339361321809004E-3</v>
      </c>
      <c r="S57" s="7">
        <f t="shared" si="2"/>
        <v>65.956162303010814</v>
      </c>
      <c r="T57" s="7">
        <f t="shared" si="3"/>
        <v>37.749557989802142</v>
      </c>
      <c r="U57" s="7">
        <f t="shared" si="4"/>
        <v>2.3434563985062171</v>
      </c>
      <c r="V57" s="7">
        <f t="shared" si="5"/>
        <v>10.390164936771535</v>
      </c>
      <c r="W57" s="7">
        <f t="shared" si="6"/>
        <v>15.63126398747208</v>
      </c>
      <c r="X57" s="7">
        <f t="shared" si="7"/>
        <v>1.8826536906274915</v>
      </c>
      <c r="Y57" s="2">
        <f t="shared" si="8"/>
        <v>0.57234315447851525</v>
      </c>
      <c r="Z57" s="2">
        <f t="shared" si="9"/>
        <v>3.5530514764338272E-2</v>
      </c>
      <c r="AA57" s="2">
        <f t="shared" si="10"/>
        <v>0.15753137499173808</v>
      </c>
      <c r="AB57" s="2">
        <f t="shared" si="11"/>
        <v>0.23699474683897023</v>
      </c>
      <c r="AC57" s="2">
        <f t="shared" si="12"/>
        <v>2.854401506834716E-2</v>
      </c>
      <c r="AD57" s="8">
        <f t="shared" si="13"/>
        <v>1.0309438061419089</v>
      </c>
    </row>
    <row r="58" spans="1:30" x14ac:dyDescent="0.25">
      <c r="A58" t="s">
        <v>77</v>
      </c>
      <c r="B58" s="4">
        <v>45.635742999999998</v>
      </c>
      <c r="C58" s="4">
        <v>206210.19453141899</v>
      </c>
      <c r="D58" s="4">
        <v>119001.523637789</v>
      </c>
      <c r="E58" s="4">
        <v>7228.2986584684904</v>
      </c>
      <c r="F58" s="4">
        <v>31593.539908438299</v>
      </c>
      <c r="G58" s="4">
        <v>48901.1824835753</v>
      </c>
      <c r="H58" s="4">
        <v>5818.0947300602702</v>
      </c>
      <c r="I58" s="4">
        <v>12.505346843287599</v>
      </c>
      <c r="J58" t="s">
        <v>19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7">
        <f t="shared" si="2"/>
        <v>64.932838555916973</v>
      </c>
      <c r="T58" s="7">
        <f t="shared" si="3"/>
        <v>37.471991818054164</v>
      </c>
      <c r="U58" s="7">
        <f t="shared" si="4"/>
        <v>2.2760947919709813</v>
      </c>
      <c r="V58" s="7">
        <f t="shared" si="5"/>
        <v>9.9483841278854683</v>
      </c>
      <c r="W58" s="7">
        <f t="shared" si="6"/>
        <v>15.398329818827797</v>
      </c>
      <c r="X58" s="7">
        <f t="shared" si="7"/>
        <v>1.8320403929034361</v>
      </c>
      <c r="Y58" s="2">
        <f t="shared" si="8"/>
        <v>0.57708846019083437</v>
      </c>
      <c r="Z58" s="2">
        <f t="shared" si="9"/>
        <v>3.5053061633997719E-2</v>
      </c>
      <c r="AA58" s="2">
        <f t="shared" si="10"/>
        <v>0.15321036857673193</v>
      </c>
      <c r="AB58" s="2">
        <f t="shared" si="11"/>
        <v>0.23714240993126323</v>
      </c>
      <c r="AC58" s="2">
        <f t="shared" si="12"/>
        <v>2.8214389416008248E-2</v>
      </c>
      <c r="AD58" s="8">
        <f t="shared" si="13"/>
        <v>1.0307086897488353</v>
      </c>
    </row>
    <row r="59" spans="1:30" x14ac:dyDescent="0.25">
      <c r="A59" t="s">
        <v>78</v>
      </c>
      <c r="B59" s="4">
        <v>45.635742999999998</v>
      </c>
      <c r="C59" s="4">
        <v>206210.19453141899</v>
      </c>
      <c r="D59" s="4">
        <v>119001.523637789</v>
      </c>
      <c r="E59" s="4">
        <v>7228.2986584684904</v>
      </c>
      <c r="F59" s="4">
        <v>31593.539908438299</v>
      </c>
      <c r="G59" s="4">
        <v>48901.1824835753</v>
      </c>
      <c r="H59" s="4">
        <v>5818.0947300602702</v>
      </c>
      <c r="I59" s="4">
        <v>12.505346843287599</v>
      </c>
      <c r="J59" t="s">
        <v>19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7">
        <f t="shared" si="2"/>
        <v>64.932838555916973</v>
      </c>
      <c r="T59" s="7">
        <f t="shared" si="3"/>
        <v>37.471991818054164</v>
      </c>
      <c r="U59" s="7">
        <f t="shared" si="4"/>
        <v>2.2760947919709813</v>
      </c>
      <c r="V59" s="7">
        <f t="shared" si="5"/>
        <v>9.9483841278854683</v>
      </c>
      <c r="W59" s="7">
        <f t="shared" si="6"/>
        <v>15.398329818827797</v>
      </c>
      <c r="X59" s="7">
        <f t="shared" si="7"/>
        <v>1.8320403929034361</v>
      </c>
      <c r="Y59" s="2">
        <f t="shared" si="8"/>
        <v>0.57708846019083437</v>
      </c>
      <c r="Z59" s="2">
        <f t="shared" si="9"/>
        <v>3.5053061633997719E-2</v>
      </c>
      <c r="AA59" s="2">
        <f t="shared" si="10"/>
        <v>0.15321036857673193</v>
      </c>
      <c r="AB59" s="2">
        <f t="shared" si="11"/>
        <v>0.23714240993126323</v>
      </c>
      <c r="AC59" s="2">
        <f t="shared" si="12"/>
        <v>2.8214389416008248E-2</v>
      </c>
      <c r="AD59" s="8">
        <f t="shared" si="13"/>
        <v>1.0307086897488353</v>
      </c>
    </row>
    <row r="60" spans="1:30" x14ac:dyDescent="0.25">
      <c r="A60" t="s">
        <v>79</v>
      </c>
      <c r="B60" s="4">
        <v>45.635742999999998</v>
      </c>
      <c r="C60" s="4">
        <v>206210.16052084899</v>
      </c>
      <c r="D60" s="4">
        <v>119783.08375951499</v>
      </c>
      <c r="E60" s="4">
        <v>7952.8130015041097</v>
      </c>
      <c r="F60" s="4">
        <v>27853.8373990246</v>
      </c>
      <c r="G60" s="4">
        <v>51122.182721024597</v>
      </c>
      <c r="H60" s="4">
        <v>6391.2207720657498</v>
      </c>
      <c r="I60" s="4">
        <v>9.36712051917808</v>
      </c>
      <c r="J60" t="s">
        <v>19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7">
        <f t="shared" si="2"/>
        <v>64.932827846442322</v>
      </c>
      <c r="T60" s="7">
        <f t="shared" si="3"/>
        <v>37.718094671121619</v>
      </c>
      <c r="U60" s="7">
        <f t="shared" si="4"/>
        <v>2.5042346905568884</v>
      </c>
      <c r="V60" s="7">
        <f t="shared" si="5"/>
        <v>8.7708017108633136</v>
      </c>
      <c r="W60" s="7">
        <f t="shared" si="6"/>
        <v>16.097693156215925</v>
      </c>
      <c r="X60" s="7">
        <f t="shared" si="7"/>
        <v>2.0125101356448085</v>
      </c>
      <c r="Y60" s="2">
        <f t="shared" si="8"/>
        <v>0.58087866988205106</v>
      </c>
      <c r="Z60" s="2">
        <f t="shared" si="9"/>
        <v>3.8566542896900737E-2</v>
      </c>
      <c r="AA60" s="2">
        <f t="shared" si="10"/>
        <v>0.13507499983837323</v>
      </c>
      <c r="AB60" s="2">
        <f t="shared" si="11"/>
        <v>0.24791301549787531</v>
      </c>
      <c r="AC60" s="2">
        <f t="shared" si="12"/>
        <v>3.0993723858818111E-2</v>
      </c>
      <c r="AD60" s="8">
        <f t="shared" si="13"/>
        <v>1.0334269519740185</v>
      </c>
    </row>
    <row r="61" spans="1:30" x14ac:dyDescent="0.25">
      <c r="A61" t="s">
        <v>80</v>
      </c>
      <c r="B61" s="4">
        <v>45.635742999999998</v>
      </c>
      <c r="C61" s="4">
        <v>209459.955923084</v>
      </c>
      <c r="D61" s="4">
        <v>120613.291089169</v>
      </c>
      <c r="E61" s="4">
        <v>8167.9122877424597</v>
      </c>
      <c r="F61" s="4">
        <v>29270.110091991701</v>
      </c>
      <c r="G61" s="4">
        <v>51898.804566627397</v>
      </c>
      <c r="H61" s="4">
        <v>6562.1590236931497</v>
      </c>
      <c r="I61" s="4">
        <v>9.4411569263013604</v>
      </c>
      <c r="J61" t="s">
        <v>19</v>
      </c>
      <c r="K61" s="3">
        <v>0</v>
      </c>
      <c r="L61" s="3">
        <v>1.5759627915652101E-2</v>
      </c>
      <c r="M61" s="3">
        <v>6.9309229951166297E-3</v>
      </c>
      <c r="N61" s="3">
        <v>2.7046943791797201E-2</v>
      </c>
      <c r="O61" s="3">
        <v>5.0846591537032602E-2</v>
      </c>
      <c r="P61" s="3">
        <v>1.5191484484158101E-2</v>
      </c>
      <c r="Q61" s="3">
        <v>2.67457904715987E-2</v>
      </c>
      <c r="R61" s="3">
        <v>7.9038597797159802E-3</v>
      </c>
      <c r="S61" s="7">
        <f t="shared" si="2"/>
        <v>65.956145052813199</v>
      </c>
      <c r="T61" s="7">
        <f t="shared" si="3"/>
        <v>37.97951588080943</v>
      </c>
      <c r="U61" s="7">
        <f t="shared" si="4"/>
        <v>2.5719665854738478</v>
      </c>
      <c r="V61" s="7">
        <f t="shared" si="5"/>
        <v>9.2167670829078787</v>
      </c>
      <c r="W61" s="7">
        <f t="shared" si="6"/>
        <v>16.342241012029337</v>
      </c>
      <c r="X61" s="7">
        <f t="shared" si="7"/>
        <v>2.0663363100547332</v>
      </c>
      <c r="Y61" s="2">
        <f t="shared" si="8"/>
        <v>0.575829831328044</v>
      </c>
      <c r="Z61" s="2">
        <f t="shared" si="9"/>
        <v>3.8995101721217812E-2</v>
      </c>
      <c r="AA61" s="2">
        <f t="shared" si="10"/>
        <v>0.13974083954615174</v>
      </c>
      <c r="AB61" s="2">
        <f t="shared" si="11"/>
        <v>0.24777435065290096</v>
      </c>
      <c r="AC61" s="2">
        <f t="shared" si="12"/>
        <v>3.1328943018124417E-2</v>
      </c>
      <c r="AD61" s="8">
        <f t="shared" si="13"/>
        <v>1.033669066266439</v>
      </c>
    </row>
    <row r="62" spans="1:30" x14ac:dyDescent="0.25">
      <c r="A62" t="s">
        <v>81</v>
      </c>
      <c r="B62" s="4">
        <v>45.635742999999998</v>
      </c>
      <c r="C62" s="4">
        <v>209459.955923084</v>
      </c>
      <c r="D62" s="4">
        <v>120613.291089169</v>
      </c>
      <c r="E62" s="4">
        <v>8167.9122877424597</v>
      </c>
      <c r="F62" s="4">
        <v>29270.110091991701</v>
      </c>
      <c r="G62" s="4">
        <v>51898.804566627397</v>
      </c>
      <c r="H62" s="4">
        <v>6562.1590236931497</v>
      </c>
      <c r="I62" s="4">
        <v>9.4411569263013604</v>
      </c>
      <c r="J62" t="s">
        <v>19</v>
      </c>
      <c r="K62" s="3">
        <v>0</v>
      </c>
      <c r="L62" s="3">
        <v>1.5759627915652101E-2</v>
      </c>
      <c r="M62" s="3">
        <v>6.9309229951166297E-3</v>
      </c>
      <c r="N62" s="3">
        <v>2.7046943791797201E-2</v>
      </c>
      <c r="O62" s="3">
        <v>5.0846591537032602E-2</v>
      </c>
      <c r="P62" s="3">
        <v>1.5191484484158101E-2</v>
      </c>
      <c r="Q62" s="3">
        <v>2.67457904715987E-2</v>
      </c>
      <c r="R62" s="3">
        <v>7.9038597797159802E-3</v>
      </c>
      <c r="S62" s="7">
        <f t="shared" si="2"/>
        <v>65.956145052813199</v>
      </c>
      <c r="T62" s="7">
        <f t="shared" si="3"/>
        <v>37.97951588080943</v>
      </c>
      <c r="U62" s="7">
        <f t="shared" si="4"/>
        <v>2.5719665854738478</v>
      </c>
      <c r="V62" s="7">
        <f t="shared" si="5"/>
        <v>9.2167670829078787</v>
      </c>
      <c r="W62" s="7">
        <f t="shared" si="6"/>
        <v>16.342241012029337</v>
      </c>
      <c r="X62" s="7">
        <f t="shared" si="7"/>
        <v>2.0663363100547332</v>
      </c>
      <c r="Y62" s="2">
        <f t="shared" si="8"/>
        <v>0.575829831328044</v>
      </c>
      <c r="Z62" s="2">
        <f t="shared" si="9"/>
        <v>3.8995101721217812E-2</v>
      </c>
      <c r="AA62" s="2">
        <f t="shared" si="10"/>
        <v>0.13974083954615174</v>
      </c>
      <c r="AB62" s="2">
        <f t="shared" si="11"/>
        <v>0.24777435065290096</v>
      </c>
      <c r="AC62" s="2">
        <f t="shared" si="12"/>
        <v>3.1328943018124417E-2</v>
      </c>
      <c r="AD62" s="8">
        <f t="shared" si="13"/>
        <v>1.033669066266439</v>
      </c>
    </row>
    <row r="63" spans="1:30" x14ac:dyDescent="0.25">
      <c r="A63" t="s">
        <v>82</v>
      </c>
      <c r="B63" s="4">
        <v>45.635742999999998</v>
      </c>
      <c r="C63" s="4">
        <v>206210.16052084899</v>
      </c>
      <c r="D63" s="4">
        <v>119783.08375951499</v>
      </c>
      <c r="E63" s="4">
        <v>7952.8130015041097</v>
      </c>
      <c r="F63" s="4">
        <v>27853.8373990246</v>
      </c>
      <c r="G63" s="4">
        <v>51122.182721024597</v>
      </c>
      <c r="H63" s="4">
        <v>6391.2207720657498</v>
      </c>
      <c r="I63" s="4">
        <v>9.36712051917808</v>
      </c>
      <c r="J63" t="s">
        <v>19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  <c r="Q63" s="3">
        <v>0</v>
      </c>
      <c r="R63" s="3">
        <v>0</v>
      </c>
      <c r="S63" s="7">
        <f t="shared" si="2"/>
        <v>64.932827846442322</v>
      </c>
      <c r="T63" s="7">
        <f t="shared" si="3"/>
        <v>37.718094671121619</v>
      </c>
      <c r="U63" s="7">
        <f t="shared" si="4"/>
        <v>2.5042346905568884</v>
      </c>
      <c r="V63" s="7">
        <f t="shared" si="5"/>
        <v>8.7708017108633136</v>
      </c>
      <c r="W63" s="7">
        <f t="shared" si="6"/>
        <v>16.097693156215925</v>
      </c>
      <c r="X63" s="7">
        <f t="shared" si="7"/>
        <v>2.0125101356448085</v>
      </c>
      <c r="Y63" s="2">
        <f t="shared" si="8"/>
        <v>0.58087866988205106</v>
      </c>
      <c r="Z63" s="2">
        <f t="shared" si="9"/>
        <v>3.8566542896900737E-2</v>
      </c>
      <c r="AA63" s="2">
        <f t="shared" si="10"/>
        <v>0.13507499983837323</v>
      </c>
      <c r="AB63" s="2">
        <f t="shared" si="11"/>
        <v>0.24791301549787531</v>
      </c>
      <c r="AC63" s="2">
        <f t="shared" si="12"/>
        <v>3.0993723858818111E-2</v>
      </c>
      <c r="AD63" s="8">
        <f t="shared" si="13"/>
        <v>1.0334269519740185</v>
      </c>
    </row>
    <row r="64" spans="1:30" x14ac:dyDescent="0.25">
      <c r="A64" t="s">
        <v>83</v>
      </c>
      <c r="B64" s="4">
        <v>45.635742999999998</v>
      </c>
      <c r="C64" s="4">
        <v>206210.16052084899</v>
      </c>
      <c r="D64" s="4">
        <v>119783.08375951499</v>
      </c>
      <c r="E64" s="4">
        <v>7952.8130015041097</v>
      </c>
      <c r="F64" s="4">
        <v>27853.8373990246</v>
      </c>
      <c r="G64" s="4">
        <v>51122.182721024597</v>
      </c>
      <c r="H64" s="4">
        <v>6391.2207720657498</v>
      </c>
      <c r="I64" s="4">
        <v>9.36712051917808</v>
      </c>
      <c r="J64" t="s">
        <v>19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7">
        <f t="shared" si="2"/>
        <v>64.932827846442322</v>
      </c>
      <c r="T64" s="7">
        <f t="shared" si="3"/>
        <v>37.718094671121619</v>
      </c>
      <c r="U64" s="7">
        <f t="shared" si="4"/>
        <v>2.5042346905568884</v>
      </c>
      <c r="V64" s="7">
        <f t="shared" si="5"/>
        <v>8.7708017108633136</v>
      </c>
      <c r="W64" s="7">
        <f t="shared" si="6"/>
        <v>16.097693156215925</v>
      </c>
      <c r="X64" s="7">
        <f t="shared" si="7"/>
        <v>2.0125101356448085</v>
      </c>
      <c r="Y64" s="2">
        <f t="shared" si="8"/>
        <v>0.58087866988205106</v>
      </c>
      <c r="Z64" s="2">
        <f t="shared" si="9"/>
        <v>3.8566542896900737E-2</v>
      </c>
      <c r="AA64" s="2">
        <f t="shared" si="10"/>
        <v>0.13507499983837323</v>
      </c>
      <c r="AB64" s="2">
        <f t="shared" si="11"/>
        <v>0.24791301549787531</v>
      </c>
      <c r="AC64" s="2">
        <f t="shared" si="12"/>
        <v>3.0993723858818111E-2</v>
      </c>
      <c r="AD64" s="8">
        <f t="shared" si="13"/>
        <v>1.0334269519740185</v>
      </c>
    </row>
    <row r="65" spans="1:30" x14ac:dyDescent="0.25">
      <c r="A65" t="s">
        <v>84</v>
      </c>
      <c r="B65" s="4">
        <v>151.91876999999999</v>
      </c>
      <c r="C65" s="4">
        <v>985008.865618704</v>
      </c>
      <c r="D65" s="4">
        <v>400813.496050585</v>
      </c>
      <c r="E65" s="4">
        <v>14205.9996860717</v>
      </c>
      <c r="F65" s="4">
        <v>157999.79990636301</v>
      </c>
      <c r="G65" s="4">
        <v>412430.23831950501</v>
      </c>
      <c r="H65" s="4">
        <v>13682.968356768</v>
      </c>
      <c r="I65" s="4">
        <v>12.040519385928199</v>
      </c>
      <c r="J65" t="s">
        <v>30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  <c r="Q65" s="3">
        <v>0</v>
      </c>
      <c r="R65" s="3">
        <v>0</v>
      </c>
      <c r="S65" s="7">
        <f t="shared" si="2"/>
        <v>93.172572435964653</v>
      </c>
      <c r="T65" s="7">
        <f t="shared" si="3"/>
        <v>37.913186162673085</v>
      </c>
      <c r="U65" s="7">
        <f t="shared" si="4"/>
        <v>1.3437539305236816</v>
      </c>
      <c r="V65" s="7">
        <f t="shared" si="5"/>
        <v>14.945294723207201</v>
      </c>
      <c r="W65" s="7">
        <f t="shared" si="6"/>
        <v>39.0120206993968</v>
      </c>
      <c r="X65" s="7">
        <f t="shared" si="7"/>
        <v>1.2942800870723152</v>
      </c>
      <c r="Y65" s="2">
        <f t="shared" si="8"/>
        <v>0.4069135923957658</v>
      </c>
      <c r="Z65" s="2">
        <f t="shared" si="9"/>
        <v>1.4422204897768735E-2</v>
      </c>
      <c r="AA65" s="2">
        <f t="shared" si="10"/>
        <v>0.16040444448905558</v>
      </c>
      <c r="AB65" s="2">
        <f t="shared" si="11"/>
        <v>0.41870713322001341</v>
      </c>
      <c r="AC65" s="2">
        <f t="shared" si="12"/>
        <v>1.3891213403620942E-2</v>
      </c>
      <c r="AD65" s="8">
        <f t="shared" si="13"/>
        <v>1.0143385884062244</v>
      </c>
    </row>
    <row r="66" spans="1:30" x14ac:dyDescent="0.25">
      <c r="A66" t="s">
        <v>85</v>
      </c>
      <c r="B66" s="4">
        <v>151.91876999999999</v>
      </c>
      <c r="C66" s="4">
        <v>1016040.62219989</v>
      </c>
      <c r="D66" s="4">
        <v>393091.95784225699</v>
      </c>
      <c r="E66" s="4">
        <v>14249.937430186799</v>
      </c>
      <c r="F66" s="4">
        <v>248232.27987538301</v>
      </c>
      <c r="G66" s="4">
        <v>365999.17945987498</v>
      </c>
      <c r="H66" s="4">
        <v>13475.0610663856</v>
      </c>
      <c r="I66" s="4">
        <v>1062.7704193137699</v>
      </c>
      <c r="J66" t="s">
        <v>30</v>
      </c>
      <c r="K66" s="3">
        <v>5.6125473034840696E-16</v>
      </c>
      <c r="L66" s="3">
        <v>3.1504037846098301E-2</v>
      </c>
      <c r="M66" s="3">
        <v>-1.9264666196155199E-2</v>
      </c>
      <c r="N66" s="3">
        <v>3.0929005410409599E-3</v>
      </c>
      <c r="O66" s="3">
        <v>0.57109236861372104</v>
      </c>
      <c r="P66" s="3">
        <v>-0.11257918199407201</v>
      </c>
      <c r="Q66" s="3">
        <v>-1.51946043403282E-2</v>
      </c>
      <c r="R66" s="3">
        <v>87.266160723583894</v>
      </c>
      <c r="S66" s="7">
        <f t="shared" si="2"/>
        <v>96.107884684204834</v>
      </c>
      <c r="T66" s="7">
        <f t="shared" si="3"/>
        <v>37.182801286816549</v>
      </c>
      <c r="U66" s="7">
        <f t="shared" si="4"/>
        <v>1.3479100277824263</v>
      </c>
      <c r="V66" s="7">
        <f t="shared" si="5"/>
        <v>23.480438486313858</v>
      </c>
      <c r="W66" s="7">
        <f t="shared" si="6"/>
        <v>34.620079321122901</v>
      </c>
      <c r="X66" s="7">
        <f t="shared" si="7"/>
        <v>1.2746140132436783</v>
      </c>
      <c r="Y66" s="2">
        <f t="shared" si="8"/>
        <v>0.38688606464488629</v>
      </c>
      <c r="Z66" s="2">
        <f t="shared" si="9"/>
        <v>1.402496821370529E-2</v>
      </c>
      <c r="AA66" s="2">
        <f t="shared" si="10"/>
        <v>0.24431334186021084</v>
      </c>
      <c r="AB66" s="2">
        <f t="shared" si="11"/>
        <v>0.36022101032479237</v>
      </c>
      <c r="AC66" s="2">
        <f t="shared" si="12"/>
        <v>1.3262325119649199E-2</v>
      </c>
      <c r="AD66" s="8">
        <f t="shared" si="13"/>
        <v>1.0187077101632438</v>
      </c>
    </row>
    <row r="67" spans="1:30" x14ac:dyDescent="0.25">
      <c r="A67" t="s">
        <v>86</v>
      </c>
      <c r="B67" s="4">
        <v>151.91876999999999</v>
      </c>
      <c r="C67" s="4">
        <v>985008.865618704</v>
      </c>
      <c r="D67" s="4">
        <v>400813.496050585</v>
      </c>
      <c r="E67" s="4">
        <v>14205.9996860717</v>
      </c>
      <c r="F67" s="4">
        <v>157999.79990636301</v>
      </c>
      <c r="G67" s="4">
        <v>412430.23831950501</v>
      </c>
      <c r="H67" s="4">
        <v>13682.968356768</v>
      </c>
      <c r="I67" s="4">
        <v>12.040519385928199</v>
      </c>
      <c r="J67" t="s">
        <v>30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  <c r="Q67" s="3">
        <v>0</v>
      </c>
      <c r="R67" s="3">
        <v>0</v>
      </c>
      <c r="S67" s="7">
        <f t="shared" ref="S67:S130" si="14">C67/($B67*1000000)*365*39.3701</f>
        <v>93.172572435964653</v>
      </c>
      <c r="T67" s="7">
        <f t="shared" ref="T67:T130" si="15">D67/($B67*1000000)*365*39.3701</f>
        <v>37.913186162673085</v>
      </c>
      <c r="U67" s="7">
        <f t="shared" ref="U67:U130" si="16">E67/($B67*1000000)*365*39.3701</f>
        <v>1.3437539305236816</v>
      </c>
      <c r="V67" s="7">
        <f t="shared" ref="V67:V130" si="17">F67/($B67*1000000)*365*39.3701</f>
        <v>14.945294723207201</v>
      </c>
      <c r="W67" s="7">
        <f t="shared" ref="W67:W130" si="18">G67/($B67*1000000)*365*39.3701</f>
        <v>39.0120206993968</v>
      </c>
      <c r="X67" s="7">
        <f t="shared" ref="X67:X130" si="19">H67/($B67*1000000)*365*39.3701</f>
        <v>1.2942800870723152</v>
      </c>
      <c r="Y67" s="2">
        <f t="shared" ref="Y67:Y130" si="20">T67/$S67</f>
        <v>0.4069135923957658</v>
      </c>
      <c r="Z67" s="2">
        <f t="shared" ref="Z67:Z130" si="21">U67/$S67</f>
        <v>1.4422204897768735E-2</v>
      </c>
      <c r="AA67" s="2">
        <f t="shared" ref="AA67:AA130" si="22">V67/$S67</f>
        <v>0.16040444448905558</v>
      </c>
      <c r="AB67" s="2">
        <f t="shared" ref="AB67:AB130" si="23">W67/$S67</f>
        <v>0.41870713322001341</v>
      </c>
      <c r="AC67" s="2">
        <f t="shared" ref="AC67:AC130" si="24">X67/$S67</f>
        <v>1.3891213403620942E-2</v>
      </c>
      <c r="AD67" s="8">
        <f t="shared" ref="AD67:AD130" si="25">SUM(Y67:AC67)</f>
        <v>1.0143385884062244</v>
      </c>
    </row>
    <row r="68" spans="1:30" x14ac:dyDescent="0.25">
      <c r="A68" t="s">
        <v>87</v>
      </c>
      <c r="B68" s="4">
        <v>151.91876999999999</v>
      </c>
      <c r="C68" s="4">
        <v>887163.57602111204</v>
      </c>
      <c r="D68" s="4">
        <v>377319.539973134</v>
      </c>
      <c r="E68" s="4">
        <v>11324.2392154684</v>
      </c>
      <c r="F68" s="4">
        <v>131792.764655668</v>
      </c>
      <c r="G68" s="4">
        <v>368754.49791315303</v>
      </c>
      <c r="H68" s="4">
        <v>10741.2769680684</v>
      </c>
      <c r="I68" s="4">
        <v>16.584878117808199</v>
      </c>
      <c r="J68" t="s">
        <v>19</v>
      </c>
      <c r="K68" s="3">
        <v>-2.9933585618581698E-15</v>
      </c>
      <c r="L68" s="3">
        <v>-9.9334425316196406E-2</v>
      </c>
      <c r="M68" s="3">
        <v>-5.86156811308731E-2</v>
      </c>
      <c r="N68" s="3">
        <v>-0.20285516924434899</v>
      </c>
      <c r="O68" s="3">
        <v>-0.165867521770449</v>
      </c>
      <c r="P68" s="3">
        <v>-0.10589849227426699</v>
      </c>
      <c r="Q68" s="3">
        <v>-0.214989270748731</v>
      </c>
      <c r="R68" s="3">
        <v>0.37742215150543401</v>
      </c>
      <c r="S68" s="7">
        <f t="shared" si="14"/>
        <v>83.91732849780648</v>
      </c>
      <c r="T68" s="7">
        <f t="shared" si="15"/>
        <v>35.690878931906461</v>
      </c>
      <c r="U68" s="7">
        <f t="shared" si="16"/>
        <v>1.0711664995245356</v>
      </c>
      <c r="V68" s="7">
        <f t="shared" si="17"/>
        <v>12.466355725339875</v>
      </c>
      <c r="W68" s="7">
        <f t="shared" si="18"/>
        <v>34.880706526758203</v>
      </c>
      <c r="X68" s="7">
        <f t="shared" si="19"/>
        <v>1.0160237550080258</v>
      </c>
      <c r="Y68" s="2">
        <f t="shared" si="20"/>
        <v>0.42530999938635305</v>
      </c>
      <c r="Z68" s="2">
        <f t="shared" si="21"/>
        <v>1.2764544804980711E-2</v>
      </c>
      <c r="AA68" s="2">
        <f t="shared" si="22"/>
        <v>0.14855520246531365</v>
      </c>
      <c r="AB68" s="2">
        <f t="shared" si="23"/>
        <v>0.41565558807880726</v>
      </c>
      <c r="AC68" s="2">
        <f t="shared" si="24"/>
        <v>1.2107436845234935E-2</v>
      </c>
      <c r="AD68" s="8">
        <f t="shared" si="25"/>
        <v>1.0143927715806897</v>
      </c>
    </row>
    <row r="69" spans="1:30" x14ac:dyDescent="0.25">
      <c r="A69" t="s">
        <v>88</v>
      </c>
      <c r="B69" s="4">
        <v>151.91876999999999</v>
      </c>
      <c r="C69" s="4">
        <v>887163.57602111204</v>
      </c>
      <c r="D69" s="4">
        <v>419521.77978378901</v>
      </c>
      <c r="E69" s="4">
        <v>180848.156553657</v>
      </c>
      <c r="F69" s="4">
        <v>188713.377574276</v>
      </c>
      <c r="G69" s="4">
        <v>98332.566911567104</v>
      </c>
      <c r="H69" s="4">
        <v>157268.571397591</v>
      </c>
      <c r="I69" s="4">
        <v>1532.98883362109</v>
      </c>
      <c r="J69" t="s">
        <v>19</v>
      </c>
      <c r="K69" s="3">
        <v>-2.9933585618581698E-15</v>
      </c>
      <c r="L69" s="3">
        <v>-9.9334425316196406E-2</v>
      </c>
      <c r="M69" s="3">
        <v>4.6675782920348699E-2</v>
      </c>
      <c r="N69" s="3">
        <v>11.7304069090589</v>
      </c>
      <c r="O69" s="3">
        <v>0.194389978253863</v>
      </c>
      <c r="P69" s="3">
        <v>-0.76157769781324802</v>
      </c>
      <c r="Q69" s="3">
        <v>10.493746626973801</v>
      </c>
      <c r="R69" s="3">
        <v>126.31916161463</v>
      </c>
      <c r="S69" s="7">
        <f t="shared" si="14"/>
        <v>83.91732849780648</v>
      </c>
      <c r="T69" s="7">
        <f t="shared" si="15"/>
        <v>39.682813809820857</v>
      </c>
      <c r="U69" s="7">
        <f t="shared" si="16"/>
        <v>17.10653432121385</v>
      </c>
      <c r="V69" s="7">
        <f t="shared" si="17"/>
        <v>17.850510239449058</v>
      </c>
      <c r="W69" s="7">
        <f t="shared" si="18"/>
        <v>9.3013357881074032</v>
      </c>
      <c r="X69" s="7">
        <f t="shared" si="19"/>
        <v>14.876127385146738</v>
      </c>
      <c r="Y69" s="2">
        <f t="shared" si="20"/>
        <v>0.47287985116039682</v>
      </c>
      <c r="Z69" s="2">
        <f t="shared" si="21"/>
        <v>0.20384984397663469</v>
      </c>
      <c r="AA69" s="2">
        <f t="shared" si="22"/>
        <v>0.21271542551447706</v>
      </c>
      <c r="AB69" s="2">
        <f t="shared" si="23"/>
        <v>0.1108392742549059</v>
      </c>
      <c r="AC69" s="2">
        <f t="shared" si="24"/>
        <v>0.17727122218309876</v>
      </c>
      <c r="AD69" s="8">
        <f t="shared" si="25"/>
        <v>1.1775556170895132</v>
      </c>
    </row>
    <row r="70" spans="1:30" x14ac:dyDescent="0.25">
      <c r="A70" t="s">
        <v>89</v>
      </c>
      <c r="B70" s="4">
        <v>151.91876999999999</v>
      </c>
      <c r="C70" s="4">
        <v>887163.57602111204</v>
      </c>
      <c r="D70" s="4">
        <v>316440.81056234997</v>
      </c>
      <c r="E70" s="4">
        <v>28078.4615466301</v>
      </c>
      <c r="F70" s="4">
        <v>188292.76315750901</v>
      </c>
      <c r="G70" s="4">
        <v>355324.10115839698</v>
      </c>
      <c r="H70" s="4">
        <v>9916.2900969725997</v>
      </c>
      <c r="I70" s="4">
        <v>811.20368622219098</v>
      </c>
      <c r="J70" t="s">
        <v>19</v>
      </c>
      <c r="K70" s="3">
        <v>-2.9933585618581698E-15</v>
      </c>
      <c r="L70" s="3">
        <v>-9.9334425316196406E-2</v>
      </c>
      <c r="M70" s="3">
        <v>-0.21050360409417601</v>
      </c>
      <c r="N70" s="3">
        <v>0.97652134077967001</v>
      </c>
      <c r="O70" s="3">
        <v>0.191727858320695</v>
      </c>
      <c r="P70" s="3">
        <v>-0.13846253706758699</v>
      </c>
      <c r="Q70" s="3">
        <v>-0.27528224589749101</v>
      </c>
      <c r="R70" s="3">
        <v>66.372815093860694</v>
      </c>
      <c r="S70" s="7">
        <f t="shared" si="14"/>
        <v>83.91732849780648</v>
      </c>
      <c r="T70" s="7">
        <f t="shared" si="15"/>
        <v>29.932323832736948</v>
      </c>
      <c r="U70" s="7">
        <f t="shared" si="16"/>
        <v>2.6559583204366275</v>
      </c>
      <c r="V70" s="7">
        <f t="shared" si="17"/>
        <v>17.810724072459365</v>
      </c>
      <c r="W70" s="7">
        <f t="shared" si="18"/>
        <v>33.610317337225112</v>
      </c>
      <c r="X70" s="7">
        <f t="shared" si="19"/>
        <v>0.93798775788264777</v>
      </c>
      <c r="Y70" s="2">
        <f t="shared" si="20"/>
        <v>0.35668823553551698</v>
      </c>
      <c r="Z70" s="2">
        <f t="shared" si="21"/>
        <v>3.1649700580089986E-2</v>
      </c>
      <c r="AA70" s="2">
        <f t="shared" si="22"/>
        <v>0.21224131405618948</v>
      </c>
      <c r="AB70" s="2">
        <f t="shared" si="23"/>
        <v>0.40051700809450402</v>
      </c>
      <c r="AC70" s="2">
        <f t="shared" si="24"/>
        <v>1.1177521671309709E-2</v>
      </c>
      <c r="AD70" s="8">
        <f t="shared" si="25"/>
        <v>1.0122737799376103</v>
      </c>
    </row>
    <row r="71" spans="1:30" x14ac:dyDescent="0.25">
      <c r="A71" t="s">
        <v>90</v>
      </c>
      <c r="B71" s="4">
        <v>151.91876999999999</v>
      </c>
      <c r="C71" s="4">
        <v>887163.57602111204</v>
      </c>
      <c r="D71" s="4">
        <v>371113.07566350099</v>
      </c>
      <c r="E71" s="4">
        <v>7690.1000499616403</v>
      </c>
      <c r="F71" s="4">
        <v>192883.35717568401</v>
      </c>
      <c r="G71" s="4">
        <v>317701.05737073399</v>
      </c>
      <c r="H71" s="4">
        <v>7300.4992261835596</v>
      </c>
      <c r="I71" s="4">
        <v>741.41257137589002</v>
      </c>
      <c r="J71" t="s">
        <v>19</v>
      </c>
      <c r="K71" s="3">
        <v>-2.9933585618581698E-15</v>
      </c>
      <c r="L71" s="3">
        <v>-9.9334425316196406E-2</v>
      </c>
      <c r="M71" s="3">
        <v>-7.4100350112302801E-2</v>
      </c>
      <c r="N71" s="3">
        <v>-0.45867237646771197</v>
      </c>
      <c r="O71" s="3">
        <v>0.22078228763577001</v>
      </c>
      <c r="P71" s="3">
        <v>-0.22968534347713301</v>
      </c>
      <c r="Q71" s="3">
        <v>-0.46645354751752299</v>
      </c>
      <c r="R71" s="3">
        <v>60.576460915994701</v>
      </c>
      <c r="S71" s="7">
        <f t="shared" si="14"/>
        <v>83.91732849780648</v>
      </c>
      <c r="T71" s="7">
        <f t="shared" si="15"/>
        <v>35.10380579414614</v>
      </c>
      <c r="U71" s="7">
        <f t="shared" si="16"/>
        <v>0.72741112182255752</v>
      </c>
      <c r="V71" s="7">
        <f t="shared" si="17"/>
        <v>18.244951081587711</v>
      </c>
      <c r="W71" s="7">
        <f t="shared" si="18"/>
        <v>30.051531325318852</v>
      </c>
      <c r="X71" s="7">
        <f t="shared" si="19"/>
        <v>0.69055854897614577</v>
      </c>
      <c r="Y71" s="2">
        <f t="shared" si="20"/>
        <v>0.418314148252035</v>
      </c>
      <c r="Z71" s="2">
        <f t="shared" si="21"/>
        <v>8.6681873081978691E-3</v>
      </c>
      <c r="AA71" s="2">
        <f t="shared" si="22"/>
        <v>0.21741577583781896</v>
      </c>
      <c r="AB71" s="2">
        <f t="shared" si="23"/>
        <v>0.35810877042045458</v>
      </c>
      <c r="AC71" s="2">
        <f t="shared" si="24"/>
        <v>8.2290339949775259E-3</v>
      </c>
      <c r="AD71" s="8">
        <f t="shared" si="25"/>
        <v>1.0107359158134839</v>
      </c>
    </row>
    <row r="72" spans="1:30" x14ac:dyDescent="0.25">
      <c r="A72" t="s">
        <v>91</v>
      </c>
      <c r="B72" s="4">
        <v>144.48927699999899</v>
      </c>
      <c r="C72" s="4">
        <v>940120.11571493698</v>
      </c>
      <c r="D72" s="4">
        <v>255005.05367766501</v>
      </c>
      <c r="E72" s="4">
        <v>19538.691163612799</v>
      </c>
      <c r="F72" s="4">
        <v>305655.86496477597</v>
      </c>
      <c r="G72" s="4">
        <v>277193.07740565302</v>
      </c>
      <c r="H72" s="4">
        <v>9987.0036774259497</v>
      </c>
      <c r="I72" s="4">
        <v>25.950250114907501</v>
      </c>
      <c r="J72" t="s">
        <v>30</v>
      </c>
      <c r="S72" s="7">
        <f t="shared" si="14"/>
        <v>93.49903095725054</v>
      </c>
      <c r="T72" s="7">
        <f t="shared" si="15"/>
        <v>25.361360755408963</v>
      </c>
      <c r="U72" s="7">
        <f t="shared" si="16"/>
        <v>1.9432077448757914</v>
      </c>
      <c r="V72" s="7">
        <f t="shared" si="17"/>
        <v>30.398804049494835</v>
      </c>
      <c r="W72" s="7">
        <f t="shared" si="18"/>
        <v>27.568056136930203</v>
      </c>
      <c r="X72" s="7">
        <f t="shared" si="19"/>
        <v>0.99325091591696468</v>
      </c>
      <c r="Y72" s="2">
        <f t="shared" si="20"/>
        <v>0.27124731129036661</v>
      </c>
      <c r="Z72" s="2">
        <f t="shared" si="21"/>
        <v>2.0783185932314756E-2</v>
      </c>
      <c r="AA72" s="2">
        <f t="shared" si="22"/>
        <v>0.3251242685434218</v>
      </c>
      <c r="AB72" s="2">
        <f t="shared" si="23"/>
        <v>0.29484857601930464</v>
      </c>
      <c r="AC72" s="2">
        <f t="shared" si="24"/>
        <v>1.0623114547263031E-2</v>
      </c>
      <c r="AD72" s="8">
        <f t="shared" si="25"/>
        <v>0.92262645633267093</v>
      </c>
    </row>
    <row r="73" spans="1:30" x14ac:dyDescent="0.25">
      <c r="A73" t="s">
        <v>92</v>
      </c>
      <c r="B73" s="4">
        <v>144.48927699999899</v>
      </c>
      <c r="C73" s="4">
        <v>789659.14738888096</v>
      </c>
      <c r="D73" s="4">
        <v>223809.08567525499</v>
      </c>
      <c r="E73" s="4">
        <v>36555.326922589098</v>
      </c>
      <c r="F73" s="4">
        <v>162442.91310544399</v>
      </c>
      <c r="G73" s="4">
        <v>331373.68398778798</v>
      </c>
      <c r="H73" s="4">
        <v>22413.166076563899</v>
      </c>
      <c r="I73" s="4">
        <v>23.171220107314301</v>
      </c>
      <c r="J73" t="s">
        <v>30</v>
      </c>
      <c r="S73" s="7">
        <f t="shared" si="14"/>
        <v>78.535033803889462</v>
      </c>
      <c r="T73" s="7">
        <f t="shared" si="15"/>
        <v>22.258786170266099</v>
      </c>
      <c r="U73" s="7">
        <f t="shared" si="16"/>
        <v>3.6355861197463661</v>
      </c>
      <c r="V73" s="7">
        <f t="shared" si="17"/>
        <v>16.155653631218808</v>
      </c>
      <c r="W73" s="7">
        <f t="shared" si="18"/>
        <v>32.956552912422779</v>
      </c>
      <c r="X73" s="7">
        <f t="shared" si="19"/>
        <v>2.2290867664808864</v>
      </c>
      <c r="Y73" s="2">
        <f t="shared" si="20"/>
        <v>0.28342492633095079</v>
      </c>
      <c r="Z73" s="2">
        <f t="shared" si="21"/>
        <v>4.6292539057471098E-2</v>
      </c>
      <c r="AA73" s="2">
        <f t="shared" si="22"/>
        <v>0.20571269723473012</v>
      </c>
      <c r="AB73" s="2">
        <f t="shared" si="23"/>
        <v>0.4196414175451797</v>
      </c>
      <c r="AC73" s="2">
        <f t="shared" si="24"/>
        <v>2.8383342548080632E-2</v>
      </c>
      <c r="AD73" s="8">
        <f t="shared" si="25"/>
        <v>0.98345492271641233</v>
      </c>
    </row>
    <row r="74" spans="1:30" x14ac:dyDescent="0.25">
      <c r="A74" t="s">
        <v>93</v>
      </c>
      <c r="B74" s="4">
        <v>144.48927699999899</v>
      </c>
      <c r="C74" s="4">
        <v>1045270.50731686</v>
      </c>
      <c r="D74" s="4">
        <v>274612.60229531099</v>
      </c>
      <c r="E74" s="4">
        <v>25041.244635272298</v>
      </c>
      <c r="F74" s="4">
        <v>302525.38137643301</v>
      </c>
      <c r="G74" s="4">
        <v>346500.86202549201</v>
      </c>
      <c r="H74" s="4">
        <v>16837.8555122867</v>
      </c>
      <c r="I74" s="4">
        <v>6.3195359106449303</v>
      </c>
      <c r="J74" t="s">
        <v>30</v>
      </c>
      <c r="S74" s="7">
        <f t="shared" si="14"/>
        <v>103.9566943506975</v>
      </c>
      <c r="T74" s="7">
        <f t="shared" si="15"/>
        <v>27.311416673319954</v>
      </c>
      <c r="U74" s="7">
        <f t="shared" si="16"/>
        <v>2.4904605998999245</v>
      </c>
      <c r="V74" s="7">
        <f t="shared" si="17"/>
        <v>30.087463852593448</v>
      </c>
      <c r="W74" s="7">
        <f t="shared" si="18"/>
        <v>34.461016505957886</v>
      </c>
      <c r="X74" s="7">
        <f t="shared" si="19"/>
        <v>1.6745979024177926</v>
      </c>
      <c r="Y74" s="2">
        <f t="shared" si="20"/>
        <v>0.26271917209280432</v>
      </c>
      <c r="Z74" s="2">
        <f t="shared" si="21"/>
        <v>2.3956712123784595E-2</v>
      </c>
      <c r="AA74" s="2">
        <f t="shared" si="22"/>
        <v>0.28942305294061682</v>
      </c>
      <c r="AB74" s="2">
        <f t="shared" si="23"/>
        <v>0.3314939621849054</v>
      </c>
      <c r="AC74" s="2">
        <f t="shared" si="24"/>
        <v>1.610861054092912E-2</v>
      </c>
      <c r="AD74" s="8">
        <f t="shared" si="25"/>
        <v>0.92370150988304034</v>
      </c>
    </row>
    <row r="75" spans="1:30" x14ac:dyDescent="0.25">
      <c r="A75" t="s">
        <v>94</v>
      </c>
      <c r="B75" s="4">
        <v>144.48927699999899</v>
      </c>
      <c r="C75" s="4">
        <v>1016647.4775727401</v>
      </c>
      <c r="D75" s="4">
        <v>233998.05336088</v>
      </c>
      <c r="E75" s="4">
        <v>31971.0666852391</v>
      </c>
      <c r="F75" s="4">
        <v>366995.67701901501</v>
      </c>
      <c r="G75" s="4">
        <v>347780.914843001</v>
      </c>
      <c r="H75" s="4">
        <v>21105.714528757599</v>
      </c>
      <c r="I75" s="4">
        <v>27.9692962445794</v>
      </c>
      <c r="J75" t="s">
        <v>30</v>
      </c>
      <c r="S75" s="7">
        <f t="shared" si="14"/>
        <v>101.11000965647565</v>
      </c>
      <c r="T75" s="7">
        <f t="shared" si="15"/>
        <v>23.272123284466879</v>
      </c>
      <c r="U75" s="7">
        <f t="shared" si="16"/>
        <v>3.1796615174713443</v>
      </c>
      <c r="V75" s="7">
        <f t="shared" si="17"/>
        <v>36.499314920714461</v>
      </c>
      <c r="W75" s="7">
        <f t="shared" si="18"/>
        <v>34.588323321343033</v>
      </c>
      <c r="X75" s="7">
        <f t="shared" si="19"/>
        <v>2.0990550283018967</v>
      </c>
      <c r="Y75" s="2">
        <f t="shared" si="20"/>
        <v>0.23016636397854801</v>
      </c>
      <c r="Z75" s="2">
        <f t="shared" si="21"/>
        <v>3.1447544395202233E-2</v>
      </c>
      <c r="AA75" s="2">
        <f t="shared" si="22"/>
        <v>0.36098616788507881</v>
      </c>
      <c r="AB75" s="2">
        <f t="shared" si="23"/>
        <v>0.34208604507959123</v>
      </c>
      <c r="AC75" s="2">
        <f t="shared" si="24"/>
        <v>2.0760111045716446E-2</v>
      </c>
      <c r="AD75" s="8">
        <f t="shared" si="25"/>
        <v>0.98544623238413676</v>
      </c>
    </row>
    <row r="76" spans="1:30" x14ac:dyDescent="0.25">
      <c r="A76" t="s">
        <v>95</v>
      </c>
      <c r="B76" s="4">
        <v>144.48927699999899</v>
      </c>
      <c r="C76" s="4">
        <v>1016647.4775727401</v>
      </c>
      <c r="D76" s="4">
        <v>234099.39131827201</v>
      </c>
      <c r="E76" s="4">
        <v>32045.911803876599</v>
      </c>
      <c r="F76" s="4">
        <v>365760.71223271103</v>
      </c>
      <c r="G76" s="4">
        <v>347953.56363990501</v>
      </c>
      <c r="H76" s="4">
        <v>21105.937700598399</v>
      </c>
      <c r="I76" s="4">
        <v>23.061690154623999</v>
      </c>
      <c r="J76" t="s">
        <v>30</v>
      </c>
      <c r="S76" s="7">
        <f t="shared" si="14"/>
        <v>101.11000965647565</v>
      </c>
      <c r="T76" s="7">
        <f t="shared" si="15"/>
        <v>23.282201784710583</v>
      </c>
      <c r="U76" s="7">
        <f t="shared" si="16"/>
        <v>3.1871051897718403</v>
      </c>
      <c r="V76" s="7">
        <f t="shared" si="17"/>
        <v>36.376492305970238</v>
      </c>
      <c r="W76" s="7">
        <f t="shared" si="18"/>
        <v>34.605493994469398</v>
      </c>
      <c r="X76" s="7">
        <f t="shared" si="19"/>
        <v>2.0990772237112947</v>
      </c>
      <c r="Y76" s="2">
        <f t="shared" si="20"/>
        <v>0.23026604253933489</v>
      </c>
      <c r="Z76" s="2">
        <f t="shared" si="21"/>
        <v>3.1521163934215092E-2</v>
      </c>
      <c r="AA76" s="2">
        <f t="shared" si="22"/>
        <v>0.35977142549546265</v>
      </c>
      <c r="AB76" s="2">
        <f t="shared" si="23"/>
        <v>0.342255866773652</v>
      </c>
      <c r="AC76" s="2">
        <f t="shared" si="24"/>
        <v>2.0760330563145763E-2</v>
      </c>
      <c r="AD76" s="8">
        <f t="shared" si="25"/>
        <v>0.98457482930581042</v>
      </c>
    </row>
    <row r="77" spans="1:30" x14ac:dyDescent="0.25">
      <c r="A77" t="s">
        <v>96</v>
      </c>
      <c r="B77" s="4">
        <v>144.48927699999999</v>
      </c>
      <c r="C77" s="4">
        <v>807473.31691153895</v>
      </c>
      <c r="D77" s="4">
        <v>235493.314202457</v>
      </c>
      <c r="E77" s="4">
        <v>15934.193474367101</v>
      </c>
      <c r="F77" s="4">
        <v>245966.65835531999</v>
      </c>
      <c r="G77" s="4">
        <v>268638.89581713697</v>
      </c>
      <c r="H77" s="4">
        <v>8371.2163101177994</v>
      </c>
      <c r="I77" s="4">
        <v>16.627355238630098</v>
      </c>
      <c r="J77" t="s">
        <v>19</v>
      </c>
      <c r="S77" s="7">
        <f t="shared" si="14"/>
        <v>80.306730377374166</v>
      </c>
      <c r="T77" s="7">
        <f t="shared" si="15"/>
        <v>23.420833473067937</v>
      </c>
      <c r="U77" s="7">
        <f t="shared" si="16"/>
        <v>1.58472478573196</v>
      </c>
      <c r="V77" s="7">
        <f t="shared" si="17"/>
        <v>24.462453062741094</v>
      </c>
      <c r="W77" s="7">
        <f t="shared" si="18"/>
        <v>26.717305604323471</v>
      </c>
      <c r="X77" s="7">
        <f t="shared" si="19"/>
        <v>0.83255384056357062</v>
      </c>
      <c r="Y77" s="2">
        <f t="shared" si="20"/>
        <v>0.29164222429439846</v>
      </c>
      <c r="Z77" s="2">
        <f t="shared" si="21"/>
        <v>1.9733399408556229E-2</v>
      </c>
      <c r="AA77" s="2">
        <f t="shared" si="22"/>
        <v>0.30461273853123039</v>
      </c>
      <c r="AB77" s="2">
        <f t="shared" si="23"/>
        <v>0.33269074059888354</v>
      </c>
      <c r="AC77" s="2">
        <f t="shared" si="24"/>
        <v>1.0367173917444615E-2</v>
      </c>
      <c r="AD77" s="8">
        <f t="shared" si="25"/>
        <v>0.95904627675051313</v>
      </c>
    </row>
    <row r="78" spans="1:30" x14ac:dyDescent="0.25">
      <c r="A78" t="s">
        <v>97</v>
      </c>
      <c r="B78" s="4">
        <v>144.48927699999999</v>
      </c>
      <c r="C78" s="4">
        <v>857541.36072085996</v>
      </c>
      <c r="D78" s="4">
        <v>231416.43271563499</v>
      </c>
      <c r="E78" s="4">
        <v>25812.712474767101</v>
      </c>
      <c r="F78" s="4">
        <v>251611.52043846299</v>
      </c>
      <c r="G78" s="4">
        <v>351981.25718756602</v>
      </c>
      <c r="H78" s="4">
        <v>14577.1245726958</v>
      </c>
      <c r="I78" s="4">
        <v>35.947923630136899</v>
      </c>
      <c r="J78" t="s">
        <v>19</v>
      </c>
      <c r="S78" s="7">
        <f t="shared" si="14"/>
        <v>85.286214913280105</v>
      </c>
      <c r="T78" s="7">
        <f t="shared" si="15"/>
        <v>23.015369892432258</v>
      </c>
      <c r="U78" s="7">
        <f t="shared" si="16"/>
        <v>2.5671864290803557</v>
      </c>
      <c r="V78" s="7">
        <f t="shared" si="17"/>
        <v>25.023859127603156</v>
      </c>
      <c r="W78" s="7">
        <f t="shared" si="18"/>
        <v>35.006065620800847</v>
      </c>
      <c r="X78" s="7">
        <f t="shared" si="19"/>
        <v>1.4497583860905761</v>
      </c>
      <c r="Y78" s="2">
        <f t="shared" si="20"/>
        <v>0.26986037445599526</v>
      </c>
      <c r="Z78" s="2">
        <f t="shared" si="21"/>
        <v>3.0100836714241533E-2</v>
      </c>
      <c r="AA78" s="2">
        <f t="shared" si="22"/>
        <v>0.29341036125296066</v>
      </c>
      <c r="AB78" s="2">
        <f t="shared" si="23"/>
        <v>0.41045397144656226</v>
      </c>
      <c r="AC78" s="2">
        <f t="shared" si="24"/>
        <v>1.6998742265261803E-2</v>
      </c>
      <c r="AD78" s="8">
        <f t="shared" si="25"/>
        <v>1.0208242861350214</v>
      </c>
    </row>
    <row r="79" spans="1:30" x14ac:dyDescent="0.25">
      <c r="A79" t="s">
        <v>98</v>
      </c>
      <c r="B79" s="4">
        <v>144.48927699999999</v>
      </c>
      <c r="C79" s="4">
        <v>857541.36072085996</v>
      </c>
      <c r="D79" s="4">
        <v>241304.51734657501</v>
      </c>
      <c r="E79" s="4">
        <v>39488.458740756098</v>
      </c>
      <c r="F79" s="4">
        <v>314158.05671037798</v>
      </c>
      <c r="G79" s="4">
        <v>264591.72336912598</v>
      </c>
      <c r="H79" s="4">
        <v>29150.262827030099</v>
      </c>
      <c r="I79" s="4">
        <v>12330.9185959345</v>
      </c>
      <c r="J79" t="s">
        <v>19</v>
      </c>
      <c r="S79" s="7">
        <f t="shared" si="14"/>
        <v>85.286214913280105</v>
      </c>
      <c r="T79" s="7">
        <f t="shared" si="15"/>
        <v>23.998782879306908</v>
      </c>
      <c r="U79" s="7">
        <f t="shared" si="16"/>
        <v>3.9272988254785592</v>
      </c>
      <c r="V79" s="7">
        <f t="shared" si="17"/>
        <v>31.244383966292787</v>
      </c>
      <c r="W79" s="7">
        <f t="shared" si="18"/>
        <v>26.31479671670315</v>
      </c>
      <c r="X79" s="7">
        <f t="shared" si="19"/>
        <v>2.8991203154968868</v>
      </c>
      <c r="Y79" s="2">
        <f t="shared" si="20"/>
        <v>0.28139111231175068</v>
      </c>
      <c r="Z79" s="2">
        <f t="shared" si="21"/>
        <v>4.6048459642298312E-2</v>
      </c>
      <c r="AA79" s="2">
        <f t="shared" si="22"/>
        <v>0.3663474102826863</v>
      </c>
      <c r="AB79" s="2">
        <f t="shared" si="23"/>
        <v>0.30854689404917668</v>
      </c>
      <c r="AC79" s="2">
        <f t="shared" si="24"/>
        <v>3.3992835986973301E-2</v>
      </c>
      <c r="AD79" s="8">
        <f t="shared" si="25"/>
        <v>1.0363267122728852</v>
      </c>
    </row>
    <row r="80" spans="1:30" x14ac:dyDescent="0.25">
      <c r="A80" t="s">
        <v>99</v>
      </c>
      <c r="B80" s="4">
        <v>144.48927699999999</v>
      </c>
      <c r="C80" s="4">
        <v>916397.72714125901</v>
      </c>
      <c r="D80" s="4">
        <v>259175.69446712601</v>
      </c>
      <c r="E80" s="4">
        <v>21547.8229861287</v>
      </c>
      <c r="F80" s="4">
        <v>241351.90982818601</v>
      </c>
      <c r="G80" s="4">
        <v>355259.51942129299</v>
      </c>
      <c r="H80" s="4">
        <v>14698.6739201452</v>
      </c>
      <c r="I80" s="4">
        <v>6.1422844410958897</v>
      </c>
      <c r="J80" t="s">
        <v>19</v>
      </c>
      <c r="S80" s="7">
        <f t="shared" si="14"/>
        <v>91.139736323985403</v>
      </c>
      <c r="T80" s="7">
        <f t="shared" si="15"/>
        <v>25.776149106138668</v>
      </c>
      <c r="U80" s="7">
        <f t="shared" si="16"/>
        <v>2.1430246356437768</v>
      </c>
      <c r="V80" s="7">
        <f t="shared" si="17"/>
        <v>24.003496267555089</v>
      </c>
      <c r="W80" s="7">
        <f t="shared" si="18"/>
        <v>35.332103046182517</v>
      </c>
      <c r="X80" s="7">
        <f t="shared" si="19"/>
        <v>1.4618469969074634</v>
      </c>
      <c r="Y80" s="2">
        <f t="shared" si="20"/>
        <v>0.28282009742171171</v>
      </c>
      <c r="Z80" s="2">
        <f t="shared" si="21"/>
        <v>2.3513614610708427E-2</v>
      </c>
      <c r="AA80" s="2">
        <f t="shared" si="22"/>
        <v>0.26337026236533062</v>
      </c>
      <c r="AB80" s="2">
        <f t="shared" si="23"/>
        <v>0.38766957719279804</v>
      </c>
      <c r="AC80" s="2">
        <f t="shared" si="24"/>
        <v>1.6039622845855729E-2</v>
      </c>
      <c r="AD80" s="8">
        <f t="shared" si="25"/>
        <v>0.97341317443640452</v>
      </c>
    </row>
    <row r="81" spans="1:30" x14ac:dyDescent="0.25">
      <c r="A81" t="s">
        <v>100</v>
      </c>
      <c r="B81" s="4">
        <v>144.48927699999999</v>
      </c>
      <c r="C81" s="4">
        <v>857541.36072085996</v>
      </c>
      <c r="D81" s="4">
        <v>215182.72232049299</v>
      </c>
      <c r="E81" s="4">
        <v>26792.767791517799</v>
      </c>
      <c r="F81" s="4">
        <v>284969.65256436699</v>
      </c>
      <c r="G81" s="4">
        <v>311466.92604170903</v>
      </c>
      <c r="H81" s="4">
        <v>17266.445945882198</v>
      </c>
      <c r="I81" s="4">
        <v>42.202420516164302</v>
      </c>
      <c r="J81" t="s">
        <v>19</v>
      </c>
      <c r="S81" s="7">
        <f t="shared" si="14"/>
        <v>85.286214913280105</v>
      </c>
      <c r="T81" s="7">
        <f t="shared" si="15"/>
        <v>21.400856847328299</v>
      </c>
      <c r="U81" s="7">
        <f t="shared" si="16"/>
        <v>2.6646571893257156</v>
      </c>
      <c r="V81" s="7">
        <f t="shared" si="17"/>
        <v>28.341470330873761</v>
      </c>
      <c r="W81" s="7">
        <f t="shared" si="18"/>
        <v>30.976739326534666</v>
      </c>
      <c r="X81" s="7">
        <f t="shared" si="19"/>
        <v>1.7172230835503559</v>
      </c>
      <c r="Y81" s="2">
        <f t="shared" si="20"/>
        <v>0.25092984685847425</v>
      </c>
      <c r="Z81" s="2">
        <f t="shared" si="21"/>
        <v>3.1243703241317089E-2</v>
      </c>
      <c r="AA81" s="2">
        <f t="shared" si="22"/>
        <v>0.33231009676876455</v>
      </c>
      <c r="AB81" s="2">
        <f t="shared" si="23"/>
        <v>0.36320921684743696</v>
      </c>
      <c r="AC81" s="2">
        <f t="shared" si="24"/>
        <v>2.0134825836701113E-2</v>
      </c>
      <c r="AD81" s="8">
        <f t="shared" si="25"/>
        <v>0.99782768955269407</v>
      </c>
    </row>
    <row r="82" spans="1:30" x14ac:dyDescent="0.25">
      <c r="A82" t="s">
        <v>101</v>
      </c>
      <c r="B82" s="4">
        <v>144.48927699999999</v>
      </c>
      <c r="C82" s="4">
        <v>857541.36072085996</v>
      </c>
      <c r="D82" s="4">
        <v>222893.663559646</v>
      </c>
      <c r="E82" s="4">
        <v>37511.323632572603</v>
      </c>
      <c r="F82" s="4">
        <v>236865.872053926</v>
      </c>
      <c r="G82" s="4">
        <v>344934.520585972</v>
      </c>
      <c r="H82" s="4">
        <v>25203.132664328699</v>
      </c>
      <c r="I82" s="4">
        <v>30.980455829040999</v>
      </c>
      <c r="J82" t="s">
        <v>19</v>
      </c>
      <c r="S82" s="7">
        <f t="shared" si="14"/>
        <v>85.286214913280105</v>
      </c>
      <c r="T82" s="7">
        <f t="shared" si="15"/>
        <v>22.167743462748525</v>
      </c>
      <c r="U82" s="7">
        <f t="shared" si="16"/>
        <v>3.7306641469979982</v>
      </c>
      <c r="V82" s="7">
        <f t="shared" si="17"/>
        <v>23.557340316076534</v>
      </c>
      <c r="W82" s="7">
        <f t="shared" si="18"/>
        <v>34.305237042998343</v>
      </c>
      <c r="X82" s="7">
        <f t="shared" si="19"/>
        <v>2.506561067901107</v>
      </c>
      <c r="Y82" s="2">
        <f t="shared" si="20"/>
        <v>0.25992176444093473</v>
      </c>
      <c r="Z82" s="2">
        <f t="shared" si="21"/>
        <v>4.3742873930932166E-2</v>
      </c>
      <c r="AA82" s="2">
        <f t="shared" si="22"/>
        <v>0.27621509924001059</v>
      </c>
      <c r="AB82" s="2">
        <f t="shared" si="23"/>
        <v>0.40223659917233118</v>
      </c>
      <c r="AC82" s="2">
        <f t="shared" si="24"/>
        <v>2.9389990755830868E-2</v>
      </c>
      <c r="AD82" s="8">
        <f t="shared" si="25"/>
        <v>1.0115063275400396</v>
      </c>
    </row>
    <row r="83" spans="1:30" x14ac:dyDescent="0.25">
      <c r="A83" t="s">
        <v>102</v>
      </c>
      <c r="B83" s="4">
        <v>144.48927699999999</v>
      </c>
      <c r="C83" s="4">
        <v>857541.36072085996</v>
      </c>
      <c r="D83" s="4">
        <v>215269.18824853699</v>
      </c>
      <c r="E83" s="4">
        <v>26857.6651338712</v>
      </c>
      <c r="F83" s="4">
        <v>283921.54701924598</v>
      </c>
      <c r="G83" s="4">
        <v>311868.620250515</v>
      </c>
      <c r="H83" s="4">
        <v>17266.631376761601</v>
      </c>
      <c r="I83" s="4">
        <v>34.528237860821903</v>
      </c>
      <c r="J83" t="s">
        <v>19</v>
      </c>
      <c r="S83" s="7">
        <f t="shared" si="14"/>
        <v>85.286214913280105</v>
      </c>
      <c r="T83" s="7">
        <f t="shared" si="15"/>
        <v>21.409456259624445</v>
      </c>
      <c r="U83" s="7">
        <f t="shared" si="16"/>
        <v>2.6711115120450306</v>
      </c>
      <c r="V83" s="7">
        <f t="shared" si="17"/>
        <v>28.237231679693313</v>
      </c>
      <c r="W83" s="7">
        <f t="shared" si="18"/>
        <v>31.016689561229878</v>
      </c>
      <c r="X83" s="7">
        <f t="shared" si="19"/>
        <v>1.7172415254571332</v>
      </c>
      <c r="Y83" s="2">
        <f t="shared" si="20"/>
        <v>0.25103067689653946</v>
      </c>
      <c r="Z83" s="2">
        <f t="shared" si="21"/>
        <v>3.1319381622939228E-2</v>
      </c>
      <c r="AA83" s="2">
        <f t="shared" si="22"/>
        <v>0.3310878752024019</v>
      </c>
      <c r="AB83" s="2">
        <f t="shared" si="23"/>
        <v>0.36367764231028382</v>
      </c>
      <c r="AC83" s="2">
        <f t="shared" si="24"/>
        <v>2.013504207219469E-2</v>
      </c>
      <c r="AD83" s="8">
        <f t="shared" si="25"/>
        <v>0.99725061810435911</v>
      </c>
    </row>
    <row r="84" spans="1:30" x14ac:dyDescent="0.25">
      <c r="A84" t="s">
        <v>103</v>
      </c>
      <c r="B84" s="4">
        <v>169.20712800000001</v>
      </c>
      <c r="C84" s="4">
        <v>1584476.1083643101</v>
      </c>
      <c r="D84" s="4">
        <v>389848.179065626</v>
      </c>
      <c r="E84" s="4">
        <v>131344.57090935201</v>
      </c>
      <c r="F84" s="4">
        <v>498644.908292779</v>
      </c>
      <c r="G84" s="4">
        <v>566639.46252183104</v>
      </c>
      <c r="H84" s="4">
        <v>119761.771151201</v>
      </c>
      <c r="I84" s="4">
        <v>13.796029455747499</v>
      </c>
      <c r="J84" t="s">
        <v>30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 s="7">
        <f t="shared" si="14"/>
        <v>134.56323621531186</v>
      </c>
      <c r="T84" s="7">
        <f t="shared" si="15"/>
        <v>33.108250942244787</v>
      </c>
      <c r="U84" s="7">
        <f t="shared" si="16"/>
        <v>11.154570540744432</v>
      </c>
      <c r="V84" s="7">
        <f t="shared" si="17"/>
        <v>42.347923220774724</v>
      </c>
      <c r="W84" s="7">
        <f t="shared" si="18"/>
        <v>48.122429515807518</v>
      </c>
      <c r="X84" s="7">
        <f t="shared" si="19"/>
        <v>10.170889555172657</v>
      </c>
      <c r="Y84" s="2">
        <f t="shared" si="20"/>
        <v>0.24604232087038214</v>
      </c>
      <c r="Z84" s="2">
        <f t="shared" si="21"/>
        <v>8.2894636413888209E-2</v>
      </c>
      <c r="AA84" s="2">
        <f t="shared" si="22"/>
        <v>0.31470648604953799</v>
      </c>
      <c r="AB84" s="2">
        <f t="shared" si="23"/>
        <v>0.35761944249622396</v>
      </c>
      <c r="AC84" s="2">
        <f t="shared" si="24"/>
        <v>7.5584460074209464E-2</v>
      </c>
      <c r="AD84" s="8">
        <f t="shared" si="25"/>
        <v>1.0768473459042418</v>
      </c>
    </row>
    <row r="85" spans="1:30" x14ac:dyDescent="0.25">
      <c r="A85" t="s">
        <v>104</v>
      </c>
      <c r="B85" s="4">
        <v>169.20712800000001</v>
      </c>
      <c r="C85" s="4">
        <v>1584476.1083643101</v>
      </c>
      <c r="D85" s="4">
        <v>389876.22047222097</v>
      </c>
      <c r="E85" s="4">
        <v>131338.98971403099</v>
      </c>
      <c r="F85" s="4">
        <v>498629.49283510202</v>
      </c>
      <c r="G85" s="4">
        <v>566634.74071764399</v>
      </c>
      <c r="H85" s="4">
        <v>119757.480552379</v>
      </c>
      <c r="I85" s="4">
        <v>4198.4272949404603</v>
      </c>
      <c r="J85" t="s">
        <v>30</v>
      </c>
      <c r="K85">
        <v>0</v>
      </c>
      <c r="L85">
        <v>0</v>
      </c>
      <c r="M85" s="1">
        <v>7.1929043408213E-5</v>
      </c>
      <c r="N85" s="1">
        <v>-4.2492775167613399E-5</v>
      </c>
      <c r="O85" s="1">
        <v>-3.0914699860200902E-5</v>
      </c>
      <c r="P85" s="1">
        <v>-8.3329956677180893E-6</v>
      </c>
      <c r="Q85" s="1">
        <v>-3.5826113634166E-5</v>
      </c>
      <c r="R85">
        <v>303.32142149358498</v>
      </c>
      <c r="S85" s="7">
        <f t="shared" si="14"/>
        <v>134.56323621531186</v>
      </c>
      <c r="T85" s="7">
        <f t="shared" si="15"/>
        <v>33.110632387064015</v>
      </c>
      <c r="U85" s="7">
        <f t="shared" si="16"/>
        <v>11.154096552086362</v>
      </c>
      <c r="V85" s="7">
        <f t="shared" si="17"/>
        <v>42.346614047438628</v>
      </c>
      <c r="W85" s="7">
        <f t="shared" si="18"/>
        <v>48.122028511810782</v>
      </c>
      <c r="X85" s="7">
        <f t="shared" si="19"/>
        <v>10.170525171727718</v>
      </c>
      <c r="Y85" s="2">
        <f t="shared" si="20"/>
        <v>0.24606001845916053</v>
      </c>
      <c r="Z85" s="2">
        <f t="shared" si="21"/>
        <v>8.2891113990740548E-2</v>
      </c>
      <c r="AA85" s="2">
        <f t="shared" si="22"/>
        <v>0.3146967569929775</v>
      </c>
      <c r="AB85" s="2">
        <f t="shared" si="23"/>
        <v>0.35761646245495848</v>
      </c>
      <c r="AC85" s="2">
        <f t="shared" si="24"/>
        <v>7.5581752176754058E-2</v>
      </c>
      <c r="AD85" s="8">
        <f t="shared" si="25"/>
        <v>1.0768461040745911</v>
      </c>
    </row>
    <row r="86" spans="1:30" x14ac:dyDescent="0.25">
      <c r="A86" t="s">
        <v>105</v>
      </c>
      <c r="B86" s="4">
        <v>169.20712800000001</v>
      </c>
      <c r="C86" s="4">
        <v>1584476.1083643101</v>
      </c>
      <c r="D86" s="4">
        <v>389848.179065626</v>
      </c>
      <c r="E86" s="4">
        <v>131344.57090935201</v>
      </c>
      <c r="F86" s="4">
        <v>498644.908292779</v>
      </c>
      <c r="G86" s="4">
        <v>566639.46252183104</v>
      </c>
      <c r="H86" s="4">
        <v>119761.771151201</v>
      </c>
      <c r="I86" s="4">
        <v>13.796029455747499</v>
      </c>
      <c r="J86" t="s">
        <v>30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 s="7">
        <f t="shared" si="14"/>
        <v>134.56323621531186</v>
      </c>
      <c r="T86" s="7">
        <f t="shared" si="15"/>
        <v>33.108250942244787</v>
      </c>
      <c r="U86" s="7">
        <f t="shared" si="16"/>
        <v>11.154570540744432</v>
      </c>
      <c r="V86" s="7">
        <f t="shared" si="17"/>
        <v>42.347923220774724</v>
      </c>
      <c r="W86" s="7">
        <f t="shared" si="18"/>
        <v>48.122429515807518</v>
      </c>
      <c r="X86" s="7">
        <f t="shared" si="19"/>
        <v>10.170889555172657</v>
      </c>
      <c r="Y86" s="2">
        <f t="shared" si="20"/>
        <v>0.24604232087038214</v>
      </c>
      <c r="Z86" s="2">
        <f t="shared" si="21"/>
        <v>8.2894636413888209E-2</v>
      </c>
      <c r="AA86" s="2">
        <f t="shared" si="22"/>
        <v>0.31470648604953799</v>
      </c>
      <c r="AB86" s="2">
        <f t="shared" si="23"/>
        <v>0.35761944249622396</v>
      </c>
      <c r="AC86" s="2">
        <f t="shared" si="24"/>
        <v>7.5584460074209464E-2</v>
      </c>
      <c r="AD86" s="8">
        <f t="shared" si="25"/>
        <v>1.0768473459042418</v>
      </c>
    </row>
    <row r="87" spans="1:30" x14ac:dyDescent="0.25">
      <c r="A87" t="s">
        <v>106</v>
      </c>
      <c r="B87" s="4">
        <v>169.20712799999899</v>
      </c>
      <c r="C87" s="4">
        <v>1541907.66603975</v>
      </c>
      <c r="D87" s="4">
        <v>427952.95834122697</v>
      </c>
      <c r="E87" s="4">
        <v>31997.734023986301</v>
      </c>
      <c r="F87" s="4">
        <v>478721.12946576998</v>
      </c>
      <c r="G87" s="4">
        <v>603890.65582886804</v>
      </c>
      <c r="H87" s="4">
        <v>20860.972268408201</v>
      </c>
      <c r="I87" s="4">
        <v>5522.4649597153402</v>
      </c>
      <c r="J87" t="s">
        <v>19</v>
      </c>
      <c r="K87" s="1">
        <v>-3.35939859819664E-16</v>
      </c>
      <c r="L87">
        <v>-2.6865941430005601E-2</v>
      </c>
      <c r="M87">
        <v>9.7742611923770498E-2</v>
      </c>
      <c r="N87">
        <v>-0.756383276427394</v>
      </c>
      <c r="O87">
        <v>-3.9955845323322803E-2</v>
      </c>
      <c r="P87">
        <v>6.5740555981135498E-2</v>
      </c>
      <c r="Q87">
        <v>-0.82581276088451605</v>
      </c>
      <c r="R87">
        <v>399.29379303873799</v>
      </c>
      <c r="S87" s="7">
        <f t="shared" si="14"/>
        <v>130.94806819251997</v>
      </c>
      <c r="T87" s="7">
        <f t="shared" si="15"/>
        <v>36.344337865567731</v>
      </c>
      <c r="U87" s="7">
        <f t="shared" si="16"/>
        <v>2.7174399279956982</v>
      </c>
      <c r="V87" s="7">
        <f t="shared" si="17"/>
        <v>40.655876150801724</v>
      </c>
      <c r="W87" s="7">
        <f t="shared" si="18"/>
        <v>51.286024787340018</v>
      </c>
      <c r="X87" s="7">
        <f t="shared" si="19"/>
        <v>1.7716391709640558</v>
      </c>
      <c r="Y87" s="2">
        <f t="shared" si="20"/>
        <v>0.27754772076617618</v>
      </c>
      <c r="Z87" s="2">
        <f t="shared" si="21"/>
        <v>2.0752042893832656E-2</v>
      </c>
      <c r="AA87" s="2">
        <f t="shared" si="22"/>
        <v>0.31047327930817137</v>
      </c>
      <c r="AB87" s="2">
        <f t="shared" si="23"/>
        <v>0.39165163331725716</v>
      </c>
      <c r="AC87" s="2">
        <f t="shared" si="24"/>
        <v>1.3529326514075719E-2</v>
      </c>
      <c r="AD87" s="8">
        <f t="shared" si="25"/>
        <v>1.0139540027995129</v>
      </c>
    </row>
    <row r="88" spans="1:30" x14ac:dyDescent="0.25">
      <c r="A88" t="s">
        <v>107</v>
      </c>
      <c r="B88" s="4">
        <v>169.20712799999899</v>
      </c>
      <c r="C88" s="4">
        <v>1541907.66603975</v>
      </c>
      <c r="D88" s="4">
        <v>285439.72797440999</v>
      </c>
      <c r="E88" s="4">
        <v>56964.467753783501</v>
      </c>
      <c r="F88" s="4">
        <v>528419.16717721603</v>
      </c>
      <c r="G88" s="4">
        <v>671306.01462081703</v>
      </c>
      <c r="H88" s="4">
        <v>46832.176682183497</v>
      </c>
      <c r="I88" s="4">
        <v>6988.1870047597204</v>
      </c>
      <c r="J88" t="s">
        <v>19</v>
      </c>
      <c r="K88" s="1">
        <v>-3.35939859819664E-16</v>
      </c>
      <c r="L88">
        <v>-2.6865941430005601E-2</v>
      </c>
      <c r="M88">
        <v>-0.26781823463035798</v>
      </c>
      <c r="N88">
        <v>-0.56629750769753895</v>
      </c>
      <c r="O88">
        <v>5.9710343752181601E-2</v>
      </c>
      <c r="P88">
        <v>0.184714547824055</v>
      </c>
      <c r="Q88">
        <v>-0.60895554372641103</v>
      </c>
      <c r="R88">
        <v>505.53610353436801</v>
      </c>
      <c r="S88" s="7">
        <f t="shared" si="14"/>
        <v>130.94806819251997</v>
      </c>
      <c r="T88" s="7">
        <f t="shared" si="15"/>
        <v>24.241257623194016</v>
      </c>
      <c r="U88" s="7">
        <f t="shared" si="16"/>
        <v>4.8377650440845175</v>
      </c>
      <c r="V88" s="7">
        <f t="shared" si="17"/>
        <v>44.876532273478453</v>
      </c>
      <c r="W88" s="7">
        <f t="shared" si="18"/>
        <v>57.011342324015239</v>
      </c>
      <c r="X88" s="7">
        <f t="shared" si="19"/>
        <v>3.9772699759212498</v>
      </c>
      <c r="Y88" s="2">
        <f t="shared" si="20"/>
        <v>0.18512115495705136</v>
      </c>
      <c r="Z88" s="2">
        <f t="shared" si="21"/>
        <v>3.6944149775253128E-2</v>
      </c>
      <c r="AA88" s="2">
        <f t="shared" si="22"/>
        <v>0.34270480575170409</v>
      </c>
      <c r="AB88" s="2">
        <f t="shared" si="23"/>
        <v>0.435373679894209</v>
      </c>
      <c r="AC88" s="2">
        <f t="shared" si="24"/>
        <v>3.0372880110563095E-2</v>
      </c>
      <c r="AD88" s="8">
        <f t="shared" si="25"/>
        <v>1.0305166704887807</v>
      </c>
    </row>
    <row r="89" spans="1:30" x14ac:dyDescent="0.25">
      <c r="A89" t="s">
        <v>108</v>
      </c>
      <c r="B89" s="4">
        <v>169.20712799999899</v>
      </c>
      <c r="C89" s="4">
        <v>1541907.66603975</v>
      </c>
      <c r="D89" s="4">
        <v>378017.96741598297</v>
      </c>
      <c r="E89" s="4">
        <v>125370.877315241</v>
      </c>
      <c r="F89" s="4">
        <v>497581.12394107302</v>
      </c>
      <c r="G89" s="4">
        <v>542623.15829980804</v>
      </c>
      <c r="H89" s="4">
        <v>112616.84456352799</v>
      </c>
      <c r="I89" s="4">
        <v>5859.7371254345098</v>
      </c>
      <c r="J89" t="s">
        <v>19</v>
      </c>
      <c r="K89" s="1">
        <v>-3.35939859819664E-16</v>
      </c>
      <c r="L89">
        <v>-2.6865941430005601E-2</v>
      </c>
      <c r="M89">
        <v>-3.0345689129540498E-2</v>
      </c>
      <c r="N89">
        <v>-4.5481085002244202E-2</v>
      </c>
      <c r="O89">
        <v>-2.1333504744840501E-3</v>
      </c>
      <c r="P89">
        <v>-4.2383748062900899E-2</v>
      </c>
      <c r="Q89">
        <v>-5.9659493334081597E-2</v>
      </c>
      <c r="R89">
        <v>423.74083896604799</v>
      </c>
      <c r="S89" s="7">
        <f t="shared" si="14"/>
        <v>130.94806819251997</v>
      </c>
      <c r="T89" s="7">
        <f t="shared" si="15"/>
        <v>32.103558251528803</v>
      </c>
      <c r="U89" s="7">
        <f t="shared" si="16"/>
        <v>10.64724856981741</v>
      </c>
      <c r="V89" s="7">
        <f t="shared" si="17"/>
        <v>42.257580258678487</v>
      </c>
      <c r="W89" s="7">
        <f t="shared" si="18"/>
        <v>46.082820587035087</v>
      </c>
      <c r="X89" s="7">
        <f t="shared" si="19"/>
        <v>9.5640994375542014</v>
      </c>
      <c r="Y89" s="2">
        <f t="shared" si="20"/>
        <v>0.2451625189638546</v>
      </c>
      <c r="Z89" s="2">
        <f t="shared" si="21"/>
        <v>8.1308939618443363E-2</v>
      </c>
      <c r="AA89" s="2">
        <f t="shared" si="22"/>
        <v>0.32270487714680413</v>
      </c>
      <c r="AB89" s="2">
        <f t="shared" si="23"/>
        <v>0.35191676534917704</v>
      </c>
      <c r="AC89" s="2">
        <f t="shared" si="24"/>
        <v>7.3037346557056904E-2</v>
      </c>
      <c r="AD89" s="8">
        <f t="shared" si="25"/>
        <v>1.0741304476353359</v>
      </c>
    </row>
    <row r="90" spans="1:30" x14ac:dyDescent="0.25">
      <c r="A90" t="s">
        <v>109</v>
      </c>
      <c r="B90" s="4">
        <v>148.49435199999999</v>
      </c>
      <c r="C90" s="4">
        <v>480147.06778112799</v>
      </c>
      <c r="D90" s="4">
        <v>237994.571853339</v>
      </c>
      <c r="E90" s="4">
        <v>18778.730166227298</v>
      </c>
      <c r="F90" s="4">
        <v>132706.11685475599</v>
      </c>
      <c r="G90" s="4">
        <v>91289.398977865698</v>
      </c>
      <c r="H90" s="4">
        <v>1515.51611931506</v>
      </c>
      <c r="I90" s="4">
        <v>2.17788659506849</v>
      </c>
      <c r="J90" t="s">
        <v>19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 s="7">
        <f t="shared" si="14"/>
        <v>46.46476316308766</v>
      </c>
      <c r="T90" s="7">
        <f t="shared" si="15"/>
        <v>23.031196392324382</v>
      </c>
      <c r="U90" s="7">
        <f t="shared" si="16"/>
        <v>1.8172541461297171</v>
      </c>
      <c r="V90" s="7">
        <f t="shared" si="17"/>
        <v>12.842228358166455</v>
      </c>
      <c r="W90" s="7">
        <f t="shared" si="18"/>
        <v>8.8342522269462602</v>
      </c>
      <c r="X90" s="7">
        <f t="shared" si="19"/>
        <v>0.14665943474201454</v>
      </c>
      <c r="Y90" s="2">
        <f t="shared" si="20"/>
        <v>0.49567015571534706</v>
      </c>
      <c r="Z90" s="2">
        <f t="shared" si="21"/>
        <v>3.9110371438918094E-2</v>
      </c>
      <c r="AA90" s="2">
        <f t="shared" si="22"/>
        <v>0.2763863944187393</v>
      </c>
      <c r="AB90" s="2">
        <f t="shared" si="23"/>
        <v>0.19012799432418778</v>
      </c>
      <c r="AC90" s="2">
        <f t="shared" si="24"/>
        <v>3.1563581681725455E-3</v>
      </c>
      <c r="AD90" s="8">
        <f t="shared" si="25"/>
        <v>1.0044512740653648</v>
      </c>
    </row>
    <row r="91" spans="1:30" x14ac:dyDescent="0.25">
      <c r="A91" t="s">
        <v>110</v>
      </c>
      <c r="B91" s="4">
        <v>148.494351999999</v>
      </c>
      <c r="C91" s="4">
        <v>559269.37698731304</v>
      </c>
      <c r="D91" s="4">
        <v>245376.17196549801</v>
      </c>
      <c r="E91" s="4">
        <v>37986.054640422597</v>
      </c>
      <c r="F91" s="4">
        <v>164800.47877497299</v>
      </c>
      <c r="G91" s="4">
        <v>110287.430328022</v>
      </c>
      <c r="H91" s="4">
        <v>6164.1393899063696</v>
      </c>
      <c r="I91" s="4">
        <v>1.9861334137761899</v>
      </c>
      <c r="J91" t="s">
        <v>30</v>
      </c>
      <c r="K91" s="1">
        <v>-3.0623881970033698E-15</v>
      </c>
      <c r="L91">
        <v>0.164787654690524</v>
      </c>
      <c r="M91">
        <v>3.1015833910313002E-2</v>
      </c>
      <c r="N91">
        <v>1.02282339136746</v>
      </c>
      <c r="O91">
        <v>0.24184538498209199</v>
      </c>
      <c r="P91">
        <v>0.208107749233438</v>
      </c>
      <c r="Q91">
        <v>3.0673532345483898</v>
      </c>
      <c r="R91">
        <v>-8.8045530803345401E-2</v>
      </c>
      <c r="S91" s="7">
        <f t="shared" si="14"/>
        <v>54.121582510483989</v>
      </c>
      <c r="T91" s="7">
        <f t="shared" si="15"/>
        <v>23.745528154384658</v>
      </c>
      <c r="U91" s="7">
        <f t="shared" si="16"/>
        <v>3.6759841948507432</v>
      </c>
      <c r="V91" s="7">
        <f t="shared" si="17"/>
        <v>15.948062019475271</v>
      </c>
      <c r="W91" s="7">
        <f t="shared" si="18"/>
        <v>10.672728574056544</v>
      </c>
      <c r="X91" s="7">
        <f t="shared" si="19"/>
        <v>0.59651572627497884</v>
      </c>
      <c r="Y91" s="2">
        <f t="shared" si="20"/>
        <v>0.43874415811446144</v>
      </c>
      <c r="Z91" s="2">
        <f t="shared" si="21"/>
        <v>6.7920855679684936E-2</v>
      </c>
      <c r="AA91" s="2">
        <f t="shared" si="22"/>
        <v>0.29467102179404941</v>
      </c>
      <c r="AB91" s="2">
        <f t="shared" si="23"/>
        <v>0.19719912240166129</v>
      </c>
      <c r="AC91" s="2">
        <f t="shared" si="24"/>
        <v>1.1021771696336238E-2</v>
      </c>
      <c r="AD91" s="8">
        <f t="shared" si="25"/>
        <v>1.0095569296861933</v>
      </c>
    </row>
    <row r="92" spans="1:30" x14ac:dyDescent="0.25">
      <c r="A92" t="s">
        <v>111</v>
      </c>
      <c r="B92" s="4">
        <v>148.49435199999999</v>
      </c>
      <c r="C92" s="4">
        <v>459193.55800557497</v>
      </c>
      <c r="D92" s="4">
        <v>148000.24080658599</v>
      </c>
      <c r="E92" s="4">
        <v>16354.7059595013</v>
      </c>
      <c r="F92" s="4">
        <v>219470.79278357499</v>
      </c>
      <c r="G92" s="4">
        <v>75767.307916432896</v>
      </c>
      <c r="H92" s="4">
        <v>7103.2658870493096</v>
      </c>
      <c r="I92" s="4">
        <v>4427.7522654873901</v>
      </c>
      <c r="J92" t="s">
        <v>19</v>
      </c>
      <c r="K92">
        <v>0</v>
      </c>
      <c r="L92">
        <v>-4.3639774522386203E-2</v>
      </c>
      <c r="M92">
        <v>-0.37813606565031599</v>
      </c>
      <c r="N92">
        <v>-0.129083499537444</v>
      </c>
      <c r="O92">
        <v>0.65381067568860696</v>
      </c>
      <c r="P92">
        <v>-0.170031693002999</v>
      </c>
      <c r="Q92">
        <v>3.6870276049980899</v>
      </c>
      <c r="R92">
        <v>2032.0499648206601</v>
      </c>
      <c r="S92" s="7">
        <f t="shared" si="14"/>
        <v>44.43705137541447</v>
      </c>
      <c r="T92" s="7">
        <f t="shared" si="15"/>
        <v>14.322270401311092</v>
      </c>
      <c r="U92" s="7">
        <f t="shared" si="16"/>
        <v>1.5826766213983627</v>
      </c>
      <c r="V92" s="7">
        <f t="shared" si="17"/>
        <v>21.238614358366629</v>
      </c>
      <c r="W92" s="7">
        <f t="shared" si="18"/>
        <v>7.332149364383068</v>
      </c>
      <c r="X92" s="7">
        <f t="shared" si="19"/>
        <v>0.68739681916924233</v>
      </c>
      <c r="Y92" s="2">
        <f t="shared" si="20"/>
        <v>0.32230469749923879</v>
      </c>
      <c r="Z92" s="2">
        <f t="shared" si="21"/>
        <v>3.561614851596577E-2</v>
      </c>
      <c r="AA92" s="2">
        <f t="shared" si="22"/>
        <v>0.47794832692515782</v>
      </c>
      <c r="AB92" s="2">
        <f t="shared" si="23"/>
        <v>0.16500080760173255</v>
      </c>
      <c r="AC92" s="2">
        <f t="shared" si="24"/>
        <v>1.5469001607733944E-2</v>
      </c>
      <c r="AD92" s="8">
        <f t="shared" si="25"/>
        <v>1.016338982149829</v>
      </c>
    </row>
    <row r="93" spans="1:30" x14ac:dyDescent="0.25">
      <c r="A93" t="s">
        <v>112</v>
      </c>
      <c r="B93" s="4">
        <v>148.49435199999999</v>
      </c>
      <c r="C93" s="4">
        <v>459193.55800557497</v>
      </c>
      <c r="D93" s="4">
        <v>232310.19156057501</v>
      </c>
      <c r="E93" s="4">
        <v>33122.913302761597</v>
      </c>
      <c r="F93" s="4">
        <v>90975.663162857498</v>
      </c>
      <c r="G93" s="4">
        <v>103145.661130926</v>
      </c>
      <c r="H93" s="4">
        <v>6259.4524521917801</v>
      </c>
      <c r="I93" s="4">
        <v>1.50745078054794</v>
      </c>
      <c r="J93" t="s">
        <v>19</v>
      </c>
      <c r="K93">
        <v>0</v>
      </c>
      <c r="L93">
        <v>-4.3639774522386203E-2</v>
      </c>
      <c r="M93">
        <v>-2.3884495551718898E-2</v>
      </c>
      <c r="N93">
        <v>0.76385266786204498</v>
      </c>
      <c r="O93">
        <v>-0.31445765034004902</v>
      </c>
      <c r="P93">
        <v>0.12987556371068801</v>
      </c>
      <c r="Q93">
        <v>3.13024472152807</v>
      </c>
      <c r="R93">
        <v>-0.30783779836776198</v>
      </c>
      <c r="S93" s="7">
        <f t="shared" si="14"/>
        <v>44.43705137541447</v>
      </c>
      <c r="T93" s="7">
        <f t="shared" si="15"/>
        <v>22.481107884541178</v>
      </c>
      <c r="U93" s="7">
        <f t="shared" si="16"/>
        <v>3.2053685738342752</v>
      </c>
      <c r="V93" s="7">
        <f t="shared" si="17"/>
        <v>8.8038914035270892</v>
      </c>
      <c r="W93" s="7">
        <f t="shared" si="18"/>
        <v>9.9816057148833135</v>
      </c>
      <c r="X93" s="7">
        <f t="shared" si="19"/>
        <v>0.60573935620550068</v>
      </c>
      <c r="Y93" s="2">
        <f t="shared" si="20"/>
        <v>0.50590908236947563</v>
      </c>
      <c r="Z93" s="2">
        <f t="shared" si="21"/>
        <v>7.2132791772221372E-2</v>
      </c>
      <c r="AA93" s="2">
        <f t="shared" si="22"/>
        <v>0.19812051274846709</v>
      </c>
      <c r="AB93" s="2">
        <f t="shared" si="23"/>
        <v>0.22462349336719944</v>
      </c>
      <c r="AC93" s="2">
        <f t="shared" si="24"/>
        <v>1.3631403017452142E-2</v>
      </c>
      <c r="AD93" s="8">
        <f t="shared" si="25"/>
        <v>1.0144172832748157</v>
      </c>
    </row>
    <row r="94" spans="1:30" x14ac:dyDescent="0.25">
      <c r="A94" t="s">
        <v>113</v>
      </c>
      <c r="B94" s="4">
        <v>148.49435199999999</v>
      </c>
      <c r="C94" s="4">
        <v>480147.06778112799</v>
      </c>
      <c r="D94" s="4">
        <v>237994.571853339</v>
      </c>
      <c r="E94" s="4">
        <v>18778.730166227298</v>
      </c>
      <c r="F94" s="4">
        <v>132706.11685475599</v>
      </c>
      <c r="G94" s="4">
        <v>91289.398977865698</v>
      </c>
      <c r="H94" s="4">
        <v>1515.51611931506</v>
      </c>
      <c r="I94" s="4">
        <v>2.17788659506849</v>
      </c>
      <c r="J94" t="s">
        <v>19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 s="7">
        <f t="shared" si="14"/>
        <v>46.46476316308766</v>
      </c>
      <c r="T94" s="7">
        <f t="shared" si="15"/>
        <v>23.031196392324382</v>
      </c>
      <c r="U94" s="7">
        <f t="shared" si="16"/>
        <v>1.8172541461297171</v>
      </c>
      <c r="V94" s="7">
        <f t="shared" si="17"/>
        <v>12.842228358166455</v>
      </c>
      <c r="W94" s="7">
        <f t="shared" si="18"/>
        <v>8.8342522269462602</v>
      </c>
      <c r="X94" s="7">
        <f t="shared" si="19"/>
        <v>0.14665943474201454</v>
      </c>
      <c r="Y94" s="2">
        <f t="shared" si="20"/>
        <v>0.49567015571534706</v>
      </c>
      <c r="Z94" s="2">
        <f t="shared" si="21"/>
        <v>3.9110371438918094E-2</v>
      </c>
      <c r="AA94" s="2">
        <f t="shared" si="22"/>
        <v>0.2763863944187393</v>
      </c>
      <c r="AB94" s="2">
        <f t="shared" si="23"/>
        <v>0.19012799432418778</v>
      </c>
      <c r="AC94" s="2">
        <f t="shared" si="24"/>
        <v>3.1563581681725455E-3</v>
      </c>
      <c r="AD94" s="8">
        <f t="shared" si="25"/>
        <v>1.0044512740653648</v>
      </c>
    </row>
    <row r="95" spans="1:30" x14ac:dyDescent="0.25">
      <c r="A95" t="s">
        <v>114</v>
      </c>
      <c r="B95" s="4">
        <v>291.61104999999998</v>
      </c>
      <c r="C95" s="4">
        <v>446477.34868218901</v>
      </c>
      <c r="D95" s="4">
        <v>534088.96576862095</v>
      </c>
      <c r="E95" s="4">
        <v>1207.4089164166601</v>
      </c>
      <c r="F95" s="4">
        <v>20387.4354328269</v>
      </c>
      <c r="G95" s="4">
        <v>48914.0986891922</v>
      </c>
      <c r="H95" s="4">
        <v>672.98152677243604</v>
      </c>
      <c r="I95" s="4">
        <v>1.32184009762504</v>
      </c>
      <c r="J95" t="s">
        <v>30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 s="7">
        <f t="shared" si="14"/>
        <v>22.0016289535452</v>
      </c>
      <c r="T95" s="7">
        <f t="shared" si="15"/>
        <v>26.318977407716964</v>
      </c>
      <c r="U95" s="7">
        <f t="shared" si="16"/>
        <v>5.9499016137346913E-2</v>
      </c>
      <c r="V95" s="7">
        <f t="shared" si="17"/>
        <v>1.0046574390198433</v>
      </c>
      <c r="W95" s="7">
        <f t="shared" si="18"/>
        <v>2.4104019008649655</v>
      </c>
      <c r="X95" s="7">
        <f t="shared" si="19"/>
        <v>3.3163361788320335E-2</v>
      </c>
      <c r="Y95" s="2">
        <f t="shared" si="20"/>
        <v>1.1962285821330558</v>
      </c>
      <c r="Z95" s="2">
        <f t="shared" si="21"/>
        <v>2.7043004980665136E-3</v>
      </c>
      <c r="AA95" s="2">
        <f t="shared" si="22"/>
        <v>4.566286619691217E-2</v>
      </c>
      <c r="AB95" s="2">
        <f t="shared" si="23"/>
        <v>0.10955561090291767</v>
      </c>
      <c r="AC95" s="2">
        <f t="shared" si="24"/>
        <v>1.5073139292705237E-3</v>
      </c>
      <c r="AD95" s="8">
        <f t="shared" si="25"/>
        <v>1.3556586736602225</v>
      </c>
    </row>
    <row r="96" spans="1:30" x14ac:dyDescent="0.25">
      <c r="A96" t="s">
        <v>115</v>
      </c>
      <c r="B96" s="4">
        <v>291.61104999999901</v>
      </c>
      <c r="C96" s="4">
        <v>460641.86093917198</v>
      </c>
      <c r="D96" s="4">
        <v>537790.77729755302</v>
      </c>
      <c r="E96" s="4">
        <v>1870.93293891436</v>
      </c>
      <c r="F96" s="4">
        <v>24124.148353949498</v>
      </c>
      <c r="G96" s="4">
        <v>50232.1692581772</v>
      </c>
      <c r="H96" s="4">
        <v>809.70698659636798</v>
      </c>
      <c r="I96" s="4">
        <v>3.0778359628739</v>
      </c>
      <c r="J96" t="s">
        <v>30</v>
      </c>
      <c r="K96" s="1">
        <v>-3.8985778392696701E-15</v>
      </c>
      <c r="L96">
        <v>3.1725041144394499E-2</v>
      </c>
      <c r="M96">
        <v>6.9310765924646299E-3</v>
      </c>
      <c r="N96">
        <v>0.54954374899508496</v>
      </c>
      <c r="O96">
        <v>0.18328508916358899</v>
      </c>
      <c r="P96">
        <v>2.6946639196200699E-2</v>
      </c>
      <c r="Q96">
        <v>0.20316376361719099</v>
      </c>
      <c r="R96">
        <v>1.3284480236330101</v>
      </c>
      <c r="S96" s="7">
        <f t="shared" si="14"/>
        <v>22.699631537340224</v>
      </c>
      <c r="T96" s="7">
        <f t="shared" si="15"/>
        <v>26.501396255965268</v>
      </c>
      <c r="U96" s="7">
        <f t="shared" si="16"/>
        <v>9.2196328526983673E-2</v>
      </c>
      <c r="V96" s="7">
        <f t="shared" si="17"/>
        <v>1.1887961673094627</v>
      </c>
      <c r="W96" s="7">
        <f t="shared" si="18"/>
        <v>2.4753541312054179</v>
      </c>
      <c r="X96" s="7">
        <f t="shared" si="19"/>
        <v>3.9900955183434193E-2</v>
      </c>
      <c r="Y96" s="2">
        <f t="shared" si="20"/>
        <v>1.1674813404953843</v>
      </c>
      <c r="Z96" s="2">
        <f t="shared" si="21"/>
        <v>4.0615781967792489E-3</v>
      </c>
      <c r="AA96" s="2">
        <f t="shared" si="22"/>
        <v>5.2370725284854432E-2</v>
      </c>
      <c r="AB96" s="2">
        <f t="shared" si="23"/>
        <v>0.10904820755057339</v>
      </c>
      <c r="AC96" s="2">
        <f t="shared" si="24"/>
        <v>1.757779861659794E-3</v>
      </c>
      <c r="AD96" s="8">
        <f t="shared" si="25"/>
        <v>1.3347196313892511</v>
      </c>
    </row>
    <row r="97" spans="1:30" x14ac:dyDescent="0.25">
      <c r="A97" t="s">
        <v>116</v>
      </c>
      <c r="B97" s="4">
        <v>291.61104999999998</v>
      </c>
      <c r="C97" s="4">
        <v>496506.716900739</v>
      </c>
      <c r="D97" s="4">
        <v>369414.74191897502</v>
      </c>
      <c r="E97" s="4">
        <v>31181.248925698601</v>
      </c>
      <c r="F97" s="4">
        <v>48953.335195189</v>
      </c>
      <c r="G97" s="4">
        <v>33785.658683597198</v>
      </c>
      <c r="H97" s="4">
        <v>25253.317302177998</v>
      </c>
      <c r="I97" s="4">
        <v>406.34841772054699</v>
      </c>
      <c r="J97" t="s">
        <v>19</v>
      </c>
      <c r="K97" s="1">
        <v>1.1695733517809E-15</v>
      </c>
      <c r="L97">
        <v>0.11205354172213899</v>
      </c>
      <c r="M97">
        <v>-0.30832732822453801</v>
      </c>
      <c r="N97">
        <v>24.8249284908695</v>
      </c>
      <c r="O97">
        <v>1.40115218789934</v>
      </c>
      <c r="P97">
        <v>-0.30928587893898302</v>
      </c>
      <c r="Q97">
        <v>36.524532691544799</v>
      </c>
      <c r="R97">
        <v>306.41117511160098</v>
      </c>
      <c r="S97" s="7">
        <f t="shared" si="14"/>
        <v>24.466989401446313</v>
      </c>
      <c r="T97" s="7">
        <f t="shared" si="15"/>
        <v>18.204117421993601</v>
      </c>
      <c r="U97" s="7">
        <f t="shared" si="16"/>
        <v>1.5365578370240807</v>
      </c>
      <c r="V97" s="7">
        <f t="shared" si="17"/>
        <v>2.4123354077918528</v>
      </c>
      <c r="W97" s="7">
        <f t="shared" si="18"/>
        <v>1.6648986303597475</v>
      </c>
      <c r="X97" s="7">
        <f t="shared" si="19"/>
        <v>1.2444396535873536</v>
      </c>
      <c r="Y97" s="2">
        <f t="shared" si="20"/>
        <v>0.74402768249523599</v>
      </c>
      <c r="Z97" s="2">
        <f t="shared" si="21"/>
        <v>6.280126303292756E-2</v>
      </c>
      <c r="AA97" s="2">
        <f t="shared" si="22"/>
        <v>9.8595514479164037E-2</v>
      </c>
      <c r="AB97" s="2">
        <f t="shared" si="23"/>
        <v>6.8046730353401419E-2</v>
      </c>
      <c r="AC97" s="2">
        <f t="shared" si="24"/>
        <v>5.0861985231161762E-2</v>
      </c>
      <c r="AD97" s="8">
        <f t="shared" si="25"/>
        <v>1.0243331755918907</v>
      </c>
    </row>
    <row r="98" spans="1:30" x14ac:dyDescent="0.25">
      <c r="A98" t="s">
        <v>117</v>
      </c>
      <c r="B98" s="4">
        <v>291.61104999999998</v>
      </c>
      <c r="C98" s="4">
        <v>496506.716900739</v>
      </c>
      <c r="D98" s="4">
        <v>559653.71400515304</v>
      </c>
      <c r="E98" s="4">
        <v>4498.9948192986303</v>
      </c>
      <c r="F98" s="4">
        <v>29728.4977723753</v>
      </c>
      <c r="G98" s="4">
        <v>54630.374988399999</v>
      </c>
      <c r="H98" s="4">
        <v>2289.18792411506</v>
      </c>
      <c r="I98" s="4">
        <v>4.17599319013698</v>
      </c>
      <c r="J98" t="s">
        <v>19</v>
      </c>
      <c r="K98" s="1">
        <v>1.1695733517809E-15</v>
      </c>
      <c r="L98">
        <v>0.11205354172213899</v>
      </c>
      <c r="M98">
        <v>4.7866085755472201E-2</v>
      </c>
      <c r="N98">
        <v>2.7261566964825001</v>
      </c>
      <c r="O98">
        <v>0.45817740884210501</v>
      </c>
      <c r="P98">
        <v>0.116863572106886</v>
      </c>
      <c r="Q98">
        <v>2.4015613104475801</v>
      </c>
      <c r="R98">
        <v>2.15922719974981</v>
      </c>
      <c r="S98" s="7">
        <f t="shared" si="14"/>
        <v>24.466989401446313</v>
      </c>
      <c r="T98" s="7">
        <f t="shared" si="15"/>
        <v>27.578763837311076</v>
      </c>
      <c r="U98" s="7">
        <f t="shared" si="16"/>
        <v>0.22170265741429615</v>
      </c>
      <c r="V98" s="7">
        <f t="shared" si="17"/>
        <v>1.4649687812039027</v>
      </c>
      <c r="W98" s="7">
        <f t="shared" si="18"/>
        <v>2.6920900772132761</v>
      </c>
      <c r="X98" s="7">
        <f t="shared" si="19"/>
        <v>0.11280720838352609</v>
      </c>
      <c r="Y98" s="2">
        <f t="shared" si="20"/>
        <v>1.1271825636087789</v>
      </c>
      <c r="Z98" s="2">
        <f t="shared" si="21"/>
        <v>9.0612969898613959E-3</v>
      </c>
      <c r="AA98" s="2">
        <f t="shared" si="22"/>
        <v>5.9875318420553381E-2</v>
      </c>
      <c r="AB98" s="2">
        <f t="shared" si="23"/>
        <v>0.11002947821010374</v>
      </c>
      <c r="AC98" s="2">
        <f t="shared" si="24"/>
        <v>4.6105880266927215E-3</v>
      </c>
      <c r="AD98" s="8">
        <f t="shared" si="25"/>
        <v>1.31075924525599</v>
      </c>
    </row>
    <row r="99" spans="1:30" x14ac:dyDescent="0.25">
      <c r="A99" t="s">
        <v>118</v>
      </c>
      <c r="B99" s="4">
        <v>291.61104999999998</v>
      </c>
      <c r="C99" s="4">
        <v>446477.34868218901</v>
      </c>
      <c r="D99" s="4">
        <v>534088.96576862095</v>
      </c>
      <c r="E99" s="4">
        <v>1207.4089164166601</v>
      </c>
      <c r="F99" s="4">
        <v>20387.4354328269</v>
      </c>
      <c r="G99" s="4">
        <v>48914.0986891922</v>
      </c>
      <c r="H99" s="4">
        <v>672.98152677243604</v>
      </c>
      <c r="I99" s="4">
        <v>1.32184009762504</v>
      </c>
      <c r="J99" t="s">
        <v>30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 s="7">
        <f t="shared" si="14"/>
        <v>22.0016289535452</v>
      </c>
      <c r="T99" s="7">
        <f t="shared" si="15"/>
        <v>26.318977407716964</v>
      </c>
      <c r="U99" s="7">
        <f t="shared" si="16"/>
        <v>5.9499016137346913E-2</v>
      </c>
      <c r="V99" s="7">
        <f t="shared" si="17"/>
        <v>1.0046574390198433</v>
      </c>
      <c r="W99" s="7">
        <f t="shared" si="18"/>
        <v>2.4104019008649655</v>
      </c>
      <c r="X99" s="7">
        <f t="shared" si="19"/>
        <v>3.3163361788320335E-2</v>
      </c>
      <c r="Y99" s="2">
        <f t="shared" si="20"/>
        <v>1.1962285821330558</v>
      </c>
      <c r="Z99" s="2">
        <f t="shared" si="21"/>
        <v>2.7043004980665136E-3</v>
      </c>
      <c r="AA99" s="2">
        <f t="shared" si="22"/>
        <v>4.566286619691217E-2</v>
      </c>
      <c r="AB99" s="2">
        <f t="shared" si="23"/>
        <v>0.10955561090291767</v>
      </c>
      <c r="AC99" s="2">
        <f t="shared" si="24"/>
        <v>1.5073139292705237E-3</v>
      </c>
      <c r="AD99" s="8">
        <f t="shared" si="25"/>
        <v>1.3556586736602225</v>
      </c>
    </row>
    <row r="100" spans="1:30" x14ac:dyDescent="0.25">
      <c r="A100" t="s">
        <v>119</v>
      </c>
      <c r="B100" s="4">
        <v>291.61104999999998</v>
      </c>
      <c r="C100" s="4">
        <v>496506.716900739</v>
      </c>
      <c r="D100" s="4">
        <v>582548.06972504302</v>
      </c>
      <c r="E100" s="4">
        <v>7245.8006147287597</v>
      </c>
      <c r="F100" s="4">
        <v>34727.648300189001</v>
      </c>
      <c r="G100" s="4">
        <v>17235.996832663001</v>
      </c>
      <c r="H100" s="4">
        <v>827.97327468493097</v>
      </c>
      <c r="I100" s="4">
        <v>26.699411482191699</v>
      </c>
      <c r="J100" t="s">
        <v>19</v>
      </c>
      <c r="K100" s="1">
        <v>1.1695733517809E-15</v>
      </c>
      <c r="L100">
        <v>0.11205354172213899</v>
      </c>
      <c r="M100">
        <v>9.07322694575491E-2</v>
      </c>
      <c r="N100">
        <v>5.0011157083656297</v>
      </c>
      <c r="O100">
        <v>0.70338483300710397</v>
      </c>
      <c r="P100">
        <v>-0.64762722211885704</v>
      </c>
      <c r="Q100">
        <v>0.230306095704918</v>
      </c>
      <c r="R100">
        <v>19.1986696652361</v>
      </c>
      <c r="S100" s="7">
        <f t="shared" si="14"/>
        <v>24.466989401446313</v>
      </c>
      <c r="T100" s="7">
        <f t="shared" si="15"/>
        <v>28.70695795772108</v>
      </c>
      <c r="U100" s="7">
        <f t="shared" si="16"/>
        <v>0.35706048037413352</v>
      </c>
      <c r="V100" s="7">
        <f t="shared" si="17"/>
        <v>1.7113182439941625</v>
      </c>
      <c r="W100" s="7">
        <f t="shared" si="18"/>
        <v>0.84936001361777402</v>
      </c>
      <c r="X100" s="7">
        <f t="shared" si="19"/>
        <v>4.0801086162238091E-2</v>
      </c>
      <c r="Y100" s="2">
        <f t="shared" si="20"/>
        <v>1.1732934316808152</v>
      </c>
      <c r="Z100" s="2">
        <f t="shared" si="21"/>
        <v>1.4593560103190573E-2</v>
      </c>
      <c r="AA100" s="2">
        <f t="shared" si="22"/>
        <v>6.9943964740222672E-2</v>
      </c>
      <c r="AB100" s="2">
        <f t="shared" si="23"/>
        <v>3.4714529020377388E-2</v>
      </c>
      <c r="AC100" s="2">
        <f t="shared" si="24"/>
        <v>1.6675973284978913E-3</v>
      </c>
      <c r="AD100" s="8">
        <f t="shared" si="25"/>
        <v>1.2942130828731038</v>
      </c>
    </row>
    <row r="101" spans="1:30" x14ac:dyDescent="0.25">
      <c r="A101" t="s">
        <v>120</v>
      </c>
      <c r="B101" s="4">
        <v>204.889939</v>
      </c>
      <c r="C101" s="4">
        <v>318121.810193051</v>
      </c>
      <c r="D101" s="4">
        <v>242623.64398148601</v>
      </c>
      <c r="E101" s="4">
        <v>10193.917823895799</v>
      </c>
      <c r="F101" s="4">
        <v>13001.571424132901</v>
      </c>
      <c r="G101" s="4">
        <v>55107.499612837702</v>
      </c>
      <c r="H101" s="4">
        <v>0</v>
      </c>
      <c r="I101" s="4">
        <v>2.11999604751486</v>
      </c>
      <c r="J101" t="s">
        <v>30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R101">
        <v>0</v>
      </c>
      <c r="S101" s="7">
        <f t="shared" si="14"/>
        <v>22.311675977465761</v>
      </c>
      <c r="T101" s="7">
        <f t="shared" si="15"/>
        <v>17.016563956120649</v>
      </c>
      <c r="U101" s="7">
        <f t="shared" si="16"/>
        <v>0.71495692574379865</v>
      </c>
      <c r="V101" s="7">
        <f t="shared" si="17"/>
        <v>0.9118735010249478</v>
      </c>
      <c r="W101" s="7">
        <f t="shared" si="18"/>
        <v>3.8649996193087568</v>
      </c>
      <c r="X101" s="7">
        <f t="shared" si="19"/>
        <v>0</v>
      </c>
      <c r="Y101" s="2">
        <f t="shared" si="20"/>
        <v>0.76267529043120541</v>
      </c>
      <c r="Z101" s="2">
        <f t="shared" si="21"/>
        <v>3.2044070847294819E-2</v>
      </c>
      <c r="AA101" s="2">
        <f t="shared" si="22"/>
        <v>4.086978951943894E-2</v>
      </c>
      <c r="AB101" s="2">
        <f t="shared" si="23"/>
        <v>0.17322766892152389</v>
      </c>
      <c r="AC101" s="2">
        <f t="shared" si="24"/>
        <v>0</v>
      </c>
      <c r="AD101" s="8">
        <f t="shared" si="25"/>
        <v>1.0088168197194631</v>
      </c>
    </row>
    <row r="102" spans="1:30" x14ac:dyDescent="0.25">
      <c r="A102" t="s">
        <v>121</v>
      </c>
      <c r="B102" s="4">
        <v>204.889939</v>
      </c>
      <c r="C102" s="4">
        <v>379255.85823426599</v>
      </c>
      <c r="D102" s="4">
        <v>243314.09094140001</v>
      </c>
      <c r="E102" s="4">
        <v>27520.441918415501</v>
      </c>
      <c r="F102" s="4">
        <v>28862.674784643699</v>
      </c>
      <c r="G102" s="4">
        <v>56327.295550836898</v>
      </c>
      <c r="H102" s="4">
        <v>4072.0527235167301</v>
      </c>
      <c r="I102" s="4">
        <v>11.8543779100844</v>
      </c>
      <c r="J102" t="s">
        <v>30</v>
      </c>
      <c r="K102">
        <v>0</v>
      </c>
      <c r="L102">
        <v>0.192171822498168</v>
      </c>
      <c r="M102">
        <v>2.84575298838984E-3</v>
      </c>
      <c r="N102">
        <v>1.6996923453614801</v>
      </c>
      <c r="O102">
        <v>1.2199374093403901</v>
      </c>
      <c r="P102">
        <v>2.21348445596143E-2</v>
      </c>
      <c r="Q102" t="s">
        <v>44</v>
      </c>
      <c r="R102">
        <v>4.5916981184849499</v>
      </c>
      <c r="S102" s="7">
        <f t="shared" si="14"/>
        <v>26.599351413043955</v>
      </c>
      <c r="T102" s="7">
        <f t="shared" si="15"/>
        <v>17.064988893850881</v>
      </c>
      <c r="U102" s="7">
        <f t="shared" si="16"/>
        <v>1.9301637396937128</v>
      </c>
      <c r="V102" s="7">
        <f t="shared" si="17"/>
        <v>2.0243020975114785</v>
      </c>
      <c r="W102" s="7">
        <f t="shared" si="18"/>
        <v>3.9505507851051265</v>
      </c>
      <c r="X102" s="7">
        <f t="shared" si="19"/>
        <v>0.28559601391406536</v>
      </c>
      <c r="Y102" s="2">
        <f t="shared" si="20"/>
        <v>0.64155657891276419</v>
      </c>
      <c r="Z102" s="2">
        <f t="shared" si="21"/>
        <v>7.2564315938440024E-2</v>
      </c>
      <c r="AA102" s="2">
        <f t="shared" si="22"/>
        <v>7.6103438240933519E-2</v>
      </c>
      <c r="AB102" s="2">
        <f t="shared" si="23"/>
        <v>0.14852056818076514</v>
      </c>
      <c r="AC102" s="2">
        <f t="shared" si="24"/>
        <v>1.0736954051218444E-2</v>
      </c>
      <c r="AD102" s="8">
        <f t="shared" si="25"/>
        <v>0.94948185532412122</v>
      </c>
    </row>
    <row r="103" spans="1:30" x14ac:dyDescent="0.25">
      <c r="A103" t="s">
        <v>122</v>
      </c>
      <c r="B103" s="4">
        <v>204.889939</v>
      </c>
      <c r="C103" s="4">
        <v>318121.810193051</v>
      </c>
      <c r="D103" s="4">
        <v>242623.64398148601</v>
      </c>
      <c r="E103" s="4">
        <v>10193.917823895799</v>
      </c>
      <c r="F103" s="4">
        <v>13001.571424132901</v>
      </c>
      <c r="G103" s="4">
        <v>55107.499612837702</v>
      </c>
      <c r="H103" s="4">
        <v>0</v>
      </c>
      <c r="I103" s="4">
        <v>2.11999604751486</v>
      </c>
      <c r="J103" t="s">
        <v>30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R103">
        <v>0</v>
      </c>
      <c r="S103" s="7">
        <f t="shared" si="14"/>
        <v>22.311675977465761</v>
      </c>
      <c r="T103" s="7">
        <f t="shared" si="15"/>
        <v>17.016563956120649</v>
      </c>
      <c r="U103" s="7">
        <f t="shared" si="16"/>
        <v>0.71495692574379865</v>
      </c>
      <c r="V103" s="7">
        <f t="shared" si="17"/>
        <v>0.9118735010249478</v>
      </c>
      <c r="W103" s="7">
        <f t="shared" si="18"/>
        <v>3.8649996193087568</v>
      </c>
      <c r="X103" s="7">
        <f t="shared" si="19"/>
        <v>0</v>
      </c>
      <c r="Y103" s="2">
        <f t="shared" si="20"/>
        <v>0.76267529043120541</v>
      </c>
      <c r="Z103" s="2">
        <f t="shared" si="21"/>
        <v>3.2044070847294819E-2</v>
      </c>
      <c r="AA103" s="2">
        <f t="shared" si="22"/>
        <v>4.086978951943894E-2</v>
      </c>
      <c r="AB103" s="2">
        <f t="shared" si="23"/>
        <v>0.17322766892152389</v>
      </c>
      <c r="AC103" s="2">
        <f t="shared" si="24"/>
        <v>0</v>
      </c>
      <c r="AD103" s="8">
        <f t="shared" si="25"/>
        <v>1.0088168197194631</v>
      </c>
    </row>
    <row r="104" spans="1:30" x14ac:dyDescent="0.25">
      <c r="A104" t="s">
        <v>123</v>
      </c>
      <c r="B104" s="4">
        <v>204.889939</v>
      </c>
      <c r="C104" s="4">
        <v>318121.810193051</v>
      </c>
      <c r="D104" s="4">
        <v>242623.64398148601</v>
      </c>
      <c r="E104" s="4">
        <v>10193.917823895799</v>
      </c>
      <c r="F104" s="4">
        <v>13001.571424132901</v>
      </c>
      <c r="G104" s="4">
        <v>55107.499612837702</v>
      </c>
      <c r="H104" s="4">
        <v>0</v>
      </c>
      <c r="I104" s="4">
        <v>2.11999604751486</v>
      </c>
      <c r="J104" t="s">
        <v>30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R104">
        <v>0</v>
      </c>
      <c r="S104" s="7">
        <f t="shared" si="14"/>
        <v>22.311675977465761</v>
      </c>
      <c r="T104" s="7">
        <f t="shared" si="15"/>
        <v>17.016563956120649</v>
      </c>
      <c r="U104" s="7">
        <f t="shared" si="16"/>
        <v>0.71495692574379865</v>
      </c>
      <c r="V104" s="7">
        <f t="shared" si="17"/>
        <v>0.9118735010249478</v>
      </c>
      <c r="W104" s="7">
        <f t="shared" si="18"/>
        <v>3.8649996193087568</v>
      </c>
      <c r="X104" s="7">
        <f t="shared" si="19"/>
        <v>0</v>
      </c>
      <c r="Y104" s="2">
        <f t="shared" si="20"/>
        <v>0.76267529043120541</v>
      </c>
      <c r="Z104" s="2">
        <f t="shared" si="21"/>
        <v>3.2044070847294819E-2</v>
      </c>
      <c r="AA104" s="2">
        <f t="shared" si="22"/>
        <v>4.086978951943894E-2</v>
      </c>
      <c r="AB104" s="2">
        <f t="shared" si="23"/>
        <v>0.17322766892152389</v>
      </c>
      <c r="AC104" s="2">
        <f t="shared" si="24"/>
        <v>0</v>
      </c>
      <c r="AD104" s="8">
        <f t="shared" si="25"/>
        <v>1.0088168197194631</v>
      </c>
    </row>
    <row r="105" spans="1:30" x14ac:dyDescent="0.25">
      <c r="A105" t="s">
        <v>124</v>
      </c>
      <c r="B105" s="4">
        <v>204.889938999999</v>
      </c>
      <c r="C105" s="4">
        <v>290889.75935648702</v>
      </c>
      <c r="D105" s="4">
        <v>226000.4334406</v>
      </c>
      <c r="E105" s="4">
        <v>14791.2774309534</v>
      </c>
      <c r="F105" s="4">
        <v>12060.634182772599</v>
      </c>
      <c r="G105" s="4">
        <v>38335.917652734199</v>
      </c>
      <c r="H105" s="4">
        <v>5028.3120789945197</v>
      </c>
      <c r="I105" s="4">
        <v>6.3447537545205401</v>
      </c>
      <c r="J105" t="s">
        <v>19</v>
      </c>
      <c r="K105" s="1">
        <v>-9.7101871855615102E-16</v>
      </c>
      <c r="L105">
        <v>-8.5602589838270404E-2</v>
      </c>
      <c r="M105">
        <v>-6.8514388243854696E-2</v>
      </c>
      <c r="N105">
        <v>0.45099045200078502</v>
      </c>
      <c r="O105">
        <v>-7.2371039674002005E-2</v>
      </c>
      <c r="P105">
        <v>-0.30434300372786999</v>
      </c>
      <c r="Q105" t="s">
        <v>44</v>
      </c>
      <c r="R105">
        <v>1.99281395451566</v>
      </c>
      <c r="S105" s="7">
        <f t="shared" si="14"/>
        <v>20.401738730162453</v>
      </c>
      <c r="T105" s="7">
        <f t="shared" si="15"/>
        <v>15.850684486654712</v>
      </c>
      <c r="U105" s="7">
        <f t="shared" si="16"/>
        <v>1.0373956728460891</v>
      </c>
      <c r="V105" s="7">
        <f t="shared" si="17"/>
        <v>0.84588026770460356</v>
      </c>
      <c r="W105" s="7">
        <f t="shared" si="18"/>
        <v>2.6887140257612647</v>
      </c>
      <c r="X105" s="7">
        <f t="shared" si="19"/>
        <v>0.35266387347670802</v>
      </c>
      <c r="Y105" s="2">
        <f t="shared" si="20"/>
        <v>0.77692811854416377</v>
      </c>
      <c r="Z105" s="2">
        <f t="shared" si="21"/>
        <v>5.0848395157241023E-2</v>
      </c>
      <c r="AA105" s="2">
        <f t="shared" si="22"/>
        <v>4.146118519075203E-2</v>
      </c>
      <c r="AB105" s="2">
        <f t="shared" si="23"/>
        <v>0.13178847456693488</v>
      </c>
      <c r="AC105" s="2">
        <f t="shared" si="24"/>
        <v>1.7285971462585231E-2</v>
      </c>
      <c r="AD105" s="8">
        <f t="shared" si="25"/>
        <v>1.018312144921677</v>
      </c>
    </row>
    <row r="106" spans="1:30" x14ac:dyDescent="0.25">
      <c r="A106" t="s">
        <v>125</v>
      </c>
      <c r="B106" s="4">
        <v>204.889938999999</v>
      </c>
      <c r="C106" s="4">
        <v>290889.75935648702</v>
      </c>
      <c r="D106" s="4">
        <v>218464.54761719401</v>
      </c>
      <c r="E106" s="4">
        <v>9843.9051079780802</v>
      </c>
      <c r="F106" s="4">
        <v>11321.4912356328</v>
      </c>
      <c r="G106" s="4">
        <v>51600.4713184383</v>
      </c>
      <c r="H106" s="4">
        <v>0</v>
      </c>
      <c r="I106" s="4">
        <v>0.40554884273972602</v>
      </c>
      <c r="J106" t="s">
        <v>19</v>
      </c>
      <c r="K106" s="1">
        <v>-9.7101871855615102E-16</v>
      </c>
      <c r="L106">
        <v>-8.5602589838270404E-2</v>
      </c>
      <c r="M106">
        <v>-9.9574369454839107E-2</v>
      </c>
      <c r="N106">
        <v>-3.4335446092889202E-2</v>
      </c>
      <c r="O106">
        <v>-0.129221317461791</v>
      </c>
      <c r="P106">
        <v>-6.36397644429227E-2</v>
      </c>
      <c r="R106">
        <v>-0.80870301941594402</v>
      </c>
      <c r="S106" s="7">
        <f t="shared" si="14"/>
        <v>20.401738730162453</v>
      </c>
      <c r="T106" s="7">
        <f t="shared" si="15"/>
        <v>15.322150329902055</v>
      </c>
      <c r="U106" s="7">
        <f t="shared" si="16"/>
        <v>0.69040856076118773</v>
      </c>
      <c r="V106" s="7">
        <f t="shared" si="17"/>
        <v>0.7940400058640068</v>
      </c>
      <c r="W106" s="7">
        <f t="shared" si="18"/>
        <v>3.6190319539639817</v>
      </c>
      <c r="X106" s="7">
        <f t="shared" si="19"/>
        <v>0</v>
      </c>
      <c r="Y106" s="2">
        <f t="shared" si="20"/>
        <v>0.75102178949333354</v>
      </c>
      <c r="Z106" s="2">
        <f t="shared" si="21"/>
        <v>3.3840672596226813E-2</v>
      </c>
      <c r="AA106" s="2">
        <f t="shared" si="22"/>
        <v>3.8920212456699965E-2</v>
      </c>
      <c r="AB106" s="2">
        <f t="shared" si="23"/>
        <v>0.17738840800924052</v>
      </c>
      <c r="AC106" s="2">
        <f t="shared" si="24"/>
        <v>0</v>
      </c>
      <c r="AD106" s="8">
        <f t="shared" si="25"/>
        <v>1.0011710825555009</v>
      </c>
    </row>
    <row r="107" spans="1:30" x14ac:dyDescent="0.25">
      <c r="A107" t="s">
        <v>126</v>
      </c>
      <c r="B107" s="4">
        <v>225.494148</v>
      </c>
      <c r="C107" s="4">
        <v>441727.28200801503</v>
      </c>
      <c r="D107" s="4">
        <v>265510.81676009297</v>
      </c>
      <c r="E107" s="4">
        <v>26651.022617278501</v>
      </c>
      <c r="F107" s="4">
        <v>22144.888651463101</v>
      </c>
      <c r="G107" s="4">
        <v>129350.41290578899</v>
      </c>
      <c r="H107" s="4">
        <v>13250.7088992802</v>
      </c>
      <c r="I107" s="4">
        <v>1.52428997352469</v>
      </c>
      <c r="J107" t="s">
        <v>30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 s="7">
        <f t="shared" si="14"/>
        <v>28.149995501723929</v>
      </c>
      <c r="T107" s="7">
        <f t="shared" si="15"/>
        <v>16.920232464428238</v>
      </c>
      <c r="U107" s="7">
        <f t="shared" si="16"/>
        <v>1.6983921920836209</v>
      </c>
      <c r="V107" s="7">
        <f t="shared" si="17"/>
        <v>1.4112293745840054</v>
      </c>
      <c r="W107" s="7">
        <f t="shared" si="18"/>
        <v>8.2431257695738704</v>
      </c>
      <c r="X107" s="7">
        <f t="shared" si="19"/>
        <v>0.84442915595741419</v>
      </c>
      <c r="Y107" s="2">
        <f t="shared" si="20"/>
        <v>0.60107407347159358</v>
      </c>
      <c r="Z107" s="2">
        <f t="shared" si="21"/>
        <v>6.033365767250691E-2</v>
      </c>
      <c r="AA107" s="2">
        <f t="shared" si="22"/>
        <v>5.0132490234237534E-2</v>
      </c>
      <c r="AB107" s="2">
        <f t="shared" si="23"/>
        <v>0.29282867093421222</v>
      </c>
      <c r="AC107" s="2">
        <f t="shared" si="24"/>
        <v>2.9997488131239688E-2</v>
      </c>
      <c r="AD107" s="8">
        <f t="shared" si="25"/>
        <v>1.0343663804437899</v>
      </c>
    </row>
    <row r="108" spans="1:30" x14ac:dyDescent="0.25">
      <c r="A108" t="s">
        <v>127</v>
      </c>
      <c r="B108" s="4">
        <v>225.494148</v>
      </c>
      <c r="C108" s="4">
        <v>441727.28200801503</v>
      </c>
      <c r="D108" s="4">
        <v>265160.17928221502</v>
      </c>
      <c r="E108" s="4">
        <v>26700.159903819102</v>
      </c>
      <c r="F108" s="4">
        <v>22186.046182625301</v>
      </c>
      <c r="G108" s="4">
        <v>129625.295742592</v>
      </c>
      <c r="H108" s="4">
        <v>13258.2982616397</v>
      </c>
      <c r="I108" s="4">
        <v>79.692152200068904</v>
      </c>
      <c r="J108" t="s">
        <v>30</v>
      </c>
      <c r="K108">
        <v>0</v>
      </c>
      <c r="L108">
        <v>0</v>
      </c>
      <c r="M108">
        <v>-1.32061466329866E-3</v>
      </c>
      <c r="N108">
        <v>1.8437298728190201E-3</v>
      </c>
      <c r="O108">
        <v>1.8585566994687901E-3</v>
      </c>
      <c r="P108">
        <v>2.12510212088096E-3</v>
      </c>
      <c r="Q108">
        <v>5.7275142161637195E-4</v>
      </c>
      <c r="R108">
        <v>51.281490782093599</v>
      </c>
      <c r="S108" s="7">
        <f t="shared" si="14"/>
        <v>28.149995501723929</v>
      </c>
      <c r="T108" s="7">
        <f t="shared" si="15"/>
        <v>16.897887357329282</v>
      </c>
      <c r="U108" s="7">
        <f t="shared" si="16"/>
        <v>1.7015235685039252</v>
      </c>
      <c r="V108" s="7">
        <f t="shared" si="17"/>
        <v>1.4138522243926277</v>
      </c>
      <c r="W108" s="7">
        <f t="shared" si="18"/>
        <v>8.2606432536294854</v>
      </c>
      <c r="X108" s="7">
        <f t="shared" si="19"/>
        <v>0.84491280395694401</v>
      </c>
      <c r="Y108" s="2">
        <f t="shared" si="20"/>
        <v>0.60028028623643803</v>
      </c>
      <c r="Z108" s="2">
        <f t="shared" si="21"/>
        <v>6.0444896639494046E-2</v>
      </c>
      <c r="AA108" s="2">
        <f t="shared" si="22"/>
        <v>5.0225664309823503E-2</v>
      </c>
      <c r="AB108" s="2">
        <f t="shared" si="23"/>
        <v>0.29345096176386942</v>
      </c>
      <c r="AC108" s="2">
        <f t="shared" si="24"/>
        <v>3.0014669235211809E-2</v>
      </c>
      <c r="AD108" s="8">
        <f t="shared" si="25"/>
        <v>1.0344164781848368</v>
      </c>
    </row>
    <row r="109" spans="1:30" x14ac:dyDescent="0.25">
      <c r="A109" t="s">
        <v>128</v>
      </c>
      <c r="B109" s="4">
        <v>225.494148</v>
      </c>
      <c r="C109" s="4">
        <v>441727.28200801503</v>
      </c>
      <c r="D109" s="4">
        <v>265510.81676009297</v>
      </c>
      <c r="E109" s="4">
        <v>26651.022617278501</v>
      </c>
      <c r="F109" s="4">
        <v>22144.888651463101</v>
      </c>
      <c r="G109" s="4">
        <v>129350.41290578899</v>
      </c>
      <c r="H109" s="4">
        <v>13250.7088992802</v>
      </c>
      <c r="I109" s="4">
        <v>1.52428997352469</v>
      </c>
      <c r="J109" t="s">
        <v>30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 s="7">
        <f t="shared" si="14"/>
        <v>28.149995501723929</v>
      </c>
      <c r="T109" s="7">
        <f t="shared" si="15"/>
        <v>16.920232464428238</v>
      </c>
      <c r="U109" s="7">
        <f t="shared" si="16"/>
        <v>1.6983921920836209</v>
      </c>
      <c r="V109" s="7">
        <f t="shared" si="17"/>
        <v>1.4112293745840054</v>
      </c>
      <c r="W109" s="7">
        <f t="shared" si="18"/>
        <v>8.2431257695738704</v>
      </c>
      <c r="X109" s="7">
        <f t="shared" si="19"/>
        <v>0.84442915595741419</v>
      </c>
      <c r="Y109" s="2">
        <f t="shared" si="20"/>
        <v>0.60107407347159358</v>
      </c>
      <c r="Z109" s="2">
        <f t="shared" si="21"/>
        <v>6.033365767250691E-2</v>
      </c>
      <c r="AA109" s="2">
        <f t="shared" si="22"/>
        <v>5.0132490234237534E-2</v>
      </c>
      <c r="AB109" s="2">
        <f t="shared" si="23"/>
        <v>0.29282867093421222</v>
      </c>
      <c r="AC109" s="2">
        <f t="shared" si="24"/>
        <v>2.9997488131239688E-2</v>
      </c>
      <c r="AD109" s="8">
        <f t="shared" si="25"/>
        <v>1.0343663804437899</v>
      </c>
    </row>
    <row r="110" spans="1:30" x14ac:dyDescent="0.25">
      <c r="A110" t="s">
        <v>129</v>
      </c>
      <c r="B110" s="4">
        <v>225.494148</v>
      </c>
      <c r="C110" s="4">
        <v>507193.78538230399</v>
      </c>
      <c r="D110" s="4">
        <v>273064.75680680497</v>
      </c>
      <c r="E110" s="4">
        <v>36218.189028833702</v>
      </c>
      <c r="F110" s="4">
        <v>35327.512537295202</v>
      </c>
      <c r="G110" s="4">
        <v>160842.43902378401</v>
      </c>
      <c r="H110" s="4">
        <v>8545.6262272165695</v>
      </c>
      <c r="I110" s="4">
        <v>141.656232259533</v>
      </c>
      <c r="J110" t="s">
        <v>30</v>
      </c>
      <c r="K110">
        <v>0</v>
      </c>
      <c r="L110">
        <v>0.14820570528650401</v>
      </c>
      <c r="M110">
        <v>2.8450592480145899E-2</v>
      </c>
      <c r="N110">
        <v>0.35897933632582302</v>
      </c>
      <c r="O110">
        <v>0.59528968934152304</v>
      </c>
      <c r="P110">
        <v>0.24346289594708501</v>
      </c>
      <c r="Q110">
        <v>-0.35508158150838698</v>
      </c>
      <c r="R110">
        <v>91.932601224145699</v>
      </c>
      <c r="S110" s="7">
        <f t="shared" si="14"/>
        <v>32.321985438868879</v>
      </c>
      <c r="T110" s="7">
        <f t="shared" si="15"/>
        <v>17.401623102943013</v>
      </c>
      <c r="U110" s="7">
        <f t="shared" si="16"/>
        <v>2.3080798940187632</v>
      </c>
      <c r="V110" s="7">
        <f t="shared" si="17"/>
        <v>2.2513196705697505</v>
      </c>
      <c r="W110" s="7">
        <f t="shared" si="18"/>
        <v>10.250021041090397</v>
      </c>
      <c r="X110" s="7">
        <f t="shared" si="19"/>
        <v>0.54458791578826593</v>
      </c>
      <c r="Y110" s="2">
        <f t="shared" si="20"/>
        <v>0.53838348315127482</v>
      </c>
      <c r="Z110" s="2">
        <f t="shared" si="21"/>
        <v>7.1408976357101389E-2</v>
      </c>
      <c r="AA110" s="2">
        <f t="shared" si="22"/>
        <v>6.9652889202233864E-2</v>
      </c>
      <c r="AB110" s="2">
        <f t="shared" si="23"/>
        <v>0.31712225910368153</v>
      </c>
      <c r="AC110" s="2">
        <f t="shared" si="24"/>
        <v>1.6848838596819935E-2</v>
      </c>
      <c r="AD110" s="8">
        <f t="shared" si="25"/>
        <v>1.0134164464111115</v>
      </c>
    </row>
    <row r="111" spans="1:30" x14ac:dyDescent="0.25">
      <c r="A111" t="s">
        <v>130</v>
      </c>
      <c r="B111" s="4">
        <v>225.494147999999</v>
      </c>
      <c r="C111" s="4">
        <v>457649.697708358</v>
      </c>
      <c r="D111" s="4">
        <v>264085.37115784298</v>
      </c>
      <c r="E111" s="4">
        <v>28917.4127677945</v>
      </c>
      <c r="F111" s="4">
        <v>27658.601507183499</v>
      </c>
      <c r="G111" s="4">
        <v>136369.62597286</v>
      </c>
      <c r="H111" s="4">
        <v>10210.1705159424</v>
      </c>
      <c r="I111" s="4">
        <v>119.643781734794</v>
      </c>
      <c r="J111" t="s">
        <v>19</v>
      </c>
      <c r="K111" s="1">
        <v>-2.7729216612259299E-15</v>
      </c>
      <c r="L111">
        <v>3.6045805520461299E-2</v>
      </c>
      <c r="M111">
        <v>-5.3686912632914703E-3</v>
      </c>
      <c r="N111">
        <v>8.5039519235806396E-2</v>
      </c>
      <c r="O111">
        <v>0.248983543900372</v>
      </c>
      <c r="P111">
        <v>5.4265099812115601E-2</v>
      </c>
      <c r="Q111">
        <v>-0.22946231831437799</v>
      </c>
      <c r="R111">
        <v>77.491483781223195</v>
      </c>
      <c r="S111" s="7">
        <f t="shared" si="14"/>
        <v>29.164684764981068</v>
      </c>
      <c r="T111" s="7">
        <f t="shared" si="15"/>
        <v>16.829392960223633</v>
      </c>
      <c r="U111" s="7">
        <f t="shared" si="16"/>
        <v>1.8428226475722695</v>
      </c>
      <c r="V111" s="7">
        <f t="shared" si="17"/>
        <v>1.7626022655242435</v>
      </c>
      <c r="W111" s="7">
        <f t="shared" si="18"/>
        <v>8.6904398122236586</v>
      </c>
      <c r="X111" s="7">
        <f t="shared" si="19"/>
        <v>0.65066448417917511</v>
      </c>
      <c r="Y111" s="2">
        <f t="shared" si="20"/>
        <v>0.57704696950577705</v>
      </c>
      <c r="Z111" s="2">
        <f t="shared" si="21"/>
        <v>6.3186784373716373E-2</v>
      </c>
      <c r="AA111" s="2">
        <f t="shared" si="22"/>
        <v>6.0436184369139972E-2</v>
      </c>
      <c r="AB111" s="2">
        <f t="shared" si="23"/>
        <v>0.2979781843093513</v>
      </c>
      <c r="AC111" s="2">
        <f t="shared" si="24"/>
        <v>2.23100125861963E-2</v>
      </c>
      <c r="AD111" s="8">
        <f t="shared" si="25"/>
        <v>1.020958135144181</v>
      </c>
    </row>
    <row r="112" spans="1:30" x14ac:dyDescent="0.25">
      <c r="A112" t="s">
        <v>131</v>
      </c>
      <c r="B112" s="4">
        <v>66.657995999999997</v>
      </c>
      <c r="C112" s="4">
        <v>258872.62940164501</v>
      </c>
      <c r="D112" s="4">
        <v>119109.139117147</v>
      </c>
      <c r="E112" s="4">
        <v>11107.621548949201</v>
      </c>
      <c r="F112" s="4">
        <v>31733.714829964101</v>
      </c>
      <c r="G112" s="4">
        <v>97520.886846470894</v>
      </c>
      <c r="H112" s="4">
        <v>9301.5793817180493</v>
      </c>
      <c r="I112" s="4">
        <v>3.8903985121425801</v>
      </c>
      <c r="J112" t="s">
        <v>30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 s="7">
        <f t="shared" si="14"/>
        <v>55.80758948985028</v>
      </c>
      <c r="T112" s="7">
        <f t="shared" si="15"/>
        <v>25.677469092439203</v>
      </c>
      <c r="U112" s="7">
        <f t="shared" si="16"/>
        <v>2.3945736752671656</v>
      </c>
      <c r="V112" s="7">
        <f t="shared" si="17"/>
        <v>6.8411331638730477</v>
      </c>
      <c r="W112" s="7">
        <f t="shared" si="18"/>
        <v>21.023488007957798</v>
      </c>
      <c r="X112" s="7">
        <f t="shared" si="19"/>
        <v>2.0052283045218591</v>
      </c>
      <c r="Y112" s="2">
        <f t="shared" si="20"/>
        <v>0.46010711674097948</v>
      </c>
      <c r="Z112" s="2">
        <f t="shared" si="21"/>
        <v>4.2907670751532213E-2</v>
      </c>
      <c r="AA112" s="2">
        <f t="shared" si="22"/>
        <v>0.12258427978003321</v>
      </c>
      <c r="AB112" s="2">
        <f t="shared" si="23"/>
        <v>0.37671378033235675</v>
      </c>
      <c r="AC112" s="2">
        <f t="shared" si="24"/>
        <v>3.5931104046100212E-2</v>
      </c>
      <c r="AD112" s="8">
        <f t="shared" si="25"/>
        <v>1.0382439516510018</v>
      </c>
    </row>
    <row r="113" spans="1:30" x14ac:dyDescent="0.25">
      <c r="A113" t="s">
        <v>132</v>
      </c>
      <c r="B113" s="4">
        <v>66.657995999999997</v>
      </c>
      <c r="C113" s="4">
        <v>329715.19740918098</v>
      </c>
      <c r="D113" s="4">
        <v>132398.776521714</v>
      </c>
      <c r="E113" s="4">
        <v>15052.5962423776</v>
      </c>
      <c r="F113" s="4">
        <v>63355.416277629098</v>
      </c>
      <c r="G113" s="4">
        <v>119342.23365202099</v>
      </c>
      <c r="H113" s="4">
        <v>12572.373331009199</v>
      </c>
      <c r="I113" s="4">
        <v>10.8892865042195</v>
      </c>
      <c r="J113" t="s">
        <v>30</v>
      </c>
      <c r="K113">
        <v>0</v>
      </c>
      <c r="L113">
        <v>0.27365800769003901</v>
      </c>
      <c r="M113">
        <v>0.111575295590852</v>
      </c>
      <c r="N113">
        <v>0.35515926393816299</v>
      </c>
      <c r="O113">
        <v>0.99647020895916505</v>
      </c>
      <c r="P113">
        <v>0.22376075024731701</v>
      </c>
      <c r="Q113">
        <v>0.35163855675089301</v>
      </c>
      <c r="R113">
        <v>1.7990156972948199</v>
      </c>
      <c r="S113" s="7">
        <f t="shared" si="14"/>
        <v>71.079783243626267</v>
      </c>
      <c r="T113" s="7">
        <f t="shared" si="15"/>
        <v>28.542440296452948</v>
      </c>
      <c r="U113" s="7">
        <f t="shared" si="16"/>
        <v>3.2450286992207369</v>
      </c>
      <c r="V113" s="7">
        <f t="shared" si="17"/>
        <v>13.658118557195122</v>
      </c>
      <c r="W113" s="7">
        <f t="shared" si="18"/>
        <v>25.727719457433924</v>
      </c>
      <c r="X113" s="7">
        <f t="shared" si="19"/>
        <v>2.7103438914799556</v>
      </c>
      <c r="Y113" s="2">
        <f t="shared" si="20"/>
        <v>0.40155497096303194</v>
      </c>
      <c r="Z113" s="2">
        <f t="shared" si="21"/>
        <v>4.565332857161912E-2</v>
      </c>
      <c r="AA113" s="2">
        <f t="shared" si="22"/>
        <v>0.19215194439158406</v>
      </c>
      <c r="AB113" s="2">
        <f t="shared" si="23"/>
        <v>0.36195551369722179</v>
      </c>
      <c r="AC113" s="2">
        <f t="shared" si="24"/>
        <v>3.8131009519123606E-2</v>
      </c>
      <c r="AD113" s="8">
        <f t="shared" si="25"/>
        <v>1.0394467671425804</v>
      </c>
    </row>
    <row r="114" spans="1:30" x14ac:dyDescent="0.25">
      <c r="A114" t="s">
        <v>133</v>
      </c>
      <c r="B114" s="4">
        <v>66.657995999999997</v>
      </c>
      <c r="C114" s="4">
        <v>258872.62940164501</v>
      </c>
      <c r="D114" s="4">
        <v>118435.729987778</v>
      </c>
      <c r="E114" s="4">
        <v>11482.713658026099</v>
      </c>
      <c r="F114" s="4">
        <v>30745.6731122372</v>
      </c>
      <c r="G114" s="4">
        <v>98786.744307609799</v>
      </c>
      <c r="H114" s="4">
        <v>9652.4348936749502</v>
      </c>
      <c r="I114" s="4">
        <v>3.5002047365163498</v>
      </c>
      <c r="J114" t="s">
        <v>30</v>
      </c>
      <c r="K114">
        <v>0</v>
      </c>
      <c r="L114">
        <v>0</v>
      </c>
      <c r="M114">
        <v>-5.6537150243873699E-3</v>
      </c>
      <c r="N114">
        <v>3.3768895296262799E-2</v>
      </c>
      <c r="O114">
        <v>-3.11353941075307E-2</v>
      </c>
      <c r="P114">
        <v>1.2980372739346499E-2</v>
      </c>
      <c r="Q114">
        <v>3.7719993299900799E-2</v>
      </c>
      <c r="R114">
        <v>-0.100296608280197</v>
      </c>
      <c r="S114" s="7">
        <f t="shared" si="14"/>
        <v>55.80758948985028</v>
      </c>
      <c r="T114" s="7">
        <f t="shared" si="15"/>
        <v>25.532295999642919</v>
      </c>
      <c r="U114" s="7">
        <f t="shared" si="16"/>
        <v>2.4754357829864322</v>
      </c>
      <c r="V114" s="7">
        <f t="shared" si="17"/>
        <v>6.6281317866737668</v>
      </c>
      <c r="W114" s="7">
        <f t="shared" si="18"/>
        <v>21.296380718582292</v>
      </c>
      <c r="X114" s="7">
        <f t="shared" si="19"/>
        <v>2.0808655027331957</v>
      </c>
      <c r="Y114" s="2">
        <f t="shared" si="20"/>
        <v>0.45750580222223136</v>
      </c>
      <c r="Z114" s="2">
        <f t="shared" si="21"/>
        <v>4.4356615392546914E-2</v>
      </c>
      <c r="AA114" s="2">
        <f t="shared" si="22"/>
        <v>0.11876756991769416</v>
      </c>
      <c r="AB114" s="2">
        <f t="shared" si="23"/>
        <v>0.38160366561711939</v>
      </c>
      <c r="AC114" s="2">
        <f t="shared" si="24"/>
        <v>3.7286425049977166E-2</v>
      </c>
      <c r="AD114" s="8">
        <f t="shared" si="25"/>
        <v>1.0395200781995688</v>
      </c>
    </row>
    <row r="115" spans="1:30" x14ac:dyDescent="0.25">
      <c r="A115" t="s">
        <v>134</v>
      </c>
      <c r="B115" s="4">
        <v>66.657995999999997</v>
      </c>
      <c r="C115" s="4">
        <v>329715.19740918098</v>
      </c>
      <c r="D115" s="4">
        <v>130920.336702933</v>
      </c>
      <c r="E115" s="4">
        <v>15137.2826205274</v>
      </c>
      <c r="F115" s="4">
        <v>64508.6112571458</v>
      </c>
      <c r="G115" s="4">
        <v>119630.52705115201</v>
      </c>
      <c r="H115" s="4">
        <v>12655.9290106113</v>
      </c>
      <c r="I115" s="4">
        <v>13.6509937933034</v>
      </c>
      <c r="J115" t="s">
        <v>30</v>
      </c>
      <c r="K115">
        <v>0</v>
      </c>
      <c r="L115">
        <v>0.27365800769003901</v>
      </c>
      <c r="M115">
        <v>9.9162815492849096E-2</v>
      </c>
      <c r="N115">
        <v>0.36278343242252598</v>
      </c>
      <c r="O115">
        <v>1.0328099500104599</v>
      </c>
      <c r="P115">
        <v>0.226716972329112</v>
      </c>
      <c r="Q115">
        <v>0.36062151288910799</v>
      </c>
      <c r="R115">
        <v>2.5088934335894901</v>
      </c>
      <c r="S115" s="7">
        <f t="shared" si="14"/>
        <v>71.079783243626267</v>
      </c>
      <c r="T115" s="7">
        <f t="shared" si="15"/>
        <v>28.223719222376143</v>
      </c>
      <c r="U115" s="7">
        <f t="shared" si="16"/>
        <v>3.2632853323692093</v>
      </c>
      <c r="V115" s="7">
        <f t="shared" si="17"/>
        <v>13.906723564867731</v>
      </c>
      <c r="W115" s="7">
        <f t="shared" si="18"/>
        <v>25.789869556919236</v>
      </c>
      <c r="X115" s="7">
        <f t="shared" si="19"/>
        <v>2.7283567693865836</v>
      </c>
      <c r="Y115" s="2">
        <f t="shared" si="20"/>
        <v>0.39707098044516009</v>
      </c>
      <c r="Z115" s="2">
        <f t="shared" si="21"/>
        <v>4.5910175628761901E-2</v>
      </c>
      <c r="AA115" s="2">
        <f t="shared" si="22"/>
        <v>0.1956494931505682</v>
      </c>
      <c r="AB115" s="2">
        <f t="shared" si="23"/>
        <v>0.36282988467373833</v>
      </c>
      <c r="AC115" s="2">
        <f t="shared" si="24"/>
        <v>3.8384427257397914E-2</v>
      </c>
      <c r="AD115" s="8">
        <f t="shared" si="25"/>
        <v>1.0398449611556264</v>
      </c>
    </row>
    <row r="116" spans="1:30" x14ac:dyDescent="0.25">
      <c r="A116" t="s">
        <v>135</v>
      </c>
      <c r="B116" s="4">
        <v>66.657995999999997</v>
      </c>
      <c r="C116" s="4">
        <v>258872.62940164501</v>
      </c>
      <c r="D116" s="4">
        <v>119109.139117147</v>
      </c>
      <c r="E116" s="4">
        <v>11107.621548949201</v>
      </c>
      <c r="F116" s="4">
        <v>31733.714829964101</v>
      </c>
      <c r="G116" s="4">
        <v>97520.886846470894</v>
      </c>
      <c r="H116" s="4">
        <v>9301.5793817180493</v>
      </c>
      <c r="I116" s="4">
        <v>3.8903985121425801</v>
      </c>
      <c r="J116" t="s">
        <v>30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 s="7">
        <f t="shared" si="14"/>
        <v>55.80758948985028</v>
      </c>
      <c r="T116" s="7">
        <f t="shared" si="15"/>
        <v>25.677469092439203</v>
      </c>
      <c r="U116" s="7">
        <f t="shared" si="16"/>
        <v>2.3945736752671656</v>
      </c>
      <c r="V116" s="7">
        <f t="shared" si="17"/>
        <v>6.8411331638730477</v>
      </c>
      <c r="W116" s="7">
        <f t="shared" si="18"/>
        <v>21.023488007957798</v>
      </c>
      <c r="X116" s="7">
        <f t="shared" si="19"/>
        <v>2.0052283045218591</v>
      </c>
      <c r="Y116" s="2">
        <f t="shared" si="20"/>
        <v>0.46010711674097948</v>
      </c>
      <c r="Z116" s="2">
        <f t="shared" si="21"/>
        <v>4.2907670751532213E-2</v>
      </c>
      <c r="AA116" s="2">
        <f t="shared" si="22"/>
        <v>0.12258427978003321</v>
      </c>
      <c r="AB116" s="2">
        <f t="shared" si="23"/>
        <v>0.37671378033235675</v>
      </c>
      <c r="AC116" s="2">
        <f t="shared" si="24"/>
        <v>3.5931104046100212E-2</v>
      </c>
      <c r="AD116" s="8">
        <f t="shared" si="25"/>
        <v>1.0382439516510018</v>
      </c>
    </row>
    <row r="117" spans="1:30" x14ac:dyDescent="0.25">
      <c r="A117" t="s">
        <v>136</v>
      </c>
      <c r="B117" s="4">
        <v>66.657996000000196</v>
      </c>
      <c r="C117" s="4">
        <v>375180.66190228797</v>
      </c>
      <c r="D117" s="4">
        <v>153248.044434743</v>
      </c>
      <c r="E117" s="4">
        <v>20239.264849084298</v>
      </c>
      <c r="F117" s="4">
        <v>72869.7837318315</v>
      </c>
      <c r="G117" s="4">
        <v>128178.729824048</v>
      </c>
      <c r="H117" s="4">
        <v>16959.090386738499</v>
      </c>
      <c r="I117" s="4">
        <v>16.0678397893377</v>
      </c>
      <c r="J117" t="s">
        <v>30</v>
      </c>
      <c r="K117" s="1">
        <v>4.2638109658148097E-15</v>
      </c>
      <c r="L117">
        <v>0.44928671203856502</v>
      </c>
      <c r="M117">
        <v>0.286618689133666</v>
      </c>
      <c r="N117">
        <v>0.82210608813900798</v>
      </c>
      <c r="O117">
        <v>1.2962891083594501</v>
      </c>
      <c r="P117">
        <v>0.314372069091647</v>
      </c>
      <c r="Q117">
        <v>0.82324847112213195</v>
      </c>
      <c r="R117">
        <v>3.13012696236318</v>
      </c>
      <c r="S117" s="7">
        <f t="shared" si="14"/>
        <v>80.881197878542835</v>
      </c>
      <c r="T117" s="7">
        <f t="shared" si="15"/>
        <v>33.037111623984224</v>
      </c>
      <c r="U117" s="7">
        <f t="shared" si="16"/>
        <v>4.3631672722016717</v>
      </c>
      <c r="V117" s="7">
        <f t="shared" si="17"/>
        <v>15.709219573038297</v>
      </c>
      <c r="W117" s="7">
        <f t="shared" si="18"/>
        <v>27.632685432542768</v>
      </c>
      <c r="X117" s="7">
        <f t="shared" si="19"/>
        <v>3.6560294404702773</v>
      </c>
      <c r="Y117" s="2">
        <f t="shared" si="20"/>
        <v>0.40846466781556801</v>
      </c>
      <c r="Z117" s="2">
        <f t="shared" si="21"/>
        <v>5.3945383929077377E-2</v>
      </c>
      <c r="AA117" s="2">
        <f t="shared" si="22"/>
        <v>0.19422585205313622</v>
      </c>
      <c r="AB117" s="2">
        <f t="shared" si="23"/>
        <v>0.34164535339892027</v>
      </c>
      <c r="AC117" s="2">
        <f t="shared" si="24"/>
        <v>4.5202464062914109E-2</v>
      </c>
      <c r="AD117" s="8">
        <f t="shared" si="25"/>
        <v>1.043483721259616</v>
      </c>
    </row>
    <row r="118" spans="1:30" x14ac:dyDescent="0.25">
      <c r="A118" t="s">
        <v>137</v>
      </c>
      <c r="B118" s="4">
        <v>66.657995999999898</v>
      </c>
      <c r="C118" s="4">
        <v>321542.63745325099</v>
      </c>
      <c r="D118" s="4">
        <v>141584.43903239301</v>
      </c>
      <c r="E118" s="4">
        <v>16916.036411635701</v>
      </c>
      <c r="F118" s="4">
        <v>30709.289828749301</v>
      </c>
      <c r="G118" s="4">
        <v>132045.835244216</v>
      </c>
      <c r="H118" s="4">
        <v>14684.023182357299</v>
      </c>
      <c r="I118" s="4">
        <v>2.2017527443867402</v>
      </c>
      <c r="J118" t="s">
        <v>30</v>
      </c>
      <c r="K118" s="1">
        <v>-2.1319054829073999E-16</v>
      </c>
      <c r="L118">
        <v>0.24208819679570001</v>
      </c>
      <c r="M118">
        <v>0.18869500763615299</v>
      </c>
      <c r="N118">
        <v>0.52292156669994505</v>
      </c>
      <c r="O118">
        <v>-3.2281912366827203E-2</v>
      </c>
      <c r="P118">
        <v>0.35402619391780998</v>
      </c>
      <c r="Q118">
        <v>0.57865912655847096</v>
      </c>
      <c r="R118">
        <v>-0.43405470223302101</v>
      </c>
      <c r="S118" s="7">
        <f t="shared" si="14"/>
        <v>69.317948196962959</v>
      </c>
      <c r="T118" s="7">
        <f t="shared" si="15"/>
        <v>30.522679318914225</v>
      </c>
      <c r="U118" s="7">
        <f t="shared" si="16"/>
        <v>3.646747893116304</v>
      </c>
      <c r="V118" s="7">
        <f t="shared" si="17"/>
        <v>6.6202883025871095</v>
      </c>
      <c r="W118" s="7">
        <f t="shared" si="18"/>
        <v>28.466353450291773</v>
      </c>
      <c r="X118" s="7">
        <f t="shared" si="19"/>
        <v>3.1655719637668076</v>
      </c>
      <c r="Y118" s="2">
        <f t="shared" si="20"/>
        <v>0.44032866108768526</v>
      </c>
      <c r="Z118" s="2">
        <f t="shared" si="21"/>
        <v>5.2608999371335688E-2</v>
      </c>
      <c r="AA118" s="2">
        <f t="shared" si="22"/>
        <v>9.5506120345281165E-2</v>
      </c>
      <c r="AB118" s="2">
        <f t="shared" si="23"/>
        <v>0.41066353218370327</v>
      </c>
      <c r="AC118" s="2">
        <f t="shared" si="24"/>
        <v>4.5667421585705581E-2</v>
      </c>
      <c r="AD118" s="8">
        <f t="shared" si="25"/>
        <v>1.0447747345737111</v>
      </c>
    </row>
    <row r="119" spans="1:30" x14ac:dyDescent="0.25">
      <c r="A119" t="s">
        <v>138</v>
      </c>
      <c r="B119" s="4">
        <v>66.657996000000196</v>
      </c>
      <c r="C119" s="4">
        <v>375180.66190228797</v>
      </c>
      <c r="D119" s="4">
        <v>148965.597653598</v>
      </c>
      <c r="E119" s="4">
        <v>15496.0314361291</v>
      </c>
      <c r="F119" s="4">
        <v>85280.073447158196</v>
      </c>
      <c r="G119" s="4">
        <v>124783.427796367</v>
      </c>
      <c r="H119" s="4">
        <v>13196.541643189399</v>
      </c>
      <c r="I119" s="4">
        <v>3.6203290024869301</v>
      </c>
      <c r="J119" t="s">
        <v>30</v>
      </c>
      <c r="K119" s="1">
        <v>4.2638109658148097E-15</v>
      </c>
      <c r="L119">
        <v>0.44928671203856502</v>
      </c>
      <c r="M119">
        <v>0.25066471605580598</v>
      </c>
      <c r="N119">
        <v>0.39508096921028601</v>
      </c>
      <c r="O119">
        <v>1.6873649651201099</v>
      </c>
      <c r="P119">
        <v>0.279555917009008</v>
      </c>
      <c r="Q119">
        <v>0.41874203311394298</v>
      </c>
      <c r="R119">
        <v>-6.9419497466060104E-2</v>
      </c>
      <c r="S119" s="7">
        <f t="shared" si="14"/>
        <v>80.881197878542835</v>
      </c>
      <c r="T119" s="7">
        <f t="shared" si="15"/>
        <v>32.113904591527088</v>
      </c>
      <c r="U119" s="7">
        <f t="shared" si="16"/>
        <v>3.3406241637371421</v>
      </c>
      <c r="V119" s="7">
        <f t="shared" si="17"/>
        <v>18.38462158631371</v>
      </c>
      <c r="W119" s="7">
        <f t="shared" si="18"/>
        <v>26.900728476750082</v>
      </c>
      <c r="X119" s="7">
        <f t="shared" si="19"/>
        <v>2.8449016816149602</v>
      </c>
      <c r="Y119" s="2">
        <f t="shared" si="20"/>
        <v>0.39705030877202996</v>
      </c>
      <c r="Z119" s="2">
        <f t="shared" si="21"/>
        <v>4.1302852224736696E-2</v>
      </c>
      <c r="AA119" s="2">
        <f t="shared" si="22"/>
        <v>0.22730402205369674</v>
      </c>
      <c r="AB119" s="2">
        <f t="shared" si="23"/>
        <v>0.33259557452581501</v>
      </c>
      <c r="AC119" s="2">
        <f t="shared" si="24"/>
        <v>3.5173832191346552E-2</v>
      </c>
      <c r="AD119" s="8">
        <f t="shared" si="25"/>
        <v>1.0334265897676249</v>
      </c>
    </row>
    <row r="120" spans="1:30" x14ac:dyDescent="0.25">
      <c r="A120" t="s">
        <v>139</v>
      </c>
      <c r="B120" s="4">
        <v>66.657995999999898</v>
      </c>
      <c r="C120" s="4">
        <v>321542.63745325099</v>
      </c>
      <c r="D120" s="4">
        <v>141472.18734827399</v>
      </c>
      <c r="E120" s="4">
        <v>16838.436263304098</v>
      </c>
      <c r="F120" s="4">
        <v>31015.998499098299</v>
      </c>
      <c r="G120" s="4">
        <v>131938.724097617</v>
      </c>
      <c r="H120" s="4">
        <v>14623.5952410387</v>
      </c>
      <c r="I120" s="4">
        <v>3.1043454473135998</v>
      </c>
      <c r="J120" t="s">
        <v>30</v>
      </c>
      <c r="K120" s="1">
        <v>-2.1319054829073999E-16</v>
      </c>
      <c r="L120">
        <v>0.24208819679570001</v>
      </c>
      <c r="M120">
        <v>0.18775258050629301</v>
      </c>
      <c r="N120">
        <v>0.51593535925763001</v>
      </c>
      <c r="O120">
        <v>-2.2616839368206298E-2</v>
      </c>
      <c r="P120">
        <v>0.352927853346236</v>
      </c>
      <c r="Q120">
        <v>0.57216260173846401</v>
      </c>
      <c r="R120">
        <v>-0.20204949759660101</v>
      </c>
      <c r="S120" s="7">
        <f t="shared" si="14"/>
        <v>69.317948196962959</v>
      </c>
      <c r="T120" s="7">
        <f t="shared" si="15"/>
        <v>30.49848017541521</v>
      </c>
      <c r="U120" s="7">
        <f t="shared" si="16"/>
        <v>3.6300189046849995</v>
      </c>
      <c r="V120" s="7">
        <f t="shared" si="17"/>
        <v>6.6864083540092247</v>
      </c>
      <c r="W120" s="7">
        <f t="shared" si="18"/>
        <v>28.443262500456715</v>
      </c>
      <c r="X120" s="7">
        <f t="shared" si="19"/>
        <v>3.1525449483167001</v>
      </c>
      <c r="Y120" s="2">
        <f t="shared" si="20"/>
        <v>0.4399795575130922</v>
      </c>
      <c r="Z120" s="2">
        <f t="shared" si="21"/>
        <v>5.2367662331413933E-2</v>
      </c>
      <c r="AA120" s="2">
        <f t="shared" si="22"/>
        <v>9.6459986596980338E-2</v>
      </c>
      <c r="AB120" s="2">
        <f t="shared" si="23"/>
        <v>0.41033041571912693</v>
      </c>
      <c r="AC120" s="2">
        <f t="shared" si="24"/>
        <v>4.5479490237635499E-2</v>
      </c>
      <c r="AD120" s="8">
        <f t="shared" si="25"/>
        <v>1.0446171123982488</v>
      </c>
    </row>
    <row r="121" spans="1:30" x14ac:dyDescent="0.25">
      <c r="A121" t="s">
        <v>140</v>
      </c>
      <c r="B121" s="4">
        <v>66.657995999999898</v>
      </c>
      <c r="C121" s="4">
        <v>329917.20059758303</v>
      </c>
      <c r="D121" s="4">
        <v>132489.52285687099</v>
      </c>
      <c r="E121" s="4">
        <v>15062.7995541616</v>
      </c>
      <c r="F121" s="4">
        <v>63403.468329904099</v>
      </c>
      <c r="G121" s="4">
        <v>119423.468969441</v>
      </c>
      <c r="H121" s="4">
        <v>12581.0352809589</v>
      </c>
      <c r="I121" s="4">
        <v>10.8819597315068</v>
      </c>
      <c r="J121" t="s">
        <v>19</v>
      </c>
      <c r="K121" s="1">
        <v>-2.1319054829073999E-16</v>
      </c>
      <c r="L121">
        <v>0.27443832652431999</v>
      </c>
      <c r="M121">
        <v>0.11233717109284</v>
      </c>
      <c r="N121">
        <v>0.35607785049055901</v>
      </c>
      <c r="O121">
        <v>0.99798443609999898</v>
      </c>
      <c r="P121">
        <v>0.22459375454052</v>
      </c>
      <c r="Q121">
        <v>0.35256979107080599</v>
      </c>
      <c r="R121">
        <v>1.7971324011004099</v>
      </c>
      <c r="S121" s="7">
        <f t="shared" si="14"/>
        <v>71.123330956801141</v>
      </c>
      <c r="T121" s="7">
        <f t="shared" si="15"/>
        <v>28.562003331107739</v>
      </c>
      <c r="U121" s="7">
        <f t="shared" si="16"/>
        <v>3.2472283223975706</v>
      </c>
      <c r="V121" s="7">
        <f t="shared" si="17"/>
        <v>13.668477586705935</v>
      </c>
      <c r="W121" s="7">
        <f t="shared" si="18"/>
        <v>25.745232113202679</v>
      </c>
      <c r="X121" s="7">
        <f t="shared" si="19"/>
        <v>2.7122112288964026</v>
      </c>
      <c r="Y121" s="2">
        <f t="shared" si="20"/>
        <v>0.40158416298662553</v>
      </c>
      <c r="Z121" s="2">
        <f t="shared" si="21"/>
        <v>4.5656302632533771E-2</v>
      </c>
      <c r="AA121" s="2">
        <f t="shared" si="22"/>
        <v>0.19217994155824744</v>
      </c>
      <c r="AB121" s="2">
        <f t="shared" si="23"/>
        <v>0.36198012335558083</v>
      </c>
      <c r="AC121" s="2">
        <f t="shared" si="24"/>
        <v>3.8133917413735084E-2</v>
      </c>
      <c r="AD121" s="8">
        <f t="shared" si="25"/>
        <v>1.0395344479467228</v>
      </c>
    </row>
    <row r="122" spans="1:30" x14ac:dyDescent="0.25">
      <c r="A122" t="s">
        <v>141</v>
      </c>
      <c r="B122" s="4">
        <v>66.657995999999898</v>
      </c>
      <c r="C122" s="4">
        <v>326458.54231938301</v>
      </c>
      <c r="D122" s="4">
        <v>126647.832555139</v>
      </c>
      <c r="E122" s="4">
        <v>8413.5386088191699</v>
      </c>
      <c r="F122" s="4">
        <v>108444.15842488399</v>
      </c>
      <c r="G122" s="4">
        <v>83158.423526857499</v>
      </c>
      <c r="H122" s="4">
        <v>5970.0828671506797</v>
      </c>
      <c r="I122" s="4">
        <v>1338.9236338098599</v>
      </c>
      <c r="J122" t="s">
        <v>19</v>
      </c>
      <c r="K122" s="1">
        <v>-2.1319054829073999E-16</v>
      </c>
      <c r="L122">
        <v>0.26107786317137899</v>
      </c>
      <c r="M122">
        <v>6.3292317397894302E-2</v>
      </c>
      <c r="N122">
        <v>-0.24254363801086501</v>
      </c>
      <c r="O122">
        <v>2.41731685073592</v>
      </c>
      <c r="P122">
        <v>-0.147275766085111</v>
      </c>
      <c r="Q122">
        <v>-0.35816460601468503</v>
      </c>
      <c r="R122">
        <v>343.16104921664402</v>
      </c>
      <c r="S122" s="7">
        <f t="shared" si="14"/>
        <v>70.377715702606054</v>
      </c>
      <c r="T122" s="7">
        <f t="shared" si="15"/>
        <v>27.302655616212441</v>
      </c>
      <c r="U122" s="7">
        <f t="shared" si="16"/>
        <v>1.8137850645828197</v>
      </c>
      <c r="V122" s="7">
        <f t="shared" si="17"/>
        <v>23.378319639031591</v>
      </c>
      <c r="W122" s="7">
        <f t="shared" si="18"/>
        <v>17.927237705804703</v>
      </c>
      <c r="X122" s="7">
        <f t="shared" si="19"/>
        <v>1.2870264988632936</v>
      </c>
      <c r="Y122" s="2">
        <f t="shared" si="20"/>
        <v>0.38794461206420539</v>
      </c>
      <c r="Z122" s="2">
        <f t="shared" si="21"/>
        <v>2.5772150267668551E-2</v>
      </c>
      <c r="AA122" s="2">
        <f t="shared" si="22"/>
        <v>0.33218355278567108</v>
      </c>
      <c r="AB122" s="2">
        <f t="shared" si="23"/>
        <v>0.2547288943215994</v>
      </c>
      <c r="AC122" s="2">
        <f t="shared" si="24"/>
        <v>1.8287415071865362E-2</v>
      </c>
      <c r="AD122" s="8">
        <f t="shared" si="25"/>
        <v>1.0189166245110095</v>
      </c>
    </row>
    <row r="123" spans="1:30" x14ac:dyDescent="0.25">
      <c r="A123" t="s">
        <v>142</v>
      </c>
      <c r="B123" s="4">
        <v>66.657995999999898</v>
      </c>
      <c r="C123" s="4">
        <v>329917.20059758303</v>
      </c>
      <c r="D123" s="4">
        <v>113630.845638153</v>
      </c>
      <c r="E123" s="4">
        <v>16119.153703756099</v>
      </c>
      <c r="F123" s="4">
        <v>114947.783808819</v>
      </c>
      <c r="G123" s="4">
        <v>85196.990221347907</v>
      </c>
      <c r="H123" s="4">
        <v>11247.452807457499</v>
      </c>
      <c r="I123" s="4">
        <v>2484.4057332706798</v>
      </c>
      <c r="J123" t="s">
        <v>19</v>
      </c>
      <c r="K123" s="1">
        <v>-2.1319054829073999E-16</v>
      </c>
      <c r="L123">
        <v>0.27443832652431999</v>
      </c>
      <c r="M123">
        <v>-4.5993897022509202E-2</v>
      </c>
      <c r="N123">
        <v>0.45117959166344301</v>
      </c>
      <c r="O123">
        <v>2.6222605649774402</v>
      </c>
      <c r="P123">
        <v>-0.12637186784944601</v>
      </c>
      <c r="Q123">
        <v>0.209198174405094</v>
      </c>
      <c r="R123">
        <v>637.59929143928002</v>
      </c>
      <c r="S123" s="7">
        <f t="shared" si="14"/>
        <v>71.123330956801141</v>
      </c>
      <c r="T123" s="7">
        <f t="shared" si="15"/>
        <v>24.496462223202883</v>
      </c>
      <c r="U123" s="7">
        <f t="shared" si="16"/>
        <v>3.4749564482822271</v>
      </c>
      <c r="V123" s="7">
        <f t="shared" si="17"/>
        <v>24.780366879256785</v>
      </c>
      <c r="W123" s="7">
        <f t="shared" si="18"/>
        <v>18.366710559681774</v>
      </c>
      <c r="X123" s="7">
        <f t="shared" si="19"/>
        <v>2.4247184050932522</v>
      </c>
      <c r="Y123" s="2">
        <f t="shared" si="20"/>
        <v>0.34442231393917044</v>
      </c>
      <c r="Z123" s="2">
        <f t="shared" si="21"/>
        <v>4.885817918726057E-2</v>
      </c>
      <c r="AA123" s="2">
        <f t="shared" si="22"/>
        <v>0.34841403722089276</v>
      </c>
      <c r="AB123" s="2">
        <f t="shared" si="23"/>
        <v>0.25823749130699936</v>
      </c>
      <c r="AC123" s="2">
        <f t="shared" si="24"/>
        <v>3.4091744192436331E-2</v>
      </c>
      <c r="AD123" s="8">
        <f t="shared" si="25"/>
        <v>1.0340237658467595</v>
      </c>
    </row>
    <row r="124" spans="1:30" x14ac:dyDescent="0.25">
      <c r="A124" t="s">
        <v>143</v>
      </c>
      <c r="B124" s="4">
        <v>66.657995999999898</v>
      </c>
      <c r="C124" s="4">
        <v>326458.54231938301</v>
      </c>
      <c r="D124" s="4">
        <v>140716.040411742</v>
      </c>
      <c r="E124" s="4">
        <v>13242.565485139699</v>
      </c>
      <c r="F124" s="4">
        <v>64529.475633572598</v>
      </c>
      <c r="G124" s="4">
        <v>108490.132659098</v>
      </c>
      <c r="H124" s="4">
        <v>11290.7921068712</v>
      </c>
      <c r="I124" s="4">
        <v>2.7281640276712298</v>
      </c>
      <c r="J124" t="s">
        <v>19</v>
      </c>
      <c r="K124" s="1">
        <v>-2.1319054829073999E-16</v>
      </c>
      <c r="L124">
        <v>0.26107786317137899</v>
      </c>
      <c r="M124">
        <v>0.18140422686914201</v>
      </c>
      <c r="N124">
        <v>0.19220531837371599</v>
      </c>
      <c r="O124">
        <v>1.03346743296002</v>
      </c>
      <c r="P124">
        <v>0.11248098912283901</v>
      </c>
      <c r="Q124">
        <v>0.21385752284852899</v>
      </c>
      <c r="R124">
        <v>-0.29874432679424001</v>
      </c>
      <c r="S124" s="7">
        <f t="shared" si="14"/>
        <v>70.377715702606054</v>
      </c>
      <c r="T124" s="7">
        <f t="shared" si="15"/>
        <v>30.335470521109439</v>
      </c>
      <c r="U124" s="7">
        <f t="shared" si="16"/>
        <v>2.8548234708912079</v>
      </c>
      <c r="V124" s="7">
        <f t="shared" si="17"/>
        <v>13.911221493278646</v>
      </c>
      <c r="W124" s="7">
        <f t="shared" si="18"/>
        <v>23.388230733904987</v>
      </c>
      <c r="X124" s="7">
        <f t="shared" si="19"/>
        <v>2.4340614624726591</v>
      </c>
      <c r="Y124" s="2">
        <f t="shared" si="20"/>
        <v>0.43103800994760239</v>
      </c>
      <c r="Z124" s="2">
        <f t="shared" si="21"/>
        <v>4.0564309915297449E-2</v>
      </c>
      <c r="AA124" s="2">
        <f t="shared" si="22"/>
        <v>0.19766514662202256</v>
      </c>
      <c r="AB124" s="2">
        <f t="shared" si="23"/>
        <v>0.33232437996050124</v>
      </c>
      <c r="AC124" s="2">
        <f t="shared" si="24"/>
        <v>3.4585684377114942E-2</v>
      </c>
      <c r="AD124" s="8">
        <f t="shared" si="25"/>
        <v>1.0361775308225385</v>
      </c>
    </row>
    <row r="125" spans="1:30" x14ac:dyDescent="0.25">
      <c r="A125" t="s">
        <v>144</v>
      </c>
      <c r="B125" s="4">
        <v>66.657995999999898</v>
      </c>
      <c r="C125" s="4">
        <v>329917.20059758303</v>
      </c>
      <c r="D125" s="4">
        <v>132593.83951582399</v>
      </c>
      <c r="E125" s="4">
        <v>15124.3609051479</v>
      </c>
      <c r="F125" s="4">
        <v>63094.157641443802</v>
      </c>
      <c r="G125" s="4">
        <v>119566.678112569</v>
      </c>
      <c r="H125" s="4">
        <v>12628.3648685753</v>
      </c>
      <c r="I125" s="4">
        <v>3.1423292186301301</v>
      </c>
      <c r="J125" t="s">
        <v>19</v>
      </c>
      <c r="K125" s="1">
        <v>-2.1319054829073999E-16</v>
      </c>
      <c r="L125">
        <v>0.27443832652431999</v>
      </c>
      <c r="M125">
        <v>0.113212978438328</v>
      </c>
      <c r="N125">
        <v>0.36162011268548599</v>
      </c>
      <c r="O125">
        <v>0.98823736771807102</v>
      </c>
      <c r="P125">
        <v>0.226062251677489</v>
      </c>
      <c r="Q125">
        <v>0.35765812990812901</v>
      </c>
      <c r="R125">
        <v>-0.192286032183489</v>
      </c>
      <c r="S125" s="7">
        <f t="shared" si="14"/>
        <v>71.123330956801141</v>
      </c>
      <c r="T125" s="7">
        <f t="shared" si="15"/>
        <v>28.584491847152318</v>
      </c>
      <c r="U125" s="7">
        <f t="shared" si="16"/>
        <v>3.2604996775509716</v>
      </c>
      <c r="V125" s="7">
        <f t="shared" si="17"/>
        <v>13.601796593947782</v>
      </c>
      <c r="W125" s="7">
        <f t="shared" si="18"/>
        <v>25.776105045151311</v>
      </c>
      <c r="X125" s="7">
        <f t="shared" si="19"/>
        <v>2.7224145099559922</v>
      </c>
      <c r="Y125" s="2">
        <f t="shared" si="20"/>
        <v>0.40190035340884067</v>
      </c>
      <c r="Z125" s="2">
        <f t="shared" si="21"/>
        <v>4.5842898999363974E-2</v>
      </c>
      <c r="AA125" s="2">
        <f t="shared" si="22"/>
        <v>0.19124240120600139</v>
      </c>
      <c r="AB125" s="2">
        <f t="shared" si="23"/>
        <v>0.36241419936880054</v>
      </c>
      <c r="AC125" s="2">
        <f t="shared" si="24"/>
        <v>3.8277376401416451E-2</v>
      </c>
      <c r="AD125" s="8">
        <f t="shared" si="25"/>
        <v>1.039677229384423</v>
      </c>
    </row>
    <row r="126" spans="1:30" x14ac:dyDescent="0.25">
      <c r="A126" t="s">
        <v>145</v>
      </c>
      <c r="B126" s="4">
        <v>66.657995999999898</v>
      </c>
      <c r="C126" s="4">
        <v>266377.94554738299</v>
      </c>
      <c r="D126" s="4">
        <v>119141.278133452</v>
      </c>
      <c r="E126" s="4">
        <v>12545.317687753401</v>
      </c>
      <c r="F126" s="4">
        <v>31710.204891125999</v>
      </c>
      <c r="G126" s="4">
        <v>103629.503390457</v>
      </c>
      <c r="H126" s="4">
        <v>10584.4041906575</v>
      </c>
      <c r="I126" s="4">
        <v>6.2937380156164302</v>
      </c>
      <c r="J126" t="s">
        <v>19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 s="7">
        <f t="shared" si="14"/>
        <v>57.42558055913036</v>
      </c>
      <c r="T126" s="7">
        <f t="shared" si="15"/>
        <v>25.684397600225882</v>
      </c>
      <c r="U126" s="7">
        <f t="shared" si="16"/>
        <v>2.7045112538786293</v>
      </c>
      <c r="V126" s="7">
        <f t="shared" si="17"/>
        <v>6.8360649068748547</v>
      </c>
      <c r="W126" s="7">
        <f t="shared" si="18"/>
        <v>22.340379504852088</v>
      </c>
      <c r="X126" s="7">
        <f t="shared" si="19"/>
        <v>2.2817788247146078</v>
      </c>
      <c r="Y126" s="2">
        <f t="shared" si="20"/>
        <v>0.44726404766215638</v>
      </c>
      <c r="Z126" s="2">
        <f t="shared" si="21"/>
        <v>4.7095932292644908E-2</v>
      </c>
      <c r="AA126" s="2">
        <f t="shared" si="22"/>
        <v>0.11904215578344653</v>
      </c>
      <c r="AB126" s="2">
        <f t="shared" si="23"/>
        <v>0.38903184412473629</v>
      </c>
      <c r="AC126" s="2">
        <f t="shared" si="24"/>
        <v>3.9734536464373929E-2</v>
      </c>
      <c r="AD126" s="8">
        <f t="shared" si="25"/>
        <v>1.0421685163273582</v>
      </c>
    </row>
    <row r="127" spans="1:30" x14ac:dyDescent="0.25">
      <c r="A127" t="s">
        <v>146</v>
      </c>
      <c r="B127" s="4">
        <v>66.657995999999898</v>
      </c>
      <c r="C127" s="4">
        <v>266377.94554738299</v>
      </c>
      <c r="D127" s="4">
        <v>119141.278133452</v>
      </c>
      <c r="E127" s="4">
        <v>12545.317687753401</v>
      </c>
      <c r="F127" s="4">
        <v>31710.204891125999</v>
      </c>
      <c r="G127" s="4">
        <v>103629.503390457</v>
      </c>
      <c r="H127" s="4">
        <v>10584.4041906575</v>
      </c>
      <c r="I127" s="4">
        <v>6.2937380156164302</v>
      </c>
      <c r="J127" t="s">
        <v>19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 s="7">
        <f t="shared" si="14"/>
        <v>57.42558055913036</v>
      </c>
      <c r="T127" s="7">
        <f t="shared" si="15"/>
        <v>25.684397600225882</v>
      </c>
      <c r="U127" s="7">
        <f t="shared" si="16"/>
        <v>2.7045112538786293</v>
      </c>
      <c r="V127" s="7">
        <f t="shared" si="17"/>
        <v>6.8360649068748547</v>
      </c>
      <c r="W127" s="7">
        <f t="shared" si="18"/>
        <v>22.340379504852088</v>
      </c>
      <c r="X127" s="7">
        <f t="shared" si="19"/>
        <v>2.2817788247146078</v>
      </c>
      <c r="Y127" s="2">
        <f t="shared" si="20"/>
        <v>0.44726404766215638</v>
      </c>
      <c r="Z127" s="2">
        <f t="shared" si="21"/>
        <v>4.7095932292644908E-2</v>
      </c>
      <c r="AA127" s="2">
        <f t="shared" si="22"/>
        <v>0.11904215578344653</v>
      </c>
      <c r="AB127" s="2">
        <f t="shared" si="23"/>
        <v>0.38903184412473629</v>
      </c>
      <c r="AC127" s="2">
        <f t="shared" si="24"/>
        <v>3.9734536464373929E-2</v>
      </c>
      <c r="AD127" s="8">
        <f t="shared" si="25"/>
        <v>1.0421685163273582</v>
      </c>
    </row>
    <row r="128" spans="1:30" x14ac:dyDescent="0.25">
      <c r="A128" t="s">
        <v>147</v>
      </c>
      <c r="B128" s="4">
        <v>66.657995999999898</v>
      </c>
      <c r="C128" s="4">
        <v>266377.94554738299</v>
      </c>
      <c r="D128" s="4">
        <v>119117.189733994</v>
      </c>
      <c r="E128" s="4">
        <v>12513.1047372054</v>
      </c>
      <c r="F128" s="4">
        <v>31846.216337087601</v>
      </c>
      <c r="G128" s="4">
        <v>103549.73408379999</v>
      </c>
      <c r="H128" s="4">
        <v>10555.4433167671</v>
      </c>
      <c r="I128" s="4">
        <v>6.2415868421917802</v>
      </c>
      <c r="J128" t="s">
        <v>19</v>
      </c>
      <c r="K128">
        <v>0</v>
      </c>
      <c r="L128">
        <v>0</v>
      </c>
      <c r="M128">
        <v>-2.0218349034774099E-4</v>
      </c>
      <c r="N128">
        <v>-2.5677269679182302E-3</v>
      </c>
      <c r="O128">
        <v>4.2892011082429999E-3</v>
      </c>
      <c r="P128">
        <v>-7.6975479036122296E-4</v>
      </c>
      <c r="Q128">
        <v>-2.7361836687956899E-3</v>
      </c>
      <c r="R128">
        <v>-8.2862002350994595E-3</v>
      </c>
      <c r="S128" s="7">
        <f t="shared" si="14"/>
        <v>57.42558055913036</v>
      </c>
      <c r="T128" s="7">
        <f t="shared" si="15"/>
        <v>25.679204639071486</v>
      </c>
      <c r="U128" s="7">
        <f t="shared" si="16"/>
        <v>2.6975668073969947</v>
      </c>
      <c r="V128" s="7">
        <f t="shared" si="17"/>
        <v>6.8653861640494371</v>
      </c>
      <c r="W128" s="7">
        <f t="shared" si="18"/>
        <v>22.323182890709862</v>
      </c>
      <c r="X128" s="7">
        <f t="shared" si="19"/>
        <v>2.2755354587586214</v>
      </c>
      <c r="Y128" s="2">
        <f t="shared" si="20"/>
        <v>0.44717361825589119</v>
      </c>
      <c r="Z128" s="2">
        <f t="shared" si="21"/>
        <v>4.6975002797217627E-2</v>
      </c>
      <c r="AA128" s="2">
        <f t="shared" si="22"/>
        <v>0.11955275152996041</v>
      </c>
      <c r="AB128" s="2">
        <f t="shared" si="23"/>
        <v>0.38873238499912033</v>
      </c>
      <c r="AC128" s="2">
        <f t="shared" si="24"/>
        <v>3.9625815474612969E-2</v>
      </c>
      <c r="AD128" s="8">
        <f t="shared" si="25"/>
        <v>1.0420595730568025</v>
      </c>
    </row>
    <row r="129" spans="1:30" x14ac:dyDescent="0.25">
      <c r="A129" t="s">
        <v>148</v>
      </c>
      <c r="B129" s="4">
        <v>66.657995999999898</v>
      </c>
      <c r="C129" s="4">
        <v>259033.61897453899</v>
      </c>
      <c r="D129" s="4">
        <v>116124.50659351501</v>
      </c>
      <c r="E129" s="4">
        <v>11737.421772739701</v>
      </c>
      <c r="F129" s="4">
        <v>32716.525047040999</v>
      </c>
      <c r="G129" s="4">
        <v>99137.293990514998</v>
      </c>
      <c r="H129" s="4">
        <v>9867.8525392328793</v>
      </c>
      <c r="I129" s="4">
        <v>4.8397131945205398</v>
      </c>
      <c r="J129" t="s">
        <v>19</v>
      </c>
      <c r="K129">
        <v>0</v>
      </c>
      <c r="L129">
        <v>-2.7571075967838799E-2</v>
      </c>
      <c r="M129">
        <v>-2.5320960016543E-2</v>
      </c>
      <c r="N129">
        <v>-6.43982029887019E-2</v>
      </c>
      <c r="O129">
        <v>3.1734899202643101E-2</v>
      </c>
      <c r="P129">
        <v>-4.3348749660766399E-2</v>
      </c>
      <c r="Q129">
        <v>-6.7698817856665497E-2</v>
      </c>
      <c r="R129">
        <v>-0.231027223803734</v>
      </c>
      <c r="S129" s="7">
        <f t="shared" si="14"/>
        <v>55.842295515037272</v>
      </c>
      <c r="T129" s="7">
        <f t="shared" si="15"/>
        <v>25.034043995541566</v>
      </c>
      <c r="U129" s="7">
        <f t="shared" si="16"/>
        <v>2.5303455891661235</v>
      </c>
      <c r="V129" s="7">
        <f t="shared" si="17"/>
        <v>7.0530067376372436</v>
      </c>
      <c r="W129" s="7">
        <f t="shared" si="18"/>
        <v>21.371951986369844</v>
      </c>
      <c r="X129" s="7">
        <f t="shared" si="19"/>
        <v>2.1273050956710629</v>
      </c>
      <c r="Y129" s="2">
        <f t="shared" si="20"/>
        <v>0.44829897776677846</v>
      </c>
      <c r="Z129" s="2">
        <f t="shared" si="21"/>
        <v>4.5312349104358531E-2</v>
      </c>
      <c r="AA129" s="2">
        <f t="shared" si="22"/>
        <v>0.12630223511743</v>
      </c>
      <c r="AB129" s="2">
        <f t="shared" si="23"/>
        <v>0.38271979669271983</v>
      </c>
      <c r="AC129" s="2">
        <f t="shared" si="24"/>
        <v>3.8094871925496328E-2</v>
      </c>
      <c r="AD129" s="8">
        <f t="shared" si="25"/>
        <v>1.0407282306067831</v>
      </c>
    </row>
    <row r="130" spans="1:30" x14ac:dyDescent="0.25">
      <c r="A130" t="s">
        <v>149</v>
      </c>
      <c r="B130" s="4">
        <v>66.657995999999898</v>
      </c>
      <c r="C130" s="4">
        <v>259033.61897453899</v>
      </c>
      <c r="D130" s="4">
        <v>116124.50659351501</v>
      </c>
      <c r="E130" s="4">
        <v>11737.421772739701</v>
      </c>
      <c r="F130" s="4">
        <v>32716.525047040999</v>
      </c>
      <c r="G130" s="4">
        <v>99137.293990514998</v>
      </c>
      <c r="H130" s="4">
        <v>9867.8525392328793</v>
      </c>
      <c r="I130" s="4">
        <v>4.8397131945205398</v>
      </c>
      <c r="J130" t="s">
        <v>19</v>
      </c>
      <c r="K130">
        <v>0</v>
      </c>
      <c r="L130">
        <v>-2.7571075967838799E-2</v>
      </c>
      <c r="M130">
        <v>-2.5320960016543E-2</v>
      </c>
      <c r="N130">
        <v>-6.43982029887019E-2</v>
      </c>
      <c r="O130">
        <v>3.1734899202643101E-2</v>
      </c>
      <c r="P130">
        <v>-4.3348749660766399E-2</v>
      </c>
      <c r="Q130">
        <v>-6.7698817856665497E-2</v>
      </c>
      <c r="R130">
        <v>-0.231027223803734</v>
      </c>
      <c r="S130" s="7">
        <f t="shared" si="14"/>
        <v>55.842295515037272</v>
      </c>
      <c r="T130" s="7">
        <f t="shared" si="15"/>
        <v>25.034043995541566</v>
      </c>
      <c r="U130" s="7">
        <f t="shared" si="16"/>
        <v>2.5303455891661235</v>
      </c>
      <c r="V130" s="7">
        <f t="shared" si="17"/>
        <v>7.0530067376372436</v>
      </c>
      <c r="W130" s="7">
        <f t="shared" si="18"/>
        <v>21.371951986369844</v>
      </c>
      <c r="X130" s="7">
        <f t="shared" si="19"/>
        <v>2.1273050956710629</v>
      </c>
      <c r="Y130" s="2">
        <f t="shared" si="20"/>
        <v>0.44829897776677846</v>
      </c>
      <c r="Z130" s="2">
        <f t="shared" si="21"/>
        <v>4.5312349104358531E-2</v>
      </c>
      <c r="AA130" s="2">
        <f t="shared" si="22"/>
        <v>0.12630223511743</v>
      </c>
      <c r="AB130" s="2">
        <f t="shared" si="23"/>
        <v>0.38271979669271983</v>
      </c>
      <c r="AC130" s="2">
        <f t="shared" si="24"/>
        <v>3.8094871925496328E-2</v>
      </c>
      <c r="AD130" s="8">
        <f t="shared" si="25"/>
        <v>1.0407282306067831</v>
      </c>
    </row>
    <row r="131" spans="1:30" x14ac:dyDescent="0.25">
      <c r="A131" t="s">
        <v>150</v>
      </c>
      <c r="B131" s="4">
        <v>66.657995999999997</v>
      </c>
      <c r="C131" s="4">
        <v>329715.19740918098</v>
      </c>
      <c r="D131" s="4">
        <v>131922.47707817299</v>
      </c>
      <c r="E131" s="4">
        <v>39641.062077704402</v>
      </c>
      <c r="F131" s="4">
        <v>67238.682675708493</v>
      </c>
      <c r="G131" s="4">
        <v>90048.569632924802</v>
      </c>
      <c r="H131" s="4">
        <v>35601.977442782503</v>
      </c>
      <c r="I131" s="4">
        <v>27.683975664230601</v>
      </c>
      <c r="J131" t="s">
        <v>30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 s="7">
        <f t="shared" ref="S131:S141" si="26">C131/($B131*1000000)*365*39.3701</f>
        <v>71.079783243626267</v>
      </c>
      <c r="T131" s="7">
        <f t="shared" ref="T131:T141" si="27">D131/($B131*1000000)*365*39.3701</f>
        <v>28.439759978797039</v>
      </c>
      <c r="U131" s="7">
        <f t="shared" ref="U131:U141" si="28">E131/($B131*1000000)*365*39.3701</f>
        <v>8.5457938310729009</v>
      </c>
      <c r="V131" s="7">
        <f t="shared" ref="V131:V141" si="29">F131/($B131*1000000)*365*39.3701</f>
        <v>14.495270547827188</v>
      </c>
      <c r="W131" s="7">
        <f t="shared" ref="W131:W141" si="30">G131/($B131*1000000)*365*39.3701</f>
        <v>19.412610826560144</v>
      </c>
      <c r="X131" s="7">
        <f t="shared" ref="X131:X141" si="31">H131/($B131*1000000)*365*39.3701</f>
        <v>7.6750506484448371</v>
      </c>
      <c r="Y131" s="2">
        <f t="shared" ref="Y131:Y141" si="32">T131/$S131</f>
        <v>0.40011039258968528</v>
      </c>
      <c r="Z131" s="2">
        <f t="shared" ref="Z131:Z141" si="33">U131/$S131</f>
        <v>0.12022819205542813</v>
      </c>
      <c r="AA131" s="2">
        <f t="shared" ref="AA131:AA141" si="34">V131/$S131</f>
        <v>0.20392958287653445</v>
      </c>
      <c r="AB131" s="2">
        <f t="shared" ref="AB131:AB141" si="35">W131/$S131</f>
        <v>0.27311015791963428</v>
      </c>
      <c r="AC131" s="2">
        <f t="shared" ref="AC131:AC141" si="36">X131/$S131</f>
        <v>0.10797796923688649</v>
      </c>
      <c r="AD131" s="8">
        <f t="shared" ref="AD131:AD141" si="37">SUM(Y131:AC131)</f>
        <v>1.1053562946781685</v>
      </c>
    </row>
    <row r="132" spans="1:30" x14ac:dyDescent="0.25">
      <c r="A132" t="s">
        <v>151</v>
      </c>
      <c r="B132" s="4">
        <v>66.657995999999997</v>
      </c>
      <c r="C132" s="4">
        <v>329715.19740918098</v>
      </c>
      <c r="D132" s="4">
        <v>131922.47707817299</v>
      </c>
      <c r="E132" s="4">
        <v>39641.062077704402</v>
      </c>
      <c r="F132" s="4">
        <v>67238.682675708493</v>
      </c>
      <c r="G132" s="4">
        <v>90048.569632924802</v>
      </c>
      <c r="H132" s="4">
        <v>35601.977442782503</v>
      </c>
      <c r="I132" s="4">
        <v>27.683975664230601</v>
      </c>
      <c r="J132" t="s">
        <v>30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 s="7">
        <f t="shared" si="26"/>
        <v>71.079783243626267</v>
      </c>
      <c r="T132" s="7">
        <f t="shared" si="27"/>
        <v>28.439759978797039</v>
      </c>
      <c r="U132" s="7">
        <f t="shared" si="28"/>
        <v>8.5457938310729009</v>
      </c>
      <c r="V132" s="7">
        <f t="shared" si="29"/>
        <v>14.495270547827188</v>
      </c>
      <c r="W132" s="7">
        <f t="shared" si="30"/>
        <v>19.412610826560144</v>
      </c>
      <c r="X132" s="7">
        <f t="shared" si="31"/>
        <v>7.6750506484448371</v>
      </c>
      <c r="Y132" s="2">
        <f t="shared" si="32"/>
        <v>0.40011039258968528</v>
      </c>
      <c r="Z132" s="2">
        <f t="shared" si="33"/>
        <v>0.12022819205542813</v>
      </c>
      <c r="AA132" s="2">
        <f t="shared" si="34"/>
        <v>0.20392958287653445</v>
      </c>
      <c r="AB132" s="2">
        <f t="shared" si="35"/>
        <v>0.27311015791963428</v>
      </c>
      <c r="AC132" s="2">
        <f t="shared" si="36"/>
        <v>0.10797796923688649</v>
      </c>
      <c r="AD132" s="8">
        <f t="shared" si="37"/>
        <v>1.1053562946781685</v>
      </c>
    </row>
    <row r="133" spans="1:30" x14ac:dyDescent="0.25">
      <c r="A133" t="s">
        <v>152</v>
      </c>
      <c r="B133" s="4">
        <v>66.657995999999898</v>
      </c>
      <c r="C133" s="4">
        <v>266377.94726056099</v>
      </c>
      <c r="D133" s="4">
        <v>120323.53609321</v>
      </c>
      <c r="E133" s="4">
        <v>33545.290758712297</v>
      </c>
      <c r="F133" s="4">
        <v>34723.737585764298</v>
      </c>
      <c r="G133" s="4">
        <v>78271.650010142504</v>
      </c>
      <c r="H133" s="4">
        <v>30186.872658301301</v>
      </c>
      <c r="I133" s="4">
        <v>16.184584269041</v>
      </c>
      <c r="J133" t="s">
        <v>19</v>
      </c>
      <c r="K133" s="1">
        <v>-2.1319054829073999E-16</v>
      </c>
      <c r="L133">
        <v>-0.19209684796547999</v>
      </c>
      <c r="M133">
        <v>-8.7922401412224599E-2</v>
      </c>
      <c r="N133">
        <v>-0.15377416747924499</v>
      </c>
      <c r="O133">
        <v>-0.48357498683850397</v>
      </c>
      <c r="P133">
        <v>-0.13078408319854301</v>
      </c>
      <c r="Q133">
        <v>-0.15210123631992101</v>
      </c>
      <c r="R133">
        <v>-0.41538077964890902</v>
      </c>
      <c r="S133" s="7">
        <f t="shared" si="26"/>
        <v>57.425580928456135</v>
      </c>
      <c r="T133" s="7">
        <f t="shared" si="27"/>
        <v>25.93926798587378</v>
      </c>
      <c r="U133" s="7">
        <f t="shared" si="28"/>
        <v>7.2316714992503988</v>
      </c>
      <c r="V133" s="7">
        <f t="shared" si="29"/>
        <v>7.4857202834410881</v>
      </c>
      <c r="W133" s="7">
        <f t="shared" si="30"/>
        <v>16.873750317118375</v>
      </c>
      <c r="X133" s="7">
        <f t="shared" si="31"/>
        <v>6.5076659559983678</v>
      </c>
      <c r="Y133" s="2">
        <f t="shared" si="32"/>
        <v>0.45170231744264477</v>
      </c>
      <c r="Z133" s="2">
        <f t="shared" si="33"/>
        <v>0.12593118575953116</v>
      </c>
      <c r="AA133" s="2">
        <f t="shared" si="34"/>
        <v>0.13035515117848262</v>
      </c>
      <c r="AB133" s="2">
        <f t="shared" si="35"/>
        <v>0.29383682401298816</v>
      </c>
      <c r="AC133" s="2">
        <f t="shared" si="36"/>
        <v>0.11332346753454643</v>
      </c>
      <c r="AD133" s="8">
        <f t="shared" si="37"/>
        <v>1.1151489459281931</v>
      </c>
    </row>
    <row r="134" spans="1:30" x14ac:dyDescent="0.25">
      <c r="A134" t="s">
        <v>153</v>
      </c>
      <c r="B134" s="4">
        <v>66.657995999999898</v>
      </c>
      <c r="C134" s="4">
        <v>266377.94726056099</v>
      </c>
      <c r="D134" s="4">
        <v>120323.53609321</v>
      </c>
      <c r="E134" s="4">
        <v>33545.290758712297</v>
      </c>
      <c r="F134" s="4">
        <v>34723.737585764298</v>
      </c>
      <c r="G134" s="4">
        <v>78271.650010142504</v>
      </c>
      <c r="H134" s="4">
        <v>30186.872658301301</v>
      </c>
      <c r="I134" s="4">
        <v>16.184584269041</v>
      </c>
      <c r="J134" t="s">
        <v>19</v>
      </c>
      <c r="K134" s="1">
        <v>-2.1319054829073999E-16</v>
      </c>
      <c r="L134">
        <v>-0.19209684796547999</v>
      </c>
      <c r="M134">
        <v>-8.7922401412224599E-2</v>
      </c>
      <c r="N134">
        <v>-0.15377416747924499</v>
      </c>
      <c r="O134">
        <v>-0.48357498683850397</v>
      </c>
      <c r="P134">
        <v>-0.13078408319854301</v>
      </c>
      <c r="Q134">
        <v>-0.15210123631992101</v>
      </c>
      <c r="R134">
        <v>-0.41538077964890902</v>
      </c>
      <c r="S134" s="7">
        <f t="shared" si="26"/>
        <v>57.425580928456135</v>
      </c>
      <c r="T134" s="7">
        <f t="shared" si="27"/>
        <v>25.93926798587378</v>
      </c>
      <c r="U134" s="7">
        <f t="shared" si="28"/>
        <v>7.2316714992503988</v>
      </c>
      <c r="V134" s="7">
        <f t="shared" si="29"/>
        <v>7.4857202834410881</v>
      </c>
      <c r="W134" s="7">
        <f t="shared" si="30"/>
        <v>16.873750317118375</v>
      </c>
      <c r="X134" s="7">
        <f t="shared" si="31"/>
        <v>6.5076659559983678</v>
      </c>
      <c r="Y134" s="2">
        <f t="shared" si="32"/>
        <v>0.45170231744264477</v>
      </c>
      <c r="Z134" s="2">
        <f t="shared" si="33"/>
        <v>0.12593118575953116</v>
      </c>
      <c r="AA134" s="2">
        <f t="shared" si="34"/>
        <v>0.13035515117848262</v>
      </c>
      <c r="AB134" s="2">
        <f t="shared" si="35"/>
        <v>0.29383682401298816</v>
      </c>
      <c r="AC134" s="2">
        <f t="shared" si="36"/>
        <v>0.11332346753454643</v>
      </c>
      <c r="AD134" s="8">
        <f t="shared" si="37"/>
        <v>1.1151489459281931</v>
      </c>
    </row>
    <row r="135" spans="1:30" x14ac:dyDescent="0.25">
      <c r="A135" t="s">
        <v>154</v>
      </c>
      <c r="B135" s="4">
        <v>66.657995999999898</v>
      </c>
      <c r="C135" s="4">
        <v>259033.60554166301</v>
      </c>
      <c r="D135" s="4">
        <v>117481.298018202</v>
      </c>
      <c r="E135" s="4">
        <v>31663.3014493972</v>
      </c>
      <c r="F135" s="4">
        <v>35583.627201890398</v>
      </c>
      <c r="G135" s="4">
        <v>74861.233088989</v>
      </c>
      <c r="H135" s="4">
        <v>28445.501687150601</v>
      </c>
      <c r="I135" s="4">
        <v>8.8224370673972494</v>
      </c>
      <c r="J135" t="s">
        <v>19</v>
      </c>
      <c r="K135" s="1">
        <v>-2.1319054829073999E-16</v>
      </c>
      <c r="L135">
        <v>-0.21437165293840399</v>
      </c>
      <c r="M135">
        <v>-0.109467161167789</v>
      </c>
      <c r="N135">
        <v>-0.20124992142413201</v>
      </c>
      <c r="O135">
        <v>-0.47078637198307499</v>
      </c>
      <c r="P135">
        <v>-0.16865716585888699</v>
      </c>
      <c r="Q135">
        <v>-0.20101343435581201</v>
      </c>
      <c r="R135">
        <v>-0.68131610956455302</v>
      </c>
      <c r="S135" s="7">
        <f t="shared" si="26"/>
        <v>55.842292619186793</v>
      </c>
      <c r="T135" s="7">
        <f t="shared" si="27"/>
        <v>25.326540189624719</v>
      </c>
      <c r="U135" s="7">
        <f t="shared" si="28"/>
        <v>6.8259534940626461</v>
      </c>
      <c r="V135" s="7">
        <f t="shared" si="29"/>
        <v>7.6710947157025053</v>
      </c>
      <c r="W135" s="7">
        <f t="shared" si="30"/>
        <v>16.138534902630976</v>
      </c>
      <c r="X135" s="7">
        <f t="shared" si="31"/>
        <v>6.1322623587461393</v>
      </c>
      <c r="Y135" s="2">
        <f t="shared" si="32"/>
        <v>0.45353689832073263</v>
      </c>
      <c r="Z135" s="2">
        <f t="shared" si="33"/>
        <v>0.12223626885471611</v>
      </c>
      <c r="AA135" s="2">
        <f t="shared" si="34"/>
        <v>0.13737069801225893</v>
      </c>
      <c r="AB135" s="2">
        <f t="shared" si="35"/>
        <v>0.28900201165963507</v>
      </c>
      <c r="AC135" s="2">
        <f t="shared" si="36"/>
        <v>0.10981394335946662</v>
      </c>
      <c r="AD135" s="8">
        <f t="shared" si="37"/>
        <v>1.1119598202068093</v>
      </c>
    </row>
    <row r="136" spans="1:30" x14ac:dyDescent="0.25">
      <c r="A136" t="s">
        <v>155</v>
      </c>
      <c r="B136" s="4">
        <v>66.657995999999898</v>
      </c>
      <c r="C136" s="4">
        <v>259033.60554166301</v>
      </c>
      <c r="D136" s="4">
        <v>117481.298018202</v>
      </c>
      <c r="E136" s="4">
        <v>31663.3014493972</v>
      </c>
      <c r="F136" s="4">
        <v>35583.627201890398</v>
      </c>
      <c r="G136" s="4">
        <v>74861.233088989</v>
      </c>
      <c r="H136" s="4">
        <v>28445.501687150601</v>
      </c>
      <c r="I136" s="4">
        <v>8.8224370673972494</v>
      </c>
      <c r="J136" t="s">
        <v>19</v>
      </c>
      <c r="K136" s="1">
        <v>-2.1319054829073999E-16</v>
      </c>
      <c r="L136">
        <v>-0.21437165293840399</v>
      </c>
      <c r="M136">
        <v>-0.109467161167789</v>
      </c>
      <c r="N136">
        <v>-0.20124992142413201</v>
      </c>
      <c r="O136">
        <v>-0.47078637198307499</v>
      </c>
      <c r="P136">
        <v>-0.16865716585888699</v>
      </c>
      <c r="Q136">
        <v>-0.20101343435581201</v>
      </c>
      <c r="R136">
        <v>-0.68131610956455302</v>
      </c>
      <c r="S136" s="7">
        <f t="shared" si="26"/>
        <v>55.842292619186793</v>
      </c>
      <c r="T136" s="7">
        <f t="shared" si="27"/>
        <v>25.326540189624719</v>
      </c>
      <c r="U136" s="7">
        <f t="shared" si="28"/>
        <v>6.8259534940626461</v>
      </c>
      <c r="V136" s="7">
        <f t="shared" si="29"/>
        <v>7.6710947157025053</v>
      </c>
      <c r="W136" s="7">
        <f t="shared" si="30"/>
        <v>16.138534902630976</v>
      </c>
      <c r="X136" s="7">
        <f t="shared" si="31"/>
        <v>6.1322623587461393</v>
      </c>
      <c r="Y136" s="2">
        <f t="shared" si="32"/>
        <v>0.45353689832073263</v>
      </c>
      <c r="Z136" s="2">
        <f t="shared" si="33"/>
        <v>0.12223626885471611</v>
      </c>
      <c r="AA136" s="2">
        <f t="shared" si="34"/>
        <v>0.13737069801225893</v>
      </c>
      <c r="AB136" s="2">
        <f t="shared" si="35"/>
        <v>0.28900201165963507</v>
      </c>
      <c r="AC136" s="2">
        <f t="shared" si="36"/>
        <v>0.10981394335946662</v>
      </c>
      <c r="AD136" s="8">
        <f t="shared" si="37"/>
        <v>1.1119598202068093</v>
      </c>
    </row>
    <row r="137" spans="1:30" x14ac:dyDescent="0.25">
      <c r="A137" t="s">
        <v>156</v>
      </c>
      <c r="B137" s="4">
        <v>66.657995999999898</v>
      </c>
      <c r="C137" s="4">
        <v>266377.94726056099</v>
      </c>
      <c r="D137" s="4">
        <v>119227.720048613</v>
      </c>
      <c r="E137" s="4">
        <v>11686.074725999901</v>
      </c>
      <c r="F137" s="4">
        <v>32604.941931279402</v>
      </c>
      <c r="G137" s="4">
        <v>103625.257730539</v>
      </c>
      <c r="H137" s="4">
        <v>10145.3682129315</v>
      </c>
      <c r="I137" s="4">
        <v>7.7407729701369803</v>
      </c>
      <c r="J137" t="s">
        <v>19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 s="7">
        <f t="shared" si="26"/>
        <v>57.425580928456135</v>
      </c>
      <c r="T137" s="7">
        <f t="shared" si="27"/>
        <v>25.703032690877112</v>
      </c>
      <c r="U137" s="7">
        <f t="shared" si="28"/>
        <v>2.5192762269373148</v>
      </c>
      <c r="V137" s="7">
        <f t="shared" si="29"/>
        <v>7.0289517236606214</v>
      </c>
      <c r="W137" s="7">
        <f t="shared" si="30"/>
        <v>22.339464228307154</v>
      </c>
      <c r="X137" s="7">
        <f t="shared" si="31"/>
        <v>2.1871317402667838</v>
      </c>
      <c r="Y137" s="2">
        <f t="shared" si="32"/>
        <v>0.4475885533121437</v>
      </c>
      <c r="Z137" s="2">
        <f t="shared" si="33"/>
        <v>4.3870278475301172E-2</v>
      </c>
      <c r="AA137" s="2">
        <f t="shared" si="34"/>
        <v>0.12240105559258802</v>
      </c>
      <c r="AB137" s="2">
        <f t="shared" si="35"/>
        <v>0.38901590314147377</v>
      </c>
      <c r="AC137" s="2">
        <f t="shared" si="36"/>
        <v>3.8086366823030134E-2</v>
      </c>
      <c r="AD137" s="8">
        <f t="shared" si="37"/>
        <v>1.0409621573445369</v>
      </c>
    </row>
    <row r="138" spans="1:30" x14ac:dyDescent="0.25">
      <c r="A138" t="s">
        <v>157</v>
      </c>
      <c r="B138" s="4">
        <v>66.657995999999898</v>
      </c>
      <c r="C138" s="4">
        <v>266377.94726056099</v>
      </c>
      <c r="D138" s="4">
        <v>119227.720048613</v>
      </c>
      <c r="E138" s="4">
        <v>11686.074725999901</v>
      </c>
      <c r="F138" s="4">
        <v>32604.941931279402</v>
      </c>
      <c r="G138" s="4">
        <v>103625.257730539</v>
      </c>
      <c r="H138" s="4">
        <v>10145.3682129315</v>
      </c>
      <c r="I138" s="4">
        <v>7.7407729701369803</v>
      </c>
      <c r="J138" t="s">
        <v>19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 s="7">
        <f t="shared" si="26"/>
        <v>57.425580928456135</v>
      </c>
      <c r="T138" s="7">
        <f t="shared" si="27"/>
        <v>25.703032690877112</v>
      </c>
      <c r="U138" s="7">
        <f t="shared" si="28"/>
        <v>2.5192762269373148</v>
      </c>
      <c r="V138" s="7">
        <f t="shared" si="29"/>
        <v>7.0289517236606214</v>
      </c>
      <c r="W138" s="7">
        <f t="shared" si="30"/>
        <v>22.339464228307154</v>
      </c>
      <c r="X138" s="7">
        <f t="shared" si="31"/>
        <v>2.1871317402667838</v>
      </c>
      <c r="Y138" s="2">
        <f t="shared" si="32"/>
        <v>0.4475885533121437</v>
      </c>
      <c r="Z138" s="2">
        <f t="shared" si="33"/>
        <v>4.3870278475301172E-2</v>
      </c>
      <c r="AA138" s="2">
        <f t="shared" si="34"/>
        <v>0.12240105559258802</v>
      </c>
      <c r="AB138" s="2">
        <f t="shared" si="35"/>
        <v>0.38901590314147377</v>
      </c>
      <c r="AC138" s="2">
        <f t="shared" si="36"/>
        <v>3.8086366823030134E-2</v>
      </c>
      <c r="AD138" s="8">
        <f t="shared" si="37"/>
        <v>1.0409621573445369</v>
      </c>
    </row>
    <row r="139" spans="1:30" x14ac:dyDescent="0.25">
      <c r="A139" t="s">
        <v>158</v>
      </c>
      <c r="B139" s="4">
        <v>66.657995999999898</v>
      </c>
      <c r="C139" s="4">
        <v>266377.94726056099</v>
      </c>
      <c r="D139" s="4">
        <v>119227.720048613</v>
      </c>
      <c r="E139" s="4">
        <v>11686.074725999901</v>
      </c>
      <c r="F139" s="4">
        <v>32604.941931279402</v>
      </c>
      <c r="G139" s="4">
        <v>103625.257730539</v>
      </c>
      <c r="H139" s="4">
        <v>10145.3682129315</v>
      </c>
      <c r="I139" s="4">
        <v>7.7407729701369803</v>
      </c>
      <c r="J139" t="s">
        <v>19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 s="7">
        <f t="shared" si="26"/>
        <v>57.425580928456135</v>
      </c>
      <c r="T139" s="7">
        <f t="shared" si="27"/>
        <v>25.703032690877112</v>
      </c>
      <c r="U139" s="7">
        <f t="shared" si="28"/>
        <v>2.5192762269373148</v>
      </c>
      <c r="V139" s="7">
        <f t="shared" si="29"/>
        <v>7.0289517236606214</v>
      </c>
      <c r="W139" s="7">
        <f t="shared" si="30"/>
        <v>22.339464228307154</v>
      </c>
      <c r="X139" s="7">
        <f t="shared" si="31"/>
        <v>2.1871317402667838</v>
      </c>
      <c r="Y139" s="2">
        <f t="shared" si="32"/>
        <v>0.4475885533121437</v>
      </c>
      <c r="Z139" s="2">
        <f t="shared" si="33"/>
        <v>4.3870278475301172E-2</v>
      </c>
      <c r="AA139" s="2">
        <f t="shared" si="34"/>
        <v>0.12240105559258802</v>
      </c>
      <c r="AB139" s="2">
        <f t="shared" si="35"/>
        <v>0.38901590314147377</v>
      </c>
      <c r="AC139" s="2">
        <f t="shared" si="36"/>
        <v>3.8086366823030134E-2</v>
      </c>
      <c r="AD139" s="8">
        <f t="shared" si="37"/>
        <v>1.0409621573445369</v>
      </c>
    </row>
    <row r="140" spans="1:30" x14ac:dyDescent="0.25">
      <c r="A140" t="s">
        <v>159</v>
      </c>
      <c r="B140" s="4">
        <v>66.657995999999898</v>
      </c>
      <c r="C140" s="4">
        <v>259033.60554166301</v>
      </c>
      <c r="D140" s="4">
        <v>116251.10514146301</v>
      </c>
      <c r="E140" s="4">
        <v>10942.6176342739</v>
      </c>
      <c r="F140" s="4">
        <v>33469.816619375299</v>
      </c>
      <c r="G140" s="4">
        <v>99159.669629693104</v>
      </c>
      <c r="H140" s="4">
        <v>9473.5292206301292</v>
      </c>
      <c r="I140" s="4">
        <v>5.53426157808219</v>
      </c>
      <c r="J140" t="s">
        <v>19</v>
      </c>
      <c r="K140">
        <v>0</v>
      </c>
      <c r="L140">
        <v>-2.7571132649785501E-2</v>
      </c>
      <c r="M140">
        <v>-2.49657957556936E-2</v>
      </c>
      <c r="N140">
        <v>-6.3619060219761603E-2</v>
      </c>
      <c r="O140">
        <v>2.65258772709599E-2</v>
      </c>
      <c r="P140">
        <v>-4.3093626000512301E-2</v>
      </c>
      <c r="Q140">
        <v>-6.6221252713630302E-2</v>
      </c>
      <c r="R140">
        <v>-0.28505052409717502</v>
      </c>
      <c r="S140" s="7">
        <f t="shared" si="26"/>
        <v>55.842292619186793</v>
      </c>
      <c r="T140" s="7">
        <f t="shared" si="27"/>
        <v>25.061336026414903</v>
      </c>
      <c r="U140" s="7">
        <f t="shared" si="28"/>
        <v>2.3590022409455806</v>
      </c>
      <c r="V140" s="7">
        <f t="shared" si="29"/>
        <v>7.2154008344259459</v>
      </c>
      <c r="W140" s="7">
        <f t="shared" si="30"/>
        <v>21.376775711800803</v>
      </c>
      <c r="X140" s="7">
        <f t="shared" si="31"/>
        <v>2.0422971365765745</v>
      </c>
      <c r="Y140" s="2">
        <f t="shared" si="32"/>
        <v>0.44878773508314207</v>
      </c>
      <c r="Z140" s="2">
        <f t="shared" si="33"/>
        <v>4.224400772784629E-2</v>
      </c>
      <c r="AA140" s="2">
        <f t="shared" si="34"/>
        <v>0.12921032600919422</v>
      </c>
      <c r="AB140" s="2">
        <f t="shared" si="35"/>
        <v>0.38280619776087021</v>
      </c>
      <c r="AC140" s="2">
        <f t="shared" si="36"/>
        <v>3.6572587563764601E-2</v>
      </c>
      <c r="AD140" s="8">
        <f t="shared" si="37"/>
        <v>1.0396208541448175</v>
      </c>
    </row>
    <row r="141" spans="1:30" x14ac:dyDescent="0.25">
      <c r="A141" t="s">
        <v>160</v>
      </c>
      <c r="B141" s="4">
        <v>66.657995999999898</v>
      </c>
      <c r="C141" s="4">
        <v>259033.60554166301</v>
      </c>
      <c r="D141" s="4">
        <v>116251.10514146301</v>
      </c>
      <c r="E141" s="4">
        <v>10942.6176342739</v>
      </c>
      <c r="F141" s="4">
        <v>33469.816619375299</v>
      </c>
      <c r="G141" s="4">
        <v>99159.669629693104</v>
      </c>
      <c r="H141" s="4">
        <v>9473.5292206301292</v>
      </c>
      <c r="I141" s="4">
        <v>5.53426157808219</v>
      </c>
      <c r="J141" t="s">
        <v>19</v>
      </c>
      <c r="K141">
        <v>0</v>
      </c>
      <c r="L141">
        <v>-2.7571132649785501E-2</v>
      </c>
      <c r="M141">
        <v>-2.49657957556936E-2</v>
      </c>
      <c r="N141">
        <v>-6.3619060219761603E-2</v>
      </c>
      <c r="O141">
        <v>2.65258772709599E-2</v>
      </c>
      <c r="P141">
        <v>-4.3093626000512301E-2</v>
      </c>
      <c r="Q141">
        <v>-6.6221252713630302E-2</v>
      </c>
      <c r="R141">
        <v>-0.28505052409717502</v>
      </c>
      <c r="S141" s="7">
        <f t="shared" si="26"/>
        <v>55.842292619186793</v>
      </c>
      <c r="T141" s="7">
        <f t="shared" si="27"/>
        <v>25.061336026414903</v>
      </c>
      <c r="U141" s="7">
        <f t="shared" si="28"/>
        <v>2.3590022409455806</v>
      </c>
      <c r="V141" s="7">
        <f t="shared" si="29"/>
        <v>7.2154008344259459</v>
      </c>
      <c r="W141" s="7">
        <f t="shared" si="30"/>
        <v>21.376775711800803</v>
      </c>
      <c r="X141" s="7">
        <f t="shared" si="31"/>
        <v>2.0422971365765745</v>
      </c>
      <c r="Y141" s="2">
        <f t="shared" si="32"/>
        <v>0.44878773508314207</v>
      </c>
      <c r="Z141" s="2">
        <f t="shared" si="33"/>
        <v>4.224400772784629E-2</v>
      </c>
      <c r="AA141" s="2">
        <f t="shared" si="34"/>
        <v>0.12921032600919422</v>
      </c>
      <c r="AB141" s="2">
        <f t="shared" si="35"/>
        <v>0.38280619776087021</v>
      </c>
      <c r="AC141" s="2">
        <f t="shared" si="36"/>
        <v>3.6572587563764601E-2</v>
      </c>
      <c r="AD141" s="8">
        <f t="shared" si="37"/>
        <v>1.0396208541448175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Final_Result_frame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cshuler</dc:creator>
  <cp:lastModifiedBy>rcf</cp:lastModifiedBy>
  <dcterms:created xsi:type="dcterms:W3CDTF">2020-07-31T02:20:35Z</dcterms:created>
  <dcterms:modified xsi:type="dcterms:W3CDTF">2020-07-31T02:21:23Z</dcterms:modified>
</cp:coreProperties>
</file>