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c445340\Dropbox\James Cook University\Data\Chapter1_WaterQuality\"/>
    </mc:Choice>
  </mc:AlternateContent>
  <bookViews>
    <workbookView xWindow="0" yWindow="0" windowWidth="20490" windowHeight="7770" firstSheet="2" activeTab="2"/>
  </bookViews>
  <sheets>
    <sheet name="Nutrients" sheetId="1" r:id="rId1"/>
    <sheet name="Nutrients_2" sheetId="6" r:id="rId2"/>
    <sheet name="Sediments" sheetId="3" r:id="rId3"/>
    <sheet name="Covariates" sheetId="4" r:id="rId4"/>
    <sheet name="Benthos" sheetId="8" r:id="rId5"/>
    <sheet name="Benthos2" sheetId="9" r:id="rId6"/>
    <sheet name="Sheet3" sheetId="14" r:id="rId7"/>
    <sheet name="Stream" sheetId="13" r:id="rId8"/>
    <sheet name="ESRI_MAPINFO_SHEET" sheetId="2" state="veryHidden" r:id="rId9"/>
  </sheets>
  <definedNames>
    <definedName name="_xlnm._FilterDatabase" localSheetId="5" hidden="1">Benthos2!$A$1:$I$28</definedName>
    <definedName name="_xlnm._FilterDatabase" localSheetId="3" hidden="1">Covariates!$A$1:$F$66</definedName>
    <definedName name="_xlnm._FilterDatabase" localSheetId="0" hidden="1">Nutrients!$A$1:$O$66</definedName>
    <definedName name="_xlnm._FilterDatabase" localSheetId="1" hidden="1">Nutrients_2!$A$1:$M$65</definedName>
    <definedName name="_xlnm._FilterDatabase" localSheetId="2" hidden="1">Sediments!$A$1:$M$29</definedName>
    <definedName name="_xlnm._FilterDatabase" localSheetId="6" hidden="1">Sheet3!$A$1:$AY$95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97" i="14" l="1"/>
  <c r="I22" i="9"/>
  <c r="T3" i="13"/>
  <c r="T4" i="13"/>
  <c r="T5" i="13"/>
  <c r="T6" i="13"/>
  <c r="T7" i="13"/>
  <c r="T8" i="13"/>
  <c r="T9" i="13"/>
  <c r="T10" i="13"/>
  <c r="T11" i="13"/>
  <c r="T12" i="13"/>
  <c r="T13" i="13"/>
  <c r="T14" i="13"/>
  <c r="T15" i="13"/>
  <c r="T16" i="13"/>
  <c r="T17" i="13"/>
  <c r="T18" i="13"/>
  <c r="T19" i="13"/>
  <c r="T20" i="13"/>
  <c r="T21" i="13"/>
  <c r="T22" i="13"/>
  <c r="T23" i="13"/>
  <c r="T24" i="13"/>
  <c r="T25" i="13"/>
  <c r="T26" i="13"/>
  <c r="T27" i="13"/>
  <c r="T28" i="13"/>
  <c r="T29" i="13"/>
  <c r="T30" i="13"/>
  <c r="T31" i="13"/>
  <c r="T32" i="13"/>
  <c r="T33" i="13"/>
  <c r="T2" i="13"/>
  <c r="Q3" i="13"/>
  <c r="Q4" i="13"/>
  <c r="Q5" i="13"/>
  <c r="Q2" i="13"/>
  <c r="F25" i="9" l="1"/>
  <c r="E25" i="9"/>
  <c r="F24" i="9"/>
  <c r="E24" i="9"/>
  <c r="E23" i="9"/>
  <c r="F22" i="9"/>
  <c r="E22" i="9"/>
  <c r="K2" i="6"/>
  <c r="K65" i="6"/>
  <c r="K64" i="6"/>
  <c r="K63" i="6"/>
  <c r="K62" i="6"/>
  <c r="K61" i="6"/>
  <c r="K60" i="6"/>
  <c r="K59" i="6"/>
  <c r="K58" i="6"/>
  <c r="K57" i="6"/>
  <c r="K56" i="6"/>
  <c r="K55" i="6"/>
  <c r="K54" i="6"/>
  <c r="K53" i="6"/>
  <c r="K52" i="6"/>
  <c r="K51" i="6"/>
  <c r="K50" i="6"/>
  <c r="K49" i="6"/>
  <c r="K48" i="6"/>
  <c r="K47" i="6"/>
  <c r="K46" i="6"/>
  <c r="K45" i="6"/>
  <c r="K44" i="6"/>
  <c r="K43" i="6"/>
  <c r="K42" i="6"/>
  <c r="K41" i="6"/>
  <c r="K40" i="6"/>
  <c r="K39" i="6"/>
  <c r="K38" i="6"/>
  <c r="K37" i="6"/>
  <c r="K36" i="6"/>
  <c r="K35" i="6"/>
  <c r="K34" i="6"/>
  <c r="K33" i="6"/>
  <c r="K32" i="6"/>
  <c r="K31" i="6"/>
  <c r="K30" i="6"/>
  <c r="K29" i="6"/>
  <c r="K28" i="6"/>
  <c r="K27" i="6"/>
  <c r="K26" i="6"/>
  <c r="K25" i="6"/>
  <c r="K24" i="6"/>
  <c r="K23" i="6"/>
  <c r="K22" i="6"/>
  <c r="K21" i="6"/>
  <c r="K20" i="6"/>
  <c r="K19" i="6"/>
  <c r="K18" i="6"/>
  <c r="K17" i="6"/>
  <c r="K16" i="6"/>
  <c r="K15" i="6"/>
  <c r="K14" i="6"/>
  <c r="K13" i="6"/>
  <c r="K12" i="6"/>
  <c r="K11" i="6"/>
  <c r="K10" i="6"/>
  <c r="K9" i="6"/>
  <c r="K8" i="6"/>
  <c r="K7" i="6"/>
  <c r="K6" i="6"/>
  <c r="K5" i="6"/>
  <c r="K4" i="6"/>
  <c r="K3" i="6"/>
  <c r="H65" i="1" l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comments1.xml><?xml version="1.0" encoding="utf-8"?>
<comments xmlns="http://schemas.openxmlformats.org/spreadsheetml/2006/main">
  <authors>
    <author>Mia Theresa Bullecer Comeros</author>
  </authors>
  <commentList>
    <comment ref="H1" authorId="0" shapeId="0">
      <text>
        <r>
          <rPr>
            <b/>
            <sz val="9"/>
            <color indexed="81"/>
            <rFont val="Tahoma"/>
            <family val="2"/>
          </rPr>
          <t>Mia Theresa Bullecer Comeros:</t>
        </r>
        <r>
          <rPr>
            <sz val="9"/>
            <color indexed="81"/>
            <rFont val="Tahoma"/>
            <family val="2"/>
          </rPr>
          <t xml:space="preserve">
probably need to convert from ug/L</t>
        </r>
      </text>
    </comment>
  </commentList>
</comments>
</file>

<file path=xl/comments2.xml><?xml version="1.0" encoding="utf-8"?>
<comments xmlns="http://schemas.openxmlformats.org/spreadsheetml/2006/main">
  <authors>
    <author>Mia Theresa Bullecer Comeros</author>
  </authors>
  <commentList>
    <comment ref="R1" authorId="0" shapeId="0">
      <text>
        <r>
          <rPr>
            <b/>
            <sz val="9"/>
            <color indexed="81"/>
            <rFont val="Tahoma"/>
            <family val="2"/>
          </rPr>
          <t>Mia Theresa Bullecer Comeros:</t>
        </r>
        <r>
          <rPr>
            <sz val="9"/>
            <color indexed="81"/>
            <rFont val="Tahoma"/>
            <family val="2"/>
          </rPr>
          <t xml:space="preserve">
probably need to convert from ug/L</t>
        </r>
      </text>
    </comment>
  </commentList>
</comments>
</file>

<file path=xl/comments3.xml><?xml version="1.0" encoding="utf-8"?>
<comments xmlns="http://schemas.openxmlformats.org/spreadsheetml/2006/main">
  <authors>
    <author>Mia Theresa Bullecer Comeros</author>
  </authors>
  <commentList>
    <comment ref="E1" authorId="0" shapeId="0">
      <text>
        <r>
          <rPr>
            <b/>
            <sz val="9"/>
            <color indexed="81"/>
            <rFont val="Tahoma"/>
            <family val="2"/>
          </rPr>
          <t>Mia Theresa Bullecer Comeros:</t>
        </r>
        <r>
          <rPr>
            <sz val="9"/>
            <color indexed="81"/>
            <rFont val="Tahoma"/>
            <family val="2"/>
          </rPr>
          <t xml:space="preserve">
probably need to convert from ug/L</t>
        </r>
      </text>
    </comment>
  </commentList>
</comments>
</file>

<file path=xl/sharedStrings.xml><?xml version="1.0" encoding="utf-8"?>
<sst xmlns="http://schemas.openxmlformats.org/spreadsheetml/2006/main" count="1571" uniqueCount="307">
  <si>
    <t>Total N µmol/L</t>
  </si>
  <si>
    <t>Total P µmol/L</t>
  </si>
  <si>
    <t>Phosphate µmol/L</t>
  </si>
  <si>
    <t>Silicate µmol/L</t>
  </si>
  <si>
    <t>N+N µmol/L</t>
  </si>
  <si>
    <t>Ammonia µmol/L</t>
  </si>
  <si>
    <t>DIN µmol/L</t>
  </si>
  <si>
    <t>Fagaalu</t>
  </si>
  <si>
    <t>Fagasa</t>
  </si>
  <si>
    <t>Fagatele</t>
  </si>
  <si>
    <t>Nu'uuli</t>
  </si>
  <si>
    <t>Vatia</t>
  </si>
  <si>
    <t xml:space="preserve">Vatia </t>
  </si>
  <si>
    <t>Tafeu</t>
  </si>
  <si>
    <t>Location</t>
  </si>
  <si>
    <t>Sampling_Month</t>
  </si>
  <si>
    <t>Reef Flat</t>
  </si>
  <si>
    <t>Extensive</t>
  </si>
  <si>
    <t>Stream</t>
  </si>
  <si>
    <t>Intermediate</t>
  </si>
  <si>
    <t>Pristine</t>
  </si>
  <si>
    <t>Delta 15 N</t>
  </si>
  <si>
    <t>NA</t>
  </si>
  <si>
    <t>Site</t>
  </si>
  <si>
    <t>Month_Deployed</t>
  </si>
  <si>
    <t>Month_Collected</t>
  </si>
  <si>
    <t>Organic_Content</t>
  </si>
  <si>
    <t>Carbonate_Content</t>
  </si>
  <si>
    <t>Mineral_Content</t>
  </si>
  <si>
    <t>Accumulation</t>
  </si>
  <si>
    <t>D10</t>
  </si>
  <si>
    <t>D50</t>
  </si>
  <si>
    <t>D90</t>
  </si>
  <si>
    <t>Fagaalu Matafao</t>
  </si>
  <si>
    <t>Fagaalu Reef</t>
  </si>
  <si>
    <t xml:space="preserve">Watershed_Type </t>
  </si>
  <si>
    <t>Season</t>
  </si>
  <si>
    <t>Dry</t>
  </si>
  <si>
    <t>Wet</t>
  </si>
  <si>
    <t>Watershed.Type</t>
  </si>
  <si>
    <t>Nuuuli</t>
  </si>
  <si>
    <t>Fagaalu_Matafao</t>
  </si>
  <si>
    <t>Fagaalu_Reef</t>
  </si>
  <si>
    <t>Disturbed</t>
  </si>
  <si>
    <t xml:space="preserve">Dry </t>
  </si>
  <si>
    <t>Mean.wave</t>
  </si>
  <si>
    <t>Total.watershed.area</t>
  </si>
  <si>
    <t>Population</t>
  </si>
  <si>
    <t>Total.area.disturbed</t>
  </si>
  <si>
    <t>Stream_Name</t>
  </si>
  <si>
    <t>Fagaalu RF</t>
  </si>
  <si>
    <t>Faga'alu stream</t>
  </si>
  <si>
    <t>Fagasa Agasii RF</t>
  </si>
  <si>
    <t>not enough NOx</t>
  </si>
  <si>
    <t>Fagasa Agasii stream</t>
  </si>
  <si>
    <t>Fagasa Leele RF</t>
  </si>
  <si>
    <t>Fagasa Leele stream</t>
  </si>
  <si>
    <t>Fagatele RF</t>
  </si>
  <si>
    <t>too little NOx to be analyzed</t>
  </si>
  <si>
    <t>Fagatele stream</t>
  </si>
  <si>
    <t>Nu'uuli RF</t>
  </si>
  <si>
    <t>Nu'uuli stream</t>
  </si>
  <si>
    <t>Tafeu RF</t>
  </si>
  <si>
    <t xml:space="preserve">Natalie didn’t find sample </t>
  </si>
  <si>
    <t xml:space="preserve">Tafeu stream </t>
  </si>
  <si>
    <t>Vatia Faatafe RF</t>
  </si>
  <si>
    <t>not enough Nox</t>
  </si>
  <si>
    <t>Vatia Faatafe stream</t>
  </si>
  <si>
    <t>Vatia Gaoa RF</t>
  </si>
  <si>
    <t>Vatia Gaoa stream</t>
  </si>
  <si>
    <t>Village_st</t>
  </si>
  <si>
    <t>SHED_NAME</t>
  </si>
  <si>
    <t>OSDS_cnt</t>
  </si>
  <si>
    <t>Pig_cnt</t>
  </si>
  <si>
    <t>pct_ag</t>
  </si>
  <si>
    <t>ag_area_m2</t>
  </si>
  <si>
    <t>NatArea</t>
  </si>
  <si>
    <t>pct_Nat</t>
  </si>
  <si>
    <t>TotGWQm3pd</t>
  </si>
  <si>
    <t>runoff</t>
  </si>
  <si>
    <t>rainfall</t>
  </si>
  <si>
    <t>SGD_m3pd</t>
  </si>
  <si>
    <t>SGD_std</t>
  </si>
  <si>
    <t>baseflow</t>
  </si>
  <si>
    <t>s_len_km</t>
  </si>
  <si>
    <t>Fagaalu_Fagaalu</t>
  </si>
  <si>
    <t>Nuuuli_Amalie</t>
  </si>
  <si>
    <t>Nuuuli Pala</t>
  </si>
  <si>
    <t>Fagatele_No name</t>
  </si>
  <si>
    <t>Fagatele - Larsen</t>
  </si>
  <si>
    <t>Fagasa_Leele</t>
  </si>
  <si>
    <t>Fagasa_Agasii</t>
  </si>
  <si>
    <t>Vatia_Faatafe</t>
  </si>
  <si>
    <t>Vatia_Gaoa</t>
  </si>
  <si>
    <t>Tafeu_No_name</t>
  </si>
  <si>
    <t>Fagatuitui - Vaaogeoge</t>
  </si>
  <si>
    <t>HardCoral</t>
  </si>
  <si>
    <t>Macroalgae</t>
  </si>
  <si>
    <t>Rubble</t>
  </si>
  <si>
    <t>Turf</t>
  </si>
  <si>
    <t>Phosphate</t>
  </si>
  <si>
    <t>Delta15N</t>
  </si>
  <si>
    <t>Silicate</t>
  </si>
  <si>
    <t xml:space="preserve">DIN </t>
  </si>
  <si>
    <t>Ammonia</t>
  </si>
  <si>
    <t xml:space="preserve">Total.N </t>
  </si>
  <si>
    <t>Total.P</t>
  </si>
  <si>
    <t>N_N</t>
  </si>
  <si>
    <t>DIN</t>
  </si>
  <si>
    <t>FID</t>
  </si>
  <si>
    <t>Shape</t>
  </si>
  <si>
    <t>Uniqe_ID</t>
  </si>
  <si>
    <t>Ave_DIN_uM</t>
  </si>
  <si>
    <t>Ave_DIN__1</t>
  </si>
  <si>
    <t>Ave_Sal</t>
  </si>
  <si>
    <t>aveDIN_BF</t>
  </si>
  <si>
    <t>aveDIN_BF_</t>
  </si>
  <si>
    <t>aveDIN_RO</t>
  </si>
  <si>
    <t>aveDIN_RO_</t>
  </si>
  <si>
    <t>BFcnt</t>
  </si>
  <si>
    <t>ROcnt</t>
  </si>
  <si>
    <t>BF_TF_rati</t>
  </si>
  <si>
    <t>area_m2</t>
  </si>
  <si>
    <t>netinfiltr</t>
  </si>
  <si>
    <t>baseflow_s</t>
  </si>
  <si>
    <t>Ave_UnMix_</t>
  </si>
  <si>
    <t>Ave_UnMi_1</t>
  </si>
  <si>
    <t>SGD_m3pd_w</t>
  </si>
  <si>
    <t>BF_DIN_lOA</t>
  </si>
  <si>
    <t>RO_DIN_lOA</t>
  </si>
  <si>
    <t>SGD_DIN_lO</t>
  </si>
  <si>
    <t>Total_DIN_</t>
  </si>
  <si>
    <t>BF_DIN_l_1</t>
  </si>
  <si>
    <t>RO_DIN_l_1</t>
  </si>
  <si>
    <t>SGD_DIN__1</t>
  </si>
  <si>
    <t>Total_DI_1</t>
  </si>
  <si>
    <t>OSDS_Shule</t>
  </si>
  <si>
    <t>PIG_Shuler</t>
  </si>
  <si>
    <t>AG_ShulerL</t>
  </si>
  <si>
    <t>NAT_Shuler</t>
  </si>
  <si>
    <t>Total_Shul</t>
  </si>
  <si>
    <t>Load_per_k</t>
  </si>
  <si>
    <t>DINpKm_len</t>
  </si>
  <si>
    <t>predicted_</t>
  </si>
  <si>
    <t>predicte_1</t>
  </si>
  <si>
    <t>Polygon</t>
  </si>
  <si>
    <t>WS_0_Leone</t>
  </si>
  <si>
    <t>Amaluia_Vaipuna</t>
  </si>
  <si>
    <t>Leone</t>
  </si>
  <si>
    <t>WS_1_Amanave</t>
  </si>
  <si>
    <t>Amanave_Laloafu</t>
  </si>
  <si>
    <t>Amanave</t>
  </si>
  <si>
    <t>WS_2_Nua - Seetaga</t>
  </si>
  <si>
    <t>Nua - Seetaga</t>
  </si>
  <si>
    <t>WS_4_Amanave</t>
  </si>
  <si>
    <t>Amanave_Puna</t>
  </si>
  <si>
    <t>WS_5_Afao - Asili</t>
  </si>
  <si>
    <t>Asili_Asili</t>
  </si>
  <si>
    <t>Afao - Asili</t>
  </si>
  <si>
    <t>WS_6_Afao - Asili</t>
  </si>
  <si>
    <t>WS_7_Pago Pago Harbor</t>
  </si>
  <si>
    <t>Pago Pago Harbor</t>
  </si>
  <si>
    <t>WS_8_Pago Pago Harbor</t>
  </si>
  <si>
    <t>WS_9_Fagaalu</t>
  </si>
  <si>
    <t>WS_10_Aoloau Sisifo</t>
  </si>
  <si>
    <t>Aoloau Sisifo</t>
  </si>
  <si>
    <t>WS_11_Aoloau Sasae</t>
  </si>
  <si>
    <t>Aoloau Sasae</t>
  </si>
  <si>
    <t>WS_12_Fagamalo</t>
  </si>
  <si>
    <t>Fagamalo</t>
  </si>
  <si>
    <t>WS_13_Fagamalo</t>
  </si>
  <si>
    <t>Fagamalo_Matavai</t>
  </si>
  <si>
    <t>WS_14_Aasu</t>
  </si>
  <si>
    <t>Aasu</t>
  </si>
  <si>
    <t>WS_15_Aoloau Sasae</t>
  </si>
  <si>
    <t>WS_17_Leone</t>
  </si>
  <si>
    <t>Leone_Leafu</t>
  </si>
  <si>
    <t>WS_18_Maloata</t>
  </si>
  <si>
    <t>Maloata_Maloata</t>
  </si>
  <si>
    <t>Maloata</t>
  </si>
  <si>
    <t>WS_19_Fagalii</t>
  </si>
  <si>
    <t>Fagalii</t>
  </si>
  <si>
    <t>WS_20_Matuu - Faganeanea</t>
  </si>
  <si>
    <t>Matuu - Faganeanea</t>
  </si>
  <si>
    <t>WS_21_Matuu - Faganeanea</t>
  </si>
  <si>
    <t>Matuu_Afuelo</t>
  </si>
  <si>
    <t>WS_22_Nua - Seetaga</t>
  </si>
  <si>
    <t>WS_23_Nua - Seetaga</t>
  </si>
  <si>
    <t>WS_24_Nua - Seetaga</t>
  </si>
  <si>
    <t>Nua-Seetaga_Saonapule</t>
  </si>
  <si>
    <t>WS_25_Nuuuli Pala</t>
  </si>
  <si>
    <t>WS_26_Nuuuli Pala</t>
  </si>
  <si>
    <t>WS_27_Matuu - Faganeanea</t>
  </si>
  <si>
    <t>WS_28_Nuuuli Pala</t>
  </si>
  <si>
    <t>WS_29_Nuuuli Pala</t>
  </si>
  <si>
    <t>WS_30_Nuuuli Pala</t>
  </si>
  <si>
    <t>WS_32_Fagalii</t>
  </si>
  <si>
    <t>WS_33_Poloa</t>
  </si>
  <si>
    <t>Poloa_Vaitele</t>
  </si>
  <si>
    <t>Poloa</t>
  </si>
  <si>
    <t>WS_34_Poloa</t>
  </si>
  <si>
    <t>WS_35_Alega</t>
  </si>
  <si>
    <t>Alega_Alega</t>
  </si>
  <si>
    <t>Alega</t>
  </si>
  <si>
    <t>WS_36_Alega</t>
  </si>
  <si>
    <t>WS_37_Alega</t>
  </si>
  <si>
    <t>WS_39_Fagaitua</t>
  </si>
  <si>
    <t>Fagaitua</t>
  </si>
  <si>
    <t>WS_40_Fagaitua</t>
  </si>
  <si>
    <t>Alofau_Fogalilima</t>
  </si>
  <si>
    <t>WS_41_Fagaitua</t>
  </si>
  <si>
    <t>Alofau_Nuu</t>
  </si>
  <si>
    <t>WS_42_Fagaitua</t>
  </si>
  <si>
    <t>WS_43_Fagaitua</t>
  </si>
  <si>
    <t>Amaua_No name</t>
  </si>
  <si>
    <t>WS_44_Fagaitua</t>
  </si>
  <si>
    <t>WS_45_Fagaitua</t>
  </si>
  <si>
    <t>WS_46_Amouli</t>
  </si>
  <si>
    <t>Amouli_Laloi</t>
  </si>
  <si>
    <t>Amouli</t>
  </si>
  <si>
    <t>WS_47_Amouli</t>
  </si>
  <si>
    <t>WS_50_Auasi</t>
  </si>
  <si>
    <t>Auasi</t>
  </si>
  <si>
    <t>WS_51_Amouli</t>
  </si>
  <si>
    <t>Amouli_Televai</t>
  </si>
  <si>
    <t>WS_52_Auasi</t>
  </si>
  <si>
    <t>WS_53_Auasi</t>
  </si>
  <si>
    <t>WS_54_Tula</t>
  </si>
  <si>
    <t>Tula</t>
  </si>
  <si>
    <t>WS_55_Tula</t>
  </si>
  <si>
    <t>WS_56_Onenoa</t>
  </si>
  <si>
    <t>Onenoa</t>
  </si>
  <si>
    <t>WS_57_Aoa</t>
  </si>
  <si>
    <t>Aoa</t>
  </si>
  <si>
    <t>WS_58_Aoa</t>
  </si>
  <si>
    <t>Aoa_Tapua</t>
  </si>
  <si>
    <t>WS_59_Alao</t>
  </si>
  <si>
    <t>Alao</t>
  </si>
  <si>
    <t>WS_60_Aoa</t>
  </si>
  <si>
    <t>Aoa_Vaitolu</t>
  </si>
  <si>
    <t>WS_61_Fagaitua</t>
  </si>
  <si>
    <t>Fagaitua_Tialu</t>
  </si>
  <si>
    <t>WS_62_Fagaitua</t>
  </si>
  <si>
    <t>FAGAITUA</t>
  </si>
  <si>
    <t>WS_63_Fagaitua</t>
  </si>
  <si>
    <t>Fagaitua_Siapapa</t>
  </si>
  <si>
    <t>WS_64_Tafuna Plain</t>
  </si>
  <si>
    <t>Tafuna Plain</t>
  </si>
  <si>
    <t>WS_65_Fagatele - Larsen</t>
  </si>
  <si>
    <t>WS_66_Fagatele - Larsen</t>
  </si>
  <si>
    <t>WS_67_Laulii - Aumi</t>
  </si>
  <si>
    <t>Laulii_Vaitele</t>
  </si>
  <si>
    <t>Laulii - Aumi</t>
  </si>
  <si>
    <t>WS_68_Laulii - Aumi</t>
  </si>
  <si>
    <t>WS_69_Laulii - Aumi</t>
  </si>
  <si>
    <t>WS_70_Masausi</t>
  </si>
  <si>
    <t>Masausi_Panata</t>
  </si>
  <si>
    <t>Masausi</t>
  </si>
  <si>
    <t>WS_71_Sailele</t>
  </si>
  <si>
    <t>Sailele</t>
  </si>
  <si>
    <t>WS_72_Masausi</t>
  </si>
  <si>
    <t>WS_73_Masausi</t>
  </si>
  <si>
    <t>Masausi_Vaipito</t>
  </si>
  <si>
    <t>WS_74_Masefau</t>
  </si>
  <si>
    <t>Masefau_Talaloa</t>
  </si>
  <si>
    <t>Masefau</t>
  </si>
  <si>
    <t>WS_75_Afono</t>
  </si>
  <si>
    <t>Afono_Pago</t>
  </si>
  <si>
    <t>Afono</t>
  </si>
  <si>
    <t>WS_76_Vatia</t>
  </si>
  <si>
    <t>Amalau_Tiaiu</t>
  </si>
  <si>
    <t>WS_77_Pago Pago Harbor</t>
  </si>
  <si>
    <t>Aua_Lalomauna</t>
  </si>
  <si>
    <t>WS_78_Pago Pago Harbor</t>
  </si>
  <si>
    <t>WS_79_Pago Pago Harbor</t>
  </si>
  <si>
    <t>WS_80_Fagatuitui - Vaaogeoge</t>
  </si>
  <si>
    <t>WS_81_Pago Pago Harbor</t>
  </si>
  <si>
    <t>PAGO</t>
  </si>
  <si>
    <t>WS_82_Fagasa</t>
  </si>
  <si>
    <t>WS_83_Fagasa</t>
  </si>
  <si>
    <t>WS_84_Nuuuli Pala</t>
  </si>
  <si>
    <t>NUUULI</t>
  </si>
  <si>
    <t>WS_85_Fagasa</t>
  </si>
  <si>
    <t>WS_86_Aasu</t>
  </si>
  <si>
    <t>WS_87_Aasu</t>
  </si>
  <si>
    <t>WS_88_Nuuuli Pala</t>
  </si>
  <si>
    <t>WS_89_Afono</t>
  </si>
  <si>
    <t>Oa_No name</t>
  </si>
  <si>
    <t>WS_90_Vatia</t>
  </si>
  <si>
    <t>WS_91_Vatia</t>
  </si>
  <si>
    <t>WS_92_Vatia</t>
  </si>
  <si>
    <t>Vatia_Lausaa</t>
  </si>
  <si>
    <t>WS_93_Fagatuitui - Vaaogeoge</t>
  </si>
  <si>
    <t>WS_94_Fagatuitui - Vaaogeoge</t>
  </si>
  <si>
    <t>WS_95_Fagatuitui - Vaaogeoge</t>
  </si>
  <si>
    <t>WS_96_Pago Pago Harbor</t>
  </si>
  <si>
    <t>WS_97_Pago Pago Harbor</t>
  </si>
  <si>
    <t>WS_98_Leone_Maloata</t>
  </si>
  <si>
    <t>Leone_Maloata</t>
  </si>
  <si>
    <t>Runoff</t>
  </si>
  <si>
    <t>Rainfall</t>
  </si>
  <si>
    <t>SGD</t>
  </si>
  <si>
    <t>Baseflow</t>
  </si>
  <si>
    <t>Watershed.Area</t>
  </si>
  <si>
    <t>Disturbed.Area</t>
  </si>
  <si>
    <t>OSDS</t>
  </si>
  <si>
    <t>DIN.Load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</si>
</sst>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1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Verdana"/>
      <family val="2"/>
    </font>
    <font>
      <sz val="10"/>
      <name val="Arial"/>
      <family val="2"/>
    </font>
    <font>
      <sz val="11"/>
      <color rgb="FFFF0000"/>
      <name val="Calibri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i/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i/>
      <sz val="10"/>
      <name val="Arial"/>
      <family val="2"/>
    </font>
    <font>
      <sz val="1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3">
    <xf numFmtId="0" fontId="0" fillId="0" borderId="0"/>
    <xf numFmtId="0" fontId="3" fillId="0" borderId="0"/>
    <xf numFmtId="0" fontId="4" fillId="0" borderId="0"/>
  </cellStyleXfs>
  <cellXfs count="67">
    <xf numFmtId="0" fontId="0" fillId="0" borderId="0" xfId="0"/>
    <xf numFmtId="0" fontId="0" fillId="0" borderId="0" xfId="0" applyFont="1" applyBorder="1"/>
    <xf numFmtId="164" fontId="3" fillId="0" borderId="0" xfId="1" applyNumberFormat="1" applyFont="1" applyFill="1" applyBorder="1" applyAlignment="1">
      <alignment horizontal="center" vertical="center"/>
    </xf>
    <xf numFmtId="164" fontId="0" fillId="0" borderId="0" xfId="0" applyNumberFormat="1" applyFont="1" applyBorder="1"/>
    <xf numFmtId="164" fontId="3" fillId="0" borderId="0" xfId="1" applyNumberFormat="1" applyFont="1" applyBorder="1"/>
    <xf numFmtId="165" fontId="4" fillId="0" borderId="0" xfId="0" applyNumberFormat="1" applyFont="1" applyBorder="1" applyAlignment="1">
      <alignment horizontal="center"/>
    </xf>
    <xf numFmtId="0" fontId="5" fillId="2" borderId="0" xfId="0" applyFont="1" applyFill="1" applyBorder="1"/>
    <xf numFmtId="165" fontId="4" fillId="0" borderId="0" xfId="2" applyNumberFormat="1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Fill="1" applyBorder="1"/>
    <xf numFmtId="0" fontId="1" fillId="0" borderId="0" xfId="0" applyFont="1" applyBorder="1"/>
    <xf numFmtId="17" fontId="1" fillId="0" borderId="0" xfId="0" applyNumberFormat="1" applyFont="1" applyBorder="1"/>
    <xf numFmtId="10" fontId="1" fillId="0" borderId="0" xfId="0" applyNumberFormat="1" applyFont="1" applyBorder="1"/>
    <xf numFmtId="2" fontId="1" fillId="0" borderId="0" xfId="0" applyNumberFormat="1" applyFont="1"/>
    <xf numFmtId="0" fontId="1" fillId="0" borderId="0" xfId="0" applyFont="1"/>
    <xf numFmtId="0" fontId="0" fillId="0" borderId="0" xfId="0" applyBorder="1"/>
    <xf numFmtId="17" fontId="0" fillId="0" borderId="0" xfId="0" applyNumberFormat="1" applyBorder="1"/>
    <xf numFmtId="10" fontId="0" fillId="0" borderId="0" xfId="0" applyNumberFormat="1" applyBorder="1"/>
    <xf numFmtId="2" fontId="0" fillId="0" borderId="0" xfId="0" applyNumberFormat="1"/>
    <xf numFmtId="0" fontId="0" fillId="0" borderId="0" xfId="0" applyFill="1" applyBorder="1"/>
    <xf numFmtId="0" fontId="1" fillId="0" borderId="0" xfId="0" applyFont="1" applyFill="1" applyBorder="1"/>
    <xf numFmtId="0" fontId="0" fillId="0" borderId="0" xfId="0" applyFont="1" applyFill="1" applyBorder="1"/>
    <xf numFmtId="0" fontId="6" fillId="0" borderId="0" xfId="0" applyFont="1" applyFill="1" applyBorder="1"/>
    <xf numFmtId="0" fontId="7" fillId="0" borderId="0" xfId="0" applyFont="1"/>
    <xf numFmtId="0" fontId="0" fillId="0" borderId="0" xfId="0" applyFill="1"/>
    <xf numFmtId="0" fontId="2" fillId="4" borderId="1" xfId="0" applyFont="1" applyFill="1" applyBorder="1"/>
    <xf numFmtId="0" fontId="0" fillId="0" borderId="1" xfId="0" applyFont="1" applyBorder="1" applyAlignment="1">
      <alignment horizontal="left"/>
    </xf>
    <xf numFmtId="0" fontId="0" fillId="0" borderId="0" xfId="0" applyAlignment="1">
      <alignment horizontal="left"/>
    </xf>
    <xf numFmtId="17" fontId="0" fillId="0" borderId="0" xfId="0" applyNumberFormat="1" applyFont="1" applyFill="1" applyBorder="1"/>
    <xf numFmtId="0" fontId="2" fillId="3" borderId="0" xfId="0" applyFont="1" applyFill="1" applyBorder="1"/>
    <xf numFmtId="164" fontId="3" fillId="3" borderId="0" xfId="1" applyNumberFormat="1" applyFont="1" applyFill="1" applyBorder="1" applyAlignment="1">
      <alignment horizontal="center" vertical="center"/>
    </xf>
    <xf numFmtId="164" fontId="0" fillId="0" borderId="0" xfId="0" applyNumberFormat="1" applyBorder="1"/>
    <xf numFmtId="165" fontId="8" fillId="0" borderId="0" xfId="0" applyNumberFormat="1" applyFont="1" applyBorder="1" applyAlignment="1">
      <alignment horizontal="center"/>
    </xf>
    <xf numFmtId="164" fontId="0" fillId="3" borderId="0" xfId="0" applyNumberFormat="1" applyFill="1" applyBorder="1"/>
    <xf numFmtId="165" fontId="8" fillId="0" borderId="0" xfId="2" applyNumberFormat="1" applyFont="1" applyBorder="1" applyAlignment="1">
      <alignment horizontal="center"/>
    </xf>
    <xf numFmtId="164" fontId="3" fillId="0" borderId="0" xfId="1" applyNumberFormat="1" applyBorder="1"/>
    <xf numFmtId="164" fontId="3" fillId="3" borderId="0" xfId="1" applyNumberFormat="1" applyFill="1" applyBorder="1"/>
    <xf numFmtId="0" fontId="0" fillId="3" borderId="0" xfId="0" applyFill="1" applyBorder="1"/>
    <xf numFmtId="0" fontId="0" fillId="2" borderId="0" xfId="0" applyFill="1" applyBorder="1"/>
    <xf numFmtId="0" fontId="0" fillId="0" borderId="0" xfId="0" applyFont="1" applyBorder="1" applyAlignment="1">
      <alignment horizontal="left"/>
    </xf>
    <xf numFmtId="0" fontId="0" fillId="4" borderId="1" xfId="0" applyFont="1" applyFill="1" applyBorder="1"/>
    <xf numFmtId="0" fontId="0" fillId="4" borderId="0" xfId="0" applyFont="1" applyFill="1" applyBorder="1"/>
    <xf numFmtId="165" fontId="11" fillId="0" borderId="0" xfId="0" applyNumberFormat="1" applyFont="1" applyFill="1" applyBorder="1" applyAlignment="1">
      <alignment horizontal="center"/>
    </xf>
    <xf numFmtId="165" fontId="11" fillId="0" borderId="0" xfId="2" applyNumberFormat="1" applyFont="1" applyFill="1" applyBorder="1" applyAlignment="1">
      <alignment horizontal="center"/>
    </xf>
    <xf numFmtId="164" fontId="3" fillId="0" borderId="0" xfId="1" applyNumberFormat="1" applyFont="1" applyFill="1" applyBorder="1"/>
    <xf numFmtId="17" fontId="0" fillId="0" borderId="0" xfId="0" applyNumberFormat="1"/>
    <xf numFmtId="17" fontId="1" fillId="0" borderId="0" xfId="0" applyNumberFormat="1" applyFont="1"/>
    <xf numFmtId="10" fontId="1" fillId="0" borderId="0" xfId="0" applyNumberFormat="1" applyFont="1"/>
    <xf numFmtId="0" fontId="7" fillId="0" borderId="1" xfId="0" applyFont="1" applyFill="1" applyBorder="1"/>
    <xf numFmtId="0" fontId="7" fillId="0" borderId="0" xfId="0" applyFont="1" applyFill="1"/>
    <xf numFmtId="0" fontId="7" fillId="0" borderId="0" xfId="0" applyFont="1" applyFill="1" applyBorder="1"/>
    <xf numFmtId="0" fontId="7" fillId="0" borderId="0" xfId="0" applyFont="1" applyBorder="1"/>
    <xf numFmtId="0" fontId="7" fillId="0" borderId="1" xfId="0" applyFont="1" applyFill="1" applyBorder="1" applyAlignment="1">
      <alignment horizontal="left"/>
    </xf>
    <xf numFmtId="164" fontId="7" fillId="0" borderId="0" xfId="0" applyNumberFormat="1" applyFont="1" applyFill="1" applyBorder="1"/>
    <xf numFmtId="2" fontId="7" fillId="0" borderId="0" xfId="0" applyNumberFormat="1" applyFont="1"/>
    <xf numFmtId="0" fontId="12" fillId="0" borderId="0" xfId="0" applyFont="1" applyFill="1" applyBorder="1"/>
    <xf numFmtId="2" fontId="7" fillId="0" borderId="0" xfId="0" applyNumberFormat="1" applyFont="1" applyBorder="1"/>
    <xf numFmtId="164" fontId="7" fillId="0" borderId="0" xfId="0" applyNumberFormat="1" applyFont="1" applyFill="1"/>
    <xf numFmtId="0" fontId="2" fillId="0" borderId="0" xfId="0" applyFont="1" applyAlignment="1">
      <alignment wrapText="1"/>
    </xf>
    <xf numFmtId="0" fontId="2" fillId="3" borderId="0" xfId="0" applyFont="1" applyFill="1" applyAlignment="1">
      <alignment wrapText="1"/>
    </xf>
    <xf numFmtId="0" fontId="2" fillId="5" borderId="0" xfId="0" applyFont="1" applyFill="1" applyAlignment="1">
      <alignment wrapText="1"/>
    </xf>
    <xf numFmtId="0" fontId="2" fillId="6" borderId="0" xfId="0" applyFont="1" applyFill="1" applyAlignment="1">
      <alignment wrapText="1"/>
    </xf>
    <xf numFmtId="0" fontId="2" fillId="7" borderId="0" xfId="0" applyFont="1" applyFill="1" applyAlignment="1">
      <alignment wrapText="1"/>
    </xf>
    <xf numFmtId="0" fontId="0" fillId="0" borderId="0" xfId="0" applyFont="1" applyFill="1"/>
    <xf numFmtId="164" fontId="0" fillId="0" borderId="0" xfId="0" applyNumberFormat="1" applyFont="1" applyFill="1" applyBorder="1"/>
    <xf numFmtId="2" fontId="7" fillId="0" borderId="0" xfId="0" applyNumberFormat="1" applyFont="1" applyFill="1"/>
    <xf numFmtId="2" fontId="7" fillId="0" borderId="0" xfId="0" applyNumberFormat="1" applyFont="1" applyFill="1" applyBorder="1"/>
  </cellXfs>
  <cellStyles count="3">
    <cellStyle name="Normal" xfId="0" builtinId="0"/>
    <cellStyle name="Normal 2" xfId="2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10</xdr:col>
      <xdr:colOff>294147</xdr:colOff>
      <xdr:row>8</xdr:row>
      <xdr:rowOff>126965</xdr:rowOff>
    </xdr:to>
    <xdr:sp macro="" textlink="">
      <xdr:nvSpPr>
        <xdr:cNvPr id="2" name="EsriDoNotEdit"/>
        <xdr:cNvSpPr/>
      </xdr:nvSpPr>
      <xdr:spPr>
        <a:xfrm>
          <a:off x="0" y="0"/>
          <a:ext cx="6390147" cy="165096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DO NOT EDIT </a:t>
          </a:r>
        </a:p>
        <a:p>
          <a:pPr algn="ctr"/>
          <a:r>
            <a:rPr 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 For Esri use only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O66"/>
  <sheetViews>
    <sheetView workbookViewId="0">
      <selection sqref="A1:XFD1048576"/>
    </sheetView>
  </sheetViews>
  <sheetFormatPr defaultRowHeight="15" x14ac:dyDescent="0.25"/>
  <cols>
    <col min="10" max="13" width="9.140625" style="24"/>
    <col min="15" max="15" width="13.7109375" bestFit="1" customWidth="1"/>
  </cols>
  <sheetData>
    <row r="1" spans="1:15" x14ac:dyDescent="0.25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21</v>
      </c>
      <c r="J1" s="21" t="s">
        <v>14</v>
      </c>
      <c r="K1" s="21" t="s">
        <v>15</v>
      </c>
      <c r="L1" s="21" t="s">
        <v>35</v>
      </c>
      <c r="M1" s="21" t="s">
        <v>23</v>
      </c>
      <c r="N1" s="21" t="s">
        <v>36</v>
      </c>
      <c r="O1" s="21" t="s">
        <v>49</v>
      </c>
    </row>
    <row r="2" spans="1:15" hidden="1" x14ac:dyDescent="0.25">
      <c r="A2" s="1" t="s">
        <v>7</v>
      </c>
      <c r="B2" s="2">
        <v>12.713847584401178</v>
      </c>
      <c r="C2" s="2">
        <v>3.040928077473084</v>
      </c>
      <c r="D2" s="2">
        <v>2.7684933253701449</v>
      </c>
      <c r="E2" s="2">
        <v>271.00537081575828</v>
      </c>
      <c r="F2" s="2">
        <v>5.5808818173993044</v>
      </c>
      <c r="G2" s="2">
        <v>2.5603484276418973</v>
      </c>
      <c r="H2" s="3">
        <f>F2+G2</f>
        <v>8.1412302450412017</v>
      </c>
      <c r="I2" s="5">
        <v>4.9298671092128963</v>
      </c>
      <c r="J2" s="21" t="s">
        <v>16</v>
      </c>
      <c r="K2" s="28">
        <v>43313</v>
      </c>
      <c r="L2" s="21" t="s">
        <v>17</v>
      </c>
      <c r="M2" s="21" t="s">
        <v>7</v>
      </c>
      <c r="N2" s="21" t="s">
        <v>37</v>
      </c>
    </row>
    <row r="3" spans="1:15" x14ac:dyDescent="0.25">
      <c r="A3" s="1" t="s">
        <v>7</v>
      </c>
      <c r="B3" s="2">
        <v>14.309292897984486</v>
      </c>
      <c r="C3" s="2">
        <v>5.2155015712814095</v>
      </c>
      <c r="D3" s="2">
        <v>4.280230156422836</v>
      </c>
      <c r="E3" s="2">
        <v>547.1956968221541</v>
      </c>
      <c r="F3" s="2">
        <v>6.3310247259356345</v>
      </c>
      <c r="G3" s="2">
        <v>2.5663548753138752</v>
      </c>
      <c r="H3" s="3">
        <f t="shared" ref="H3:H17" si="0">F3+G3</f>
        <v>8.8973796012495097</v>
      </c>
      <c r="I3" s="5">
        <v>5.2950173937697604</v>
      </c>
      <c r="J3" s="21" t="s">
        <v>18</v>
      </c>
      <c r="K3" s="28">
        <v>43313</v>
      </c>
      <c r="L3" s="21" t="s">
        <v>17</v>
      </c>
      <c r="M3" s="21" t="s">
        <v>7</v>
      </c>
      <c r="N3" s="21" t="s">
        <v>37</v>
      </c>
    </row>
    <row r="4" spans="1:15" hidden="1" x14ac:dyDescent="0.25">
      <c r="A4" s="1" t="s">
        <v>8</v>
      </c>
      <c r="B4" s="2">
        <v>7.7358298191665504</v>
      </c>
      <c r="C4" s="2">
        <v>1.1236465899064187</v>
      </c>
      <c r="D4" s="2">
        <v>0.8882371384465817</v>
      </c>
      <c r="E4" s="2">
        <v>63.77116420601704</v>
      </c>
      <c r="F4" s="2">
        <v>2.2954862973336208</v>
      </c>
      <c r="G4" s="2">
        <v>0.87533964072961956</v>
      </c>
      <c r="H4" s="3">
        <f t="shared" si="0"/>
        <v>3.1708259380632402</v>
      </c>
      <c r="I4" s="5">
        <v>5.3003998434326149</v>
      </c>
      <c r="J4" s="21" t="s">
        <v>16</v>
      </c>
      <c r="K4" s="28">
        <v>43313</v>
      </c>
      <c r="L4" s="21" t="s">
        <v>19</v>
      </c>
      <c r="M4" s="21" t="s">
        <v>8</v>
      </c>
      <c r="N4" s="21" t="s">
        <v>37</v>
      </c>
    </row>
    <row r="5" spans="1:15" x14ac:dyDescent="0.25">
      <c r="A5" s="1" t="s">
        <v>8</v>
      </c>
      <c r="B5" s="2">
        <v>8.6665062520901461</v>
      </c>
      <c r="C5" s="2">
        <v>1.4089373964975422</v>
      </c>
      <c r="D5" s="2">
        <v>1.1991477789548373</v>
      </c>
      <c r="E5" s="2">
        <v>104.43080065230643</v>
      </c>
      <c r="F5" s="2">
        <v>3.1269160227505939</v>
      </c>
      <c r="G5" s="2">
        <v>1.2309213429107277</v>
      </c>
      <c r="H5" s="3">
        <f t="shared" si="0"/>
        <v>4.3578373656613216</v>
      </c>
      <c r="I5" s="5">
        <v>4.8399098900892472</v>
      </c>
      <c r="J5" s="21" t="s">
        <v>18</v>
      </c>
      <c r="K5" s="28">
        <v>43313</v>
      </c>
      <c r="L5" s="21" t="s">
        <v>19</v>
      </c>
      <c r="M5" s="21" t="s">
        <v>8</v>
      </c>
      <c r="N5" s="21" t="s">
        <v>37</v>
      </c>
    </row>
    <row r="6" spans="1:15" hidden="1" x14ac:dyDescent="0.25">
      <c r="A6" s="1" t="s">
        <v>8</v>
      </c>
      <c r="B6" s="2">
        <v>5.4250442499530989</v>
      </c>
      <c r="C6" s="2">
        <v>0.49388569416735134</v>
      </c>
      <c r="D6" s="2">
        <v>0.2260422583243494</v>
      </c>
      <c r="E6" s="2">
        <v>8.3640518038752312</v>
      </c>
      <c r="F6" s="2">
        <v>0.67679055015923628</v>
      </c>
      <c r="G6" s="2">
        <v>0.62987614586811136</v>
      </c>
      <c r="H6" s="3">
        <f t="shared" si="0"/>
        <v>1.3066666960273476</v>
      </c>
      <c r="I6" s="6" t="s">
        <v>22</v>
      </c>
      <c r="J6" s="21" t="s">
        <v>16</v>
      </c>
      <c r="K6" s="28">
        <v>43313</v>
      </c>
      <c r="L6" s="21" t="s">
        <v>19</v>
      </c>
      <c r="M6" s="21" t="s">
        <v>8</v>
      </c>
      <c r="N6" s="21" t="s">
        <v>37</v>
      </c>
    </row>
    <row r="7" spans="1:15" x14ac:dyDescent="0.25">
      <c r="A7" s="1" t="s">
        <v>8</v>
      </c>
      <c r="B7" s="2">
        <v>13.631473339913049</v>
      </c>
      <c r="C7" s="2">
        <v>3.9379502492752119</v>
      </c>
      <c r="D7" s="2">
        <v>3.1652402732208151</v>
      </c>
      <c r="E7" s="2">
        <v>497.90708385421965</v>
      </c>
      <c r="F7" s="2">
        <v>7.7628247996521615</v>
      </c>
      <c r="G7" s="2">
        <v>1.0130875073403192</v>
      </c>
      <c r="H7" s="3">
        <f t="shared" si="0"/>
        <v>8.7759123069924811</v>
      </c>
      <c r="I7" s="5">
        <v>5.9127935744496369</v>
      </c>
      <c r="J7" s="21" t="s">
        <v>18</v>
      </c>
      <c r="K7" s="28">
        <v>43313</v>
      </c>
      <c r="L7" s="21" t="s">
        <v>19</v>
      </c>
      <c r="M7" s="21" t="s">
        <v>8</v>
      </c>
      <c r="N7" s="21" t="s">
        <v>37</v>
      </c>
    </row>
    <row r="8" spans="1:15" hidden="1" x14ac:dyDescent="0.25">
      <c r="A8" s="1" t="s">
        <v>9</v>
      </c>
      <c r="B8" s="2">
        <v>6.7301119911255389</v>
      </c>
      <c r="C8" s="2">
        <v>0.55051963123785685</v>
      </c>
      <c r="D8" s="2">
        <v>0.30136107346275265</v>
      </c>
      <c r="E8" s="2">
        <v>22.947526743965376</v>
      </c>
      <c r="F8" s="2">
        <v>1.1459498948325553</v>
      </c>
      <c r="G8" s="2">
        <v>0.95782818875811981</v>
      </c>
      <c r="H8" s="3">
        <f t="shared" si="0"/>
        <v>2.103778083590675</v>
      </c>
      <c r="I8" s="5">
        <v>0.8</v>
      </c>
      <c r="J8" s="21" t="s">
        <v>16</v>
      </c>
      <c r="K8" s="28">
        <v>43313</v>
      </c>
      <c r="L8" s="21" t="s">
        <v>20</v>
      </c>
      <c r="M8" s="21" t="s">
        <v>9</v>
      </c>
      <c r="N8" s="21" t="s">
        <v>37</v>
      </c>
    </row>
    <row r="9" spans="1:15" x14ac:dyDescent="0.25">
      <c r="A9" s="1" t="s">
        <v>9</v>
      </c>
      <c r="B9" s="2">
        <v>11.578438649581154</v>
      </c>
      <c r="C9" s="2">
        <v>2.6775800093016384</v>
      </c>
      <c r="D9" s="2">
        <v>2.5292373414259917</v>
      </c>
      <c r="E9" s="2">
        <v>848.06186796939448</v>
      </c>
      <c r="F9" s="2">
        <v>7.0491649506606873</v>
      </c>
      <c r="G9" s="2">
        <v>0.2174334057256101</v>
      </c>
      <c r="H9" s="3">
        <f t="shared" si="0"/>
        <v>7.2665983563862975</v>
      </c>
      <c r="I9" s="5">
        <v>2.6559973419214566</v>
      </c>
      <c r="J9" s="21" t="s">
        <v>18</v>
      </c>
      <c r="K9" s="28">
        <v>43313</v>
      </c>
      <c r="L9" s="21" t="s">
        <v>20</v>
      </c>
      <c r="M9" s="21" t="s">
        <v>9</v>
      </c>
      <c r="N9" s="21" t="s">
        <v>37</v>
      </c>
    </row>
    <row r="10" spans="1:15" hidden="1" x14ac:dyDescent="0.25">
      <c r="A10" s="1" t="s">
        <v>10</v>
      </c>
      <c r="B10" s="2">
        <v>9.4495468967936116</v>
      </c>
      <c r="C10" s="2">
        <v>2.2164482520309301</v>
      </c>
      <c r="D10" s="2">
        <v>1.9626498581776426</v>
      </c>
      <c r="E10" s="2">
        <v>111.96223191461942</v>
      </c>
      <c r="F10" s="2">
        <v>3.5551119321454783</v>
      </c>
      <c r="G10" s="2">
        <v>1.2265166146179438</v>
      </c>
      <c r="H10" s="3">
        <f t="shared" si="0"/>
        <v>4.7816285467634216</v>
      </c>
      <c r="I10" s="5">
        <v>3.6697069682235677</v>
      </c>
      <c r="J10" s="21" t="s">
        <v>16</v>
      </c>
      <c r="K10" s="28">
        <v>43313</v>
      </c>
      <c r="L10" s="21" t="s">
        <v>17</v>
      </c>
      <c r="M10" s="21" t="s">
        <v>10</v>
      </c>
      <c r="N10" s="21" t="s">
        <v>37</v>
      </c>
    </row>
    <row r="11" spans="1:15" x14ac:dyDescent="0.25">
      <c r="A11" s="1" t="s">
        <v>10</v>
      </c>
      <c r="B11" s="2">
        <v>25.858326740022349</v>
      </c>
      <c r="C11" s="2">
        <v>8.5681458010057945</v>
      </c>
      <c r="D11" s="2">
        <v>6.8787292786977501</v>
      </c>
      <c r="E11" s="2">
        <v>493.16366985986508</v>
      </c>
      <c r="F11" s="2">
        <v>14.407862066225691</v>
      </c>
      <c r="G11" s="2">
        <v>0.11131949685399556</v>
      </c>
      <c r="H11" s="3">
        <f t="shared" si="0"/>
        <v>14.519181563079687</v>
      </c>
      <c r="I11" s="5">
        <v>6.3</v>
      </c>
      <c r="J11" s="21" t="s">
        <v>18</v>
      </c>
      <c r="K11" s="28">
        <v>43313</v>
      </c>
      <c r="L11" s="21" t="s">
        <v>17</v>
      </c>
      <c r="M11" s="21" t="s">
        <v>10</v>
      </c>
      <c r="N11" s="21" t="s">
        <v>37</v>
      </c>
    </row>
    <row r="12" spans="1:15" hidden="1" x14ac:dyDescent="0.25">
      <c r="A12" s="1" t="s">
        <v>11</v>
      </c>
      <c r="B12" s="2">
        <v>6.476439448935146</v>
      </c>
      <c r="C12" s="2">
        <v>1.8371917745700166</v>
      </c>
      <c r="D12" s="2">
        <v>1.764310311646514</v>
      </c>
      <c r="E12" s="2">
        <v>246.84675964770233</v>
      </c>
      <c r="F12" s="2">
        <v>1.7175178277019603</v>
      </c>
      <c r="G12" s="2">
        <v>0.54258243970202857</v>
      </c>
      <c r="H12" s="3">
        <f t="shared" si="0"/>
        <v>2.2601002674039887</v>
      </c>
      <c r="I12" s="5">
        <v>3.2</v>
      </c>
      <c r="J12" s="21" t="s">
        <v>16</v>
      </c>
      <c r="K12" s="28">
        <v>43313</v>
      </c>
      <c r="L12" s="21" t="s">
        <v>19</v>
      </c>
      <c r="M12" s="21" t="s">
        <v>11</v>
      </c>
      <c r="N12" s="21" t="s">
        <v>37</v>
      </c>
    </row>
    <row r="13" spans="1:15" x14ac:dyDescent="0.25">
      <c r="A13" s="1" t="s">
        <v>11</v>
      </c>
      <c r="B13" s="2">
        <v>7.2268534001092988</v>
      </c>
      <c r="C13" s="2">
        <v>2.7736668014100241</v>
      </c>
      <c r="D13" s="2">
        <v>2.4054702073607235</v>
      </c>
      <c r="E13" s="2">
        <v>439.39656761534582</v>
      </c>
      <c r="F13" s="2">
        <v>1.9735392981921753</v>
      </c>
      <c r="G13" s="2">
        <v>1.2004886747060382</v>
      </c>
      <c r="H13" s="3">
        <f t="shared" si="0"/>
        <v>3.1740279728982133</v>
      </c>
      <c r="I13" s="5">
        <v>14.348232065745991</v>
      </c>
      <c r="J13" s="21" t="s">
        <v>18</v>
      </c>
      <c r="K13" s="28">
        <v>43313</v>
      </c>
      <c r="L13" s="21" t="s">
        <v>19</v>
      </c>
      <c r="M13" s="21" t="s">
        <v>11</v>
      </c>
      <c r="N13" s="21" t="s">
        <v>37</v>
      </c>
    </row>
    <row r="14" spans="1:15" hidden="1" x14ac:dyDescent="0.25">
      <c r="A14" s="1" t="s">
        <v>12</v>
      </c>
      <c r="B14" s="2">
        <v>7.888359611416079</v>
      </c>
      <c r="C14" s="2">
        <v>0.78150973412093006</v>
      </c>
      <c r="D14" s="2">
        <v>0.59870075628841335</v>
      </c>
      <c r="E14" s="2">
        <v>41.643642540862956</v>
      </c>
      <c r="F14" s="2">
        <v>2.6673574832206577</v>
      </c>
      <c r="G14" s="2">
        <v>0.94661615310376057</v>
      </c>
      <c r="H14" s="3">
        <f t="shared" si="0"/>
        <v>3.6139736363244181</v>
      </c>
      <c r="I14" s="5">
        <v>10.126856435087106</v>
      </c>
      <c r="J14" s="21" t="s">
        <v>16</v>
      </c>
      <c r="K14" s="28">
        <v>43313</v>
      </c>
      <c r="L14" s="21" t="s">
        <v>19</v>
      </c>
      <c r="M14" s="21" t="s">
        <v>12</v>
      </c>
      <c r="N14" s="21" t="s">
        <v>37</v>
      </c>
    </row>
    <row r="15" spans="1:15" x14ac:dyDescent="0.25">
      <c r="A15" s="1" t="s">
        <v>11</v>
      </c>
      <c r="B15" s="2">
        <v>9.7725511627337891</v>
      </c>
      <c r="C15" s="2">
        <v>3.2933415048659742</v>
      </c>
      <c r="D15" s="2">
        <v>2.6118844737129963</v>
      </c>
      <c r="E15" s="2">
        <v>362.37916752083868</v>
      </c>
      <c r="F15" s="2">
        <v>2.2737244723419523</v>
      </c>
      <c r="G15" s="2">
        <v>0.64389119043606058</v>
      </c>
      <c r="H15" s="3">
        <f t="shared" si="0"/>
        <v>2.917615662778013</v>
      </c>
      <c r="I15" s="5">
        <v>2.3113230290969016</v>
      </c>
      <c r="J15" s="21" t="s">
        <v>18</v>
      </c>
      <c r="K15" s="28">
        <v>43313</v>
      </c>
      <c r="L15" s="21" t="s">
        <v>19</v>
      </c>
      <c r="M15" s="21" t="s">
        <v>11</v>
      </c>
      <c r="N15" s="21" t="s">
        <v>37</v>
      </c>
    </row>
    <row r="16" spans="1:15" hidden="1" x14ac:dyDescent="0.25">
      <c r="A16" s="1" t="s">
        <v>13</v>
      </c>
      <c r="B16" s="2">
        <v>6.6493609246404937</v>
      </c>
      <c r="C16" s="2">
        <v>0.63133435042835351</v>
      </c>
      <c r="D16" s="2">
        <v>0.39954695229632886</v>
      </c>
      <c r="E16" s="2">
        <v>17.270568506041013</v>
      </c>
      <c r="F16" s="2">
        <v>0.95329373828866848</v>
      </c>
      <c r="G16" s="2">
        <v>1.0222973937706854</v>
      </c>
      <c r="H16" s="3">
        <f>F16+G16</f>
        <v>1.9755911320593538</v>
      </c>
      <c r="I16" s="5">
        <v>8</v>
      </c>
      <c r="J16" s="21" t="s">
        <v>16</v>
      </c>
      <c r="K16" s="28">
        <v>43313</v>
      </c>
      <c r="L16" s="21" t="s">
        <v>20</v>
      </c>
      <c r="M16" s="21" t="s">
        <v>13</v>
      </c>
      <c r="N16" s="21" t="s">
        <v>37</v>
      </c>
    </row>
    <row r="17" spans="1:14" x14ac:dyDescent="0.25">
      <c r="A17" s="1" t="s">
        <v>13</v>
      </c>
      <c r="B17" s="2">
        <v>7.6697607647696957</v>
      </c>
      <c r="C17" s="2">
        <v>2.2618402465368788</v>
      </c>
      <c r="D17" s="2">
        <v>1.8943879410341888</v>
      </c>
      <c r="E17" s="2">
        <v>291.0891875152596</v>
      </c>
      <c r="F17" s="2">
        <v>2.0548261150728186</v>
      </c>
      <c r="G17" s="2">
        <v>0.42165262657286806</v>
      </c>
      <c r="H17" s="3">
        <f t="shared" si="0"/>
        <v>2.4764787416456868</v>
      </c>
      <c r="I17" s="5">
        <v>0.90153630371558746</v>
      </c>
      <c r="J17" s="21" t="s">
        <v>18</v>
      </c>
      <c r="K17" s="28">
        <v>43313</v>
      </c>
      <c r="L17" s="21" t="s">
        <v>20</v>
      </c>
      <c r="M17" s="21" t="s">
        <v>13</v>
      </c>
      <c r="N17" s="21" t="s">
        <v>37</v>
      </c>
    </row>
    <row r="18" spans="1:14" hidden="1" x14ac:dyDescent="0.25">
      <c r="A18" s="1" t="s">
        <v>7</v>
      </c>
      <c r="B18" s="3">
        <v>9.1171877214682908</v>
      </c>
      <c r="C18" s="3">
        <v>2.4192505669800983</v>
      </c>
      <c r="D18" s="3">
        <v>2.0528510263824877</v>
      </c>
      <c r="E18" s="3">
        <v>254.8087972825148</v>
      </c>
      <c r="F18" s="3">
        <v>4.4074390405273727</v>
      </c>
      <c r="G18" s="3">
        <v>0.72019877671655241</v>
      </c>
      <c r="H18" s="3">
        <f>F18+G18</f>
        <v>5.127637817243925</v>
      </c>
      <c r="I18" s="7">
        <v>7.7</v>
      </c>
      <c r="J18" s="21" t="s">
        <v>16</v>
      </c>
      <c r="K18" s="28">
        <v>43405</v>
      </c>
      <c r="L18" s="21" t="s">
        <v>17</v>
      </c>
      <c r="M18" s="21" t="s">
        <v>7</v>
      </c>
      <c r="N18" s="21" t="s">
        <v>38</v>
      </c>
    </row>
    <row r="19" spans="1:14" x14ac:dyDescent="0.25">
      <c r="A19" s="1" t="s">
        <v>7</v>
      </c>
      <c r="B19" s="3">
        <v>10.565388263523692</v>
      </c>
      <c r="C19" s="3">
        <v>4.1223033407231897</v>
      </c>
      <c r="D19" s="3">
        <v>3.8161928621645367</v>
      </c>
      <c r="E19" s="3">
        <v>503.45178191029993</v>
      </c>
      <c r="F19" s="3">
        <v>5.7456483297044354</v>
      </c>
      <c r="G19" s="3">
        <v>0.62013335121812785</v>
      </c>
      <c r="H19" s="3">
        <f t="shared" ref="H19:H31" si="1">F19+G19</f>
        <v>6.3657816809225629</v>
      </c>
      <c r="I19" s="7">
        <v>5.9</v>
      </c>
      <c r="J19" s="21" t="s">
        <v>18</v>
      </c>
      <c r="K19" s="28">
        <v>43405</v>
      </c>
      <c r="L19" s="21" t="s">
        <v>17</v>
      </c>
      <c r="M19" s="21" t="s">
        <v>7</v>
      </c>
      <c r="N19" s="21" t="s">
        <v>38</v>
      </c>
    </row>
    <row r="20" spans="1:14" hidden="1" x14ac:dyDescent="0.25">
      <c r="A20" s="1" t="s">
        <v>8</v>
      </c>
      <c r="B20" s="3">
        <v>3.7816087596137717</v>
      </c>
      <c r="C20" s="3">
        <v>0.78408505975588005</v>
      </c>
      <c r="D20" s="3">
        <v>0.52681356256931011</v>
      </c>
      <c r="E20" s="3">
        <v>32.986930738672335</v>
      </c>
      <c r="F20" s="3">
        <v>0.73329403697867179</v>
      </c>
      <c r="G20" s="3">
        <v>0.2270191796171741</v>
      </c>
      <c r="H20" s="3">
        <f t="shared" si="1"/>
        <v>0.9603132165958459</v>
      </c>
      <c r="I20" s="6" t="s">
        <v>22</v>
      </c>
      <c r="J20" s="21" t="s">
        <v>16</v>
      </c>
      <c r="K20" s="28">
        <v>43405</v>
      </c>
      <c r="L20" s="21" t="s">
        <v>19</v>
      </c>
      <c r="M20" s="21" t="s">
        <v>8</v>
      </c>
      <c r="N20" s="21" t="s">
        <v>38</v>
      </c>
    </row>
    <row r="21" spans="1:14" x14ac:dyDescent="0.25">
      <c r="A21" s="1" t="s">
        <v>8</v>
      </c>
      <c r="B21" s="3">
        <v>8.7884972190370174</v>
      </c>
      <c r="C21" s="3">
        <v>3.0383724485895574</v>
      </c>
      <c r="D21" s="3">
        <v>2.6990003263511513</v>
      </c>
      <c r="E21" s="3">
        <v>357.65870228568139</v>
      </c>
      <c r="F21" s="3">
        <v>7.2729372421176723</v>
      </c>
      <c r="G21" s="3">
        <v>0.10074614267868598</v>
      </c>
      <c r="H21" s="3">
        <f t="shared" si="1"/>
        <v>7.3736833847963581</v>
      </c>
      <c r="I21" s="7">
        <v>4.2</v>
      </c>
      <c r="J21" s="21" t="s">
        <v>18</v>
      </c>
      <c r="K21" s="28">
        <v>43405</v>
      </c>
      <c r="L21" s="21" t="s">
        <v>19</v>
      </c>
      <c r="M21" s="21" t="s">
        <v>8</v>
      </c>
      <c r="N21" s="21" t="s">
        <v>38</v>
      </c>
    </row>
    <row r="22" spans="1:14" hidden="1" x14ac:dyDescent="0.25">
      <c r="A22" s="1" t="s">
        <v>8</v>
      </c>
      <c r="B22" s="3">
        <v>3.460767582613693</v>
      </c>
      <c r="C22" s="3">
        <v>0.85972657544020603</v>
      </c>
      <c r="D22" s="3">
        <v>0.66567029441420078</v>
      </c>
      <c r="E22" s="3">
        <v>66.673613909839361</v>
      </c>
      <c r="F22" s="3">
        <v>1.0277279890290993</v>
      </c>
      <c r="G22" s="3">
        <v>0.14499275939567646</v>
      </c>
      <c r="H22" s="3">
        <f t="shared" si="1"/>
        <v>1.1727207484247759</v>
      </c>
      <c r="I22" s="7">
        <v>6</v>
      </c>
      <c r="J22" s="21" t="s">
        <v>16</v>
      </c>
      <c r="K22" s="28">
        <v>43405</v>
      </c>
      <c r="L22" s="21" t="s">
        <v>19</v>
      </c>
      <c r="M22" s="21" t="s">
        <v>8</v>
      </c>
      <c r="N22" s="21" t="s">
        <v>38</v>
      </c>
    </row>
    <row r="23" spans="1:14" x14ac:dyDescent="0.25">
      <c r="A23" s="1" t="s">
        <v>8</v>
      </c>
      <c r="B23" s="3">
        <v>9.2837679724900699</v>
      </c>
      <c r="C23" s="3">
        <v>2.8996591984750806</v>
      </c>
      <c r="D23" s="3">
        <v>2.6475970236730118</v>
      </c>
      <c r="E23" s="3">
        <v>442.67683804479242</v>
      </c>
      <c r="F23" s="3">
        <v>6.315678042560358</v>
      </c>
      <c r="G23" s="3">
        <v>0.1024479356293394</v>
      </c>
      <c r="H23" s="3">
        <f t="shared" si="1"/>
        <v>6.4181259781896971</v>
      </c>
      <c r="I23" s="7">
        <v>5.9</v>
      </c>
      <c r="J23" s="21" t="s">
        <v>18</v>
      </c>
      <c r="K23" s="28">
        <v>43405</v>
      </c>
      <c r="L23" s="21" t="s">
        <v>19</v>
      </c>
      <c r="M23" s="21" t="s">
        <v>8</v>
      </c>
      <c r="N23" s="21" t="s">
        <v>38</v>
      </c>
    </row>
    <row r="24" spans="1:14" hidden="1" x14ac:dyDescent="0.25">
      <c r="A24" s="1" t="s">
        <v>9</v>
      </c>
      <c r="B24" s="3">
        <v>3.9318616749849387</v>
      </c>
      <c r="C24" s="3">
        <v>0.36022510111203049</v>
      </c>
      <c r="D24" s="3">
        <v>0.23673139158576048</v>
      </c>
      <c r="E24" s="3">
        <v>31.891646036041212</v>
      </c>
      <c r="F24" s="3">
        <v>0.94539811618087555</v>
      </c>
      <c r="G24" s="3">
        <v>0.22293487653560573</v>
      </c>
      <c r="H24" s="3">
        <f t="shared" si="1"/>
        <v>1.1683329927164814</v>
      </c>
      <c r="I24" s="7">
        <v>5.7</v>
      </c>
      <c r="J24" s="21" t="s">
        <v>16</v>
      </c>
      <c r="K24" s="28">
        <v>43405</v>
      </c>
      <c r="L24" s="21" t="s">
        <v>20</v>
      </c>
      <c r="M24" s="21" t="s">
        <v>9</v>
      </c>
      <c r="N24" s="21" t="s">
        <v>38</v>
      </c>
    </row>
    <row r="25" spans="1:14" x14ac:dyDescent="0.25">
      <c r="A25" s="1" t="s">
        <v>9</v>
      </c>
      <c r="B25" s="3">
        <v>22.204857657704224</v>
      </c>
      <c r="C25" s="3">
        <v>1.7000638089563105</v>
      </c>
      <c r="D25" s="3">
        <v>1.5182057946640164</v>
      </c>
      <c r="E25" s="3">
        <v>493.14007714894348</v>
      </c>
      <c r="F25" s="3">
        <v>15.078227814601403</v>
      </c>
      <c r="G25" s="3">
        <v>6.4327773534701538E-2</v>
      </c>
      <c r="H25" s="3">
        <f t="shared" si="1"/>
        <v>15.142555588136105</v>
      </c>
      <c r="I25" s="7">
        <v>5.0999999999999996</v>
      </c>
      <c r="J25" s="21" t="s">
        <v>18</v>
      </c>
      <c r="K25" s="28">
        <v>43405</v>
      </c>
      <c r="L25" s="21" t="s">
        <v>20</v>
      </c>
      <c r="M25" s="21" t="s">
        <v>9</v>
      </c>
      <c r="N25" s="21" t="s">
        <v>38</v>
      </c>
    </row>
    <row r="26" spans="1:14" hidden="1" x14ac:dyDescent="0.25">
      <c r="A26" s="1" t="s">
        <v>10</v>
      </c>
      <c r="B26" s="3">
        <v>6.9513076568210383</v>
      </c>
      <c r="C26" s="3">
        <v>3.4578205030196467</v>
      </c>
      <c r="D26" s="3">
        <v>3.0507971248626005</v>
      </c>
      <c r="E26" s="3">
        <v>344.64885715930677</v>
      </c>
      <c r="F26" s="3">
        <v>2.9401532557831804</v>
      </c>
      <c r="G26" s="3">
        <v>0.33797607999978097</v>
      </c>
      <c r="H26" s="3">
        <f t="shared" si="1"/>
        <v>3.2781293357829613</v>
      </c>
      <c r="I26" s="7">
        <v>5.6</v>
      </c>
      <c r="J26" s="21" t="s">
        <v>16</v>
      </c>
      <c r="K26" s="28">
        <v>43405</v>
      </c>
      <c r="L26" s="21" t="s">
        <v>17</v>
      </c>
      <c r="M26" s="21" t="s">
        <v>10</v>
      </c>
      <c r="N26" s="21" t="s">
        <v>38</v>
      </c>
    </row>
    <row r="27" spans="1:14" x14ac:dyDescent="0.25">
      <c r="A27" s="1" t="s">
        <v>10</v>
      </c>
      <c r="B27" s="3">
        <v>7.1940151676225783</v>
      </c>
      <c r="C27" s="3">
        <v>5.3106783375379045</v>
      </c>
      <c r="D27" s="3">
        <v>5.097200686473963</v>
      </c>
      <c r="E27" s="3">
        <v>411.10058149576832</v>
      </c>
      <c r="F27" s="3">
        <v>4.5965186637635478</v>
      </c>
      <c r="G27" s="3">
        <v>0.14431204221541505</v>
      </c>
      <c r="H27" s="3">
        <f t="shared" si="1"/>
        <v>4.7408307059789632</v>
      </c>
      <c r="I27" s="7">
        <v>3.4</v>
      </c>
      <c r="J27" s="21" t="s">
        <v>18</v>
      </c>
      <c r="K27" s="28">
        <v>43405</v>
      </c>
      <c r="L27" s="21" t="s">
        <v>17</v>
      </c>
      <c r="M27" s="21" t="s">
        <v>10</v>
      </c>
      <c r="N27" s="21" t="s">
        <v>38</v>
      </c>
    </row>
    <row r="28" spans="1:14" hidden="1" x14ac:dyDescent="0.25">
      <c r="A28" s="1" t="s">
        <v>11</v>
      </c>
      <c r="B28" s="3">
        <v>3.4032529438324333</v>
      </c>
      <c r="C28" s="3">
        <v>0.53434074632124429</v>
      </c>
      <c r="D28" s="3">
        <v>0.32518793160563664</v>
      </c>
      <c r="E28" s="3">
        <v>58.632621336864517</v>
      </c>
      <c r="F28" s="3">
        <v>0.32513322667179928</v>
      </c>
      <c r="G28" s="3">
        <v>0.15043849683776755</v>
      </c>
      <c r="H28" s="3">
        <f t="shared" si="1"/>
        <v>0.47557172350956683</v>
      </c>
      <c r="I28" s="6" t="s">
        <v>22</v>
      </c>
      <c r="J28" s="21" t="s">
        <v>16</v>
      </c>
      <c r="K28" s="28">
        <v>43405</v>
      </c>
      <c r="L28" s="21" t="s">
        <v>19</v>
      </c>
      <c r="M28" s="21" t="s">
        <v>11</v>
      </c>
      <c r="N28" s="21" t="s">
        <v>38</v>
      </c>
    </row>
    <row r="29" spans="1:14" x14ac:dyDescent="0.25">
      <c r="A29" s="1" t="s">
        <v>11</v>
      </c>
      <c r="B29" s="3">
        <v>8.3797853369199302</v>
      </c>
      <c r="C29" s="3">
        <v>2.25608498768471</v>
      </c>
      <c r="D29" s="3">
        <v>1.7266735468746017</v>
      </c>
      <c r="E29" s="3">
        <v>335.77972249409868</v>
      </c>
      <c r="F29" s="3">
        <v>1.4777514465469332</v>
      </c>
      <c r="G29" s="3">
        <v>0.39175273724043091</v>
      </c>
      <c r="H29" s="3">
        <f t="shared" si="1"/>
        <v>1.869504183787364</v>
      </c>
      <c r="I29" s="7">
        <v>4.2</v>
      </c>
      <c r="J29" s="21" t="s">
        <v>18</v>
      </c>
      <c r="K29" s="28">
        <v>43405</v>
      </c>
      <c r="L29" s="21" t="s">
        <v>19</v>
      </c>
      <c r="M29" s="21" t="s">
        <v>11</v>
      </c>
      <c r="N29" s="21" t="s">
        <v>38</v>
      </c>
    </row>
    <row r="30" spans="1:14" hidden="1" x14ac:dyDescent="0.25">
      <c r="A30" s="1" t="s">
        <v>12</v>
      </c>
      <c r="B30" s="3">
        <v>3.6336193947627082</v>
      </c>
      <c r="C30" s="3">
        <v>0.44777813317400145</v>
      </c>
      <c r="D30" s="3">
        <v>0.11502051321254742</v>
      </c>
      <c r="E30" s="3">
        <v>21.833726754562715</v>
      </c>
      <c r="F30" s="3">
        <v>0.49956092338413793</v>
      </c>
      <c r="G30" s="3">
        <v>6.5348849305093604E-2</v>
      </c>
      <c r="H30" s="3">
        <f t="shared" si="1"/>
        <v>0.56490977268923159</v>
      </c>
      <c r="I30" s="6" t="s">
        <v>22</v>
      </c>
      <c r="J30" s="21" t="s">
        <v>16</v>
      </c>
      <c r="K30" s="28">
        <v>43405</v>
      </c>
      <c r="L30" s="21" t="s">
        <v>19</v>
      </c>
      <c r="M30" s="21" t="s">
        <v>12</v>
      </c>
      <c r="N30" s="21" t="s">
        <v>38</v>
      </c>
    </row>
    <row r="31" spans="1:14" x14ac:dyDescent="0.25">
      <c r="A31" s="1" t="s">
        <v>11</v>
      </c>
      <c r="B31" s="3">
        <v>7.4706605930700949</v>
      </c>
      <c r="C31" s="3">
        <v>2.9406046938307466</v>
      </c>
      <c r="D31" s="3">
        <v>2.7610005504131352</v>
      </c>
      <c r="E31" s="3">
        <v>306.44746387241634</v>
      </c>
      <c r="F31" s="3">
        <v>2.1587171745119029</v>
      </c>
      <c r="G31" s="3">
        <v>1.1153550998582902</v>
      </c>
      <c r="H31" s="3">
        <f t="shared" si="1"/>
        <v>3.2740722743701931</v>
      </c>
      <c r="I31" s="7">
        <v>3.4</v>
      </c>
      <c r="J31" s="21" t="s">
        <v>18</v>
      </c>
      <c r="K31" s="28">
        <v>43405</v>
      </c>
      <c r="L31" s="21" t="s">
        <v>19</v>
      </c>
      <c r="M31" s="21" t="s">
        <v>11</v>
      </c>
      <c r="N31" s="21" t="s">
        <v>38</v>
      </c>
    </row>
    <row r="32" spans="1:14" hidden="1" x14ac:dyDescent="0.25">
      <c r="A32" s="1" t="s">
        <v>13</v>
      </c>
      <c r="B32" s="3">
        <v>13.355167571203637</v>
      </c>
      <c r="C32" s="3">
        <v>1.3544076077161762</v>
      </c>
      <c r="D32" s="3">
        <v>0.46958565858879286</v>
      </c>
      <c r="E32" s="3">
        <v>30.903218377569221</v>
      </c>
      <c r="F32" s="3">
        <v>0.86585908648004917</v>
      </c>
      <c r="G32" s="3">
        <v>1.4911109833625784</v>
      </c>
      <c r="H32" s="3">
        <f>F32+G32</f>
        <v>2.3569700698426277</v>
      </c>
      <c r="I32" s="6" t="s">
        <v>22</v>
      </c>
      <c r="J32" s="21" t="s">
        <v>16</v>
      </c>
      <c r="K32" s="28">
        <v>43405</v>
      </c>
      <c r="L32" s="21" t="s">
        <v>20</v>
      </c>
      <c r="M32" s="21" t="s">
        <v>13</v>
      </c>
      <c r="N32" s="21" t="s">
        <v>38</v>
      </c>
    </row>
    <row r="33" spans="1:14" x14ac:dyDescent="0.25">
      <c r="A33" s="1" t="s">
        <v>13</v>
      </c>
      <c r="B33" s="3">
        <v>21.452693557319549</v>
      </c>
      <c r="C33" s="3">
        <v>4.1405290785369697</v>
      </c>
      <c r="D33" s="3">
        <v>3.9902594093214074</v>
      </c>
      <c r="E33" s="3">
        <v>115.21342621912602</v>
      </c>
      <c r="F33" s="3">
        <v>1.9647535757677828</v>
      </c>
      <c r="G33" s="3">
        <v>0.11095690038260686</v>
      </c>
      <c r="H33" s="3">
        <f>F33+G33</f>
        <v>2.0757104761503897</v>
      </c>
      <c r="I33" s="6" t="s">
        <v>22</v>
      </c>
      <c r="J33" s="21" t="s">
        <v>18</v>
      </c>
      <c r="K33" s="28">
        <v>43405</v>
      </c>
      <c r="L33" s="21" t="s">
        <v>20</v>
      </c>
      <c r="M33" s="21" t="s">
        <v>13</v>
      </c>
      <c r="N33" s="21" t="s">
        <v>38</v>
      </c>
    </row>
    <row r="34" spans="1:14" hidden="1" x14ac:dyDescent="0.25">
      <c r="A34" s="1" t="s">
        <v>7</v>
      </c>
      <c r="B34" s="4">
        <v>12.135367036217964</v>
      </c>
      <c r="C34" s="4">
        <v>2.5154042919412554</v>
      </c>
      <c r="D34" s="4">
        <v>2.1365362349660928</v>
      </c>
      <c r="E34" s="4">
        <v>123.41158435594981</v>
      </c>
      <c r="F34" s="4">
        <v>8.1931350448567581</v>
      </c>
      <c r="G34" s="4">
        <v>0.38073067404890731</v>
      </c>
      <c r="H34" s="3">
        <f>F34+G34</f>
        <v>8.5738657189056653</v>
      </c>
      <c r="I34" s="5">
        <v>5.3</v>
      </c>
      <c r="J34" s="21" t="s">
        <v>16</v>
      </c>
      <c r="K34" s="28">
        <v>43497</v>
      </c>
      <c r="L34" s="21" t="s">
        <v>17</v>
      </c>
      <c r="M34" s="21" t="s">
        <v>7</v>
      </c>
      <c r="N34" s="21" t="s">
        <v>38</v>
      </c>
    </row>
    <row r="35" spans="1:14" x14ac:dyDescent="0.25">
      <c r="A35" s="1" t="s">
        <v>7</v>
      </c>
      <c r="B35" s="4">
        <v>16.733392597185855</v>
      </c>
      <c r="C35" s="4">
        <v>2.8179471037763668</v>
      </c>
      <c r="D35" s="4">
        <v>2.5857694761465941</v>
      </c>
      <c r="E35" s="4">
        <v>166.40398273852207</v>
      </c>
      <c r="F35" s="4">
        <v>10.943041498206641</v>
      </c>
      <c r="G35" s="4">
        <v>0.98232336850683388</v>
      </c>
      <c r="H35" s="3">
        <f>F35+G35</f>
        <v>11.925364866713474</v>
      </c>
      <c r="I35" s="5">
        <v>5.4</v>
      </c>
      <c r="J35" s="21" t="s">
        <v>18</v>
      </c>
      <c r="K35" s="28">
        <v>43497</v>
      </c>
      <c r="L35" s="21" t="s">
        <v>17</v>
      </c>
      <c r="M35" s="21" t="s">
        <v>7</v>
      </c>
      <c r="N35" s="21" t="s">
        <v>38</v>
      </c>
    </row>
    <row r="36" spans="1:14" hidden="1" x14ac:dyDescent="0.25">
      <c r="A36" s="1" t="s">
        <v>8</v>
      </c>
      <c r="B36" s="4">
        <v>5.5226789199122504</v>
      </c>
      <c r="C36" s="4">
        <v>0.97469141213314159</v>
      </c>
      <c r="D36" s="4">
        <v>0.89795491599914934</v>
      </c>
      <c r="E36" s="4">
        <v>75.940449528307909</v>
      </c>
      <c r="F36" s="4">
        <v>2.3370234824908049</v>
      </c>
      <c r="G36" s="4">
        <v>0.45771090618202731</v>
      </c>
      <c r="H36" s="3">
        <f t="shared" ref="H36:H48" si="2">F36+G36</f>
        <v>2.7947343886728322</v>
      </c>
      <c r="I36" s="6" t="s">
        <v>22</v>
      </c>
      <c r="J36" s="21" t="s">
        <v>16</v>
      </c>
      <c r="K36" s="28">
        <v>43497</v>
      </c>
      <c r="L36" s="21" t="s">
        <v>19</v>
      </c>
      <c r="M36" s="21" t="s">
        <v>8</v>
      </c>
      <c r="N36" s="21" t="s">
        <v>38</v>
      </c>
    </row>
    <row r="37" spans="1:14" x14ac:dyDescent="0.25">
      <c r="A37" s="1" t="s">
        <v>8</v>
      </c>
      <c r="B37" s="4">
        <v>10.381873981150218</v>
      </c>
      <c r="C37" s="4">
        <v>2.1453920998318607</v>
      </c>
      <c r="D37" s="4">
        <v>1.9155112119278845</v>
      </c>
      <c r="E37" s="4">
        <v>115.98168553938631</v>
      </c>
      <c r="F37" s="4">
        <v>6.5363097899991773</v>
      </c>
      <c r="G37" s="4">
        <v>0.22097786725948296</v>
      </c>
      <c r="H37" s="3">
        <f t="shared" si="2"/>
        <v>6.7572876572586607</v>
      </c>
      <c r="I37" s="5">
        <v>4.5999999999999996</v>
      </c>
      <c r="J37" s="21" t="s">
        <v>18</v>
      </c>
      <c r="K37" s="28">
        <v>43497</v>
      </c>
      <c r="L37" s="21" t="s">
        <v>19</v>
      </c>
      <c r="M37" s="21" t="s">
        <v>8</v>
      </c>
      <c r="N37" s="21" t="s">
        <v>38</v>
      </c>
    </row>
    <row r="38" spans="1:14" hidden="1" x14ac:dyDescent="0.25">
      <c r="A38" s="1" t="s">
        <v>8</v>
      </c>
      <c r="B38" s="4">
        <v>3.731581577823369</v>
      </c>
      <c r="C38" s="4">
        <v>0.57201392928576611</v>
      </c>
      <c r="D38" s="4">
        <v>0.47873041752321538</v>
      </c>
      <c r="E38" s="4">
        <v>25.708971620152504</v>
      </c>
      <c r="F38" s="4">
        <v>0.74782561079117649</v>
      </c>
      <c r="G38" s="4">
        <v>0.28660510804716166</v>
      </c>
      <c r="H38" s="3">
        <f t="shared" si="2"/>
        <v>1.0344307188383381</v>
      </c>
      <c r="I38" s="6" t="s">
        <v>22</v>
      </c>
      <c r="J38" s="21" t="s">
        <v>16</v>
      </c>
      <c r="K38" s="28">
        <v>43497</v>
      </c>
      <c r="L38" s="21" t="s">
        <v>19</v>
      </c>
      <c r="M38" s="21" t="s">
        <v>8</v>
      </c>
      <c r="N38" s="21" t="s">
        <v>38</v>
      </c>
    </row>
    <row r="39" spans="1:14" x14ac:dyDescent="0.25">
      <c r="A39" s="1" t="s">
        <v>8</v>
      </c>
      <c r="B39" s="4">
        <v>9.2913496575372871</v>
      </c>
      <c r="C39" s="4">
        <v>2.4774892223346696</v>
      </c>
      <c r="D39" s="4">
        <v>2.2518926773942014</v>
      </c>
      <c r="E39" s="4">
        <v>171.90459697842778</v>
      </c>
      <c r="F39" s="4">
        <v>4.2336019567221248</v>
      </c>
      <c r="G39" s="4">
        <v>7.6400997880801569E-2</v>
      </c>
      <c r="H39" s="3">
        <f t="shared" si="2"/>
        <v>4.3100029546029264</v>
      </c>
      <c r="I39" s="5">
        <v>5.0999999999999996</v>
      </c>
      <c r="J39" s="21" t="s">
        <v>18</v>
      </c>
      <c r="K39" s="28">
        <v>43497</v>
      </c>
      <c r="L39" s="21" t="s">
        <v>19</v>
      </c>
      <c r="M39" s="21" t="s">
        <v>8</v>
      </c>
      <c r="N39" s="21" t="s">
        <v>38</v>
      </c>
    </row>
    <row r="40" spans="1:14" hidden="1" x14ac:dyDescent="0.25">
      <c r="A40" s="1" t="s">
        <v>9</v>
      </c>
      <c r="B40" s="4">
        <v>2.322708632579455</v>
      </c>
      <c r="C40" s="4">
        <v>0.23719469922145875</v>
      </c>
      <c r="D40" s="4">
        <v>0.14490087663334983</v>
      </c>
      <c r="E40" s="4">
        <v>12.111042085931281</v>
      </c>
      <c r="F40" s="4">
        <v>0.43496910678920514</v>
      </c>
      <c r="G40" s="4">
        <v>0.14382386485066742</v>
      </c>
      <c r="H40" s="3">
        <f t="shared" si="2"/>
        <v>0.57879297163987253</v>
      </c>
      <c r="I40" s="6" t="s">
        <v>22</v>
      </c>
      <c r="J40" s="21" t="s">
        <v>16</v>
      </c>
      <c r="K40" s="28">
        <v>43497</v>
      </c>
      <c r="L40" s="21" t="s">
        <v>20</v>
      </c>
      <c r="M40" s="21" t="s">
        <v>9</v>
      </c>
      <c r="N40" s="21" t="s">
        <v>38</v>
      </c>
    </row>
    <row r="41" spans="1:14" x14ac:dyDescent="0.25">
      <c r="A41" s="1" t="s">
        <v>9</v>
      </c>
      <c r="B41" s="4">
        <v>18.101570492091827</v>
      </c>
      <c r="C41" s="4">
        <v>1.8539321544971357</v>
      </c>
      <c r="D41" s="4">
        <v>1.7598438127643488</v>
      </c>
      <c r="E41" s="4">
        <v>215.92299279532037</v>
      </c>
      <c r="F41" s="4">
        <v>10.001460240392074</v>
      </c>
      <c r="G41" s="4">
        <v>0.74170946009375593</v>
      </c>
      <c r="H41" s="3">
        <f t="shared" si="2"/>
        <v>10.743169700485829</v>
      </c>
      <c r="I41" s="7">
        <v>4</v>
      </c>
      <c r="J41" s="21" t="s">
        <v>18</v>
      </c>
      <c r="K41" s="28">
        <v>43497</v>
      </c>
      <c r="L41" s="21" t="s">
        <v>20</v>
      </c>
      <c r="M41" s="21" t="s">
        <v>9</v>
      </c>
      <c r="N41" s="21" t="s">
        <v>38</v>
      </c>
    </row>
    <row r="42" spans="1:14" hidden="1" x14ac:dyDescent="0.25">
      <c r="A42" s="1" t="s">
        <v>10</v>
      </c>
      <c r="B42" s="4">
        <v>10.475112007873856</v>
      </c>
      <c r="C42" s="4">
        <v>3.4932242152823711</v>
      </c>
      <c r="D42" s="4">
        <v>3.3026712506793321</v>
      </c>
      <c r="E42" s="4">
        <v>45.161277200600168</v>
      </c>
      <c r="F42" s="4">
        <v>5.9335955681704089</v>
      </c>
      <c r="G42" s="4">
        <v>5.6707033301974782E-2</v>
      </c>
      <c r="H42" s="3">
        <f t="shared" si="2"/>
        <v>5.9903026014723837</v>
      </c>
      <c r="I42" s="5">
        <v>2.6</v>
      </c>
      <c r="J42" s="21" t="s">
        <v>16</v>
      </c>
      <c r="K42" s="28">
        <v>43497</v>
      </c>
      <c r="L42" s="21" t="s">
        <v>17</v>
      </c>
      <c r="M42" s="21" t="s">
        <v>10</v>
      </c>
      <c r="N42" s="21" t="s">
        <v>38</v>
      </c>
    </row>
    <row r="43" spans="1:14" x14ac:dyDescent="0.25">
      <c r="A43" s="1" t="s">
        <v>10</v>
      </c>
      <c r="B43" s="4">
        <v>10.516322185431264</v>
      </c>
      <c r="C43" s="4">
        <v>4.1210588807165456</v>
      </c>
      <c r="D43" s="4">
        <v>3.5469943999432907</v>
      </c>
      <c r="E43" s="4">
        <v>55.542338388657534</v>
      </c>
      <c r="F43" s="4">
        <v>4.6635514871635735</v>
      </c>
      <c r="G43" s="4">
        <v>0.26274065685164211</v>
      </c>
      <c r="H43" s="3">
        <f t="shared" si="2"/>
        <v>4.9262921440152159</v>
      </c>
      <c r="I43" s="5">
        <v>2.1</v>
      </c>
      <c r="J43" s="21" t="s">
        <v>18</v>
      </c>
      <c r="K43" s="28">
        <v>43497</v>
      </c>
      <c r="L43" s="21" t="s">
        <v>17</v>
      </c>
      <c r="M43" s="21" t="s">
        <v>10</v>
      </c>
      <c r="N43" s="21" t="s">
        <v>38</v>
      </c>
    </row>
    <row r="44" spans="1:14" hidden="1" x14ac:dyDescent="0.25">
      <c r="A44" s="1" t="s">
        <v>11</v>
      </c>
      <c r="B44" s="4">
        <v>3.7413689949932536</v>
      </c>
      <c r="C44" s="4">
        <v>0.81544811978548315</v>
      </c>
      <c r="D44" s="4">
        <v>0.69469884927104741</v>
      </c>
      <c r="E44" s="4">
        <v>54.086293442800134</v>
      </c>
      <c r="F44" s="4">
        <v>0.57551724452638009</v>
      </c>
      <c r="G44" s="4">
        <v>0.2415406832167874</v>
      </c>
      <c r="H44" s="3">
        <f t="shared" si="2"/>
        <v>0.81705792774316754</v>
      </c>
      <c r="I44" s="6" t="s">
        <v>22</v>
      </c>
      <c r="J44" s="21" t="s">
        <v>16</v>
      </c>
      <c r="K44" s="28">
        <v>43497</v>
      </c>
      <c r="L44" s="21" t="s">
        <v>19</v>
      </c>
      <c r="M44" s="21" t="s">
        <v>11</v>
      </c>
      <c r="N44" s="21" t="s">
        <v>38</v>
      </c>
    </row>
    <row r="45" spans="1:14" x14ac:dyDescent="0.25">
      <c r="A45" s="1" t="s">
        <v>11</v>
      </c>
      <c r="B45" s="4">
        <v>5.0039458099083669</v>
      </c>
      <c r="C45" s="4">
        <v>2.3023021571268063</v>
      </c>
      <c r="D45" s="4">
        <v>2.0498180572292717</v>
      </c>
      <c r="E45" s="4">
        <v>123.98993274160199</v>
      </c>
      <c r="F45" s="4">
        <v>0.87212857416652212</v>
      </c>
      <c r="G45" s="4">
        <v>0.18715058692408634</v>
      </c>
      <c r="H45" s="3">
        <f t="shared" si="2"/>
        <v>1.0592791610906085</v>
      </c>
      <c r="I45" s="5">
        <v>2.9</v>
      </c>
      <c r="J45" s="21" t="s">
        <v>18</v>
      </c>
      <c r="K45" s="28">
        <v>43497</v>
      </c>
      <c r="L45" s="21" t="s">
        <v>19</v>
      </c>
      <c r="M45" s="21" t="s">
        <v>11</v>
      </c>
      <c r="N45" s="21" t="s">
        <v>38</v>
      </c>
    </row>
    <row r="46" spans="1:14" hidden="1" x14ac:dyDescent="0.25">
      <c r="A46" s="1" t="s">
        <v>12</v>
      </c>
      <c r="B46" s="4">
        <v>6.7450758117088894</v>
      </c>
      <c r="C46" s="4">
        <v>0.77189439880150823</v>
      </c>
      <c r="D46" s="4">
        <v>0.70221284941282103</v>
      </c>
      <c r="E46" s="4">
        <v>82.685835272856409</v>
      </c>
      <c r="F46" s="4">
        <v>2.4065674311633551</v>
      </c>
      <c r="G46" s="4">
        <v>1.1328084272591632</v>
      </c>
      <c r="H46" s="3">
        <f t="shared" si="2"/>
        <v>3.5393758584225186</v>
      </c>
      <c r="I46" s="5">
        <v>7.2</v>
      </c>
      <c r="J46" s="21" t="s">
        <v>16</v>
      </c>
      <c r="K46" s="28">
        <v>43497</v>
      </c>
      <c r="L46" s="21" t="s">
        <v>19</v>
      </c>
      <c r="M46" s="21" t="s">
        <v>12</v>
      </c>
      <c r="N46" s="21" t="s">
        <v>38</v>
      </c>
    </row>
    <row r="47" spans="1:14" x14ac:dyDescent="0.25">
      <c r="A47" s="1" t="s">
        <v>11</v>
      </c>
      <c r="B47" s="4">
        <v>5.9445681126562233</v>
      </c>
      <c r="C47" s="4">
        <v>1.2883170904686396</v>
      </c>
      <c r="D47" s="4">
        <v>1.0867028189314998</v>
      </c>
      <c r="E47" s="4">
        <v>68.107466995500985</v>
      </c>
      <c r="F47" s="4">
        <v>2.0924332168183186</v>
      </c>
      <c r="G47" s="4">
        <v>0.14689380638795513</v>
      </c>
      <c r="H47" s="3">
        <f t="shared" si="2"/>
        <v>2.2393270232062736</v>
      </c>
      <c r="I47" s="5">
        <v>7.4</v>
      </c>
      <c r="J47" s="21" t="s">
        <v>18</v>
      </c>
      <c r="K47" s="28">
        <v>43497</v>
      </c>
      <c r="L47" s="21" t="s">
        <v>19</v>
      </c>
      <c r="M47" s="21" t="s">
        <v>11</v>
      </c>
      <c r="N47" s="21" t="s">
        <v>38</v>
      </c>
    </row>
    <row r="48" spans="1:14" hidden="1" x14ac:dyDescent="0.25">
      <c r="A48" s="1" t="s">
        <v>13</v>
      </c>
      <c r="B48" s="4">
        <v>3.3761437963907182</v>
      </c>
      <c r="C48" s="4">
        <v>0.56520866038202</v>
      </c>
      <c r="D48" s="4">
        <v>0.47102738593133431</v>
      </c>
      <c r="E48" s="4">
        <v>30.075033733799927</v>
      </c>
      <c r="F48" s="4">
        <v>0.49210101212912177</v>
      </c>
      <c r="G48" s="4">
        <v>0.20533854244688521</v>
      </c>
      <c r="H48" s="3">
        <f t="shared" si="2"/>
        <v>0.69743955457600704</v>
      </c>
      <c r="I48" s="6" t="s">
        <v>22</v>
      </c>
      <c r="J48" s="21" t="s">
        <v>16</v>
      </c>
      <c r="K48" s="28">
        <v>43497</v>
      </c>
      <c r="L48" s="21" t="s">
        <v>20</v>
      </c>
      <c r="M48" s="21" t="s">
        <v>13</v>
      </c>
      <c r="N48" s="21" t="s">
        <v>38</v>
      </c>
    </row>
    <row r="49" spans="1:14" x14ac:dyDescent="0.25">
      <c r="A49" s="1" t="s">
        <v>13</v>
      </c>
      <c r="B49" s="4">
        <v>4.8421958629955366</v>
      </c>
      <c r="C49" s="4">
        <v>2.4076866070076743</v>
      </c>
      <c r="D49" s="4">
        <v>2.2403617589376434</v>
      </c>
      <c r="E49" s="4">
        <v>223.08188044578591</v>
      </c>
      <c r="F49" s="4">
        <v>0.35602486059267507</v>
      </c>
      <c r="G49" s="4">
        <v>0.27478872929986559</v>
      </c>
      <c r="H49" s="3">
        <f>F49+G49</f>
        <v>0.63081358989254066</v>
      </c>
      <c r="I49" s="6" t="s">
        <v>22</v>
      </c>
      <c r="J49" s="21" t="s">
        <v>18</v>
      </c>
      <c r="K49" s="28">
        <v>43497</v>
      </c>
      <c r="L49" s="21" t="s">
        <v>20</v>
      </c>
      <c r="M49" s="21" t="s">
        <v>13</v>
      </c>
      <c r="N49" s="21" t="s">
        <v>38</v>
      </c>
    </row>
    <row r="50" spans="1:14" hidden="1" x14ac:dyDescent="0.25">
      <c r="A50" s="1" t="s">
        <v>7</v>
      </c>
      <c r="B50" s="2">
        <v>7.9055230849879026</v>
      </c>
      <c r="C50" s="2">
        <v>2.7665746902646302</v>
      </c>
      <c r="D50" s="2">
        <v>2.4730583032701037</v>
      </c>
      <c r="E50" s="2">
        <v>136.58430738423817</v>
      </c>
      <c r="F50" s="2">
        <v>4.3873154986583369</v>
      </c>
      <c r="G50" s="2">
        <v>0.63027567014164609</v>
      </c>
      <c r="H50" s="3">
        <f t="shared" ref="H50:H65" si="3">F50+G50</f>
        <v>5.0175911687999832</v>
      </c>
      <c r="I50" s="5">
        <v>5.5</v>
      </c>
      <c r="J50" s="21" t="s">
        <v>16</v>
      </c>
      <c r="K50" s="28">
        <v>43586</v>
      </c>
      <c r="L50" s="21" t="s">
        <v>17</v>
      </c>
      <c r="M50" s="21" t="s">
        <v>7</v>
      </c>
      <c r="N50" s="21" t="s">
        <v>37</v>
      </c>
    </row>
    <row r="51" spans="1:14" x14ac:dyDescent="0.25">
      <c r="A51" s="1" t="s">
        <v>7</v>
      </c>
      <c r="B51" s="2">
        <v>10.155563660242406</v>
      </c>
      <c r="C51" s="2">
        <v>3.71695626876665</v>
      </c>
      <c r="D51" s="2">
        <v>3.4819725357849416</v>
      </c>
      <c r="E51" s="2">
        <v>118.36132053951584</v>
      </c>
      <c r="F51" s="2">
        <v>6.8336611201579185</v>
      </c>
      <c r="G51" s="2">
        <v>0.11968429199217523</v>
      </c>
      <c r="H51" s="3">
        <f t="shared" si="3"/>
        <v>6.9533454121500942</v>
      </c>
      <c r="I51" s="5">
        <v>4.9000000000000004</v>
      </c>
      <c r="J51" s="21" t="s">
        <v>18</v>
      </c>
      <c r="K51" s="28">
        <v>43586</v>
      </c>
      <c r="L51" s="21" t="s">
        <v>17</v>
      </c>
      <c r="M51" s="21" t="s">
        <v>7</v>
      </c>
      <c r="N51" s="21" t="s">
        <v>37</v>
      </c>
    </row>
    <row r="52" spans="1:14" hidden="1" x14ac:dyDescent="0.25">
      <c r="A52" s="1" t="s">
        <v>8</v>
      </c>
      <c r="B52" s="2">
        <v>4.7815227753101004</v>
      </c>
      <c r="C52" s="2">
        <v>0.41332003113873989</v>
      </c>
      <c r="D52" s="2">
        <v>0.37404748050738967</v>
      </c>
      <c r="E52" s="2">
        <v>34.689394533598396</v>
      </c>
      <c r="F52" s="2">
        <v>0.84714807274684945</v>
      </c>
      <c r="G52" s="2">
        <v>0.12299129396514064</v>
      </c>
      <c r="H52" s="3">
        <f t="shared" si="3"/>
        <v>0.97013936671199008</v>
      </c>
      <c r="I52" s="5">
        <v>4.7</v>
      </c>
      <c r="J52" s="21" t="s">
        <v>16</v>
      </c>
      <c r="K52" s="28">
        <v>43586</v>
      </c>
      <c r="L52" s="21" t="s">
        <v>19</v>
      </c>
      <c r="M52" s="21" t="s">
        <v>8</v>
      </c>
      <c r="N52" s="21" t="s">
        <v>37</v>
      </c>
    </row>
    <row r="53" spans="1:14" x14ac:dyDescent="0.25">
      <c r="A53" s="1" t="s">
        <v>8</v>
      </c>
      <c r="B53" s="2">
        <v>13.848705136360836</v>
      </c>
      <c r="C53" s="2">
        <v>2.5148642031818902</v>
      </c>
      <c r="D53" s="2">
        <v>2.4917246596066565</v>
      </c>
      <c r="E53" s="2">
        <v>63.131853256906062</v>
      </c>
      <c r="F53" s="2">
        <v>11.220036909362294</v>
      </c>
      <c r="G53" s="2">
        <v>1.9E-2</v>
      </c>
      <c r="H53" s="3">
        <f>F53+G53</f>
        <v>11.239036909362294</v>
      </c>
      <c r="I53" s="5">
        <v>6.2</v>
      </c>
      <c r="J53" s="21" t="s">
        <v>18</v>
      </c>
      <c r="K53" s="28">
        <v>43586</v>
      </c>
      <c r="L53" s="21" t="s">
        <v>19</v>
      </c>
      <c r="M53" s="21" t="s">
        <v>8</v>
      </c>
      <c r="N53" s="21" t="s">
        <v>37</v>
      </c>
    </row>
    <row r="54" spans="1:14" hidden="1" x14ac:dyDescent="0.25">
      <c r="A54" s="1" t="s">
        <v>8</v>
      </c>
      <c r="B54" s="2">
        <v>4.6233075889944297</v>
      </c>
      <c r="C54" s="2">
        <v>0.21727813244924238</v>
      </c>
      <c r="D54" s="2">
        <v>0.17043989293611073</v>
      </c>
      <c r="E54" s="2">
        <v>12.743282473265513</v>
      </c>
      <c r="F54" s="2">
        <v>0.28990036654731349</v>
      </c>
      <c r="G54" s="2">
        <v>1.7000000000000001E-2</v>
      </c>
      <c r="H54" s="3">
        <f t="shared" si="3"/>
        <v>0.30690036654731351</v>
      </c>
      <c r="I54" s="6" t="s">
        <v>22</v>
      </c>
      <c r="J54" s="21" t="s">
        <v>16</v>
      </c>
      <c r="K54" s="28">
        <v>43586</v>
      </c>
      <c r="L54" s="21" t="s">
        <v>19</v>
      </c>
      <c r="M54" s="21" t="s">
        <v>8</v>
      </c>
      <c r="N54" s="21" t="s">
        <v>37</v>
      </c>
    </row>
    <row r="55" spans="1:14" x14ac:dyDescent="0.25">
      <c r="A55" s="1" t="s">
        <v>8</v>
      </c>
      <c r="B55" s="2">
        <v>26.965042319524063</v>
      </c>
      <c r="C55" s="2">
        <v>3.85479515641092</v>
      </c>
      <c r="D55" s="2">
        <v>3.7052240195507973</v>
      </c>
      <c r="E55" s="2">
        <v>250.69305333466681</v>
      </c>
      <c r="F55" s="2">
        <v>9.1202561344839417</v>
      </c>
      <c r="G55" s="2">
        <v>0.61957654611146384</v>
      </c>
      <c r="H55" s="3">
        <f t="shared" si="3"/>
        <v>9.7398326805954056</v>
      </c>
      <c r="I55" s="5">
        <v>4.7</v>
      </c>
      <c r="J55" s="21" t="s">
        <v>18</v>
      </c>
      <c r="K55" s="28">
        <v>43586</v>
      </c>
      <c r="L55" s="21" t="s">
        <v>19</v>
      </c>
      <c r="M55" s="21" t="s">
        <v>8</v>
      </c>
      <c r="N55" s="21" t="s">
        <v>37</v>
      </c>
    </row>
    <row r="56" spans="1:14" hidden="1" x14ac:dyDescent="0.25">
      <c r="A56" s="1" t="s">
        <v>9</v>
      </c>
      <c r="B56" s="2">
        <v>3.7661957501689272</v>
      </c>
      <c r="C56" s="2">
        <v>0.16281112549137799</v>
      </c>
      <c r="D56" s="2">
        <v>0.11835098335854759</v>
      </c>
      <c r="E56" s="2">
        <v>21.712815451700362</v>
      </c>
      <c r="F56" s="2">
        <v>0.33594612979145727</v>
      </c>
      <c r="G56" s="2">
        <v>1.0999999999999999E-2</v>
      </c>
      <c r="H56" s="3">
        <f t="shared" si="3"/>
        <v>0.34694612979145728</v>
      </c>
      <c r="I56" s="6" t="s">
        <v>22</v>
      </c>
      <c r="J56" s="21" t="s">
        <v>16</v>
      </c>
      <c r="K56" s="28">
        <v>43586</v>
      </c>
      <c r="L56" s="21" t="s">
        <v>20</v>
      </c>
      <c r="M56" s="21" t="s">
        <v>9</v>
      </c>
      <c r="N56" s="21" t="s">
        <v>37</v>
      </c>
    </row>
    <row r="57" spans="1:14" x14ac:dyDescent="0.25">
      <c r="A57" s="1" t="s">
        <v>9</v>
      </c>
      <c r="B57" s="2">
        <v>12.726907083599947</v>
      </c>
      <c r="C57" s="2">
        <v>1.7028568020901</v>
      </c>
      <c r="D57" s="2">
        <v>1.5562655649947632</v>
      </c>
      <c r="E57" s="2">
        <v>127.26425331129363</v>
      </c>
      <c r="F57" s="2">
        <v>9.5653965028257968</v>
      </c>
      <c r="G57" s="2">
        <v>0</v>
      </c>
      <c r="H57" s="3">
        <f t="shared" si="3"/>
        <v>9.5653965028257968</v>
      </c>
      <c r="I57" s="5">
        <v>2.7</v>
      </c>
      <c r="J57" s="21" t="s">
        <v>18</v>
      </c>
      <c r="K57" s="28">
        <v>43586</v>
      </c>
      <c r="L57" s="21" t="s">
        <v>20</v>
      </c>
      <c r="M57" s="21" t="s">
        <v>9</v>
      </c>
      <c r="N57" s="21" t="s">
        <v>37</v>
      </c>
    </row>
    <row r="58" spans="1:14" hidden="1" x14ac:dyDescent="0.25">
      <c r="A58" s="1" t="s">
        <v>10</v>
      </c>
      <c r="B58" s="2">
        <v>4.9410670079340946</v>
      </c>
      <c r="C58" s="2">
        <v>1.05141566833051</v>
      </c>
      <c r="D58" s="2">
        <v>0.97905155359013141</v>
      </c>
      <c r="E58" s="2">
        <v>72.829923509032952</v>
      </c>
      <c r="F58" s="2">
        <v>1.2865562134195361</v>
      </c>
      <c r="G58" s="2">
        <v>0.93053199633412476</v>
      </c>
      <c r="H58" s="3">
        <f t="shared" si="3"/>
        <v>2.2170882097536611</v>
      </c>
      <c r="I58" s="5">
        <v>2.2999999999999998</v>
      </c>
      <c r="J58" s="21" t="s">
        <v>16</v>
      </c>
      <c r="K58" s="28">
        <v>43586</v>
      </c>
      <c r="L58" s="21" t="s">
        <v>17</v>
      </c>
      <c r="M58" s="21" t="s">
        <v>10</v>
      </c>
      <c r="N58" s="21" t="s">
        <v>37</v>
      </c>
    </row>
    <row r="59" spans="1:14" x14ac:dyDescent="0.25">
      <c r="A59" s="1" t="s">
        <v>10</v>
      </c>
      <c r="B59" s="2">
        <v>10.504025345076215</v>
      </c>
      <c r="C59" s="2">
        <v>4.91118673734666</v>
      </c>
      <c r="D59" s="2">
        <v>4.8191539625276389</v>
      </c>
      <c r="E59" s="2">
        <v>226.96927933080798</v>
      </c>
      <c r="F59" s="2">
        <v>6.9914383374781579</v>
      </c>
      <c r="G59" s="2">
        <v>8.121607786547444E-2</v>
      </c>
      <c r="H59" s="3">
        <f t="shared" si="3"/>
        <v>7.0726544153436324</v>
      </c>
      <c r="I59" s="5">
        <v>1.9</v>
      </c>
      <c r="J59" s="21" t="s">
        <v>18</v>
      </c>
      <c r="K59" s="28">
        <v>43586</v>
      </c>
      <c r="L59" s="21" t="s">
        <v>17</v>
      </c>
      <c r="M59" s="21" t="s">
        <v>10</v>
      </c>
      <c r="N59" s="21" t="s">
        <v>37</v>
      </c>
    </row>
    <row r="60" spans="1:14" hidden="1" x14ac:dyDescent="0.25">
      <c r="A60" s="1" t="s">
        <v>11</v>
      </c>
      <c r="B60" s="2">
        <v>7.2233679346640098</v>
      </c>
      <c r="C60" s="2">
        <v>0.43750574180956048</v>
      </c>
      <c r="D60" s="2">
        <v>0.24896892819736988</v>
      </c>
      <c r="E60" s="2">
        <v>15.880332327896566</v>
      </c>
      <c r="F60" s="2">
        <v>0.13221712017247003</v>
      </c>
      <c r="G60" s="2">
        <v>8.6127948442967228E-2</v>
      </c>
      <c r="H60" s="3">
        <f t="shared" si="3"/>
        <v>0.21834506861543726</v>
      </c>
      <c r="I60" s="6" t="s">
        <v>22</v>
      </c>
      <c r="J60" s="21" t="s">
        <v>16</v>
      </c>
      <c r="K60" s="28">
        <v>43586</v>
      </c>
      <c r="L60" s="21" t="s">
        <v>19</v>
      </c>
      <c r="M60" s="21" t="s">
        <v>11</v>
      </c>
      <c r="N60" s="21" t="s">
        <v>37</v>
      </c>
    </row>
    <row r="61" spans="1:14" x14ac:dyDescent="0.25">
      <c r="A61" s="1" t="s">
        <v>11</v>
      </c>
      <c r="B61" s="2">
        <v>5.0170196869269326</v>
      </c>
      <c r="C61" s="2">
        <v>1.92299882826792</v>
      </c>
      <c r="D61" s="2">
        <v>1.7158373094379145</v>
      </c>
      <c r="E61" s="2">
        <v>84.717880592285283</v>
      </c>
      <c r="F61" s="2">
        <v>2.1370872402006493</v>
      </c>
      <c r="G61" s="2">
        <v>0.43336315560433702</v>
      </c>
      <c r="H61" s="3">
        <f t="shared" si="3"/>
        <v>2.5704503958049862</v>
      </c>
      <c r="I61" s="5">
        <v>2.7</v>
      </c>
      <c r="J61" s="21" t="s">
        <v>18</v>
      </c>
      <c r="K61" s="28">
        <v>43586</v>
      </c>
      <c r="L61" s="21" t="s">
        <v>19</v>
      </c>
      <c r="M61" s="21" t="s">
        <v>11</v>
      </c>
      <c r="N61" s="21" t="s">
        <v>37</v>
      </c>
    </row>
    <row r="62" spans="1:14" hidden="1" x14ac:dyDescent="0.25">
      <c r="A62" s="1" t="s">
        <v>12</v>
      </c>
      <c r="B62" s="2">
        <v>5.8718325650463301</v>
      </c>
      <c r="C62" s="2">
        <v>0.65126996739457998</v>
      </c>
      <c r="D62" s="2">
        <v>0.50303619224950535</v>
      </c>
      <c r="E62" s="2">
        <v>50.774634709841138</v>
      </c>
      <c r="F62" s="2">
        <v>2.0636959318462078</v>
      </c>
      <c r="G62" s="2">
        <v>1.3551413231864944</v>
      </c>
      <c r="H62" s="3">
        <f t="shared" si="3"/>
        <v>3.4188372550327024</v>
      </c>
      <c r="I62" s="5">
        <v>9.8000000000000007</v>
      </c>
      <c r="J62" s="21" t="s">
        <v>16</v>
      </c>
      <c r="K62" s="28">
        <v>43586</v>
      </c>
      <c r="L62" s="21" t="s">
        <v>19</v>
      </c>
      <c r="M62" s="21" t="s">
        <v>12</v>
      </c>
      <c r="N62" s="21" t="s">
        <v>37</v>
      </c>
    </row>
    <row r="63" spans="1:14" x14ac:dyDescent="0.25">
      <c r="A63" s="1" t="s">
        <v>11</v>
      </c>
      <c r="B63" s="2">
        <v>8.6807007299814742</v>
      </c>
      <c r="C63" s="2">
        <v>2.1785091119495701</v>
      </c>
      <c r="D63" s="2">
        <v>2.0110543465611546</v>
      </c>
      <c r="E63" s="2">
        <v>127.26425331129363</v>
      </c>
      <c r="F63" s="2">
        <v>2.6435906358862309</v>
      </c>
      <c r="G63" s="2">
        <v>1.4759927923455984</v>
      </c>
      <c r="H63" s="3">
        <f t="shared" si="3"/>
        <v>4.1195834282318291</v>
      </c>
      <c r="I63" s="5">
        <v>3.6</v>
      </c>
      <c r="J63" s="21" t="s">
        <v>18</v>
      </c>
      <c r="K63" s="28">
        <v>43586</v>
      </c>
      <c r="L63" s="21" t="s">
        <v>19</v>
      </c>
      <c r="M63" s="21" t="s">
        <v>11</v>
      </c>
      <c r="N63" s="21" t="s">
        <v>37</v>
      </c>
    </row>
    <row r="64" spans="1:14" hidden="1" x14ac:dyDescent="0.25">
      <c r="A64" s="1" t="s">
        <v>13</v>
      </c>
      <c r="B64" s="2">
        <v>3.6300777365910442</v>
      </c>
      <c r="C64" s="2">
        <v>0.32758856892347316</v>
      </c>
      <c r="D64" s="2">
        <v>0.30785406726405207</v>
      </c>
      <c r="E64" s="2">
        <v>29.058256967847296</v>
      </c>
      <c r="F64" s="2">
        <v>0.34957191687390798</v>
      </c>
      <c r="G64" s="2">
        <v>8.3161373143689404E-2</v>
      </c>
      <c r="H64" s="3">
        <f t="shared" si="3"/>
        <v>0.43273329001759742</v>
      </c>
      <c r="I64" s="6" t="s">
        <v>22</v>
      </c>
      <c r="J64" s="21" t="s">
        <v>16</v>
      </c>
      <c r="K64" s="28">
        <v>43586</v>
      </c>
      <c r="L64" s="21" t="s">
        <v>20</v>
      </c>
      <c r="M64" s="21" t="s">
        <v>13</v>
      </c>
      <c r="N64" s="21" t="s">
        <v>37</v>
      </c>
    </row>
    <row r="65" spans="1:14" x14ac:dyDescent="0.25">
      <c r="A65" s="1" t="s">
        <v>13</v>
      </c>
      <c r="B65" s="2">
        <v>3.5858870869952111</v>
      </c>
      <c r="C65" s="2">
        <v>1.9687029876750499</v>
      </c>
      <c r="D65" s="2">
        <v>1.8094018387059234</v>
      </c>
      <c r="E65" s="2">
        <v>300.61725906806203</v>
      </c>
      <c r="F65" s="2">
        <v>0.34571910811266326</v>
      </c>
      <c r="G65" s="2">
        <v>0</v>
      </c>
      <c r="H65" s="3">
        <f t="shared" si="3"/>
        <v>0.34571910811266326</v>
      </c>
      <c r="I65" s="6" t="s">
        <v>22</v>
      </c>
      <c r="J65" s="21" t="s">
        <v>18</v>
      </c>
      <c r="K65" s="28">
        <v>43586</v>
      </c>
      <c r="L65" s="21" t="s">
        <v>20</v>
      </c>
      <c r="M65" s="21" t="s">
        <v>13</v>
      </c>
      <c r="N65" s="21" t="s">
        <v>37</v>
      </c>
    </row>
    <row r="66" spans="1:14" hidden="1" x14ac:dyDescent="0.25">
      <c r="N66" s="21"/>
    </row>
  </sheetData>
  <autoFilter ref="A1:O66">
    <filterColumn colId="9">
      <filters>
        <filter val="Stream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M65"/>
  <sheetViews>
    <sheetView topLeftCell="A25" workbookViewId="0">
      <selection sqref="A1:L65"/>
    </sheetView>
  </sheetViews>
  <sheetFormatPr defaultRowHeight="15" x14ac:dyDescent="0.25"/>
  <cols>
    <col min="2" max="2" width="9.140625" style="24"/>
    <col min="3" max="3" width="19.42578125" bestFit="1" customWidth="1"/>
    <col min="4" max="4" width="16.28515625" bestFit="1" customWidth="1"/>
    <col min="8" max="8" width="14.28515625" bestFit="1" customWidth="1"/>
  </cols>
  <sheetData>
    <row r="1" spans="1:13" x14ac:dyDescent="0.25">
      <c r="A1" s="8" t="s">
        <v>23</v>
      </c>
      <c r="B1" s="21" t="s">
        <v>35</v>
      </c>
      <c r="C1" s="8" t="s">
        <v>14</v>
      </c>
      <c r="D1" s="8" t="s">
        <v>15</v>
      </c>
      <c r="E1" s="8" t="s">
        <v>0</v>
      </c>
      <c r="F1" s="8" t="s">
        <v>1</v>
      </c>
      <c r="G1" s="8" t="s">
        <v>2</v>
      </c>
      <c r="H1" s="29" t="s">
        <v>3</v>
      </c>
      <c r="I1" s="8" t="s">
        <v>4</v>
      </c>
      <c r="J1" s="8" t="s">
        <v>5</v>
      </c>
      <c r="K1" s="8" t="s">
        <v>6</v>
      </c>
      <c r="L1" s="8" t="s">
        <v>21</v>
      </c>
      <c r="M1" s="15"/>
    </row>
    <row r="2" spans="1:13" hidden="1" x14ac:dyDescent="0.25">
      <c r="A2" s="15" t="s">
        <v>7</v>
      </c>
      <c r="B2" s="21" t="s">
        <v>17</v>
      </c>
      <c r="C2" s="15" t="s">
        <v>50</v>
      </c>
      <c r="D2" s="16">
        <v>43313</v>
      </c>
      <c r="E2" s="2">
        <v>12.713847584401178</v>
      </c>
      <c r="F2" s="2">
        <v>3.040928077473084</v>
      </c>
      <c r="G2" s="2">
        <v>2.7684933253701449</v>
      </c>
      <c r="H2" s="30">
        <v>271.00537081575828</v>
      </c>
      <c r="I2" s="2">
        <v>5.5808818173993044</v>
      </c>
      <c r="J2" s="2">
        <v>2.5603484276418973</v>
      </c>
      <c r="K2" s="31">
        <f>I2+J2</f>
        <v>8.1412302450412017</v>
      </c>
      <c r="L2" s="32">
        <v>4.9298671092128963</v>
      </c>
      <c r="M2" s="15"/>
    </row>
    <row r="3" spans="1:13" hidden="1" x14ac:dyDescent="0.25">
      <c r="A3" s="15" t="s">
        <v>7</v>
      </c>
      <c r="B3" s="21" t="s">
        <v>17</v>
      </c>
      <c r="C3" s="15" t="s">
        <v>50</v>
      </c>
      <c r="D3" s="16">
        <v>43405</v>
      </c>
      <c r="E3" s="31">
        <v>9.1171877214682908</v>
      </c>
      <c r="F3" s="31">
        <v>2.4192505669800983</v>
      </c>
      <c r="G3" s="31">
        <v>2.0528510263824877</v>
      </c>
      <c r="H3" s="33">
        <v>254.8087972825148</v>
      </c>
      <c r="I3" s="31">
        <v>4.4074390405273727</v>
      </c>
      <c r="J3" s="31">
        <v>0.72019877671655241</v>
      </c>
      <c r="K3" s="31">
        <f>I3+J3</f>
        <v>5.127637817243925</v>
      </c>
      <c r="L3" s="34">
        <v>7.7</v>
      </c>
      <c r="M3" s="15"/>
    </row>
    <row r="4" spans="1:13" hidden="1" x14ac:dyDescent="0.25">
      <c r="A4" s="15" t="s">
        <v>7</v>
      </c>
      <c r="B4" s="21" t="s">
        <v>17</v>
      </c>
      <c r="C4" s="15" t="s">
        <v>50</v>
      </c>
      <c r="D4" s="16">
        <v>43497</v>
      </c>
      <c r="E4" s="35">
        <v>12.135367036217964</v>
      </c>
      <c r="F4" s="35">
        <v>2.5154042919412554</v>
      </c>
      <c r="G4" s="35">
        <v>2.1365362349660928</v>
      </c>
      <c r="H4" s="36">
        <v>123.41158435594981</v>
      </c>
      <c r="I4" s="35">
        <v>8.1931350448567581</v>
      </c>
      <c r="J4" s="35">
        <v>0.38073067404890731</v>
      </c>
      <c r="K4" s="31">
        <f>I4+J4</f>
        <v>8.5738657189056653</v>
      </c>
      <c r="L4" s="32">
        <v>5.3</v>
      </c>
      <c r="M4" s="15"/>
    </row>
    <row r="5" spans="1:13" hidden="1" x14ac:dyDescent="0.25">
      <c r="A5" s="15" t="s">
        <v>7</v>
      </c>
      <c r="B5" s="21" t="s">
        <v>17</v>
      </c>
      <c r="C5" s="15" t="s">
        <v>50</v>
      </c>
      <c r="D5" s="16">
        <v>43586</v>
      </c>
      <c r="E5" s="2">
        <v>7.9055230849879026</v>
      </c>
      <c r="F5" s="2">
        <v>2.7665746902646302</v>
      </c>
      <c r="G5" s="2">
        <v>2.4730583032701037</v>
      </c>
      <c r="H5" s="30">
        <v>136.58430738423817</v>
      </c>
      <c r="I5" s="2">
        <v>4.3873154986583369</v>
      </c>
      <c r="J5" s="2">
        <v>0.63027567014164609</v>
      </c>
      <c r="K5" s="31">
        <f>I5+J5</f>
        <v>5.0175911687999832</v>
      </c>
      <c r="L5" s="32">
        <v>5.5</v>
      </c>
      <c r="M5" s="15"/>
    </row>
    <row r="6" spans="1:13" x14ac:dyDescent="0.25">
      <c r="A6" s="15" t="s">
        <v>7</v>
      </c>
      <c r="B6" s="21" t="s">
        <v>17</v>
      </c>
      <c r="C6" s="15" t="s">
        <v>51</v>
      </c>
      <c r="D6" s="16">
        <v>43313</v>
      </c>
      <c r="E6" s="2">
        <v>14.309292897984486</v>
      </c>
      <c r="F6" s="2">
        <v>5.2155015712814095</v>
      </c>
      <c r="G6" s="2">
        <v>4.280230156422836</v>
      </c>
      <c r="H6" s="30">
        <v>547.1956968221541</v>
      </c>
      <c r="I6" s="2">
        <v>6.3310247259356345</v>
      </c>
      <c r="J6" s="2">
        <v>2.5663548753138752</v>
      </c>
      <c r="K6" s="31">
        <f t="shared" ref="K6:K65" si="0">I6+J6</f>
        <v>8.8973796012495097</v>
      </c>
      <c r="L6" s="32">
        <v>5.2950173937697604</v>
      </c>
      <c r="M6" s="15"/>
    </row>
    <row r="7" spans="1:13" x14ac:dyDescent="0.25">
      <c r="A7" s="15" t="s">
        <v>7</v>
      </c>
      <c r="B7" s="21" t="s">
        <v>17</v>
      </c>
      <c r="C7" s="15" t="s">
        <v>51</v>
      </c>
      <c r="D7" s="16">
        <v>43405</v>
      </c>
      <c r="E7" s="31">
        <v>10.565388263523692</v>
      </c>
      <c r="F7" s="31">
        <v>4.1223033407231897</v>
      </c>
      <c r="G7" s="31">
        <v>3.8161928621645367</v>
      </c>
      <c r="H7" s="33">
        <v>503.45178191029993</v>
      </c>
      <c r="I7" s="31">
        <v>5.7456483297044354</v>
      </c>
      <c r="J7" s="31">
        <v>0.62013335121812785</v>
      </c>
      <c r="K7" s="31">
        <f t="shared" si="0"/>
        <v>6.3657816809225629</v>
      </c>
      <c r="L7" s="34">
        <v>5.9</v>
      </c>
      <c r="M7" s="15"/>
    </row>
    <row r="8" spans="1:13" x14ac:dyDescent="0.25">
      <c r="A8" s="15" t="s">
        <v>7</v>
      </c>
      <c r="B8" s="21" t="s">
        <v>17</v>
      </c>
      <c r="C8" s="15" t="s">
        <v>51</v>
      </c>
      <c r="D8" s="16">
        <v>43497</v>
      </c>
      <c r="E8" s="35">
        <v>16.733392597185855</v>
      </c>
      <c r="F8" s="35">
        <v>2.8179471037763668</v>
      </c>
      <c r="G8" s="35">
        <v>2.5857694761465941</v>
      </c>
      <c r="H8" s="36">
        <v>166.40398273852207</v>
      </c>
      <c r="I8" s="35">
        <v>10.943041498206641</v>
      </c>
      <c r="J8" s="35">
        <v>0.98232336850683388</v>
      </c>
      <c r="K8" s="31">
        <f t="shared" si="0"/>
        <v>11.925364866713474</v>
      </c>
      <c r="L8" s="32">
        <v>5.4</v>
      </c>
      <c r="M8" s="15"/>
    </row>
    <row r="9" spans="1:13" x14ac:dyDescent="0.25">
      <c r="A9" s="15" t="s">
        <v>7</v>
      </c>
      <c r="B9" s="21" t="s">
        <v>17</v>
      </c>
      <c r="C9" s="15" t="s">
        <v>51</v>
      </c>
      <c r="D9" s="16">
        <v>43586</v>
      </c>
      <c r="E9" s="2">
        <v>10.155563660242406</v>
      </c>
      <c r="F9" s="2">
        <v>3.71695626876665</v>
      </c>
      <c r="G9" s="2">
        <v>3.4819725357849416</v>
      </c>
      <c r="H9" s="30">
        <v>118.36132053951584</v>
      </c>
      <c r="I9" s="2">
        <v>6.8336611201579185</v>
      </c>
      <c r="J9" s="2">
        <v>0.11968429199217523</v>
      </c>
      <c r="K9" s="31">
        <f t="shared" si="0"/>
        <v>6.9533454121500942</v>
      </c>
      <c r="L9" s="32">
        <v>4.9000000000000004</v>
      </c>
      <c r="M9" s="15"/>
    </row>
    <row r="10" spans="1:13" hidden="1" x14ac:dyDescent="0.25">
      <c r="A10" s="15" t="s">
        <v>8</v>
      </c>
      <c r="B10" s="21" t="s">
        <v>19</v>
      </c>
      <c r="C10" s="15" t="s">
        <v>52</v>
      </c>
      <c r="D10" s="16">
        <v>43313</v>
      </c>
      <c r="E10" s="2">
        <v>7.7358298191665504</v>
      </c>
      <c r="F10" s="2">
        <v>1.1236465899064187</v>
      </c>
      <c r="G10" s="2">
        <v>0.8882371384465817</v>
      </c>
      <c r="H10" s="30">
        <v>63.77116420601704</v>
      </c>
      <c r="I10" s="2">
        <v>2.2954862973336208</v>
      </c>
      <c r="J10" s="2">
        <v>0.87533964072961956</v>
      </c>
      <c r="K10" s="31">
        <f t="shared" si="0"/>
        <v>3.1708259380632402</v>
      </c>
      <c r="L10" s="32">
        <v>5.3003998434326149</v>
      </c>
      <c r="M10" s="15"/>
    </row>
    <row r="11" spans="1:13" hidden="1" x14ac:dyDescent="0.25">
      <c r="A11" s="15" t="s">
        <v>8</v>
      </c>
      <c r="B11" s="21" t="s">
        <v>19</v>
      </c>
      <c r="C11" s="15" t="s">
        <v>52</v>
      </c>
      <c r="D11" s="16">
        <v>43405</v>
      </c>
      <c r="E11" s="31">
        <v>3.7816087596137717</v>
      </c>
      <c r="F11" s="31">
        <v>0.78408505975588005</v>
      </c>
      <c r="G11" s="31">
        <v>0.52681356256931011</v>
      </c>
      <c r="H11" s="33">
        <v>32.986930738672335</v>
      </c>
      <c r="I11" s="31">
        <v>0.73329403697867179</v>
      </c>
      <c r="J11" s="31">
        <v>0.2270191796171741</v>
      </c>
      <c r="K11" s="31">
        <f t="shared" si="0"/>
        <v>0.9603132165958459</v>
      </c>
      <c r="L11" s="6">
        <v>0</v>
      </c>
      <c r="M11" s="6" t="s">
        <v>53</v>
      </c>
    </row>
    <row r="12" spans="1:13" hidden="1" x14ac:dyDescent="0.25">
      <c r="A12" s="15" t="s">
        <v>8</v>
      </c>
      <c r="B12" s="21" t="s">
        <v>19</v>
      </c>
      <c r="C12" s="15" t="s">
        <v>52</v>
      </c>
      <c r="D12" s="16">
        <v>43497</v>
      </c>
      <c r="E12" s="35">
        <v>5.5226789199122504</v>
      </c>
      <c r="F12" s="35">
        <v>0.97469141213314159</v>
      </c>
      <c r="G12" s="35">
        <v>0.89795491599914934</v>
      </c>
      <c r="H12" s="36">
        <v>75.940449528307909</v>
      </c>
      <c r="I12" s="35">
        <v>2.3370234824908049</v>
      </c>
      <c r="J12" s="35">
        <v>0.45771090618202731</v>
      </c>
      <c r="K12" s="31">
        <f t="shared" si="0"/>
        <v>2.7947343886728322</v>
      </c>
      <c r="L12" s="37">
        <v>0</v>
      </c>
      <c r="M12" s="6" t="s">
        <v>53</v>
      </c>
    </row>
    <row r="13" spans="1:13" hidden="1" x14ac:dyDescent="0.25">
      <c r="A13" s="15" t="s">
        <v>8</v>
      </c>
      <c r="B13" s="21" t="s">
        <v>19</v>
      </c>
      <c r="C13" s="15" t="s">
        <v>52</v>
      </c>
      <c r="D13" s="16">
        <v>43586</v>
      </c>
      <c r="E13" s="2">
        <v>4.7815227753101004</v>
      </c>
      <c r="F13" s="2">
        <v>0.41332003113873989</v>
      </c>
      <c r="G13" s="2">
        <v>0.37404748050738967</v>
      </c>
      <c r="H13" s="30">
        <v>34.689394533598396</v>
      </c>
      <c r="I13" s="2">
        <v>0.84714807274684945</v>
      </c>
      <c r="J13" s="2">
        <v>0.12299129396514064</v>
      </c>
      <c r="K13" s="31">
        <f t="shared" si="0"/>
        <v>0.97013936671199008</v>
      </c>
      <c r="L13" s="32">
        <v>4.7</v>
      </c>
      <c r="M13" s="15"/>
    </row>
    <row r="14" spans="1:13" x14ac:dyDescent="0.25">
      <c r="A14" s="15" t="s">
        <v>8</v>
      </c>
      <c r="B14" s="21" t="s">
        <v>19</v>
      </c>
      <c r="C14" s="15" t="s">
        <v>54</v>
      </c>
      <c r="D14" s="16">
        <v>43313</v>
      </c>
      <c r="E14" s="2">
        <v>8.6665062520901461</v>
      </c>
      <c r="F14" s="2">
        <v>1.4089373964975422</v>
      </c>
      <c r="G14" s="2">
        <v>1.1991477789548373</v>
      </c>
      <c r="H14" s="30">
        <v>104.43080065230643</v>
      </c>
      <c r="I14" s="2">
        <v>3.1269160227505939</v>
      </c>
      <c r="J14" s="2">
        <v>1.2309213429107277</v>
      </c>
      <c r="K14" s="31">
        <f t="shared" si="0"/>
        <v>4.3578373656613216</v>
      </c>
      <c r="L14" s="32">
        <v>4.8399098900892472</v>
      </c>
      <c r="M14" s="15"/>
    </row>
    <row r="15" spans="1:13" x14ac:dyDescent="0.25">
      <c r="A15" s="15" t="s">
        <v>8</v>
      </c>
      <c r="B15" s="21" t="s">
        <v>19</v>
      </c>
      <c r="C15" s="15" t="s">
        <v>54</v>
      </c>
      <c r="D15" s="16">
        <v>43405</v>
      </c>
      <c r="E15" s="31">
        <v>8.7884972190370174</v>
      </c>
      <c r="F15" s="31">
        <v>3.0383724485895574</v>
      </c>
      <c r="G15" s="31">
        <v>2.6990003263511513</v>
      </c>
      <c r="H15" s="33">
        <v>357.65870228568139</v>
      </c>
      <c r="I15" s="31">
        <v>7.2729372421176723</v>
      </c>
      <c r="J15" s="31">
        <v>0.10074614267868598</v>
      </c>
      <c r="K15" s="31">
        <f t="shared" si="0"/>
        <v>7.3736833847963581</v>
      </c>
      <c r="L15" s="34">
        <v>4.2</v>
      </c>
      <c r="M15" s="15"/>
    </row>
    <row r="16" spans="1:13" x14ac:dyDescent="0.25">
      <c r="A16" s="15" t="s">
        <v>8</v>
      </c>
      <c r="B16" s="21" t="s">
        <v>19</v>
      </c>
      <c r="C16" s="15" t="s">
        <v>54</v>
      </c>
      <c r="D16" s="16">
        <v>43497</v>
      </c>
      <c r="E16" s="35">
        <v>10.381873981150218</v>
      </c>
      <c r="F16" s="35">
        <v>2.1453920998318607</v>
      </c>
      <c r="G16" s="35">
        <v>1.9155112119278845</v>
      </c>
      <c r="H16" s="36">
        <v>115.98168553938631</v>
      </c>
      <c r="I16" s="35">
        <v>6.5363097899991773</v>
      </c>
      <c r="J16" s="35">
        <v>0.22097786725948296</v>
      </c>
      <c r="K16" s="31">
        <f t="shared" si="0"/>
        <v>6.7572876572586607</v>
      </c>
      <c r="L16" s="32">
        <v>4.5999999999999996</v>
      </c>
      <c r="M16" s="15"/>
    </row>
    <row r="17" spans="1:13" x14ac:dyDescent="0.25">
      <c r="A17" s="15" t="s">
        <v>8</v>
      </c>
      <c r="B17" s="21" t="s">
        <v>19</v>
      </c>
      <c r="C17" s="15" t="s">
        <v>54</v>
      </c>
      <c r="D17" s="16">
        <v>43586</v>
      </c>
      <c r="E17" s="2">
        <v>13.848705136360836</v>
      </c>
      <c r="F17" s="2">
        <v>2.5148642031818902</v>
      </c>
      <c r="G17" s="2">
        <v>2.4917246596066565</v>
      </c>
      <c r="H17" s="30">
        <v>63.131853256906062</v>
      </c>
      <c r="I17" s="2">
        <v>11.220036909362294</v>
      </c>
      <c r="J17" s="2">
        <v>1.9E-2</v>
      </c>
      <c r="K17" s="31">
        <f t="shared" si="0"/>
        <v>11.239036909362294</v>
      </c>
      <c r="L17" s="32">
        <v>6.2</v>
      </c>
      <c r="M17" s="15"/>
    </row>
    <row r="18" spans="1:13" hidden="1" x14ac:dyDescent="0.25">
      <c r="A18" s="15" t="s">
        <v>8</v>
      </c>
      <c r="B18" s="21" t="s">
        <v>19</v>
      </c>
      <c r="C18" s="15" t="s">
        <v>55</v>
      </c>
      <c r="D18" s="16">
        <v>43313</v>
      </c>
      <c r="E18" s="2">
        <v>5.4250442499530989</v>
      </c>
      <c r="F18" s="2">
        <v>0.49388569416735134</v>
      </c>
      <c r="G18" s="2">
        <v>0.2260422583243494</v>
      </c>
      <c r="H18" s="30">
        <v>8.3640518038752312</v>
      </c>
      <c r="I18" s="2">
        <v>0.67679055015923628</v>
      </c>
      <c r="J18" s="2">
        <v>0.62987614586811136</v>
      </c>
      <c r="K18" s="31">
        <f t="shared" si="0"/>
        <v>1.3066666960273476</v>
      </c>
      <c r="L18" s="6">
        <v>0</v>
      </c>
      <c r="M18" s="6" t="s">
        <v>53</v>
      </c>
    </row>
    <row r="19" spans="1:13" hidden="1" x14ac:dyDescent="0.25">
      <c r="A19" s="15" t="s">
        <v>8</v>
      </c>
      <c r="B19" s="21" t="s">
        <v>19</v>
      </c>
      <c r="C19" s="15" t="s">
        <v>55</v>
      </c>
      <c r="D19" s="16">
        <v>43405</v>
      </c>
      <c r="E19" s="31">
        <v>3.460767582613693</v>
      </c>
      <c r="F19" s="31">
        <v>0.85972657544020603</v>
      </c>
      <c r="G19" s="31">
        <v>0.66567029441420078</v>
      </c>
      <c r="H19" s="33">
        <v>66.673613909839361</v>
      </c>
      <c r="I19" s="31">
        <v>1.0277279890290993</v>
      </c>
      <c r="J19" s="31">
        <v>0.14499275939567646</v>
      </c>
      <c r="K19" s="31">
        <f t="shared" si="0"/>
        <v>1.1727207484247759</v>
      </c>
      <c r="L19" s="34">
        <v>6</v>
      </c>
      <c r="M19" s="15"/>
    </row>
    <row r="20" spans="1:13" hidden="1" x14ac:dyDescent="0.25">
      <c r="A20" s="15" t="s">
        <v>8</v>
      </c>
      <c r="B20" s="21" t="s">
        <v>19</v>
      </c>
      <c r="C20" s="15" t="s">
        <v>55</v>
      </c>
      <c r="D20" s="16">
        <v>43497</v>
      </c>
      <c r="E20" s="35">
        <v>3.731581577823369</v>
      </c>
      <c r="F20" s="35">
        <v>0.57201392928576611</v>
      </c>
      <c r="G20" s="35">
        <v>0.47873041752321538</v>
      </c>
      <c r="H20" s="36">
        <v>25.708971620152504</v>
      </c>
      <c r="I20" s="35">
        <v>0.74782561079117649</v>
      </c>
      <c r="J20" s="35">
        <v>0.28660510804716166</v>
      </c>
      <c r="K20" s="31">
        <f t="shared" si="0"/>
        <v>1.0344307188383381</v>
      </c>
      <c r="L20" s="6">
        <v>0</v>
      </c>
      <c r="M20" s="6" t="s">
        <v>53</v>
      </c>
    </row>
    <row r="21" spans="1:13" hidden="1" x14ac:dyDescent="0.25">
      <c r="A21" s="15" t="s">
        <v>8</v>
      </c>
      <c r="B21" s="21" t="s">
        <v>19</v>
      </c>
      <c r="C21" s="15" t="s">
        <v>55</v>
      </c>
      <c r="D21" s="16">
        <v>43586</v>
      </c>
      <c r="E21" s="2">
        <v>4.6233075889944297</v>
      </c>
      <c r="F21" s="2">
        <v>0.21727813244924238</v>
      </c>
      <c r="G21" s="2">
        <v>0.17043989293611073</v>
      </c>
      <c r="H21" s="30">
        <v>12.743282473265513</v>
      </c>
      <c r="I21" s="2">
        <v>0.28990036654731349</v>
      </c>
      <c r="J21" s="2">
        <v>1.7000000000000001E-2</v>
      </c>
      <c r="K21" s="31">
        <f t="shared" si="0"/>
        <v>0.30690036654731351</v>
      </c>
      <c r="L21" s="38">
        <v>0</v>
      </c>
      <c r="M21" s="6" t="s">
        <v>53</v>
      </c>
    </row>
    <row r="22" spans="1:13" x14ac:dyDescent="0.25">
      <c r="A22" s="15" t="s">
        <v>8</v>
      </c>
      <c r="B22" s="21" t="s">
        <v>19</v>
      </c>
      <c r="C22" s="15" t="s">
        <v>56</v>
      </c>
      <c r="D22" s="16">
        <v>43313</v>
      </c>
      <c r="E22" s="2">
        <v>13.631473339913049</v>
      </c>
      <c r="F22" s="2">
        <v>3.9379502492752119</v>
      </c>
      <c r="G22" s="2">
        <v>3.1652402732208151</v>
      </c>
      <c r="H22" s="30">
        <v>497.90708385421965</v>
      </c>
      <c r="I22" s="2">
        <v>7.7628247996521615</v>
      </c>
      <c r="J22" s="2">
        <v>1.0130875073403192</v>
      </c>
      <c r="K22" s="31">
        <f t="shared" si="0"/>
        <v>8.7759123069924811</v>
      </c>
      <c r="L22" s="32">
        <v>5.9127935744496369</v>
      </c>
      <c r="M22" s="15"/>
    </row>
    <row r="23" spans="1:13" x14ac:dyDescent="0.25">
      <c r="A23" s="15" t="s">
        <v>8</v>
      </c>
      <c r="B23" s="21" t="s">
        <v>19</v>
      </c>
      <c r="C23" s="15" t="s">
        <v>56</v>
      </c>
      <c r="D23" s="16">
        <v>43405</v>
      </c>
      <c r="E23" s="31">
        <v>9.2837679724900699</v>
      </c>
      <c r="F23" s="31">
        <v>2.8996591984750806</v>
      </c>
      <c r="G23" s="31">
        <v>2.6475970236730118</v>
      </c>
      <c r="H23" s="33">
        <v>442.67683804479242</v>
      </c>
      <c r="I23" s="31">
        <v>6.315678042560358</v>
      </c>
      <c r="J23" s="31">
        <v>0.1024479356293394</v>
      </c>
      <c r="K23" s="31">
        <f t="shared" si="0"/>
        <v>6.4181259781896971</v>
      </c>
      <c r="L23" s="34">
        <v>5.9</v>
      </c>
      <c r="M23" s="15"/>
    </row>
    <row r="24" spans="1:13" x14ac:dyDescent="0.25">
      <c r="A24" s="15" t="s">
        <v>8</v>
      </c>
      <c r="B24" s="21" t="s">
        <v>19</v>
      </c>
      <c r="C24" s="15" t="s">
        <v>56</v>
      </c>
      <c r="D24" s="16">
        <v>43497</v>
      </c>
      <c r="E24" s="35">
        <v>9.2913496575372871</v>
      </c>
      <c r="F24" s="35">
        <v>2.4774892223346696</v>
      </c>
      <c r="G24" s="35">
        <v>2.2518926773942014</v>
      </c>
      <c r="H24" s="36">
        <v>171.90459697842778</v>
      </c>
      <c r="I24" s="35">
        <v>4.2336019567221248</v>
      </c>
      <c r="J24" s="35">
        <v>7.6400997880801569E-2</v>
      </c>
      <c r="K24" s="31">
        <f t="shared" si="0"/>
        <v>4.3100029546029264</v>
      </c>
      <c r="L24" s="32">
        <v>5.0999999999999996</v>
      </c>
      <c r="M24" s="15"/>
    </row>
    <row r="25" spans="1:13" x14ac:dyDescent="0.25">
      <c r="A25" s="15" t="s">
        <v>8</v>
      </c>
      <c r="B25" s="21" t="s">
        <v>19</v>
      </c>
      <c r="C25" s="15" t="s">
        <v>56</v>
      </c>
      <c r="D25" s="16">
        <v>43586</v>
      </c>
      <c r="E25" s="2">
        <v>26.965042319524063</v>
      </c>
      <c r="F25" s="2">
        <v>3.85479515641092</v>
      </c>
      <c r="G25" s="2">
        <v>3.7052240195507973</v>
      </c>
      <c r="H25" s="30">
        <v>250.69305333466681</v>
      </c>
      <c r="I25" s="2">
        <v>9.1202561344839417</v>
      </c>
      <c r="J25" s="2">
        <v>0.61957654611146384</v>
      </c>
      <c r="K25" s="31">
        <f t="shared" si="0"/>
        <v>9.7398326805954056</v>
      </c>
      <c r="L25" s="32">
        <v>4.7</v>
      </c>
      <c r="M25" s="15"/>
    </row>
    <row r="26" spans="1:13" hidden="1" x14ac:dyDescent="0.25">
      <c r="A26" s="15" t="s">
        <v>9</v>
      </c>
      <c r="B26" s="21" t="s">
        <v>20</v>
      </c>
      <c r="C26" s="15" t="s">
        <v>57</v>
      </c>
      <c r="D26" s="16">
        <v>43313</v>
      </c>
      <c r="E26" s="2">
        <v>6.7301119911255389</v>
      </c>
      <c r="F26" s="2">
        <v>0.55051963123785685</v>
      </c>
      <c r="G26" s="2">
        <v>0.30136107346275265</v>
      </c>
      <c r="H26" s="30">
        <v>22.947526743965376</v>
      </c>
      <c r="I26" s="2">
        <v>1.1459498948325553</v>
      </c>
      <c r="J26" s="2">
        <v>0.95782818875811981</v>
      </c>
      <c r="K26" s="31">
        <f t="shared" si="0"/>
        <v>2.103778083590675</v>
      </c>
      <c r="L26" s="32">
        <v>0.8</v>
      </c>
      <c r="M26" s="15"/>
    </row>
    <row r="27" spans="1:13" hidden="1" x14ac:dyDescent="0.25">
      <c r="A27" s="15" t="s">
        <v>9</v>
      </c>
      <c r="B27" s="21" t="s">
        <v>20</v>
      </c>
      <c r="C27" s="15" t="s">
        <v>57</v>
      </c>
      <c r="D27" s="16">
        <v>43405</v>
      </c>
      <c r="E27" s="31">
        <v>3.9318616749849387</v>
      </c>
      <c r="F27" s="31">
        <v>0.36022510111203049</v>
      </c>
      <c r="G27" s="31">
        <v>0.23673139158576048</v>
      </c>
      <c r="H27" s="33">
        <v>31.891646036041212</v>
      </c>
      <c r="I27" s="31">
        <v>0.94539811618087555</v>
      </c>
      <c r="J27" s="31">
        <v>0.22293487653560573</v>
      </c>
      <c r="K27" s="31">
        <f t="shared" si="0"/>
        <v>1.1683329927164814</v>
      </c>
      <c r="L27" s="34">
        <v>5.7</v>
      </c>
      <c r="M27" s="15"/>
    </row>
    <row r="28" spans="1:13" hidden="1" x14ac:dyDescent="0.25">
      <c r="A28" s="15" t="s">
        <v>9</v>
      </c>
      <c r="B28" s="21" t="s">
        <v>20</v>
      </c>
      <c r="C28" s="15" t="s">
        <v>57</v>
      </c>
      <c r="D28" s="16">
        <v>43497</v>
      </c>
      <c r="E28" s="35">
        <v>2.322708632579455</v>
      </c>
      <c r="F28" s="35">
        <v>0.23719469922145875</v>
      </c>
      <c r="G28" s="35">
        <v>0.14490087663334983</v>
      </c>
      <c r="H28" s="36">
        <v>12.111042085931281</v>
      </c>
      <c r="I28" s="35">
        <v>0.43496910678920514</v>
      </c>
      <c r="J28" s="35">
        <v>0.14382386485066742</v>
      </c>
      <c r="K28" s="31">
        <f t="shared" si="0"/>
        <v>0.57879297163987253</v>
      </c>
      <c r="L28" s="6" t="s">
        <v>53</v>
      </c>
      <c r="M28" s="6" t="s">
        <v>53</v>
      </c>
    </row>
    <row r="29" spans="1:13" hidden="1" x14ac:dyDescent="0.25">
      <c r="A29" s="15" t="s">
        <v>9</v>
      </c>
      <c r="B29" s="21" t="s">
        <v>20</v>
      </c>
      <c r="C29" s="15" t="s">
        <v>57</v>
      </c>
      <c r="D29" s="16">
        <v>43586</v>
      </c>
      <c r="E29" s="2">
        <v>3.7661957501689272</v>
      </c>
      <c r="F29" s="2">
        <v>0.16281112549137799</v>
      </c>
      <c r="G29" s="2">
        <v>0.11835098335854759</v>
      </c>
      <c r="H29" s="30">
        <v>21.712815451700362</v>
      </c>
      <c r="I29" s="2">
        <v>0.33594612979145727</v>
      </c>
      <c r="J29" s="2">
        <v>1.0999999999999999E-2</v>
      </c>
      <c r="K29" s="31">
        <f t="shared" si="0"/>
        <v>0.34694612979145728</v>
      </c>
      <c r="L29" s="38" t="s">
        <v>58</v>
      </c>
      <c r="M29" s="6" t="s">
        <v>53</v>
      </c>
    </row>
    <row r="30" spans="1:13" x14ac:dyDescent="0.25">
      <c r="A30" s="15" t="s">
        <v>9</v>
      </c>
      <c r="B30" s="21" t="s">
        <v>20</v>
      </c>
      <c r="C30" s="15" t="s">
        <v>59</v>
      </c>
      <c r="D30" s="16">
        <v>43313</v>
      </c>
      <c r="E30" s="2">
        <v>11.578438649581154</v>
      </c>
      <c r="F30" s="2">
        <v>2.6775800093016384</v>
      </c>
      <c r="G30" s="2">
        <v>2.5292373414259917</v>
      </c>
      <c r="H30" s="30">
        <v>848.06186796939448</v>
      </c>
      <c r="I30" s="2">
        <v>7.0491649506606873</v>
      </c>
      <c r="J30" s="2">
        <v>0.2174334057256101</v>
      </c>
      <c r="K30" s="31">
        <f t="shared" si="0"/>
        <v>7.2665983563862975</v>
      </c>
      <c r="L30" s="32">
        <v>2.6559973419214566</v>
      </c>
      <c r="M30" s="15"/>
    </row>
    <row r="31" spans="1:13" x14ac:dyDescent="0.25">
      <c r="A31" s="15" t="s">
        <v>9</v>
      </c>
      <c r="B31" s="21" t="s">
        <v>20</v>
      </c>
      <c r="C31" s="15" t="s">
        <v>59</v>
      </c>
      <c r="D31" s="16">
        <v>43405</v>
      </c>
      <c r="E31" s="31">
        <v>22.204857657704224</v>
      </c>
      <c r="F31" s="31">
        <v>1.7000638089563105</v>
      </c>
      <c r="G31" s="31">
        <v>1.5182057946640164</v>
      </c>
      <c r="H31" s="33">
        <v>493.14007714894348</v>
      </c>
      <c r="I31" s="31">
        <v>15.078227814601403</v>
      </c>
      <c r="J31" s="31">
        <v>6.4327773534701538E-2</v>
      </c>
      <c r="K31" s="31">
        <f t="shared" si="0"/>
        <v>15.142555588136105</v>
      </c>
      <c r="L31" s="34">
        <v>5.0999999999999996</v>
      </c>
      <c r="M31" s="15"/>
    </row>
    <row r="32" spans="1:13" x14ac:dyDescent="0.25">
      <c r="A32" s="15" t="s">
        <v>9</v>
      </c>
      <c r="B32" s="21" t="s">
        <v>20</v>
      </c>
      <c r="C32" s="15" t="s">
        <v>59</v>
      </c>
      <c r="D32" s="16">
        <v>43497</v>
      </c>
      <c r="E32" s="35">
        <v>18.101570492091827</v>
      </c>
      <c r="F32" s="35">
        <v>1.8539321544971357</v>
      </c>
      <c r="G32" s="35">
        <v>1.7598438127643488</v>
      </c>
      <c r="H32" s="36">
        <v>215.92299279532037</v>
      </c>
      <c r="I32" s="35">
        <v>10.001460240392074</v>
      </c>
      <c r="J32" s="35">
        <v>0.74170946009375593</v>
      </c>
      <c r="K32" s="31">
        <f t="shared" si="0"/>
        <v>10.743169700485829</v>
      </c>
      <c r="L32" s="34">
        <v>4</v>
      </c>
      <c r="M32" s="15"/>
    </row>
    <row r="33" spans="1:13" x14ac:dyDescent="0.25">
      <c r="A33" s="15" t="s">
        <v>9</v>
      </c>
      <c r="B33" s="21" t="s">
        <v>20</v>
      </c>
      <c r="C33" s="15" t="s">
        <v>59</v>
      </c>
      <c r="D33" s="16">
        <v>43586</v>
      </c>
      <c r="E33" s="2">
        <v>12.726907083599947</v>
      </c>
      <c r="F33" s="2">
        <v>1.7028568020901</v>
      </c>
      <c r="G33" s="2">
        <v>1.5562655649947632</v>
      </c>
      <c r="H33" s="30">
        <v>127.26425331129363</v>
      </c>
      <c r="I33" s="2">
        <v>9.5653965028257968</v>
      </c>
      <c r="J33" s="2">
        <v>0</v>
      </c>
      <c r="K33" s="31">
        <f t="shared" si="0"/>
        <v>9.5653965028257968</v>
      </c>
      <c r="L33" s="32">
        <v>2.7</v>
      </c>
      <c r="M33" s="15"/>
    </row>
    <row r="34" spans="1:13" hidden="1" x14ac:dyDescent="0.25">
      <c r="A34" s="15" t="s">
        <v>10</v>
      </c>
      <c r="B34" s="21" t="s">
        <v>17</v>
      </c>
      <c r="C34" s="15" t="s">
        <v>60</v>
      </c>
      <c r="D34" s="16">
        <v>43313</v>
      </c>
      <c r="E34" s="2">
        <v>9.4495468967936116</v>
      </c>
      <c r="F34" s="2">
        <v>2.2164482520309301</v>
      </c>
      <c r="G34" s="2">
        <v>1.9626498581776426</v>
      </c>
      <c r="H34" s="30">
        <v>111.96223191461942</v>
      </c>
      <c r="I34" s="2">
        <v>3.5551119321454783</v>
      </c>
      <c r="J34" s="2">
        <v>1.2265166146179438</v>
      </c>
      <c r="K34" s="31">
        <f t="shared" si="0"/>
        <v>4.7816285467634216</v>
      </c>
      <c r="L34" s="32">
        <v>3.6697069682235677</v>
      </c>
      <c r="M34" s="15"/>
    </row>
    <row r="35" spans="1:13" hidden="1" x14ac:dyDescent="0.25">
      <c r="A35" s="15" t="s">
        <v>10</v>
      </c>
      <c r="B35" s="21" t="s">
        <v>17</v>
      </c>
      <c r="C35" s="15" t="s">
        <v>60</v>
      </c>
      <c r="D35" s="16">
        <v>43405</v>
      </c>
      <c r="E35" s="31">
        <v>6.9513076568210383</v>
      </c>
      <c r="F35" s="31">
        <v>3.4578205030196467</v>
      </c>
      <c r="G35" s="31">
        <v>3.0507971248626005</v>
      </c>
      <c r="H35" s="33">
        <v>344.64885715930677</v>
      </c>
      <c r="I35" s="31">
        <v>2.9401532557831804</v>
      </c>
      <c r="J35" s="31">
        <v>0.33797607999978097</v>
      </c>
      <c r="K35" s="31">
        <f t="shared" si="0"/>
        <v>3.2781293357829613</v>
      </c>
      <c r="L35" s="34">
        <v>5.6</v>
      </c>
      <c r="M35" s="15"/>
    </row>
    <row r="36" spans="1:13" hidden="1" x14ac:dyDescent="0.25">
      <c r="A36" s="15" t="s">
        <v>10</v>
      </c>
      <c r="B36" s="21" t="s">
        <v>17</v>
      </c>
      <c r="C36" s="15" t="s">
        <v>60</v>
      </c>
      <c r="D36" s="16">
        <v>43497</v>
      </c>
      <c r="E36" s="35">
        <v>10.475112007873856</v>
      </c>
      <c r="F36" s="35">
        <v>3.4932242152823711</v>
      </c>
      <c r="G36" s="35">
        <v>3.3026712506793321</v>
      </c>
      <c r="H36" s="36">
        <v>45.161277200600168</v>
      </c>
      <c r="I36" s="35">
        <v>5.9335955681704089</v>
      </c>
      <c r="J36" s="35">
        <v>5.6707033301974782E-2</v>
      </c>
      <c r="K36" s="31">
        <f t="shared" si="0"/>
        <v>5.9903026014723837</v>
      </c>
      <c r="L36" s="32">
        <v>2.6</v>
      </c>
      <c r="M36" s="15"/>
    </row>
    <row r="37" spans="1:13" hidden="1" x14ac:dyDescent="0.25">
      <c r="A37" s="15" t="s">
        <v>10</v>
      </c>
      <c r="B37" s="21" t="s">
        <v>17</v>
      </c>
      <c r="C37" s="15" t="s">
        <v>60</v>
      </c>
      <c r="D37" s="16">
        <v>43586</v>
      </c>
      <c r="E37" s="2">
        <v>4.9410670079340946</v>
      </c>
      <c r="F37" s="2">
        <v>1.05141566833051</v>
      </c>
      <c r="G37" s="2">
        <v>0.97905155359013141</v>
      </c>
      <c r="H37" s="30">
        <v>72.829923509032952</v>
      </c>
      <c r="I37" s="2">
        <v>1.2865562134195361</v>
      </c>
      <c r="J37" s="2">
        <v>0.93053199633412476</v>
      </c>
      <c r="K37" s="31">
        <f t="shared" si="0"/>
        <v>2.2170882097536611</v>
      </c>
      <c r="L37" s="32">
        <v>2.2999999999999998</v>
      </c>
      <c r="M37" s="15"/>
    </row>
    <row r="38" spans="1:13" x14ac:dyDescent="0.25">
      <c r="A38" s="15" t="s">
        <v>10</v>
      </c>
      <c r="B38" s="21" t="s">
        <v>17</v>
      </c>
      <c r="C38" s="15" t="s">
        <v>61</v>
      </c>
      <c r="D38" s="16">
        <v>43313</v>
      </c>
      <c r="E38" s="2">
        <v>25.858326740022349</v>
      </c>
      <c r="F38" s="2">
        <v>8.5681458010057945</v>
      </c>
      <c r="G38" s="2">
        <v>6.8787292786977501</v>
      </c>
      <c r="H38" s="30">
        <v>493.16366985986508</v>
      </c>
      <c r="I38" s="2">
        <v>14.407862066225691</v>
      </c>
      <c r="J38" s="2">
        <v>0.11131949685399556</v>
      </c>
      <c r="K38" s="31">
        <f t="shared" si="0"/>
        <v>14.519181563079687</v>
      </c>
      <c r="L38" s="32">
        <v>6.3</v>
      </c>
      <c r="M38" s="15"/>
    </row>
    <row r="39" spans="1:13" x14ac:dyDescent="0.25">
      <c r="A39" s="15" t="s">
        <v>10</v>
      </c>
      <c r="B39" s="21" t="s">
        <v>17</v>
      </c>
      <c r="C39" s="15" t="s">
        <v>61</v>
      </c>
      <c r="D39" s="16">
        <v>43405</v>
      </c>
      <c r="E39" s="31">
        <v>7.1940151676225783</v>
      </c>
      <c r="F39" s="31">
        <v>5.3106783375379045</v>
      </c>
      <c r="G39" s="31">
        <v>5.097200686473963</v>
      </c>
      <c r="H39" s="33">
        <v>411.10058149576832</v>
      </c>
      <c r="I39" s="31">
        <v>4.5965186637635478</v>
      </c>
      <c r="J39" s="31">
        <v>0.14431204221541505</v>
      </c>
      <c r="K39" s="31">
        <f t="shared" si="0"/>
        <v>4.7408307059789632</v>
      </c>
      <c r="L39" s="34">
        <v>3.4</v>
      </c>
      <c r="M39" s="15"/>
    </row>
    <row r="40" spans="1:13" x14ac:dyDescent="0.25">
      <c r="A40" s="15" t="s">
        <v>10</v>
      </c>
      <c r="B40" s="21" t="s">
        <v>17</v>
      </c>
      <c r="C40" s="15" t="s">
        <v>61</v>
      </c>
      <c r="D40" s="16">
        <v>43497</v>
      </c>
      <c r="E40" s="35">
        <v>10.516322185431264</v>
      </c>
      <c r="F40" s="35">
        <v>4.1210588807165456</v>
      </c>
      <c r="G40" s="35">
        <v>3.5469943999432907</v>
      </c>
      <c r="H40" s="36">
        <v>55.542338388657534</v>
      </c>
      <c r="I40" s="35">
        <v>4.6635514871635735</v>
      </c>
      <c r="J40" s="35">
        <v>0.26274065685164211</v>
      </c>
      <c r="K40" s="31">
        <f t="shared" si="0"/>
        <v>4.9262921440152159</v>
      </c>
      <c r="L40" s="32">
        <v>2.1</v>
      </c>
      <c r="M40" s="15"/>
    </row>
    <row r="41" spans="1:13" x14ac:dyDescent="0.25">
      <c r="A41" s="15" t="s">
        <v>10</v>
      </c>
      <c r="B41" s="21" t="s">
        <v>17</v>
      </c>
      <c r="C41" s="15" t="s">
        <v>61</v>
      </c>
      <c r="D41" s="16">
        <v>43586</v>
      </c>
      <c r="E41" s="2">
        <v>10.504025345076215</v>
      </c>
      <c r="F41" s="2">
        <v>4.91118673734666</v>
      </c>
      <c r="G41" s="2">
        <v>4.8191539625276389</v>
      </c>
      <c r="H41" s="30">
        <v>226.96927933080798</v>
      </c>
      <c r="I41" s="2">
        <v>6.9914383374781579</v>
      </c>
      <c r="J41" s="2">
        <v>8.121607786547444E-2</v>
      </c>
      <c r="K41" s="31">
        <f t="shared" si="0"/>
        <v>7.0726544153436324</v>
      </c>
      <c r="L41" s="32">
        <v>1.9</v>
      </c>
      <c r="M41" s="15"/>
    </row>
    <row r="42" spans="1:13" hidden="1" x14ac:dyDescent="0.25">
      <c r="A42" s="15" t="s">
        <v>13</v>
      </c>
      <c r="B42" s="21" t="s">
        <v>20</v>
      </c>
      <c r="C42" s="15" t="s">
        <v>62</v>
      </c>
      <c r="D42" s="16">
        <v>43313</v>
      </c>
      <c r="E42" s="2">
        <v>6.6493609246404937</v>
      </c>
      <c r="F42" s="2">
        <v>0.63133435042835351</v>
      </c>
      <c r="G42" s="2">
        <v>0.39954695229632886</v>
      </c>
      <c r="H42" s="30">
        <v>17.270568506041013</v>
      </c>
      <c r="I42" s="2">
        <v>0.95329373828866848</v>
      </c>
      <c r="J42" s="2">
        <v>1.0222973937706854</v>
      </c>
      <c r="K42" s="31">
        <f t="shared" si="0"/>
        <v>1.9755911320593538</v>
      </c>
      <c r="L42" s="32">
        <v>8</v>
      </c>
      <c r="M42" s="15"/>
    </row>
    <row r="43" spans="1:13" hidden="1" x14ac:dyDescent="0.25">
      <c r="A43" s="15" t="s">
        <v>13</v>
      </c>
      <c r="B43" s="21" t="s">
        <v>20</v>
      </c>
      <c r="C43" s="15" t="s">
        <v>62</v>
      </c>
      <c r="D43" s="16">
        <v>43405</v>
      </c>
      <c r="E43" s="31">
        <v>13.355167571203637</v>
      </c>
      <c r="F43" s="31">
        <v>1.3544076077161762</v>
      </c>
      <c r="G43" s="31">
        <v>0.46958565858879286</v>
      </c>
      <c r="H43" s="33">
        <v>30.903218377569221</v>
      </c>
      <c r="I43" s="31">
        <v>0.86585908648004917</v>
      </c>
      <c r="J43" s="31">
        <v>1.4911109833625784</v>
      </c>
      <c r="K43" s="31">
        <f t="shared" si="0"/>
        <v>2.3569700698426277</v>
      </c>
      <c r="L43" s="15"/>
      <c r="M43" s="37" t="s">
        <v>63</v>
      </c>
    </row>
    <row r="44" spans="1:13" hidden="1" x14ac:dyDescent="0.25">
      <c r="A44" s="15" t="s">
        <v>13</v>
      </c>
      <c r="B44" s="21" t="s">
        <v>20</v>
      </c>
      <c r="C44" s="15" t="s">
        <v>62</v>
      </c>
      <c r="D44" s="16">
        <v>43497</v>
      </c>
      <c r="E44" s="35">
        <v>3.3761437963907182</v>
      </c>
      <c r="F44" s="35">
        <v>0.56520866038202</v>
      </c>
      <c r="G44" s="35">
        <v>0.47102738593133431</v>
      </c>
      <c r="H44" s="36">
        <v>30.075033733799927</v>
      </c>
      <c r="I44" s="35">
        <v>0.49210101212912177</v>
      </c>
      <c r="J44" s="35">
        <v>0.20533854244688521</v>
      </c>
      <c r="K44" s="31">
        <f t="shared" si="0"/>
        <v>0.69743955457600704</v>
      </c>
      <c r="L44" s="15"/>
      <c r="M44" s="6" t="s">
        <v>53</v>
      </c>
    </row>
    <row r="45" spans="1:13" hidden="1" x14ac:dyDescent="0.25">
      <c r="A45" s="15" t="s">
        <v>13</v>
      </c>
      <c r="B45" s="21" t="s">
        <v>20</v>
      </c>
      <c r="C45" s="15" t="s">
        <v>62</v>
      </c>
      <c r="D45" s="16">
        <v>43586</v>
      </c>
      <c r="E45" s="2">
        <v>3.6300777365910442</v>
      </c>
      <c r="F45" s="2">
        <v>0.32758856892347316</v>
      </c>
      <c r="G45" s="2">
        <v>0.30785406726405207</v>
      </c>
      <c r="H45" s="30">
        <v>29.058256967847296</v>
      </c>
      <c r="I45" s="2">
        <v>0.34957191687390798</v>
      </c>
      <c r="J45" s="2">
        <v>8.3161373143689404E-2</v>
      </c>
      <c r="K45" s="31">
        <f t="shared" si="0"/>
        <v>0.43273329001759742</v>
      </c>
      <c r="L45" s="15"/>
      <c r="M45" s="38" t="s">
        <v>58</v>
      </c>
    </row>
    <row r="46" spans="1:13" x14ac:dyDescent="0.25">
      <c r="A46" s="15" t="s">
        <v>13</v>
      </c>
      <c r="B46" s="21" t="s">
        <v>20</v>
      </c>
      <c r="C46" s="15" t="s">
        <v>64</v>
      </c>
      <c r="D46" s="16">
        <v>43313</v>
      </c>
      <c r="E46" s="2">
        <v>7.6697607647696957</v>
      </c>
      <c r="F46" s="2">
        <v>2.2618402465368788</v>
      </c>
      <c r="G46" s="2">
        <v>1.8943879410341888</v>
      </c>
      <c r="H46" s="30">
        <v>291.0891875152596</v>
      </c>
      <c r="I46" s="2">
        <v>2.0548261150728186</v>
      </c>
      <c r="J46" s="2">
        <v>0.42165262657286806</v>
      </c>
      <c r="K46" s="31">
        <f t="shared" si="0"/>
        <v>2.4764787416456868</v>
      </c>
      <c r="L46" s="32">
        <v>0.90153630371558746</v>
      </c>
      <c r="M46" s="15"/>
    </row>
    <row r="47" spans="1:13" x14ac:dyDescent="0.25">
      <c r="A47" s="15" t="s">
        <v>13</v>
      </c>
      <c r="B47" s="21" t="s">
        <v>20</v>
      </c>
      <c r="C47" s="15" t="s">
        <v>64</v>
      </c>
      <c r="D47" s="16">
        <v>43405</v>
      </c>
      <c r="E47" s="31">
        <v>21.452693557319549</v>
      </c>
      <c r="F47" s="31">
        <v>4.1405290785369697</v>
      </c>
      <c r="G47" s="31">
        <v>3.9902594093214074</v>
      </c>
      <c r="H47" s="33">
        <v>115.21342621912602</v>
      </c>
      <c r="I47" s="31">
        <v>1.9647535757677828</v>
      </c>
      <c r="J47" s="31">
        <v>0.11095690038260686</v>
      </c>
      <c r="K47" s="31">
        <f t="shared" si="0"/>
        <v>2.0757104761503897</v>
      </c>
      <c r="L47" s="15"/>
      <c r="M47" s="37" t="s">
        <v>63</v>
      </c>
    </row>
    <row r="48" spans="1:13" x14ac:dyDescent="0.25">
      <c r="A48" s="15" t="s">
        <v>13</v>
      </c>
      <c r="B48" s="21" t="s">
        <v>20</v>
      </c>
      <c r="C48" s="15" t="s">
        <v>64</v>
      </c>
      <c r="D48" s="16">
        <v>43497</v>
      </c>
      <c r="E48" s="35">
        <v>4.8421958629955366</v>
      </c>
      <c r="F48" s="35">
        <v>2.4076866070076743</v>
      </c>
      <c r="G48" s="35">
        <v>2.2403617589376434</v>
      </c>
      <c r="H48" s="36">
        <v>223.08188044578591</v>
      </c>
      <c r="I48" s="35">
        <v>0.35602486059267507</v>
      </c>
      <c r="J48" s="35">
        <v>0.27478872929986559</v>
      </c>
      <c r="K48" s="31">
        <f t="shared" si="0"/>
        <v>0.63081358989254066</v>
      </c>
      <c r="L48" s="15"/>
      <c r="M48" s="6" t="s">
        <v>53</v>
      </c>
    </row>
    <row r="49" spans="1:13" x14ac:dyDescent="0.25">
      <c r="A49" s="15" t="s">
        <v>13</v>
      </c>
      <c r="B49" s="21" t="s">
        <v>20</v>
      </c>
      <c r="C49" s="15" t="s">
        <v>64</v>
      </c>
      <c r="D49" s="16">
        <v>43586</v>
      </c>
      <c r="E49" s="2">
        <v>3.5858870869952111</v>
      </c>
      <c r="F49" s="2">
        <v>1.9687029876750499</v>
      </c>
      <c r="G49" s="2">
        <v>1.8094018387059234</v>
      </c>
      <c r="H49" s="30">
        <v>300.61725906806203</v>
      </c>
      <c r="I49" s="2">
        <v>0.34571910811266326</v>
      </c>
      <c r="J49" s="2">
        <v>0</v>
      </c>
      <c r="K49" s="31">
        <f t="shared" si="0"/>
        <v>0.34571910811266326</v>
      </c>
      <c r="L49" s="15"/>
      <c r="M49" s="38" t="s">
        <v>58</v>
      </c>
    </row>
    <row r="50" spans="1:13" hidden="1" x14ac:dyDescent="0.25">
      <c r="A50" s="15" t="s">
        <v>11</v>
      </c>
      <c r="B50" s="21" t="s">
        <v>19</v>
      </c>
      <c r="C50" s="15" t="s">
        <v>65</v>
      </c>
      <c r="D50" s="16">
        <v>43313</v>
      </c>
      <c r="E50" s="2">
        <v>6.476439448935146</v>
      </c>
      <c r="F50" s="2">
        <v>1.8371917745700166</v>
      </c>
      <c r="G50" s="2">
        <v>1.764310311646514</v>
      </c>
      <c r="H50" s="30">
        <v>246.84675964770233</v>
      </c>
      <c r="I50" s="2">
        <v>1.7175178277019603</v>
      </c>
      <c r="J50" s="2">
        <v>0.54258243970202857</v>
      </c>
      <c r="K50" s="31">
        <f t="shared" si="0"/>
        <v>2.2601002674039887</v>
      </c>
      <c r="L50" s="32">
        <v>3.2</v>
      </c>
      <c r="M50" s="15"/>
    </row>
    <row r="51" spans="1:13" hidden="1" x14ac:dyDescent="0.25">
      <c r="A51" s="15" t="s">
        <v>11</v>
      </c>
      <c r="B51" s="21" t="s">
        <v>19</v>
      </c>
      <c r="C51" s="15" t="s">
        <v>65</v>
      </c>
      <c r="D51" s="16">
        <v>43405</v>
      </c>
      <c r="E51" s="31">
        <v>3.4032529438324333</v>
      </c>
      <c r="F51" s="31">
        <v>0.53434074632124429</v>
      </c>
      <c r="G51" s="31">
        <v>0.32518793160563664</v>
      </c>
      <c r="H51" s="33">
        <v>58.632621336864517</v>
      </c>
      <c r="I51" s="31">
        <v>0.32513322667179928</v>
      </c>
      <c r="J51" s="31">
        <v>0.15043849683776755</v>
      </c>
      <c r="K51" s="31">
        <f t="shared" si="0"/>
        <v>0.47557172350956683</v>
      </c>
      <c r="L51" s="15"/>
      <c r="M51" s="6" t="s">
        <v>66</v>
      </c>
    </row>
    <row r="52" spans="1:13" hidden="1" x14ac:dyDescent="0.25">
      <c r="A52" s="15" t="s">
        <v>11</v>
      </c>
      <c r="B52" s="21" t="s">
        <v>19</v>
      </c>
      <c r="C52" s="15" t="s">
        <v>65</v>
      </c>
      <c r="D52" s="16">
        <v>43497</v>
      </c>
      <c r="E52" s="35">
        <v>3.7413689949932536</v>
      </c>
      <c r="F52" s="35">
        <v>0.81544811978548315</v>
      </c>
      <c r="G52" s="35">
        <v>0.69469884927104741</v>
      </c>
      <c r="H52" s="36">
        <v>54.086293442800134</v>
      </c>
      <c r="I52" s="35">
        <v>0.57551724452638009</v>
      </c>
      <c r="J52" s="35">
        <v>0.2415406832167874</v>
      </c>
      <c r="K52" s="31">
        <f t="shared" si="0"/>
        <v>0.81705792774316754</v>
      </c>
      <c r="L52" s="15"/>
      <c r="M52" s="6" t="s">
        <v>53</v>
      </c>
    </row>
    <row r="53" spans="1:13" hidden="1" x14ac:dyDescent="0.25">
      <c r="A53" s="15" t="s">
        <v>11</v>
      </c>
      <c r="B53" s="21" t="s">
        <v>19</v>
      </c>
      <c r="C53" s="15" t="s">
        <v>65</v>
      </c>
      <c r="D53" s="16">
        <v>43586</v>
      </c>
      <c r="E53" s="2">
        <v>7.2233679346640098</v>
      </c>
      <c r="F53" s="2">
        <v>0.43750574180956048</v>
      </c>
      <c r="G53" s="2">
        <v>0.24896892819736988</v>
      </c>
      <c r="H53" s="30">
        <v>15.880332327896566</v>
      </c>
      <c r="I53" s="2">
        <v>0.13221712017247003</v>
      </c>
      <c r="J53" s="2">
        <v>8.6127948442967228E-2</v>
      </c>
      <c r="K53" s="31">
        <f t="shared" si="0"/>
        <v>0.21834506861543726</v>
      </c>
      <c r="L53" s="15"/>
      <c r="M53" s="38" t="s">
        <v>58</v>
      </c>
    </row>
    <row r="54" spans="1:13" x14ac:dyDescent="0.25">
      <c r="A54" s="15" t="s">
        <v>11</v>
      </c>
      <c r="B54" s="21" t="s">
        <v>19</v>
      </c>
      <c r="C54" s="15" t="s">
        <v>67</v>
      </c>
      <c r="D54" s="16">
        <v>43313</v>
      </c>
      <c r="E54" s="2">
        <v>7.2268534001092988</v>
      </c>
      <c r="F54" s="2">
        <v>2.7736668014100241</v>
      </c>
      <c r="G54" s="2">
        <v>2.4054702073607235</v>
      </c>
      <c r="H54" s="30">
        <v>439.39656761534582</v>
      </c>
      <c r="I54" s="2">
        <v>1.9735392981921753</v>
      </c>
      <c r="J54" s="2">
        <v>1.2004886747060382</v>
      </c>
      <c r="K54" s="31">
        <f t="shared" si="0"/>
        <v>3.1740279728982133</v>
      </c>
      <c r="L54" s="32">
        <v>14.348232065745991</v>
      </c>
      <c r="M54" s="15"/>
    </row>
    <row r="55" spans="1:13" x14ac:dyDescent="0.25">
      <c r="A55" s="15" t="s">
        <v>11</v>
      </c>
      <c r="B55" s="21" t="s">
        <v>19</v>
      </c>
      <c r="C55" s="15" t="s">
        <v>67</v>
      </c>
      <c r="D55" s="16">
        <v>43405</v>
      </c>
      <c r="E55" s="31">
        <v>8.3797853369199302</v>
      </c>
      <c r="F55" s="31">
        <v>2.25608498768471</v>
      </c>
      <c r="G55" s="31">
        <v>1.7266735468746017</v>
      </c>
      <c r="H55" s="33">
        <v>335.77972249409868</v>
      </c>
      <c r="I55" s="31">
        <v>1.4777514465469332</v>
      </c>
      <c r="J55" s="31">
        <v>0.39175273724043091</v>
      </c>
      <c r="K55" s="31">
        <f t="shared" si="0"/>
        <v>1.869504183787364</v>
      </c>
      <c r="L55" s="34">
        <v>4.2</v>
      </c>
      <c r="M55" s="15"/>
    </row>
    <row r="56" spans="1:13" x14ac:dyDescent="0.25">
      <c r="A56" s="15" t="s">
        <v>11</v>
      </c>
      <c r="B56" s="21" t="s">
        <v>19</v>
      </c>
      <c r="C56" s="15" t="s">
        <v>67</v>
      </c>
      <c r="D56" s="16">
        <v>43497</v>
      </c>
      <c r="E56" s="35">
        <v>5.0039458099083669</v>
      </c>
      <c r="F56" s="35">
        <v>2.3023021571268063</v>
      </c>
      <c r="G56" s="35">
        <v>2.0498180572292717</v>
      </c>
      <c r="H56" s="36">
        <v>123.98993274160199</v>
      </c>
      <c r="I56" s="35">
        <v>0.87212857416652212</v>
      </c>
      <c r="J56" s="35">
        <v>0.18715058692408634</v>
      </c>
      <c r="K56" s="31">
        <f t="shared" si="0"/>
        <v>1.0592791610906085</v>
      </c>
      <c r="L56" s="32">
        <v>2.9</v>
      </c>
      <c r="M56" s="15"/>
    </row>
    <row r="57" spans="1:13" x14ac:dyDescent="0.25">
      <c r="A57" s="15" t="s">
        <v>11</v>
      </c>
      <c r="B57" s="21" t="s">
        <v>19</v>
      </c>
      <c r="C57" s="15" t="s">
        <v>67</v>
      </c>
      <c r="D57" s="16">
        <v>43586</v>
      </c>
      <c r="E57" s="2">
        <v>5.0170196869269326</v>
      </c>
      <c r="F57" s="2">
        <v>1.92299882826792</v>
      </c>
      <c r="G57" s="2">
        <v>1.7158373094379145</v>
      </c>
      <c r="H57" s="30">
        <v>84.717880592285283</v>
      </c>
      <c r="I57" s="2">
        <v>2.1370872402006493</v>
      </c>
      <c r="J57" s="2">
        <v>0.43336315560433702</v>
      </c>
      <c r="K57" s="31">
        <f t="shared" si="0"/>
        <v>2.5704503958049862</v>
      </c>
      <c r="L57" s="32">
        <v>2.7</v>
      </c>
      <c r="M57" s="15"/>
    </row>
    <row r="58" spans="1:13" hidden="1" x14ac:dyDescent="0.25">
      <c r="A58" s="15" t="s">
        <v>12</v>
      </c>
      <c r="B58" s="21" t="s">
        <v>19</v>
      </c>
      <c r="C58" s="15" t="s">
        <v>68</v>
      </c>
      <c r="D58" s="16">
        <v>43313</v>
      </c>
      <c r="E58" s="2">
        <v>7.888359611416079</v>
      </c>
      <c r="F58" s="2">
        <v>0.78150973412093006</v>
      </c>
      <c r="G58" s="2">
        <v>0.59870075628841335</v>
      </c>
      <c r="H58" s="30">
        <v>41.643642540862956</v>
      </c>
      <c r="I58" s="2">
        <v>2.6673574832206577</v>
      </c>
      <c r="J58" s="2">
        <v>0.94661615310376057</v>
      </c>
      <c r="K58" s="31">
        <f t="shared" si="0"/>
        <v>3.6139736363244181</v>
      </c>
      <c r="L58" s="32">
        <v>10.126856435087106</v>
      </c>
      <c r="M58" s="15"/>
    </row>
    <row r="59" spans="1:13" hidden="1" x14ac:dyDescent="0.25">
      <c r="A59" s="15" t="s">
        <v>12</v>
      </c>
      <c r="B59" s="21" t="s">
        <v>19</v>
      </c>
      <c r="C59" s="15" t="s">
        <v>68</v>
      </c>
      <c r="D59" s="16">
        <v>43405</v>
      </c>
      <c r="E59" s="31">
        <v>3.6336193947627082</v>
      </c>
      <c r="F59" s="31">
        <v>0.44777813317400145</v>
      </c>
      <c r="G59" s="31">
        <v>0.11502051321254742</v>
      </c>
      <c r="H59" s="33">
        <v>21.833726754562715</v>
      </c>
      <c r="I59" s="31">
        <v>0.49956092338413793</v>
      </c>
      <c r="J59" s="31">
        <v>6.5348849305093604E-2</v>
      </c>
      <c r="K59" s="31">
        <f t="shared" si="0"/>
        <v>0.56490977268923159</v>
      </c>
      <c r="L59" s="15"/>
      <c r="M59" s="6" t="s">
        <v>66</v>
      </c>
    </row>
    <row r="60" spans="1:13" hidden="1" x14ac:dyDescent="0.25">
      <c r="A60" s="15" t="s">
        <v>12</v>
      </c>
      <c r="B60" s="21" t="s">
        <v>19</v>
      </c>
      <c r="C60" s="15" t="s">
        <v>68</v>
      </c>
      <c r="D60" s="16">
        <v>43497</v>
      </c>
      <c r="E60" s="35">
        <v>6.7450758117088894</v>
      </c>
      <c r="F60" s="35">
        <v>0.77189439880150823</v>
      </c>
      <c r="G60" s="35">
        <v>0.70221284941282103</v>
      </c>
      <c r="H60" s="36">
        <v>82.685835272856409</v>
      </c>
      <c r="I60" s="35">
        <v>2.4065674311633551</v>
      </c>
      <c r="J60" s="35">
        <v>1.1328084272591632</v>
      </c>
      <c r="K60" s="31">
        <f t="shared" si="0"/>
        <v>3.5393758584225186</v>
      </c>
      <c r="L60" s="32">
        <v>7.2</v>
      </c>
      <c r="M60" s="15"/>
    </row>
    <row r="61" spans="1:13" hidden="1" x14ac:dyDescent="0.25">
      <c r="A61" s="15" t="s">
        <v>12</v>
      </c>
      <c r="B61" s="21" t="s">
        <v>19</v>
      </c>
      <c r="C61" s="15" t="s">
        <v>68</v>
      </c>
      <c r="D61" s="16">
        <v>43586</v>
      </c>
      <c r="E61" s="2">
        <v>5.8718325650463301</v>
      </c>
      <c r="F61" s="2">
        <v>0.65126996739457998</v>
      </c>
      <c r="G61" s="2">
        <v>0.50303619224950535</v>
      </c>
      <c r="H61" s="30">
        <v>50.774634709841138</v>
      </c>
      <c r="I61" s="2">
        <v>2.0636959318462078</v>
      </c>
      <c r="J61" s="2">
        <v>1.3551413231864944</v>
      </c>
      <c r="K61" s="31">
        <f t="shared" si="0"/>
        <v>3.4188372550327024</v>
      </c>
      <c r="L61" s="32">
        <v>9.8000000000000007</v>
      </c>
      <c r="M61" s="15"/>
    </row>
    <row r="62" spans="1:13" x14ac:dyDescent="0.25">
      <c r="A62" s="15" t="s">
        <v>11</v>
      </c>
      <c r="B62" s="21" t="s">
        <v>19</v>
      </c>
      <c r="C62" s="15" t="s">
        <v>69</v>
      </c>
      <c r="D62" s="16">
        <v>43313</v>
      </c>
      <c r="E62" s="2">
        <v>9.7725511627337891</v>
      </c>
      <c r="F62" s="2">
        <v>3.2933415048659742</v>
      </c>
      <c r="G62" s="2">
        <v>2.6118844737129963</v>
      </c>
      <c r="H62" s="30">
        <v>362.37916752083868</v>
      </c>
      <c r="I62" s="2">
        <v>2.2737244723419523</v>
      </c>
      <c r="J62" s="2">
        <v>0.64389119043606058</v>
      </c>
      <c r="K62" s="31">
        <f t="shared" si="0"/>
        <v>2.917615662778013</v>
      </c>
      <c r="L62" s="32">
        <v>2.3113230290969016</v>
      </c>
      <c r="M62" s="15"/>
    </row>
    <row r="63" spans="1:13" x14ac:dyDescent="0.25">
      <c r="A63" s="15" t="s">
        <v>11</v>
      </c>
      <c r="B63" s="21" t="s">
        <v>19</v>
      </c>
      <c r="C63" s="15" t="s">
        <v>69</v>
      </c>
      <c r="D63" s="16">
        <v>43405</v>
      </c>
      <c r="E63" s="31">
        <v>7.4706605930700949</v>
      </c>
      <c r="F63" s="31">
        <v>2.9406046938307466</v>
      </c>
      <c r="G63" s="31">
        <v>2.7610005504131352</v>
      </c>
      <c r="H63" s="33">
        <v>306.44746387241634</v>
      </c>
      <c r="I63" s="31">
        <v>2.1587171745119029</v>
      </c>
      <c r="J63" s="31">
        <v>1.1153550998582902</v>
      </c>
      <c r="K63" s="31">
        <f t="shared" si="0"/>
        <v>3.2740722743701931</v>
      </c>
      <c r="L63" s="34">
        <v>3.4</v>
      </c>
      <c r="M63" s="15"/>
    </row>
    <row r="64" spans="1:13" x14ac:dyDescent="0.25">
      <c r="A64" s="15" t="s">
        <v>11</v>
      </c>
      <c r="B64" s="21" t="s">
        <v>19</v>
      </c>
      <c r="C64" s="15" t="s">
        <v>69</v>
      </c>
      <c r="D64" s="16">
        <v>43497</v>
      </c>
      <c r="E64" s="35">
        <v>5.9445681126562233</v>
      </c>
      <c r="F64" s="35">
        <v>1.2883170904686396</v>
      </c>
      <c r="G64" s="35">
        <v>1.0867028189314998</v>
      </c>
      <c r="H64" s="36">
        <v>68.107466995500985</v>
      </c>
      <c r="I64" s="35">
        <v>2.0924332168183186</v>
      </c>
      <c r="J64" s="35">
        <v>0.14689380638795513</v>
      </c>
      <c r="K64" s="31">
        <f t="shared" si="0"/>
        <v>2.2393270232062736</v>
      </c>
      <c r="L64" s="32">
        <v>7.4</v>
      </c>
      <c r="M64" s="15"/>
    </row>
    <row r="65" spans="1:13" x14ac:dyDescent="0.25">
      <c r="A65" s="15" t="s">
        <v>11</v>
      </c>
      <c r="B65" s="21" t="s">
        <v>19</v>
      </c>
      <c r="C65" s="15" t="s">
        <v>69</v>
      </c>
      <c r="D65" s="16">
        <v>43586</v>
      </c>
      <c r="E65" s="2">
        <v>8.6807007299814742</v>
      </c>
      <c r="F65" s="2">
        <v>2.1785091119495701</v>
      </c>
      <c r="G65" s="2">
        <v>2.0110543465611546</v>
      </c>
      <c r="H65" s="30">
        <v>127.26425331129363</v>
      </c>
      <c r="I65" s="2">
        <v>2.6435906358862309</v>
      </c>
      <c r="J65" s="2">
        <v>1.4759927923455984</v>
      </c>
      <c r="K65" s="31">
        <f t="shared" si="0"/>
        <v>4.1195834282318291</v>
      </c>
      <c r="L65" s="32">
        <v>3.6</v>
      </c>
      <c r="M65" s="15"/>
    </row>
  </sheetData>
  <autoFilter ref="A1:M65">
    <filterColumn colId="2">
      <filters>
        <filter val="Faga'alu stream"/>
        <filter val="Fagasa Agasii stream"/>
        <filter val="Fagasa Leele stream"/>
        <filter val="Fagatele stream"/>
        <filter val="Nu'uuli stream"/>
        <filter val="Tafeu stream"/>
        <filter val="Vatia Faatafe stream"/>
        <filter val="Vatia Gaoa stream"/>
      </filters>
    </filterColumn>
  </autoFilter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9"/>
  <sheetViews>
    <sheetView tabSelected="1" workbookViewId="0">
      <selection activeCell="G12" sqref="G12"/>
    </sheetView>
  </sheetViews>
  <sheetFormatPr defaultRowHeight="15" x14ac:dyDescent="0.25"/>
  <cols>
    <col min="1" max="1" width="13.85546875" customWidth="1"/>
    <col min="11" max="11" width="16.140625" bestFit="1" customWidth="1"/>
    <col min="12" max="12" width="15.85546875" style="23" bestFit="1" customWidth="1"/>
    <col min="13" max="13" width="9.140625" style="23"/>
  </cols>
  <sheetData>
    <row r="1" spans="1:21" x14ac:dyDescent="0.25">
      <c r="A1" s="8"/>
      <c r="B1" s="8" t="s">
        <v>24</v>
      </c>
      <c r="C1" s="8" t="s">
        <v>25</v>
      </c>
      <c r="D1" s="8" t="s">
        <v>26</v>
      </c>
      <c r="E1" s="8" t="s">
        <v>27</v>
      </c>
      <c r="F1" s="8" t="s">
        <v>28</v>
      </c>
      <c r="G1" s="8" t="s">
        <v>29</v>
      </c>
      <c r="H1" s="8" t="s">
        <v>30</v>
      </c>
      <c r="I1" s="9" t="s">
        <v>31</v>
      </c>
      <c r="J1" s="9" t="s">
        <v>32</v>
      </c>
      <c r="K1" s="9" t="s">
        <v>23</v>
      </c>
      <c r="L1" s="22" t="s">
        <v>39</v>
      </c>
      <c r="M1" s="22" t="s">
        <v>36</v>
      </c>
      <c r="R1" s="8"/>
      <c r="S1" s="8"/>
      <c r="T1" s="8"/>
      <c r="U1" s="8"/>
    </row>
    <row r="2" spans="1:21" s="14" customFormat="1" x14ac:dyDescent="0.25">
      <c r="A2" s="10" t="s">
        <v>33</v>
      </c>
      <c r="B2" s="11">
        <v>43405</v>
      </c>
      <c r="C2" s="11">
        <v>43497</v>
      </c>
      <c r="D2" s="12">
        <v>0.13123441396508626</v>
      </c>
      <c r="E2" s="12">
        <v>0.4028047069825485</v>
      </c>
      <c r="F2" s="12">
        <v>0.17744700748129888</v>
      </c>
      <c r="G2" s="13">
        <v>3.3333333333333333E-2</v>
      </c>
      <c r="H2" s="14">
        <v>5.61</v>
      </c>
      <c r="I2" s="14">
        <v>22.4</v>
      </c>
      <c r="J2" s="14">
        <v>107</v>
      </c>
      <c r="K2" s="14" t="s">
        <v>41</v>
      </c>
      <c r="L2" s="23" t="s">
        <v>43</v>
      </c>
      <c r="M2" s="23" t="s">
        <v>38</v>
      </c>
      <c r="P2"/>
      <c r="Q2" s="45"/>
      <c r="R2" s="47"/>
      <c r="S2" s="47"/>
      <c r="T2" s="47"/>
      <c r="U2" s="47"/>
    </row>
    <row r="3" spans="1:21" s="14" customFormat="1" x14ac:dyDescent="0.25">
      <c r="A3" s="10" t="s">
        <v>34</v>
      </c>
      <c r="B3" s="11">
        <v>43405</v>
      </c>
      <c r="C3" s="11">
        <v>43497</v>
      </c>
      <c r="D3" s="12">
        <v>0.13974880594374495</v>
      </c>
      <c r="E3" s="12">
        <v>0.40145975588183397</v>
      </c>
      <c r="F3" s="12">
        <v>0.17654342826817676</v>
      </c>
      <c r="G3" s="13">
        <v>2.8333333333333335E-2</v>
      </c>
      <c r="H3" s="14">
        <v>5.79</v>
      </c>
      <c r="I3" s="14">
        <v>24.2</v>
      </c>
      <c r="J3" s="14">
        <v>121</v>
      </c>
      <c r="K3" s="14" t="s">
        <v>42</v>
      </c>
      <c r="L3" s="23" t="s">
        <v>43</v>
      </c>
      <c r="M3" s="23" t="s">
        <v>38</v>
      </c>
      <c r="Q3" s="46"/>
      <c r="R3" s="47"/>
    </row>
    <row r="4" spans="1:21" x14ac:dyDescent="0.25">
      <c r="A4" s="15" t="s">
        <v>8</v>
      </c>
      <c r="B4" s="16">
        <v>43405</v>
      </c>
      <c r="C4" s="16">
        <v>43497</v>
      </c>
      <c r="D4" s="17">
        <v>8.2073237383858327E-2</v>
      </c>
      <c r="E4" s="17">
        <v>0.67797431226088789</v>
      </c>
      <c r="F4" s="17">
        <v>0.29814173802149863</v>
      </c>
      <c r="G4" s="18">
        <v>0.18853333333333333</v>
      </c>
      <c r="H4">
        <v>6.86</v>
      </c>
      <c r="I4">
        <v>39.6</v>
      </c>
      <c r="J4">
        <v>178</v>
      </c>
      <c r="K4" t="s">
        <v>8</v>
      </c>
      <c r="L4" s="23" t="s">
        <v>19</v>
      </c>
      <c r="M4" s="23" t="s">
        <v>38</v>
      </c>
      <c r="Q4" s="46"/>
    </row>
    <row r="5" spans="1:21" x14ac:dyDescent="0.25">
      <c r="A5" s="19" t="s">
        <v>9</v>
      </c>
      <c r="B5" s="16">
        <v>43405</v>
      </c>
      <c r="C5" s="16">
        <v>43497</v>
      </c>
      <c r="D5" s="17">
        <v>0.11410675381263778</v>
      </c>
      <c r="E5" s="17">
        <v>0.77616557734204217</v>
      </c>
      <c r="F5" s="17">
        <v>0.34132171387073096</v>
      </c>
      <c r="G5" s="18">
        <v>1.3666666666666666E-2</v>
      </c>
      <c r="H5">
        <v>7.29</v>
      </c>
      <c r="I5">
        <v>45.2</v>
      </c>
      <c r="J5">
        <v>346</v>
      </c>
      <c r="K5" t="s">
        <v>9</v>
      </c>
      <c r="L5" s="23" t="s">
        <v>20</v>
      </c>
      <c r="M5" s="23" t="s">
        <v>38</v>
      </c>
    </row>
    <row r="6" spans="1:21" s="14" customFormat="1" x14ac:dyDescent="0.25">
      <c r="A6" s="10" t="s">
        <v>10</v>
      </c>
      <c r="B6" s="11">
        <v>43405</v>
      </c>
      <c r="C6" s="11">
        <v>43497</v>
      </c>
      <c r="D6" s="12">
        <v>0.10811729706757191</v>
      </c>
      <c r="E6" s="12">
        <v>0.6919609009774762</v>
      </c>
      <c r="F6" s="12">
        <v>0.30429239269018299</v>
      </c>
      <c r="G6" s="13">
        <v>1.9366666666666667E-2</v>
      </c>
      <c r="H6" s="14">
        <v>7.33</v>
      </c>
      <c r="I6" s="14">
        <v>39.799999999999997</v>
      </c>
      <c r="J6" s="14">
        <v>1710</v>
      </c>
      <c r="K6" s="14" t="s">
        <v>40</v>
      </c>
      <c r="L6" s="23" t="s">
        <v>43</v>
      </c>
      <c r="M6" s="23" t="s">
        <v>38</v>
      </c>
      <c r="Q6"/>
    </row>
    <row r="7" spans="1:21" x14ac:dyDescent="0.25">
      <c r="A7" s="15" t="s">
        <v>11</v>
      </c>
      <c r="B7" s="16">
        <v>43405</v>
      </c>
      <c r="C7" s="16">
        <v>43497</v>
      </c>
      <c r="D7" s="17">
        <v>8.2145009037957142E-2</v>
      </c>
      <c r="E7" s="17">
        <v>0.7716254267925321</v>
      </c>
      <c r="F7" s="17">
        <v>0.33932516569592436</v>
      </c>
      <c r="G7" s="18">
        <v>0.39173333333333332</v>
      </c>
      <c r="H7">
        <v>5.12</v>
      </c>
      <c r="I7">
        <v>34.700000000000003</v>
      </c>
      <c r="J7">
        <v>154</v>
      </c>
      <c r="K7" s="14" t="s">
        <v>11</v>
      </c>
      <c r="L7" s="23" t="s">
        <v>19</v>
      </c>
      <c r="M7" s="23" t="s">
        <v>38</v>
      </c>
      <c r="Q7" s="14"/>
    </row>
    <row r="8" spans="1:21" x14ac:dyDescent="0.25">
      <c r="A8" s="19" t="s">
        <v>13</v>
      </c>
      <c r="B8" s="16">
        <v>43405</v>
      </c>
      <c r="C8" s="16">
        <v>43497</v>
      </c>
      <c r="D8" s="17">
        <v>0.10770544695388277</v>
      </c>
      <c r="E8" s="17">
        <v>0.60421332321122889</v>
      </c>
      <c r="F8" s="17">
        <v>0.2657050673752106</v>
      </c>
      <c r="G8" s="18">
        <v>0.14799999999999999</v>
      </c>
      <c r="H8">
        <v>10.199999999999999</v>
      </c>
      <c r="I8">
        <v>87.9</v>
      </c>
      <c r="J8">
        <v>454</v>
      </c>
      <c r="K8" s="14" t="s">
        <v>13</v>
      </c>
      <c r="L8" s="23" t="s">
        <v>20</v>
      </c>
      <c r="M8" s="23" t="s">
        <v>38</v>
      </c>
    </row>
    <row r="9" spans="1:21" x14ac:dyDescent="0.25">
      <c r="A9" s="15" t="s">
        <v>33</v>
      </c>
      <c r="B9" s="16">
        <v>43497</v>
      </c>
      <c r="C9" s="16">
        <v>43586</v>
      </c>
      <c r="D9" s="17">
        <v>0.13024395223027233</v>
      </c>
      <c r="E9" s="17">
        <v>0.33609798918036227</v>
      </c>
      <c r="F9" s="17">
        <v>0.14780034704501419</v>
      </c>
      <c r="G9" s="18">
        <v>9.8899999999999988E-2</v>
      </c>
      <c r="H9">
        <v>5.5</v>
      </c>
      <c r="I9">
        <v>24.3</v>
      </c>
      <c r="J9">
        <v>111</v>
      </c>
      <c r="K9" s="14" t="s">
        <v>41</v>
      </c>
      <c r="L9" s="23" t="s">
        <v>43</v>
      </c>
      <c r="M9" s="23" t="s">
        <v>38</v>
      </c>
      <c r="Q9" s="45"/>
      <c r="R9" s="47"/>
    </row>
    <row r="10" spans="1:21" x14ac:dyDescent="0.25">
      <c r="A10" s="15" t="s">
        <v>34</v>
      </c>
      <c r="B10" s="16">
        <v>43497</v>
      </c>
      <c r="C10" s="16">
        <v>43586</v>
      </c>
      <c r="D10" s="17">
        <v>0.11429678419217532</v>
      </c>
      <c r="E10" s="17">
        <v>0.54118733049205459</v>
      </c>
      <c r="F10" s="17">
        <v>0.23798915149166866</v>
      </c>
      <c r="G10" s="18">
        <v>3.6299999999999999E-2</v>
      </c>
      <c r="H10">
        <v>5.76</v>
      </c>
      <c r="I10">
        <v>27.5</v>
      </c>
      <c r="J10">
        <v>139</v>
      </c>
      <c r="K10" s="14" t="s">
        <v>42</v>
      </c>
      <c r="L10" s="23" t="s">
        <v>43</v>
      </c>
      <c r="M10" s="23" t="s">
        <v>38</v>
      </c>
      <c r="Q10" s="45"/>
      <c r="R10" s="47"/>
    </row>
    <row r="11" spans="1:21" x14ac:dyDescent="0.25">
      <c r="A11" s="15" t="s">
        <v>8</v>
      </c>
      <c r="B11" s="16">
        <v>43497</v>
      </c>
      <c r="C11" s="16">
        <v>43586</v>
      </c>
      <c r="D11" s="17">
        <v>0.11304954640613959</v>
      </c>
      <c r="E11" s="17">
        <v>0.56946346326388375</v>
      </c>
      <c r="F11" s="17">
        <v>0.25042368657162872</v>
      </c>
      <c r="G11" s="18">
        <v>6.9433333333333333E-2</v>
      </c>
      <c r="H11">
        <v>6.61</v>
      </c>
      <c r="I11">
        <v>37.9</v>
      </c>
      <c r="J11">
        <v>206</v>
      </c>
      <c r="K11" t="s">
        <v>8</v>
      </c>
      <c r="L11" s="23" t="s">
        <v>19</v>
      </c>
      <c r="M11" s="23" t="s">
        <v>38</v>
      </c>
    </row>
    <row r="12" spans="1:21" x14ac:dyDescent="0.25">
      <c r="A12" s="19" t="s">
        <v>9</v>
      </c>
      <c r="B12" s="16">
        <v>43497</v>
      </c>
      <c r="C12" s="16">
        <v>43586</v>
      </c>
      <c r="D12" s="17">
        <v>9.0720836209445641E-2</v>
      </c>
      <c r="E12" s="17">
        <v>0.78774893994675588</v>
      </c>
      <c r="F12" s="17">
        <v>0.34641554087368331</v>
      </c>
      <c r="G12" s="18">
        <v>2.8766666666666666E-2</v>
      </c>
      <c r="H12">
        <v>6.86</v>
      </c>
      <c r="I12">
        <v>41.2</v>
      </c>
      <c r="J12">
        <v>268</v>
      </c>
      <c r="K12" t="s">
        <v>9</v>
      </c>
      <c r="L12" s="23" t="s">
        <v>20</v>
      </c>
      <c r="M12" s="23" t="s">
        <v>38</v>
      </c>
    </row>
    <row r="13" spans="1:21" x14ac:dyDescent="0.25">
      <c r="A13" s="15" t="s">
        <v>10</v>
      </c>
      <c r="B13" s="16">
        <v>43497</v>
      </c>
      <c r="C13" s="16">
        <v>43586</v>
      </c>
      <c r="D13" s="17">
        <v>0.12098565946273293</v>
      </c>
      <c r="E13" s="17">
        <v>0.60375136336094282</v>
      </c>
      <c r="F13" s="17">
        <v>0.26550191880428442</v>
      </c>
      <c r="G13" s="18">
        <v>3.2633333333333334E-2</v>
      </c>
      <c r="H13">
        <v>6.05</v>
      </c>
      <c r="I13">
        <v>29.4</v>
      </c>
      <c r="J13">
        <v>142</v>
      </c>
      <c r="K13" s="14" t="s">
        <v>40</v>
      </c>
      <c r="L13" s="23" t="s">
        <v>43</v>
      </c>
      <c r="M13" s="23" t="s">
        <v>38</v>
      </c>
    </row>
    <row r="14" spans="1:21" x14ac:dyDescent="0.25">
      <c r="A14" s="15" t="s">
        <v>11</v>
      </c>
      <c r="B14" s="16">
        <v>43497</v>
      </c>
      <c r="C14" s="16">
        <v>43586</v>
      </c>
      <c r="D14" s="17">
        <v>8.6347607052897749E-2</v>
      </c>
      <c r="E14" s="17">
        <v>0.75838186397984797</v>
      </c>
      <c r="F14" s="17">
        <v>0.33350125944584341</v>
      </c>
      <c r="G14" s="18">
        <v>0.11459999999999999</v>
      </c>
      <c r="H14">
        <v>5.48</v>
      </c>
      <c r="I14">
        <v>25.8</v>
      </c>
      <c r="J14">
        <v>115</v>
      </c>
      <c r="K14" s="14" t="s">
        <v>11</v>
      </c>
      <c r="L14" s="23" t="s">
        <v>19</v>
      </c>
      <c r="M14" s="23" t="s">
        <v>38</v>
      </c>
    </row>
    <row r="15" spans="1:21" x14ac:dyDescent="0.25">
      <c r="A15" s="19" t="s">
        <v>13</v>
      </c>
      <c r="B15" s="16">
        <v>43497</v>
      </c>
      <c r="C15" s="16">
        <v>43586</v>
      </c>
      <c r="D15" s="17">
        <v>9.5676894422115452E-2</v>
      </c>
      <c r="E15" s="17">
        <v>0.61726360160768867</v>
      </c>
      <c r="F15" s="17">
        <v>0.2714439760807778</v>
      </c>
      <c r="G15" s="18">
        <v>9.0460000000000013E-2</v>
      </c>
      <c r="H15">
        <v>9.6999999999999993</v>
      </c>
      <c r="I15">
        <v>79.2</v>
      </c>
      <c r="J15">
        <v>503</v>
      </c>
      <c r="K15" s="14" t="s">
        <v>13</v>
      </c>
      <c r="L15" s="23" t="s">
        <v>20</v>
      </c>
      <c r="M15" s="23" t="s">
        <v>38</v>
      </c>
    </row>
    <row r="16" spans="1:21" s="14" customFormat="1" x14ac:dyDescent="0.25">
      <c r="A16" s="10" t="s">
        <v>33</v>
      </c>
      <c r="B16" s="11">
        <v>43586</v>
      </c>
      <c r="C16" s="11">
        <v>43709</v>
      </c>
      <c r="D16" s="12">
        <v>0.10910375454178471</v>
      </c>
      <c r="E16" s="12">
        <v>0.52397476786434571</v>
      </c>
      <c r="F16" s="12">
        <v>0.23041986273717929</v>
      </c>
      <c r="G16" s="13">
        <v>0.11884057971014494</v>
      </c>
      <c r="H16" s="14">
        <v>7.47</v>
      </c>
      <c r="I16" s="14">
        <v>34.6</v>
      </c>
      <c r="J16" s="14">
        <v>123</v>
      </c>
      <c r="K16" s="14" t="s">
        <v>41</v>
      </c>
      <c r="L16" s="23" t="s">
        <v>43</v>
      </c>
      <c r="M16" s="23" t="s">
        <v>44</v>
      </c>
      <c r="R16" s="47"/>
    </row>
    <row r="17" spans="1:13" s="14" customFormat="1" x14ac:dyDescent="0.25">
      <c r="A17" s="10" t="s">
        <v>34</v>
      </c>
      <c r="B17" s="11">
        <v>43586</v>
      </c>
      <c r="C17" s="11">
        <v>43709</v>
      </c>
      <c r="D17" s="12">
        <v>8.2664526484750978E-2</v>
      </c>
      <c r="E17" s="12">
        <v>0.78796107544142369</v>
      </c>
      <c r="F17" s="12">
        <v>0.34650882825040619</v>
      </c>
      <c r="G17" s="13">
        <v>8.6956521739130432E-2</v>
      </c>
      <c r="H17" s="14">
        <v>7.48</v>
      </c>
      <c r="I17" s="14">
        <v>43.1</v>
      </c>
      <c r="J17" s="14">
        <v>227</v>
      </c>
      <c r="K17" s="14" t="s">
        <v>42</v>
      </c>
      <c r="L17" s="23" t="s">
        <v>43</v>
      </c>
      <c r="M17" s="23" t="s">
        <v>44</v>
      </c>
    </row>
    <row r="18" spans="1:13" s="14" customFormat="1" x14ac:dyDescent="0.25">
      <c r="A18" s="10" t="s">
        <v>8</v>
      </c>
      <c r="B18" s="11">
        <v>43586</v>
      </c>
      <c r="C18" s="11">
        <v>43709</v>
      </c>
      <c r="D18" s="12">
        <v>0.14949290060852027</v>
      </c>
      <c r="E18" s="12">
        <v>0.53713448275862208</v>
      </c>
      <c r="F18" s="12">
        <v>0.23620689655172478</v>
      </c>
      <c r="G18" s="13">
        <v>2.4731182795698924E-2</v>
      </c>
      <c r="H18" s="14">
        <v>6.6</v>
      </c>
      <c r="I18" s="14">
        <v>33.5</v>
      </c>
      <c r="J18" s="14">
        <v>166</v>
      </c>
      <c r="K18" t="s">
        <v>8</v>
      </c>
      <c r="L18" s="23" t="s">
        <v>19</v>
      </c>
      <c r="M18" s="23" t="s">
        <v>44</v>
      </c>
    </row>
    <row r="19" spans="1:13" s="14" customFormat="1" x14ac:dyDescent="0.25">
      <c r="A19" s="20" t="s">
        <v>9</v>
      </c>
      <c r="B19" s="11">
        <v>43586</v>
      </c>
      <c r="C19" s="11">
        <v>43709</v>
      </c>
      <c r="D19" s="12">
        <v>8.8759182851967544E-2</v>
      </c>
      <c r="E19" s="12">
        <v>0.78446935694878328</v>
      </c>
      <c r="F19" s="12">
        <v>0.34497333199154934</v>
      </c>
      <c r="G19" s="13">
        <v>5.669781931464174E-2</v>
      </c>
      <c r="H19" s="14">
        <v>11</v>
      </c>
      <c r="I19" s="14">
        <v>67.900000000000006</v>
      </c>
      <c r="J19" s="14">
        <v>524</v>
      </c>
      <c r="K19" t="s">
        <v>9</v>
      </c>
      <c r="L19" s="23" t="s">
        <v>20</v>
      </c>
      <c r="M19" s="23" t="s">
        <v>44</v>
      </c>
    </row>
    <row r="20" spans="1:13" s="14" customFormat="1" x14ac:dyDescent="0.25">
      <c r="A20" s="10" t="s">
        <v>10</v>
      </c>
      <c r="B20" s="11">
        <v>43586</v>
      </c>
      <c r="C20" s="11">
        <v>43709</v>
      </c>
      <c r="D20" s="12">
        <v>0.10491770170654965</v>
      </c>
      <c r="E20" s="12">
        <v>0.62160133292942832</v>
      </c>
      <c r="F20" s="12">
        <v>0.2733515096435481</v>
      </c>
      <c r="G20" s="13">
        <v>0.13333333333333333</v>
      </c>
      <c r="H20" s="14">
        <v>7.01</v>
      </c>
      <c r="I20" s="14">
        <v>34.799999999999997</v>
      </c>
      <c r="J20" s="14">
        <v>117</v>
      </c>
      <c r="K20" s="14" t="s">
        <v>40</v>
      </c>
      <c r="L20" s="23" t="s">
        <v>43</v>
      </c>
      <c r="M20" s="23" t="s">
        <v>44</v>
      </c>
    </row>
    <row r="21" spans="1:13" s="14" customFormat="1" x14ac:dyDescent="0.25">
      <c r="A21" s="10" t="s">
        <v>11</v>
      </c>
      <c r="B21" s="11">
        <v>43586</v>
      </c>
      <c r="C21" s="11">
        <v>43709</v>
      </c>
      <c r="D21" s="12">
        <v>9.1983037156708705E-2</v>
      </c>
      <c r="E21" s="12">
        <v>0.73771829563812708</v>
      </c>
      <c r="F21" s="12">
        <v>0.32441437802907963</v>
      </c>
      <c r="G21" s="13">
        <v>0.2142857142857143</v>
      </c>
      <c r="H21" s="14">
        <v>6.8</v>
      </c>
      <c r="I21" s="14">
        <v>37</v>
      </c>
      <c r="J21" s="14">
        <v>156</v>
      </c>
      <c r="K21" s="14" t="s">
        <v>11</v>
      </c>
      <c r="L21" s="23" t="s">
        <v>19</v>
      </c>
      <c r="M21" s="23" t="s">
        <v>44</v>
      </c>
    </row>
    <row r="22" spans="1:13" s="14" customFormat="1" x14ac:dyDescent="0.25">
      <c r="A22" s="20" t="s">
        <v>13</v>
      </c>
      <c r="B22" s="11">
        <v>43586</v>
      </c>
      <c r="C22" s="11">
        <v>43709</v>
      </c>
      <c r="D22" s="12">
        <v>0.158022690437601</v>
      </c>
      <c r="E22" s="12">
        <v>0.57932637763371497</v>
      </c>
      <c r="F22" s="12">
        <v>0.25476094003241645</v>
      </c>
      <c r="G22" s="13">
        <v>4.7798742138364776E-2</v>
      </c>
      <c r="H22" s="14">
        <v>11.7</v>
      </c>
      <c r="I22" s="14">
        <v>51.2</v>
      </c>
      <c r="J22" s="14">
        <v>197</v>
      </c>
      <c r="K22" s="14" t="s">
        <v>13</v>
      </c>
      <c r="L22" s="23" t="s">
        <v>20</v>
      </c>
      <c r="M22" s="23" t="s">
        <v>44</v>
      </c>
    </row>
    <row r="23" spans="1:13" s="14" customFormat="1" x14ac:dyDescent="0.25">
      <c r="A23" s="10" t="s">
        <v>33</v>
      </c>
      <c r="B23" s="11">
        <v>43709</v>
      </c>
      <c r="C23" s="11">
        <v>43770</v>
      </c>
      <c r="D23" s="12">
        <v>0.11647641175876856</v>
      </c>
      <c r="E23" s="12">
        <v>0.50997878573592037</v>
      </c>
      <c r="F23" s="12">
        <v>0.22426507728052783</v>
      </c>
      <c r="G23" s="13">
        <v>3.4234234234234238E-2</v>
      </c>
      <c r="H23" s="14">
        <v>6.61</v>
      </c>
      <c r="I23" s="14">
        <v>30.6</v>
      </c>
      <c r="J23" s="14">
        <v>114</v>
      </c>
      <c r="K23" s="14" t="s">
        <v>41</v>
      </c>
      <c r="L23" s="23" t="s">
        <v>43</v>
      </c>
      <c r="M23" s="23" t="s">
        <v>44</v>
      </c>
    </row>
    <row r="24" spans="1:13" s="14" customFormat="1" x14ac:dyDescent="0.25">
      <c r="A24" s="10" t="s">
        <v>34</v>
      </c>
      <c r="B24" s="11">
        <v>43709</v>
      </c>
      <c r="C24" s="11">
        <v>43770</v>
      </c>
      <c r="D24" s="12">
        <v>0.11923271075215033</v>
      </c>
      <c r="E24" s="12">
        <v>0.68667682988388412</v>
      </c>
      <c r="F24" s="12">
        <v>0.30196870267541076</v>
      </c>
      <c r="G24" s="13">
        <v>1.7117117117117119E-2</v>
      </c>
      <c r="H24" s="14">
        <v>7.26</v>
      </c>
      <c r="I24" s="14">
        <v>36.700000000000003</v>
      </c>
      <c r="J24" s="14">
        <v>182</v>
      </c>
      <c r="K24" s="14" t="s">
        <v>42</v>
      </c>
      <c r="L24" s="23" t="s">
        <v>43</v>
      </c>
      <c r="M24" s="23" t="s">
        <v>44</v>
      </c>
    </row>
    <row r="25" spans="1:13" s="14" customFormat="1" x14ac:dyDescent="0.25">
      <c r="A25" s="10" t="s">
        <v>8</v>
      </c>
      <c r="B25" s="11">
        <v>43709</v>
      </c>
      <c r="C25" s="11">
        <v>43770</v>
      </c>
      <c r="D25" s="12">
        <v>0.10420420420420649</v>
      </c>
      <c r="E25" s="12">
        <v>0.65875435435435403</v>
      </c>
      <c r="F25" s="12">
        <v>0.28968968968968956</v>
      </c>
      <c r="G25" s="13">
        <v>0.11379310344827587</v>
      </c>
      <c r="H25" s="14">
        <v>7.67</v>
      </c>
      <c r="I25" s="14">
        <v>49.2</v>
      </c>
      <c r="J25" s="14">
        <v>201</v>
      </c>
      <c r="K25" t="s">
        <v>8</v>
      </c>
      <c r="L25" s="23" t="s">
        <v>19</v>
      </c>
      <c r="M25" s="23" t="s">
        <v>44</v>
      </c>
    </row>
    <row r="26" spans="1:13" s="14" customFormat="1" x14ac:dyDescent="0.25">
      <c r="A26" s="20" t="s">
        <v>9</v>
      </c>
      <c r="B26" s="11">
        <v>43709</v>
      </c>
      <c r="C26" s="11">
        <v>43770</v>
      </c>
      <c r="D26" s="12">
        <v>9.6566307521901595E-2</v>
      </c>
      <c r="E26" s="12">
        <v>0.7666249118920595</v>
      </c>
      <c r="F26" s="12">
        <v>0.33712617057698308</v>
      </c>
      <c r="G26" s="13">
        <v>2.3015873015873017E-2</v>
      </c>
      <c r="H26" s="14">
        <v>9.91</v>
      </c>
      <c r="I26" s="14">
        <v>61.2</v>
      </c>
      <c r="J26" s="14">
        <v>1610</v>
      </c>
      <c r="K26" t="s">
        <v>9</v>
      </c>
      <c r="L26" s="23" t="s">
        <v>20</v>
      </c>
      <c r="M26" s="23" t="s">
        <v>44</v>
      </c>
    </row>
    <row r="27" spans="1:13" s="14" customFormat="1" x14ac:dyDescent="0.25">
      <c r="A27" s="10" t="s">
        <v>10</v>
      </c>
      <c r="B27" s="11">
        <v>43709</v>
      </c>
      <c r="C27" s="11">
        <v>43770</v>
      </c>
      <c r="D27" s="12">
        <v>0.14503431570447667</v>
      </c>
      <c r="E27" s="12">
        <v>0.61807448526443542</v>
      </c>
      <c r="F27" s="12">
        <v>0.27180056519983969</v>
      </c>
      <c r="G27" s="13">
        <v>2.1171171171171174E-2</v>
      </c>
      <c r="H27" s="14">
        <v>8.5500000000000007</v>
      </c>
      <c r="I27" s="14">
        <v>48.5</v>
      </c>
      <c r="J27" s="14">
        <v>474</v>
      </c>
      <c r="K27" s="14" t="s">
        <v>40</v>
      </c>
      <c r="L27" s="23" t="s">
        <v>43</v>
      </c>
      <c r="M27" s="23" t="s">
        <v>44</v>
      </c>
    </row>
    <row r="28" spans="1:13" s="14" customFormat="1" x14ac:dyDescent="0.25">
      <c r="A28" s="10" t="s">
        <v>11</v>
      </c>
      <c r="B28" s="11">
        <v>43709</v>
      </c>
      <c r="C28" s="11">
        <v>43770</v>
      </c>
      <c r="D28" s="12">
        <v>0.1130916414904312</v>
      </c>
      <c r="E28" s="12">
        <v>0.67258187311178863</v>
      </c>
      <c r="F28" s="12">
        <v>0.29577039274924738</v>
      </c>
      <c r="G28" s="13">
        <v>5.3448275862068968E-2</v>
      </c>
      <c r="H28" s="14">
        <v>6.47</v>
      </c>
      <c r="I28" s="14">
        <v>32.799999999999997</v>
      </c>
      <c r="J28" s="14">
        <v>129</v>
      </c>
      <c r="K28" s="14" t="s">
        <v>11</v>
      </c>
      <c r="L28" s="23" t="s">
        <v>19</v>
      </c>
      <c r="M28" s="23" t="s">
        <v>44</v>
      </c>
    </row>
    <row r="29" spans="1:13" s="14" customFormat="1" x14ac:dyDescent="0.25">
      <c r="A29" s="20" t="s">
        <v>13</v>
      </c>
      <c r="B29" s="11">
        <v>43709</v>
      </c>
      <c r="C29" s="11">
        <v>43770</v>
      </c>
      <c r="D29" s="12">
        <v>0.1061031921301001</v>
      </c>
      <c r="E29" s="12">
        <v>0.67133447098975241</v>
      </c>
      <c r="F29" s="12">
        <v>0.29522184300340915</v>
      </c>
      <c r="G29" s="13">
        <v>3.3333333333333333E-2</v>
      </c>
      <c r="H29" s="14">
        <v>11.9</v>
      </c>
      <c r="I29" s="14">
        <v>76</v>
      </c>
      <c r="J29" s="14">
        <v>351</v>
      </c>
      <c r="K29" s="14" t="s">
        <v>13</v>
      </c>
      <c r="L29" s="23" t="s">
        <v>20</v>
      </c>
      <c r="M29" s="23" t="s">
        <v>44</v>
      </c>
    </row>
  </sheetData>
  <autoFilter ref="A1:M29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66"/>
  <sheetViews>
    <sheetView workbookViewId="0">
      <selection activeCell="D12" sqref="D12:F12"/>
    </sheetView>
  </sheetViews>
  <sheetFormatPr defaultRowHeight="15" x14ac:dyDescent="0.25"/>
  <cols>
    <col min="1" max="1" width="8.5703125" style="24" bestFit="1" customWidth="1"/>
    <col min="2" max="2" width="16.5703125" style="24" bestFit="1" customWidth="1"/>
    <col min="3" max="3" width="13.5703125" style="24" bestFit="1" customWidth="1"/>
    <col min="4" max="4" width="22.42578125" style="24" bestFit="1" customWidth="1"/>
    <col min="5" max="5" width="13" style="24" bestFit="1" customWidth="1"/>
    <col min="6" max="6" width="21.5703125" style="24" bestFit="1" customWidth="1"/>
    <col min="7" max="16384" width="9.140625" style="24"/>
  </cols>
  <sheetData>
    <row r="1" spans="1:7" x14ac:dyDescent="0.25">
      <c r="A1" s="21" t="s">
        <v>23</v>
      </c>
      <c r="B1" s="21" t="s">
        <v>35</v>
      </c>
      <c r="C1" t="s">
        <v>45</v>
      </c>
      <c r="D1" t="s">
        <v>46</v>
      </c>
      <c r="E1" t="s">
        <v>47</v>
      </c>
      <c r="F1" t="s">
        <v>48</v>
      </c>
    </row>
    <row r="2" spans="1:7" hidden="1" x14ac:dyDescent="0.25">
      <c r="A2" s="21" t="s">
        <v>7</v>
      </c>
      <c r="B2" s="21" t="s">
        <v>17</v>
      </c>
      <c r="C2">
        <v>1663.7750000000001</v>
      </c>
      <c r="D2">
        <v>2.4778282190000001</v>
      </c>
      <c r="E2">
        <v>910</v>
      </c>
      <c r="F2">
        <v>0.75208772599999996</v>
      </c>
    </row>
    <row r="3" spans="1:7" hidden="1" x14ac:dyDescent="0.25">
      <c r="A3" s="21" t="s">
        <v>7</v>
      </c>
      <c r="B3" s="21" t="s">
        <v>17</v>
      </c>
      <c r="C3">
        <v>1663.7750000000001</v>
      </c>
      <c r="D3">
        <v>2.4778282190000001</v>
      </c>
      <c r="E3">
        <v>910</v>
      </c>
      <c r="F3">
        <v>0.75208772599999996</v>
      </c>
    </row>
    <row r="4" spans="1:7" hidden="1" x14ac:dyDescent="0.25">
      <c r="A4" s="21" t="s">
        <v>8</v>
      </c>
      <c r="B4" s="21" t="s">
        <v>19</v>
      </c>
      <c r="C4">
        <v>230.625</v>
      </c>
      <c r="D4">
        <v>3.4928275310000001</v>
      </c>
      <c r="E4">
        <v>831</v>
      </c>
      <c r="F4">
        <v>1.491472683</v>
      </c>
    </row>
    <row r="5" spans="1:7" hidden="1" x14ac:dyDescent="0.25">
      <c r="A5" s="21" t="s">
        <v>8</v>
      </c>
      <c r="B5" s="21" t="s">
        <v>19</v>
      </c>
      <c r="C5">
        <v>230.625</v>
      </c>
      <c r="D5">
        <v>3.4928275310000001</v>
      </c>
      <c r="E5">
        <v>831</v>
      </c>
      <c r="F5">
        <v>1.491472683</v>
      </c>
    </row>
    <row r="6" spans="1:7" hidden="1" x14ac:dyDescent="0.25">
      <c r="A6" s="21" t="s">
        <v>8</v>
      </c>
      <c r="B6" s="21" t="s">
        <v>19</v>
      </c>
      <c r="C6">
        <v>230.625</v>
      </c>
      <c r="D6">
        <v>3.4928275310000001</v>
      </c>
      <c r="E6">
        <v>831</v>
      </c>
      <c r="F6">
        <v>1.491472683</v>
      </c>
    </row>
    <row r="7" spans="1:7" hidden="1" x14ac:dyDescent="0.25">
      <c r="A7" s="21" t="s">
        <v>8</v>
      </c>
      <c r="B7" s="21" t="s">
        <v>19</v>
      </c>
      <c r="C7">
        <v>230.625</v>
      </c>
      <c r="D7">
        <v>3.4928275310000001</v>
      </c>
      <c r="E7">
        <v>831</v>
      </c>
      <c r="F7">
        <v>1.491472683</v>
      </c>
    </row>
    <row r="8" spans="1:7" hidden="1" x14ac:dyDescent="0.25">
      <c r="A8" s="21" t="s">
        <v>9</v>
      </c>
      <c r="B8" s="21" t="s">
        <v>20</v>
      </c>
      <c r="C8">
        <v>19.3</v>
      </c>
      <c r="D8">
        <v>1.9247283749999999</v>
      </c>
      <c r="E8">
        <v>0</v>
      </c>
      <c r="F8">
        <v>1.4570873499999999</v>
      </c>
      <c r="G8" s="26"/>
    </row>
    <row r="9" spans="1:7" hidden="1" x14ac:dyDescent="0.25">
      <c r="A9" s="21" t="s">
        <v>9</v>
      </c>
      <c r="B9" s="21" t="s">
        <v>20</v>
      </c>
      <c r="C9">
        <v>19.3</v>
      </c>
      <c r="D9">
        <v>1.9247283749999999</v>
      </c>
      <c r="E9">
        <v>0</v>
      </c>
      <c r="F9">
        <v>1.4570873499999999</v>
      </c>
      <c r="G9" s="26"/>
    </row>
    <row r="10" spans="1:7" hidden="1" x14ac:dyDescent="0.25">
      <c r="A10" s="21" t="s">
        <v>10</v>
      </c>
      <c r="B10" s="21" t="s">
        <v>17</v>
      </c>
      <c r="C10">
        <v>985.625</v>
      </c>
      <c r="D10">
        <v>17.602233689999998</v>
      </c>
      <c r="E10">
        <v>3955</v>
      </c>
      <c r="F10">
        <v>9.4444499660000005</v>
      </c>
    </row>
    <row r="11" spans="1:7" hidden="1" x14ac:dyDescent="0.25">
      <c r="A11" s="21" t="s">
        <v>10</v>
      </c>
      <c r="B11" s="21" t="s">
        <v>17</v>
      </c>
      <c r="C11">
        <v>985.625</v>
      </c>
      <c r="D11">
        <v>17.602233689999998</v>
      </c>
      <c r="E11">
        <v>3955</v>
      </c>
      <c r="F11">
        <v>9.4444499660000005</v>
      </c>
    </row>
    <row r="12" spans="1:7" x14ac:dyDescent="0.25">
      <c r="A12" s="21" t="s">
        <v>11</v>
      </c>
      <c r="B12" s="21" t="s">
        <v>19</v>
      </c>
      <c r="C12">
        <v>220.345</v>
      </c>
      <c r="D12">
        <v>3.623044063</v>
      </c>
      <c r="E12">
        <v>640</v>
      </c>
      <c r="F12">
        <v>0.88497382700000005</v>
      </c>
    </row>
    <row r="13" spans="1:7" x14ac:dyDescent="0.25">
      <c r="A13" s="21" t="s">
        <v>11</v>
      </c>
      <c r="B13" s="21" t="s">
        <v>19</v>
      </c>
      <c r="C13">
        <v>220.345</v>
      </c>
      <c r="D13">
        <v>3.623044063</v>
      </c>
      <c r="E13">
        <v>640</v>
      </c>
      <c r="F13">
        <v>0.88497382700000005</v>
      </c>
    </row>
    <row r="14" spans="1:7" x14ac:dyDescent="0.25">
      <c r="A14" s="21" t="s">
        <v>12</v>
      </c>
      <c r="B14" s="21" t="s">
        <v>19</v>
      </c>
      <c r="C14">
        <v>220.345</v>
      </c>
      <c r="D14">
        <v>3.623044063</v>
      </c>
      <c r="E14">
        <v>640</v>
      </c>
      <c r="F14">
        <v>0.88497382700000005</v>
      </c>
    </row>
    <row r="15" spans="1:7" x14ac:dyDescent="0.25">
      <c r="A15" s="21" t="s">
        <v>11</v>
      </c>
      <c r="B15" s="21" t="s">
        <v>19</v>
      </c>
      <c r="C15">
        <v>220.345</v>
      </c>
      <c r="D15">
        <v>3.623044063</v>
      </c>
      <c r="E15">
        <v>640</v>
      </c>
      <c r="F15">
        <v>0.88497382700000005</v>
      </c>
    </row>
    <row r="16" spans="1:7" hidden="1" x14ac:dyDescent="0.25">
      <c r="A16" s="21" t="s">
        <v>13</v>
      </c>
      <c r="B16" s="21" t="s">
        <v>20</v>
      </c>
      <c r="C16">
        <v>100.33499999999999</v>
      </c>
      <c r="D16">
        <v>0.37837637499999999</v>
      </c>
      <c r="E16">
        <v>0</v>
      </c>
      <c r="F16">
        <v>8.3723000000000001E-4</v>
      </c>
    </row>
    <row r="17" spans="1:7" hidden="1" x14ac:dyDescent="0.25">
      <c r="A17" s="21" t="s">
        <v>13</v>
      </c>
      <c r="B17" s="21" t="s">
        <v>20</v>
      </c>
      <c r="C17">
        <v>100.33499999999999</v>
      </c>
      <c r="D17">
        <v>0.37837637499999999</v>
      </c>
      <c r="E17">
        <v>0</v>
      </c>
      <c r="F17">
        <v>8.3723000000000001E-4</v>
      </c>
    </row>
    <row r="18" spans="1:7" hidden="1" x14ac:dyDescent="0.25">
      <c r="A18" s="21" t="s">
        <v>7</v>
      </c>
      <c r="B18" s="21" t="s">
        <v>17</v>
      </c>
      <c r="C18">
        <v>1663.7750000000001</v>
      </c>
      <c r="D18">
        <v>2.4778282190000001</v>
      </c>
      <c r="E18">
        <v>910</v>
      </c>
      <c r="F18">
        <v>0.75208772599999996</v>
      </c>
    </row>
    <row r="19" spans="1:7" hidden="1" x14ac:dyDescent="0.25">
      <c r="A19" s="21" t="s">
        <v>7</v>
      </c>
      <c r="B19" s="21" t="s">
        <v>17</v>
      </c>
      <c r="C19">
        <v>1663.7750000000001</v>
      </c>
      <c r="D19">
        <v>2.4778282190000001</v>
      </c>
      <c r="E19">
        <v>910</v>
      </c>
      <c r="F19">
        <v>0.75208772599999996</v>
      </c>
    </row>
    <row r="20" spans="1:7" hidden="1" x14ac:dyDescent="0.25">
      <c r="A20" s="21" t="s">
        <v>8</v>
      </c>
      <c r="B20" s="21" t="s">
        <v>19</v>
      </c>
      <c r="C20">
        <v>230.625</v>
      </c>
      <c r="D20">
        <v>3.4928275310000001</v>
      </c>
      <c r="E20">
        <v>831</v>
      </c>
      <c r="F20">
        <v>1.491472683</v>
      </c>
    </row>
    <row r="21" spans="1:7" hidden="1" x14ac:dyDescent="0.25">
      <c r="A21" s="21" t="s">
        <v>8</v>
      </c>
      <c r="B21" s="21" t="s">
        <v>19</v>
      </c>
      <c r="C21">
        <v>230.625</v>
      </c>
      <c r="D21">
        <v>3.4928275310000001</v>
      </c>
      <c r="E21">
        <v>831</v>
      </c>
      <c r="F21">
        <v>1.491472683</v>
      </c>
    </row>
    <row r="22" spans="1:7" hidden="1" x14ac:dyDescent="0.25">
      <c r="A22" s="21" t="s">
        <v>8</v>
      </c>
      <c r="B22" s="21" t="s">
        <v>19</v>
      </c>
      <c r="C22">
        <v>230.625</v>
      </c>
      <c r="D22">
        <v>3.4928275310000001</v>
      </c>
      <c r="E22">
        <v>831</v>
      </c>
      <c r="F22">
        <v>1.491472683</v>
      </c>
    </row>
    <row r="23" spans="1:7" hidden="1" x14ac:dyDescent="0.25">
      <c r="A23" s="21" t="s">
        <v>8</v>
      </c>
      <c r="B23" s="21" t="s">
        <v>19</v>
      </c>
      <c r="C23">
        <v>230.625</v>
      </c>
      <c r="D23">
        <v>3.4928275310000001</v>
      </c>
      <c r="E23">
        <v>831</v>
      </c>
      <c r="F23">
        <v>1.491472683</v>
      </c>
    </row>
    <row r="24" spans="1:7" hidden="1" x14ac:dyDescent="0.25">
      <c r="A24" s="21" t="s">
        <v>9</v>
      </c>
      <c r="B24" s="21" t="s">
        <v>20</v>
      </c>
      <c r="C24">
        <v>19.3</v>
      </c>
      <c r="D24">
        <v>1.9247283749999999</v>
      </c>
      <c r="E24">
        <v>0</v>
      </c>
      <c r="F24">
        <v>1.4570873499999999</v>
      </c>
      <c r="G24" s="26"/>
    </row>
    <row r="25" spans="1:7" hidden="1" x14ac:dyDescent="0.25">
      <c r="A25" s="21" t="s">
        <v>9</v>
      </c>
      <c r="B25" s="21" t="s">
        <v>20</v>
      </c>
      <c r="C25">
        <v>19.3</v>
      </c>
      <c r="D25">
        <v>1.9247283749999999</v>
      </c>
      <c r="E25">
        <v>0</v>
      </c>
      <c r="F25">
        <v>1.4570873499999999</v>
      </c>
      <c r="G25" s="26"/>
    </row>
    <row r="26" spans="1:7" hidden="1" x14ac:dyDescent="0.25">
      <c r="A26" s="21" t="s">
        <v>10</v>
      </c>
      <c r="B26" s="21" t="s">
        <v>17</v>
      </c>
      <c r="C26">
        <v>985.625</v>
      </c>
      <c r="D26">
        <v>17.602233689999998</v>
      </c>
      <c r="E26">
        <v>3955</v>
      </c>
      <c r="F26">
        <v>9.4444499660000005</v>
      </c>
    </row>
    <row r="27" spans="1:7" hidden="1" x14ac:dyDescent="0.25">
      <c r="A27" s="21" t="s">
        <v>10</v>
      </c>
      <c r="B27" s="21" t="s">
        <v>17</v>
      </c>
      <c r="C27">
        <v>985.625</v>
      </c>
      <c r="D27">
        <v>17.602233689999998</v>
      </c>
      <c r="E27">
        <v>3955</v>
      </c>
      <c r="F27">
        <v>9.4444499660000005</v>
      </c>
    </row>
    <row r="28" spans="1:7" x14ac:dyDescent="0.25">
      <c r="A28" s="21" t="s">
        <v>11</v>
      </c>
      <c r="B28" s="21" t="s">
        <v>19</v>
      </c>
      <c r="C28">
        <v>220.345</v>
      </c>
      <c r="D28">
        <v>3.623044063</v>
      </c>
      <c r="E28">
        <v>640</v>
      </c>
      <c r="F28">
        <v>0.88497382700000005</v>
      </c>
    </row>
    <row r="29" spans="1:7" x14ac:dyDescent="0.25">
      <c r="A29" s="21" t="s">
        <v>11</v>
      </c>
      <c r="B29" s="21" t="s">
        <v>19</v>
      </c>
      <c r="C29">
        <v>220.345</v>
      </c>
      <c r="D29">
        <v>3.623044063</v>
      </c>
      <c r="E29">
        <v>640</v>
      </c>
      <c r="F29">
        <v>0.88497382700000005</v>
      </c>
    </row>
    <row r="30" spans="1:7" x14ac:dyDescent="0.25">
      <c r="A30" s="21" t="s">
        <v>12</v>
      </c>
      <c r="B30" s="21" t="s">
        <v>19</v>
      </c>
      <c r="C30">
        <v>220.345</v>
      </c>
      <c r="D30">
        <v>3.623044063</v>
      </c>
      <c r="E30">
        <v>640</v>
      </c>
      <c r="F30">
        <v>0.88497382700000005</v>
      </c>
    </row>
    <row r="31" spans="1:7" x14ac:dyDescent="0.25">
      <c r="A31" s="21" t="s">
        <v>11</v>
      </c>
      <c r="B31" s="21" t="s">
        <v>19</v>
      </c>
      <c r="C31">
        <v>220.345</v>
      </c>
      <c r="D31">
        <v>3.623044063</v>
      </c>
      <c r="E31">
        <v>640</v>
      </c>
      <c r="F31">
        <v>0.88497382700000005</v>
      </c>
    </row>
    <row r="32" spans="1:7" hidden="1" x14ac:dyDescent="0.25">
      <c r="A32" s="21" t="s">
        <v>13</v>
      </c>
      <c r="B32" s="21" t="s">
        <v>20</v>
      </c>
      <c r="C32">
        <v>100.33499999999999</v>
      </c>
      <c r="D32">
        <v>0.37837637499999999</v>
      </c>
      <c r="E32">
        <v>0</v>
      </c>
      <c r="F32">
        <v>8.3723000000000001E-4</v>
      </c>
    </row>
    <row r="33" spans="1:7" hidden="1" x14ac:dyDescent="0.25">
      <c r="A33" s="21" t="s">
        <v>13</v>
      </c>
      <c r="B33" s="21" t="s">
        <v>20</v>
      </c>
      <c r="C33">
        <v>100.33499999999999</v>
      </c>
      <c r="D33">
        <v>0.37837637499999999</v>
      </c>
      <c r="E33">
        <v>0</v>
      </c>
      <c r="F33">
        <v>8.3723000000000001E-4</v>
      </c>
    </row>
    <row r="34" spans="1:7" hidden="1" x14ac:dyDescent="0.25">
      <c r="A34" s="21" t="s">
        <v>7</v>
      </c>
      <c r="B34" s="21" t="s">
        <v>17</v>
      </c>
      <c r="C34">
        <v>1663.7750000000001</v>
      </c>
      <c r="D34">
        <v>2.4778282190000001</v>
      </c>
      <c r="E34">
        <v>910</v>
      </c>
      <c r="F34">
        <v>0.75208772599999996</v>
      </c>
    </row>
    <row r="35" spans="1:7" hidden="1" x14ac:dyDescent="0.25">
      <c r="A35" s="21" t="s">
        <v>7</v>
      </c>
      <c r="B35" s="21" t="s">
        <v>17</v>
      </c>
      <c r="C35">
        <v>1663.7750000000001</v>
      </c>
      <c r="D35">
        <v>2.4778282190000001</v>
      </c>
      <c r="E35">
        <v>910</v>
      </c>
      <c r="F35">
        <v>0.75208772599999996</v>
      </c>
    </row>
    <row r="36" spans="1:7" hidden="1" x14ac:dyDescent="0.25">
      <c r="A36" s="21" t="s">
        <v>8</v>
      </c>
      <c r="B36" s="21" t="s">
        <v>19</v>
      </c>
      <c r="C36">
        <v>230.625</v>
      </c>
      <c r="D36">
        <v>3.4928275310000001</v>
      </c>
      <c r="E36">
        <v>831</v>
      </c>
      <c r="F36">
        <v>1.491472683</v>
      </c>
    </row>
    <row r="37" spans="1:7" hidden="1" x14ac:dyDescent="0.25">
      <c r="A37" s="21" t="s">
        <v>8</v>
      </c>
      <c r="B37" s="21" t="s">
        <v>19</v>
      </c>
      <c r="C37">
        <v>230.625</v>
      </c>
      <c r="D37">
        <v>3.4928275310000001</v>
      </c>
      <c r="E37">
        <v>831</v>
      </c>
      <c r="F37">
        <v>1.491472683</v>
      </c>
    </row>
    <row r="38" spans="1:7" hidden="1" x14ac:dyDescent="0.25">
      <c r="A38" s="21" t="s">
        <v>8</v>
      </c>
      <c r="B38" s="21" t="s">
        <v>19</v>
      </c>
      <c r="C38">
        <v>230.625</v>
      </c>
      <c r="D38">
        <v>3.4928275310000001</v>
      </c>
      <c r="E38">
        <v>831</v>
      </c>
      <c r="F38">
        <v>1.491472683</v>
      </c>
    </row>
    <row r="39" spans="1:7" hidden="1" x14ac:dyDescent="0.25">
      <c r="A39" s="21" t="s">
        <v>8</v>
      </c>
      <c r="B39" s="21" t="s">
        <v>19</v>
      </c>
      <c r="C39">
        <v>230.625</v>
      </c>
      <c r="D39">
        <v>3.4928275310000001</v>
      </c>
      <c r="E39">
        <v>831</v>
      </c>
      <c r="F39">
        <v>1.491472683</v>
      </c>
    </row>
    <row r="40" spans="1:7" hidden="1" x14ac:dyDescent="0.25">
      <c r="A40" s="21" t="s">
        <v>9</v>
      </c>
      <c r="B40" s="21" t="s">
        <v>20</v>
      </c>
      <c r="C40">
        <v>19.3</v>
      </c>
      <c r="D40">
        <v>1.9247283749999999</v>
      </c>
      <c r="E40">
        <v>0</v>
      </c>
      <c r="F40">
        <v>1.4570873499999999</v>
      </c>
      <c r="G40" s="26"/>
    </row>
    <row r="41" spans="1:7" hidden="1" x14ac:dyDescent="0.25">
      <c r="A41" s="21" t="s">
        <v>9</v>
      </c>
      <c r="B41" s="21" t="s">
        <v>20</v>
      </c>
      <c r="C41">
        <v>19.3</v>
      </c>
      <c r="D41">
        <v>1.9247283749999999</v>
      </c>
      <c r="E41">
        <v>0</v>
      </c>
      <c r="F41">
        <v>1.4570873499999999</v>
      </c>
      <c r="G41" s="26"/>
    </row>
    <row r="42" spans="1:7" hidden="1" x14ac:dyDescent="0.25">
      <c r="A42" s="21" t="s">
        <v>10</v>
      </c>
      <c r="B42" s="21" t="s">
        <v>17</v>
      </c>
      <c r="C42">
        <v>985.625</v>
      </c>
      <c r="D42">
        <v>17.602233689999998</v>
      </c>
      <c r="E42">
        <v>3955</v>
      </c>
      <c r="F42">
        <v>9.4444499660000005</v>
      </c>
    </row>
    <row r="43" spans="1:7" hidden="1" x14ac:dyDescent="0.25">
      <c r="A43" s="21" t="s">
        <v>10</v>
      </c>
      <c r="B43" s="21" t="s">
        <v>17</v>
      </c>
      <c r="C43">
        <v>985.625</v>
      </c>
      <c r="D43">
        <v>17.602233689999998</v>
      </c>
      <c r="E43">
        <v>3955</v>
      </c>
      <c r="F43">
        <v>9.4444499660000005</v>
      </c>
    </row>
    <row r="44" spans="1:7" x14ac:dyDescent="0.25">
      <c r="A44" s="21" t="s">
        <v>11</v>
      </c>
      <c r="B44" s="21" t="s">
        <v>19</v>
      </c>
      <c r="C44">
        <v>220.345</v>
      </c>
      <c r="D44">
        <v>3.623044063</v>
      </c>
      <c r="E44">
        <v>640</v>
      </c>
      <c r="F44">
        <v>0.88497382700000005</v>
      </c>
    </row>
    <row r="45" spans="1:7" x14ac:dyDescent="0.25">
      <c r="A45" s="21" t="s">
        <v>11</v>
      </c>
      <c r="B45" s="21" t="s">
        <v>19</v>
      </c>
      <c r="C45">
        <v>220.345</v>
      </c>
      <c r="D45">
        <v>3.623044063</v>
      </c>
      <c r="E45">
        <v>640</v>
      </c>
      <c r="F45">
        <v>0.88497382700000005</v>
      </c>
    </row>
    <row r="46" spans="1:7" x14ac:dyDescent="0.25">
      <c r="A46" s="21" t="s">
        <v>12</v>
      </c>
      <c r="B46" s="21" t="s">
        <v>19</v>
      </c>
      <c r="C46">
        <v>220.345</v>
      </c>
      <c r="D46">
        <v>3.623044063</v>
      </c>
      <c r="E46">
        <v>640</v>
      </c>
      <c r="F46">
        <v>0.88497382700000005</v>
      </c>
    </row>
    <row r="47" spans="1:7" x14ac:dyDescent="0.25">
      <c r="A47" s="21" t="s">
        <v>11</v>
      </c>
      <c r="B47" s="21" t="s">
        <v>19</v>
      </c>
      <c r="C47">
        <v>220.345</v>
      </c>
      <c r="D47">
        <v>3.623044063</v>
      </c>
      <c r="E47">
        <v>640</v>
      </c>
      <c r="F47">
        <v>0.88497382700000005</v>
      </c>
    </row>
    <row r="48" spans="1:7" hidden="1" x14ac:dyDescent="0.25">
      <c r="A48" s="21" t="s">
        <v>13</v>
      </c>
      <c r="B48" s="21" t="s">
        <v>20</v>
      </c>
      <c r="C48">
        <v>100.33499999999999</v>
      </c>
      <c r="D48">
        <v>0.37837637499999999</v>
      </c>
      <c r="E48">
        <v>0</v>
      </c>
      <c r="F48">
        <v>8.3723000000000001E-4</v>
      </c>
    </row>
    <row r="49" spans="1:7" hidden="1" x14ac:dyDescent="0.25">
      <c r="A49" s="21" t="s">
        <v>13</v>
      </c>
      <c r="B49" s="21" t="s">
        <v>20</v>
      </c>
      <c r="C49">
        <v>100.33499999999999</v>
      </c>
      <c r="D49">
        <v>0.37837637499999999</v>
      </c>
      <c r="E49">
        <v>0</v>
      </c>
      <c r="F49">
        <v>8.3723000000000001E-4</v>
      </c>
    </row>
    <row r="50" spans="1:7" hidden="1" x14ac:dyDescent="0.25">
      <c r="A50" s="21" t="s">
        <v>7</v>
      </c>
      <c r="B50" s="21" t="s">
        <v>17</v>
      </c>
      <c r="C50">
        <v>1663.7750000000001</v>
      </c>
      <c r="D50">
        <v>2.4778282190000001</v>
      </c>
      <c r="E50">
        <v>910</v>
      </c>
      <c r="F50">
        <v>0.75208772599999996</v>
      </c>
    </row>
    <row r="51" spans="1:7" hidden="1" x14ac:dyDescent="0.25">
      <c r="A51" s="21" t="s">
        <v>7</v>
      </c>
      <c r="B51" s="21" t="s">
        <v>17</v>
      </c>
      <c r="C51">
        <v>1663.7750000000001</v>
      </c>
      <c r="D51">
        <v>2.4778282190000001</v>
      </c>
      <c r="E51">
        <v>910</v>
      </c>
      <c r="F51">
        <v>0.75208772599999996</v>
      </c>
    </row>
    <row r="52" spans="1:7" hidden="1" x14ac:dyDescent="0.25">
      <c r="A52" s="21" t="s">
        <v>8</v>
      </c>
      <c r="B52" s="21" t="s">
        <v>19</v>
      </c>
      <c r="C52">
        <v>230.625</v>
      </c>
      <c r="D52">
        <v>3.4928275310000001</v>
      </c>
      <c r="E52">
        <v>831</v>
      </c>
      <c r="F52">
        <v>1.491472683</v>
      </c>
    </row>
    <row r="53" spans="1:7" hidden="1" x14ac:dyDescent="0.25">
      <c r="A53" s="21" t="s">
        <v>8</v>
      </c>
      <c r="B53" s="21" t="s">
        <v>19</v>
      </c>
      <c r="C53">
        <v>230.625</v>
      </c>
      <c r="D53">
        <v>3.4928275310000001</v>
      </c>
      <c r="E53">
        <v>831</v>
      </c>
      <c r="F53">
        <v>1.491472683</v>
      </c>
    </row>
    <row r="54" spans="1:7" hidden="1" x14ac:dyDescent="0.25">
      <c r="A54" s="21" t="s">
        <v>8</v>
      </c>
      <c r="B54" s="21" t="s">
        <v>19</v>
      </c>
      <c r="C54">
        <v>230.625</v>
      </c>
      <c r="D54">
        <v>3.4928275310000001</v>
      </c>
      <c r="E54">
        <v>831</v>
      </c>
      <c r="F54">
        <v>1.491472683</v>
      </c>
    </row>
    <row r="55" spans="1:7" hidden="1" x14ac:dyDescent="0.25">
      <c r="A55" s="21" t="s">
        <v>8</v>
      </c>
      <c r="B55" s="21" t="s">
        <v>19</v>
      </c>
      <c r="C55">
        <v>230.625</v>
      </c>
      <c r="D55">
        <v>3.4928275310000001</v>
      </c>
      <c r="E55">
        <v>831</v>
      </c>
      <c r="F55">
        <v>1.491472683</v>
      </c>
    </row>
    <row r="56" spans="1:7" hidden="1" x14ac:dyDescent="0.25">
      <c r="A56" s="21" t="s">
        <v>9</v>
      </c>
      <c r="B56" s="21" t="s">
        <v>20</v>
      </c>
      <c r="C56">
        <v>19.3</v>
      </c>
      <c r="D56">
        <v>1.9247283749999999</v>
      </c>
      <c r="E56">
        <v>0</v>
      </c>
      <c r="F56">
        <v>1.4570873499999999</v>
      </c>
      <c r="G56" s="26"/>
    </row>
    <row r="57" spans="1:7" hidden="1" x14ac:dyDescent="0.25">
      <c r="A57" s="21" t="s">
        <v>9</v>
      </c>
      <c r="B57" s="21" t="s">
        <v>20</v>
      </c>
      <c r="C57">
        <v>19.3</v>
      </c>
      <c r="D57">
        <v>1.9247283749999999</v>
      </c>
      <c r="E57">
        <v>0</v>
      </c>
      <c r="F57">
        <v>1.4570873499999999</v>
      </c>
      <c r="G57" s="26"/>
    </row>
    <row r="58" spans="1:7" hidden="1" x14ac:dyDescent="0.25">
      <c r="A58" s="21" t="s">
        <v>10</v>
      </c>
      <c r="B58" s="21" t="s">
        <v>17</v>
      </c>
      <c r="C58">
        <v>985.625</v>
      </c>
      <c r="D58">
        <v>17.602233689999998</v>
      </c>
      <c r="E58">
        <v>3955</v>
      </c>
      <c r="F58">
        <v>9.4444499660000005</v>
      </c>
    </row>
    <row r="59" spans="1:7" hidden="1" x14ac:dyDescent="0.25">
      <c r="A59" s="21" t="s">
        <v>10</v>
      </c>
      <c r="B59" s="21" t="s">
        <v>17</v>
      </c>
      <c r="C59">
        <v>985.625</v>
      </c>
      <c r="D59">
        <v>17.602233689999998</v>
      </c>
      <c r="E59">
        <v>3955</v>
      </c>
      <c r="F59">
        <v>9.4444499660000005</v>
      </c>
    </row>
    <row r="60" spans="1:7" x14ac:dyDescent="0.25">
      <c r="A60" s="21" t="s">
        <v>11</v>
      </c>
      <c r="B60" s="21" t="s">
        <v>19</v>
      </c>
      <c r="C60">
        <v>220.345</v>
      </c>
      <c r="D60">
        <v>3.623044063</v>
      </c>
      <c r="E60">
        <v>640</v>
      </c>
      <c r="F60">
        <v>0.88497382700000005</v>
      </c>
    </row>
    <row r="61" spans="1:7" x14ac:dyDescent="0.25">
      <c r="A61" s="21" t="s">
        <v>11</v>
      </c>
      <c r="B61" s="21" t="s">
        <v>19</v>
      </c>
      <c r="C61">
        <v>220.345</v>
      </c>
      <c r="D61">
        <v>3.623044063</v>
      </c>
      <c r="E61">
        <v>640</v>
      </c>
      <c r="F61">
        <v>0.88497382700000005</v>
      </c>
    </row>
    <row r="62" spans="1:7" x14ac:dyDescent="0.25">
      <c r="A62" s="21" t="s">
        <v>12</v>
      </c>
      <c r="B62" s="21" t="s">
        <v>19</v>
      </c>
      <c r="C62">
        <v>220.345</v>
      </c>
      <c r="D62">
        <v>3.623044063</v>
      </c>
      <c r="E62">
        <v>640</v>
      </c>
      <c r="F62">
        <v>0.88497382700000005</v>
      </c>
    </row>
    <row r="63" spans="1:7" x14ac:dyDescent="0.25">
      <c r="A63" s="21" t="s">
        <v>11</v>
      </c>
      <c r="B63" s="21" t="s">
        <v>19</v>
      </c>
      <c r="C63">
        <v>220.345</v>
      </c>
      <c r="D63">
        <v>3.623044063</v>
      </c>
      <c r="E63">
        <v>640</v>
      </c>
      <c r="F63">
        <v>0.88497382700000005</v>
      </c>
    </row>
    <row r="64" spans="1:7" hidden="1" x14ac:dyDescent="0.25">
      <c r="A64" s="21" t="s">
        <v>13</v>
      </c>
      <c r="B64" s="21" t="s">
        <v>20</v>
      </c>
      <c r="C64">
        <v>100.33499999999999</v>
      </c>
      <c r="D64">
        <v>0.37837637499999999</v>
      </c>
      <c r="E64">
        <v>0</v>
      </c>
      <c r="F64">
        <v>8.3723000000000001E-4</v>
      </c>
    </row>
    <row r="65" spans="1:6" hidden="1" x14ac:dyDescent="0.25">
      <c r="A65" s="21" t="s">
        <v>13</v>
      </c>
      <c r="B65" s="21" t="s">
        <v>20</v>
      </c>
      <c r="C65">
        <v>100.33499999999999</v>
      </c>
      <c r="D65">
        <v>0.37837637499999999</v>
      </c>
      <c r="E65">
        <v>0</v>
      </c>
      <c r="F65">
        <v>8.3723000000000001E-4</v>
      </c>
    </row>
    <row r="66" spans="1:6" hidden="1" x14ac:dyDescent="0.25"/>
  </sheetData>
  <autoFilter ref="A1:F66">
    <filterColumn colId="0">
      <filters>
        <filter val="Vatia"/>
      </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65"/>
  <sheetViews>
    <sheetView workbookViewId="0">
      <selection activeCell="K1" sqref="K1:V33"/>
    </sheetView>
  </sheetViews>
  <sheetFormatPr defaultRowHeight="15" x14ac:dyDescent="0.25"/>
  <cols>
    <col min="13" max="13" width="15.28515625" bestFit="1" customWidth="1"/>
  </cols>
  <sheetData>
    <row r="1" spans="1:22" x14ac:dyDescent="0.25">
      <c r="A1" s="25" t="s">
        <v>23</v>
      </c>
      <c r="B1" t="s">
        <v>96</v>
      </c>
      <c r="C1" t="s">
        <v>97</v>
      </c>
      <c r="D1" t="s">
        <v>98</v>
      </c>
      <c r="E1" t="s">
        <v>99</v>
      </c>
      <c r="F1" s="40" t="s">
        <v>23</v>
      </c>
      <c r="G1" s="41"/>
      <c r="H1" s="41"/>
      <c r="I1" s="41"/>
      <c r="J1" s="41"/>
      <c r="K1" s="8" t="s">
        <v>23</v>
      </c>
      <c r="L1" s="21" t="s">
        <v>35</v>
      </c>
      <c r="M1" s="8" t="s">
        <v>14</v>
      </c>
      <c r="N1" s="8" t="s">
        <v>15</v>
      </c>
      <c r="O1" s="8" t="s">
        <v>0</v>
      </c>
      <c r="P1" s="8" t="s">
        <v>1</v>
      </c>
      <c r="Q1" s="8" t="s">
        <v>2</v>
      </c>
      <c r="R1" s="29" t="s">
        <v>3</v>
      </c>
      <c r="S1" s="8" t="s">
        <v>4</v>
      </c>
      <c r="T1" s="8" t="s">
        <v>5</v>
      </c>
      <c r="U1" s="8" t="s">
        <v>6</v>
      </c>
      <c r="V1" s="8" t="s">
        <v>21</v>
      </c>
    </row>
    <row r="2" spans="1:22" x14ac:dyDescent="0.25">
      <c r="A2" s="26" t="s">
        <v>7</v>
      </c>
      <c r="B2">
        <v>0.1</v>
      </c>
      <c r="C2">
        <v>0</v>
      </c>
      <c r="D2">
        <v>0.64</v>
      </c>
      <c r="E2">
        <v>0.05</v>
      </c>
      <c r="F2" s="26" t="s">
        <v>7</v>
      </c>
      <c r="G2" s="39"/>
      <c r="H2" s="39"/>
      <c r="I2" s="39"/>
      <c r="J2" s="39"/>
      <c r="K2" s="15" t="s">
        <v>7</v>
      </c>
      <c r="L2" s="21" t="s">
        <v>17</v>
      </c>
      <c r="M2" s="15" t="s">
        <v>50</v>
      </c>
      <c r="N2" s="16">
        <v>43313</v>
      </c>
      <c r="O2" s="2">
        <v>12.713847584401178</v>
      </c>
      <c r="P2" s="2">
        <v>3.040928077473084</v>
      </c>
      <c r="Q2" s="2">
        <v>2.7684933253701449</v>
      </c>
      <c r="R2" s="30">
        <v>271.00537081575828</v>
      </c>
      <c r="S2" s="2">
        <v>5.5808818173993044</v>
      </c>
      <c r="T2" s="2">
        <v>2.5603484276418973</v>
      </c>
      <c r="U2" s="31">
        <v>8.1412302450412017</v>
      </c>
      <c r="V2" s="32">
        <v>4.9298671092128963</v>
      </c>
    </row>
    <row r="3" spans="1:22" x14ac:dyDescent="0.25">
      <c r="A3" s="26" t="s">
        <v>7</v>
      </c>
      <c r="B3">
        <v>0.02</v>
      </c>
      <c r="C3">
        <v>0</v>
      </c>
      <c r="D3">
        <v>0.26</v>
      </c>
      <c r="E3">
        <v>0.08</v>
      </c>
      <c r="F3" s="26" t="s">
        <v>7</v>
      </c>
      <c r="G3" s="39"/>
      <c r="H3" s="39"/>
      <c r="I3" s="39"/>
      <c r="J3" s="39"/>
      <c r="K3" s="15" t="s">
        <v>7</v>
      </c>
      <c r="L3" s="21" t="s">
        <v>17</v>
      </c>
      <c r="M3" s="15" t="s">
        <v>50</v>
      </c>
      <c r="N3" s="16">
        <v>43405</v>
      </c>
      <c r="O3" s="31">
        <v>9.1171877214682908</v>
      </c>
      <c r="P3" s="31">
        <v>2.4192505669800983</v>
      </c>
      <c r="Q3" s="31">
        <v>2.0528510263824877</v>
      </c>
      <c r="R3" s="33">
        <v>254.8087972825148</v>
      </c>
      <c r="S3" s="31">
        <v>4.4074390405273727</v>
      </c>
      <c r="T3" s="31">
        <v>0.72019877671655241</v>
      </c>
      <c r="U3" s="31">
        <v>5.127637817243925</v>
      </c>
      <c r="V3" s="34">
        <v>7.7</v>
      </c>
    </row>
    <row r="4" spans="1:22" x14ac:dyDescent="0.25">
      <c r="A4" s="26" t="s">
        <v>7</v>
      </c>
      <c r="B4">
        <v>0.21</v>
      </c>
      <c r="C4">
        <v>0.01</v>
      </c>
      <c r="D4">
        <v>0.17</v>
      </c>
      <c r="E4">
        <v>0.38</v>
      </c>
      <c r="F4" s="26" t="s">
        <v>7</v>
      </c>
      <c r="G4" s="39"/>
      <c r="H4" s="39"/>
      <c r="I4" s="39"/>
      <c r="J4" s="39"/>
      <c r="K4" s="15" t="s">
        <v>7</v>
      </c>
      <c r="L4" s="21" t="s">
        <v>17</v>
      </c>
      <c r="M4" s="15" t="s">
        <v>50</v>
      </c>
      <c r="N4" s="16">
        <v>43497</v>
      </c>
      <c r="O4" s="35">
        <v>12.135367036217964</v>
      </c>
      <c r="P4" s="35">
        <v>2.5154042919412554</v>
      </c>
      <c r="Q4" s="35">
        <v>2.1365362349660928</v>
      </c>
      <c r="R4" s="36">
        <v>123.41158435594981</v>
      </c>
      <c r="S4" s="35">
        <v>8.1931350448567581</v>
      </c>
      <c r="T4" s="35">
        <v>0.38073067404890731</v>
      </c>
      <c r="U4" s="31">
        <v>8.5738657189056653</v>
      </c>
      <c r="V4" s="32">
        <v>5.3</v>
      </c>
    </row>
    <row r="5" spans="1:22" x14ac:dyDescent="0.25">
      <c r="A5" s="26" t="s">
        <v>7</v>
      </c>
      <c r="B5">
        <v>0.22</v>
      </c>
      <c r="C5">
        <v>0.05</v>
      </c>
      <c r="D5">
        <v>0.24</v>
      </c>
      <c r="E5">
        <v>0.17</v>
      </c>
      <c r="F5" s="26" t="s">
        <v>7</v>
      </c>
      <c r="G5" s="39"/>
      <c r="H5" s="39"/>
      <c r="I5" s="39"/>
      <c r="J5" s="39"/>
      <c r="K5" s="15" t="s">
        <v>7</v>
      </c>
      <c r="L5" s="21" t="s">
        <v>17</v>
      </c>
      <c r="M5" s="15" t="s">
        <v>50</v>
      </c>
      <c r="N5" s="16">
        <v>43586</v>
      </c>
      <c r="O5" s="2">
        <v>7.9055230849879026</v>
      </c>
      <c r="P5" s="2">
        <v>2.7665746902646302</v>
      </c>
      <c r="Q5" s="2">
        <v>2.4730583032701037</v>
      </c>
      <c r="R5" s="30">
        <v>136.58430738423817</v>
      </c>
      <c r="S5" s="2">
        <v>4.3873154986583369</v>
      </c>
      <c r="T5" s="2">
        <v>0.63027567014164609</v>
      </c>
      <c r="U5" s="31">
        <v>5.0175911687999832</v>
      </c>
      <c r="V5" s="32">
        <v>5.5</v>
      </c>
    </row>
    <row r="6" spans="1:22" x14ac:dyDescent="0.25">
      <c r="A6" s="26" t="s">
        <v>8</v>
      </c>
      <c r="B6">
        <v>0.28000000000000003</v>
      </c>
      <c r="C6">
        <v>0.02</v>
      </c>
      <c r="D6">
        <v>0.03</v>
      </c>
      <c r="E6">
        <v>0.66</v>
      </c>
      <c r="F6" s="26" t="s">
        <v>8</v>
      </c>
      <c r="G6" s="39"/>
      <c r="H6" s="39"/>
      <c r="I6" s="39"/>
      <c r="J6" s="39"/>
      <c r="K6" s="15" t="s">
        <v>8</v>
      </c>
      <c r="L6" s="21" t="s">
        <v>19</v>
      </c>
      <c r="M6" s="15" t="s">
        <v>52</v>
      </c>
      <c r="N6" s="16">
        <v>43313</v>
      </c>
      <c r="O6" s="2">
        <v>7.7358298191665504</v>
      </c>
      <c r="P6" s="2">
        <v>1.1236465899064187</v>
      </c>
      <c r="Q6" s="2">
        <v>0.8882371384465817</v>
      </c>
      <c r="R6" s="30">
        <v>63.77116420601704</v>
      </c>
      <c r="S6" s="2">
        <v>2.2954862973336208</v>
      </c>
      <c r="T6" s="2">
        <v>0.87533964072961956</v>
      </c>
      <c r="U6" s="31">
        <v>3.1708259380632402</v>
      </c>
      <c r="V6" s="32">
        <v>5.3003998434326149</v>
      </c>
    </row>
    <row r="7" spans="1:22" x14ac:dyDescent="0.25">
      <c r="A7" s="26" t="s">
        <v>8</v>
      </c>
      <c r="B7">
        <v>0.06</v>
      </c>
      <c r="C7">
        <v>0.05</v>
      </c>
      <c r="D7">
        <v>0.02</v>
      </c>
      <c r="E7">
        <v>0.81</v>
      </c>
      <c r="F7" s="26" t="s">
        <v>8</v>
      </c>
      <c r="G7" s="39"/>
      <c r="H7" s="39"/>
      <c r="I7" s="39"/>
      <c r="J7" s="39"/>
      <c r="K7" s="15" t="s">
        <v>8</v>
      </c>
      <c r="L7" s="21" t="s">
        <v>19</v>
      </c>
      <c r="M7" s="15" t="s">
        <v>52</v>
      </c>
      <c r="N7" s="16">
        <v>43405</v>
      </c>
      <c r="O7" s="31">
        <v>3.7816087596137717</v>
      </c>
      <c r="P7" s="31">
        <v>0.78408505975588005</v>
      </c>
      <c r="Q7" s="31">
        <v>0.52681356256931011</v>
      </c>
      <c r="R7" s="33">
        <v>32.986930738672335</v>
      </c>
      <c r="S7" s="31">
        <v>0.73329403697867179</v>
      </c>
      <c r="T7" s="31">
        <v>0.2270191796171741</v>
      </c>
      <c r="U7" s="31">
        <v>0.9603132165958459</v>
      </c>
      <c r="V7" s="6">
        <v>0</v>
      </c>
    </row>
    <row r="8" spans="1:22" x14ac:dyDescent="0.25">
      <c r="A8" s="26" t="s">
        <v>8</v>
      </c>
      <c r="B8">
        <v>0.23</v>
      </c>
      <c r="C8">
        <v>0.06</v>
      </c>
      <c r="D8">
        <v>0.03</v>
      </c>
      <c r="E8">
        <v>0.65</v>
      </c>
      <c r="F8" s="26" t="s">
        <v>8</v>
      </c>
      <c r="G8" s="39"/>
      <c r="H8" s="39"/>
      <c r="I8" s="39"/>
      <c r="J8" s="39"/>
      <c r="K8" s="15" t="s">
        <v>8</v>
      </c>
      <c r="L8" s="21" t="s">
        <v>19</v>
      </c>
      <c r="M8" s="15" t="s">
        <v>52</v>
      </c>
      <c r="N8" s="16">
        <v>43497</v>
      </c>
      <c r="O8" s="35">
        <v>5.5226789199122504</v>
      </c>
      <c r="P8" s="35">
        <v>0.97469141213314159</v>
      </c>
      <c r="Q8" s="35">
        <v>0.89795491599914934</v>
      </c>
      <c r="R8" s="36">
        <v>75.940449528307909</v>
      </c>
      <c r="S8" s="35">
        <v>2.3370234824908049</v>
      </c>
      <c r="T8" s="35">
        <v>0.45771090618202731</v>
      </c>
      <c r="U8" s="31">
        <v>2.7947343886728322</v>
      </c>
      <c r="V8" s="37">
        <v>0</v>
      </c>
    </row>
    <row r="9" spans="1:22" x14ac:dyDescent="0.25">
      <c r="A9" s="26" t="s">
        <v>8</v>
      </c>
      <c r="B9">
        <v>0.25</v>
      </c>
      <c r="C9">
        <v>0.1</v>
      </c>
      <c r="D9">
        <v>7.0000000000000007E-2</v>
      </c>
      <c r="E9">
        <v>0.5</v>
      </c>
      <c r="F9" s="26" t="s">
        <v>8</v>
      </c>
      <c r="G9" s="39"/>
      <c r="H9" s="39"/>
      <c r="I9" s="39"/>
      <c r="J9" s="39"/>
      <c r="K9" s="15" t="s">
        <v>8</v>
      </c>
      <c r="L9" s="21" t="s">
        <v>19</v>
      </c>
      <c r="M9" s="15" t="s">
        <v>52</v>
      </c>
      <c r="N9" s="16">
        <v>43586</v>
      </c>
      <c r="O9" s="2">
        <v>4.7815227753101004</v>
      </c>
      <c r="P9" s="2">
        <v>0.41332003113873989</v>
      </c>
      <c r="Q9" s="2">
        <v>0.37404748050738967</v>
      </c>
      <c r="R9" s="30">
        <v>34.689394533598396</v>
      </c>
      <c r="S9" s="2">
        <v>0.84714807274684945</v>
      </c>
      <c r="T9" s="2">
        <v>0.12299129396514064</v>
      </c>
      <c r="U9" s="31">
        <v>0.97013936671199008</v>
      </c>
      <c r="V9" s="32">
        <v>4.7</v>
      </c>
    </row>
    <row r="10" spans="1:22" x14ac:dyDescent="0.25">
      <c r="A10" s="26" t="s">
        <v>9</v>
      </c>
      <c r="B10">
        <v>0.06</v>
      </c>
      <c r="C10">
        <v>0</v>
      </c>
      <c r="D10">
        <v>0</v>
      </c>
      <c r="E10">
        <v>0.84</v>
      </c>
      <c r="F10" s="26" t="s">
        <v>9</v>
      </c>
      <c r="G10" s="39"/>
      <c r="H10" s="39"/>
      <c r="I10" s="39"/>
      <c r="J10" s="39"/>
      <c r="K10" s="15" t="s">
        <v>8</v>
      </c>
      <c r="L10" s="21" t="s">
        <v>19</v>
      </c>
      <c r="M10" s="15" t="s">
        <v>55</v>
      </c>
      <c r="N10" s="16">
        <v>43313</v>
      </c>
      <c r="O10" s="2">
        <v>5.4250442499530989</v>
      </c>
      <c r="P10" s="2">
        <v>0.49388569416735134</v>
      </c>
      <c r="Q10" s="2">
        <v>0.2260422583243494</v>
      </c>
      <c r="R10" s="30">
        <v>8.3640518038752312</v>
      </c>
      <c r="S10" s="2">
        <v>0.67679055015923628</v>
      </c>
      <c r="T10" s="2">
        <v>0.62987614586811136</v>
      </c>
      <c r="U10" s="31">
        <v>1.3066666960273476</v>
      </c>
      <c r="V10" s="6">
        <v>0</v>
      </c>
    </row>
    <row r="11" spans="1:22" x14ac:dyDescent="0.25">
      <c r="A11" s="26" t="s">
        <v>9</v>
      </c>
      <c r="B11">
        <v>0.19</v>
      </c>
      <c r="C11">
        <v>0</v>
      </c>
      <c r="D11">
        <v>0.04</v>
      </c>
      <c r="E11">
        <v>0.6</v>
      </c>
      <c r="F11" s="26" t="s">
        <v>9</v>
      </c>
      <c r="G11" s="39"/>
      <c r="H11" s="39"/>
      <c r="I11" s="39"/>
      <c r="J11" s="39"/>
      <c r="K11" s="15" t="s">
        <v>8</v>
      </c>
      <c r="L11" s="21" t="s">
        <v>19</v>
      </c>
      <c r="M11" s="15" t="s">
        <v>55</v>
      </c>
      <c r="N11" s="16">
        <v>43405</v>
      </c>
      <c r="O11" s="31">
        <v>3.460767582613693</v>
      </c>
      <c r="P11" s="31">
        <v>0.85972657544020603</v>
      </c>
      <c r="Q11" s="31">
        <v>0.66567029441420078</v>
      </c>
      <c r="R11" s="33">
        <v>66.673613909839361</v>
      </c>
      <c r="S11" s="31">
        <v>1.0277279890290993</v>
      </c>
      <c r="T11" s="31">
        <v>0.14499275939567646</v>
      </c>
      <c r="U11" s="31">
        <v>1.1727207484247759</v>
      </c>
      <c r="V11" s="34">
        <v>6</v>
      </c>
    </row>
    <row r="12" spans="1:22" x14ac:dyDescent="0.25">
      <c r="A12" s="26" t="s">
        <v>9</v>
      </c>
      <c r="B12">
        <v>0.12</v>
      </c>
      <c r="C12">
        <v>0</v>
      </c>
      <c r="D12">
        <v>0</v>
      </c>
      <c r="E12">
        <v>0.78</v>
      </c>
      <c r="F12" s="26" t="s">
        <v>9</v>
      </c>
      <c r="G12" s="39"/>
      <c r="H12" s="39"/>
      <c r="I12" s="39"/>
      <c r="J12" s="39"/>
      <c r="K12" s="15" t="s">
        <v>8</v>
      </c>
      <c r="L12" s="21" t="s">
        <v>19</v>
      </c>
      <c r="M12" s="15" t="s">
        <v>55</v>
      </c>
      <c r="N12" s="16">
        <v>43497</v>
      </c>
      <c r="O12" s="35">
        <v>3.731581577823369</v>
      </c>
      <c r="P12" s="35">
        <v>0.57201392928576611</v>
      </c>
      <c r="Q12" s="35">
        <v>0.47873041752321538</v>
      </c>
      <c r="R12" s="36">
        <v>25.708971620152504</v>
      </c>
      <c r="S12" s="35">
        <v>0.74782561079117649</v>
      </c>
      <c r="T12" s="35">
        <v>0.28660510804716166</v>
      </c>
      <c r="U12" s="31">
        <v>1.0344307188383381</v>
      </c>
      <c r="V12" s="6">
        <v>0</v>
      </c>
    </row>
    <row r="13" spans="1:22" x14ac:dyDescent="0.25">
      <c r="A13" s="26" t="s">
        <v>9</v>
      </c>
      <c r="B13">
        <v>0.17</v>
      </c>
      <c r="C13">
        <v>0</v>
      </c>
      <c r="D13">
        <v>0</v>
      </c>
      <c r="E13">
        <v>0.69</v>
      </c>
      <c r="F13" s="26" t="s">
        <v>9</v>
      </c>
      <c r="G13" s="39"/>
      <c r="H13" s="39"/>
      <c r="I13" s="39"/>
      <c r="J13" s="39"/>
      <c r="K13" s="15" t="s">
        <v>8</v>
      </c>
      <c r="L13" s="21" t="s">
        <v>19</v>
      </c>
      <c r="M13" s="15" t="s">
        <v>55</v>
      </c>
      <c r="N13" s="16">
        <v>43586</v>
      </c>
      <c r="O13" s="2">
        <v>4.6233075889944297</v>
      </c>
      <c r="P13" s="2">
        <v>0.21727813244924238</v>
      </c>
      <c r="Q13" s="2">
        <v>0.17043989293611073</v>
      </c>
      <c r="R13" s="30">
        <v>12.743282473265513</v>
      </c>
      <c r="S13" s="2">
        <v>0.28990036654731349</v>
      </c>
      <c r="T13" s="2">
        <v>1.7000000000000001E-2</v>
      </c>
      <c r="U13" s="31">
        <v>0.30690036654731351</v>
      </c>
      <c r="V13" s="38">
        <v>0</v>
      </c>
    </row>
    <row r="14" spans="1:22" x14ac:dyDescent="0.25">
      <c r="A14" s="26" t="s">
        <v>10</v>
      </c>
      <c r="B14">
        <v>0.2</v>
      </c>
      <c r="C14">
        <v>0.09</v>
      </c>
      <c r="D14">
        <v>0.36</v>
      </c>
      <c r="E14">
        <v>0.24</v>
      </c>
      <c r="F14" s="26" t="s">
        <v>10</v>
      </c>
      <c r="G14" s="39"/>
      <c r="H14" s="39"/>
      <c r="I14" s="39"/>
      <c r="J14" s="39"/>
      <c r="K14" s="15" t="s">
        <v>9</v>
      </c>
      <c r="L14" s="21" t="s">
        <v>20</v>
      </c>
      <c r="M14" s="15" t="s">
        <v>57</v>
      </c>
      <c r="N14" s="16">
        <v>43313</v>
      </c>
      <c r="O14" s="2">
        <v>6.7301119911255389</v>
      </c>
      <c r="P14" s="2">
        <v>0.55051963123785685</v>
      </c>
      <c r="Q14" s="2">
        <v>0.30136107346275265</v>
      </c>
      <c r="R14" s="30">
        <v>22.947526743965376</v>
      </c>
      <c r="S14" s="2">
        <v>1.1459498948325553</v>
      </c>
      <c r="T14" s="2">
        <v>0.95782818875811981</v>
      </c>
      <c r="U14" s="31">
        <v>2.103778083590675</v>
      </c>
      <c r="V14" s="32">
        <v>0.8</v>
      </c>
    </row>
    <row r="15" spans="1:22" x14ac:dyDescent="0.25">
      <c r="A15" s="26" t="s">
        <v>10</v>
      </c>
      <c r="B15">
        <v>0.26</v>
      </c>
      <c r="C15">
        <v>0.17</v>
      </c>
      <c r="D15">
        <v>0.04</v>
      </c>
      <c r="E15">
        <v>0.43</v>
      </c>
      <c r="F15" s="26" t="s">
        <v>10</v>
      </c>
      <c r="G15" s="39"/>
      <c r="H15" s="39"/>
      <c r="I15" s="39"/>
      <c r="J15" s="39"/>
      <c r="K15" s="15" t="s">
        <v>9</v>
      </c>
      <c r="L15" s="21" t="s">
        <v>20</v>
      </c>
      <c r="M15" s="15" t="s">
        <v>57</v>
      </c>
      <c r="N15" s="16">
        <v>43405</v>
      </c>
      <c r="O15" s="31">
        <v>3.9318616749849387</v>
      </c>
      <c r="P15" s="31">
        <v>0.36022510111203049</v>
      </c>
      <c r="Q15" s="31">
        <v>0.23673139158576048</v>
      </c>
      <c r="R15" s="33">
        <v>31.891646036041212</v>
      </c>
      <c r="S15" s="31">
        <v>0.94539811618087555</v>
      </c>
      <c r="T15" s="31">
        <v>0.22293487653560573</v>
      </c>
      <c r="U15" s="31">
        <v>1.1683329927164814</v>
      </c>
      <c r="V15" s="34">
        <v>5.7</v>
      </c>
    </row>
    <row r="16" spans="1:22" x14ac:dyDescent="0.25">
      <c r="A16" s="26" t="s">
        <v>10</v>
      </c>
      <c r="B16">
        <v>0.22</v>
      </c>
      <c r="C16">
        <v>0.1</v>
      </c>
      <c r="D16">
        <v>0.22</v>
      </c>
      <c r="E16">
        <v>0.34</v>
      </c>
      <c r="F16" s="26" t="s">
        <v>10</v>
      </c>
      <c r="G16" s="39"/>
      <c r="H16" s="39"/>
      <c r="I16" s="39"/>
      <c r="J16" s="39"/>
      <c r="K16" s="15" t="s">
        <v>9</v>
      </c>
      <c r="L16" s="21" t="s">
        <v>20</v>
      </c>
      <c r="M16" s="15" t="s">
        <v>57</v>
      </c>
      <c r="N16" s="16">
        <v>43497</v>
      </c>
      <c r="O16" s="35">
        <v>2.322708632579455</v>
      </c>
      <c r="P16" s="35">
        <v>0.23719469922145875</v>
      </c>
      <c r="Q16" s="35">
        <v>0.14490087663334983</v>
      </c>
      <c r="R16" s="36">
        <v>12.111042085931281</v>
      </c>
      <c r="S16" s="35">
        <v>0.43496910678920514</v>
      </c>
      <c r="T16" s="35">
        <v>0.14382386485066742</v>
      </c>
      <c r="U16" s="31">
        <v>0.57879297163987253</v>
      </c>
      <c r="V16" s="6" t="s">
        <v>53</v>
      </c>
    </row>
    <row r="17" spans="1:22" x14ac:dyDescent="0.25">
      <c r="A17" s="26" t="s">
        <v>10</v>
      </c>
      <c r="B17">
        <v>0.09</v>
      </c>
      <c r="C17">
        <v>0.17</v>
      </c>
      <c r="D17">
        <v>0.27</v>
      </c>
      <c r="E17">
        <v>0.22</v>
      </c>
      <c r="F17" s="26" t="s">
        <v>10</v>
      </c>
      <c r="G17" s="39"/>
      <c r="H17" s="39"/>
      <c r="I17" s="39"/>
      <c r="J17" s="39"/>
      <c r="K17" s="15" t="s">
        <v>9</v>
      </c>
      <c r="L17" s="21" t="s">
        <v>20</v>
      </c>
      <c r="M17" s="15" t="s">
        <v>57</v>
      </c>
      <c r="N17" s="16">
        <v>43586</v>
      </c>
      <c r="O17" s="2">
        <v>3.7661957501689272</v>
      </c>
      <c r="P17" s="2">
        <v>0.16281112549137799</v>
      </c>
      <c r="Q17" s="2">
        <v>0.11835098335854759</v>
      </c>
      <c r="R17" s="30">
        <v>21.712815451700362</v>
      </c>
      <c r="S17" s="2">
        <v>0.33594612979145727</v>
      </c>
      <c r="T17" s="2">
        <v>1.0999999999999999E-2</v>
      </c>
      <c r="U17" s="31">
        <v>0.34694612979145728</v>
      </c>
      <c r="V17" s="38" t="s">
        <v>58</v>
      </c>
    </row>
    <row r="18" spans="1:22" x14ac:dyDescent="0.25">
      <c r="A18" s="26" t="s">
        <v>13</v>
      </c>
      <c r="B18">
        <v>0.53</v>
      </c>
      <c r="C18">
        <v>0</v>
      </c>
      <c r="D18">
        <v>0.01</v>
      </c>
      <c r="E18">
        <v>0.25</v>
      </c>
      <c r="F18" s="26" t="s">
        <v>13</v>
      </c>
      <c r="G18" s="39"/>
      <c r="H18" s="39"/>
      <c r="I18" s="39"/>
      <c r="J18" s="39"/>
      <c r="K18" s="15" t="s">
        <v>10</v>
      </c>
      <c r="L18" s="21" t="s">
        <v>17</v>
      </c>
      <c r="M18" s="15" t="s">
        <v>60</v>
      </c>
      <c r="N18" s="16">
        <v>43313</v>
      </c>
      <c r="O18" s="2">
        <v>9.4495468967936116</v>
      </c>
      <c r="P18" s="2">
        <v>2.2164482520309301</v>
      </c>
      <c r="Q18" s="2">
        <v>1.9626498581776426</v>
      </c>
      <c r="R18" s="30">
        <v>111.96223191461942</v>
      </c>
      <c r="S18" s="2">
        <v>3.5551119321454783</v>
      </c>
      <c r="T18" s="2">
        <v>1.2265166146179438</v>
      </c>
      <c r="U18" s="31">
        <v>4.7816285467634216</v>
      </c>
      <c r="V18" s="32">
        <v>3.6697069682235677</v>
      </c>
    </row>
    <row r="19" spans="1:22" x14ac:dyDescent="0.25">
      <c r="A19" s="26" t="s">
        <v>13</v>
      </c>
      <c r="B19">
        <v>0.28000000000000003</v>
      </c>
      <c r="C19">
        <v>0.01</v>
      </c>
      <c r="D19">
        <v>0.01</v>
      </c>
      <c r="E19">
        <v>0.52</v>
      </c>
      <c r="F19" s="26" t="s">
        <v>13</v>
      </c>
      <c r="G19" s="39"/>
      <c r="H19" s="39"/>
      <c r="I19" s="39"/>
      <c r="J19" s="39"/>
      <c r="K19" s="15" t="s">
        <v>10</v>
      </c>
      <c r="L19" s="21" t="s">
        <v>17</v>
      </c>
      <c r="M19" s="15" t="s">
        <v>60</v>
      </c>
      <c r="N19" s="16">
        <v>43405</v>
      </c>
      <c r="O19" s="31">
        <v>6.9513076568210383</v>
      </c>
      <c r="P19" s="31">
        <v>3.4578205030196467</v>
      </c>
      <c r="Q19" s="31">
        <v>3.0507971248626005</v>
      </c>
      <c r="R19" s="33">
        <v>344.64885715930677</v>
      </c>
      <c r="S19" s="31">
        <v>2.9401532557831804</v>
      </c>
      <c r="T19" s="31">
        <v>0.33797607999978097</v>
      </c>
      <c r="U19" s="31">
        <v>3.2781293357829613</v>
      </c>
      <c r="V19" s="34">
        <v>5.6</v>
      </c>
    </row>
    <row r="20" spans="1:22" x14ac:dyDescent="0.25">
      <c r="A20" s="26" t="s">
        <v>13</v>
      </c>
      <c r="B20">
        <v>0.41</v>
      </c>
      <c r="C20">
        <v>0</v>
      </c>
      <c r="D20">
        <v>0</v>
      </c>
      <c r="E20">
        <v>0.5</v>
      </c>
      <c r="F20" s="26" t="s">
        <v>13</v>
      </c>
      <c r="G20" s="39"/>
      <c r="H20" s="39"/>
      <c r="I20" s="39"/>
      <c r="J20" s="39"/>
      <c r="K20" s="15" t="s">
        <v>10</v>
      </c>
      <c r="L20" s="21" t="s">
        <v>17</v>
      </c>
      <c r="M20" s="15" t="s">
        <v>60</v>
      </c>
      <c r="N20" s="16">
        <v>43497</v>
      </c>
      <c r="O20" s="35">
        <v>10.475112007873856</v>
      </c>
      <c r="P20" s="35">
        <v>3.4932242152823711</v>
      </c>
      <c r="Q20" s="35">
        <v>3.3026712506793321</v>
      </c>
      <c r="R20" s="36">
        <v>45.161277200600168</v>
      </c>
      <c r="S20" s="35">
        <v>5.9335955681704089</v>
      </c>
      <c r="T20" s="35">
        <v>5.6707033301974782E-2</v>
      </c>
      <c r="U20" s="31">
        <v>5.9903026014723837</v>
      </c>
      <c r="V20" s="32">
        <v>2.6</v>
      </c>
    </row>
    <row r="21" spans="1:22" x14ac:dyDescent="0.25">
      <c r="A21" s="26" t="s">
        <v>11</v>
      </c>
      <c r="B21">
        <v>0.5</v>
      </c>
      <c r="C21">
        <v>0.01</v>
      </c>
      <c r="D21">
        <v>0</v>
      </c>
      <c r="E21">
        <v>0.38</v>
      </c>
      <c r="F21" s="26" t="s">
        <v>11</v>
      </c>
      <c r="G21" s="39"/>
      <c r="H21" s="39"/>
      <c r="I21" s="39"/>
      <c r="J21" s="39"/>
      <c r="K21" s="15" t="s">
        <v>10</v>
      </c>
      <c r="L21" s="21" t="s">
        <v>17</v>
      </c>
      <c r="M21" s="15" t="s">
        <v>60</v>
      </c>
      <c r="N21" s="16">
        <v>43586</v>
      </c>
      <c r="O21" s="2">
        <v>4.9410670079340946</v>
      </c>
      <c r="P21" s="2">
        <v>1.05141566833051</v>
      </c>
      <c r="Q21" s="2">
        <v>0.97905155359013141</v>
      </c>
      <c r="R21" s="30">
        <v>72.829923509032952</v>
      </c>
      <c r="S21" s="2">
        <v>1.2865562134195361</v>
      </c>
      <c r="T21" s="2">
        <v>0.93053199633412476</v>
      </c>
      <c r="U21" s="31">
        <v>2.2170882097536611</v>
      </c>
      <c r="V21" s="32">
        <v>2.2999999999999998</v>
      </c>
    </row>
    <row r="22" spans="1:22" x14ac:dyDescent="0.25">
      <c r="A22" s="26" t="s">
        <v>11</v>
      </c>
      <c r="B22">
        <v>0.25</v>
      </c>
      <c r="C22">
        <v>0.28999999999999998</v>
      </c>
      <c r="D22">
        <v>0.13</v>
      </c>
      <c r="E22">
        <v>0.33</v>
      </c>
      <c r="F22" s="26" t="s">
        <v>11</v>
      </c>
      <c r="G22" s="39"/>
      <c r="H22" s="39"/>
      <c r="I22" s="39"/>
      <c r="J22" s="39"/>
      <c r="K22" s="15" t="s">
        <v>13</v>
      </c>
      <c r="L22" s="21" t="s">
        <v>20</v>
      </c>
      <c r="M22" s="15" t="s">
        <v>62</v>
      </c>
      <c r="N22" s="16">
        <v>43313</v>
      </c>
      <c r="O22" s="2">
        <v>6.6493609246404937</v>
      </c>
      <c r="P22" s="2">
        <v>0.63133435042835351</v>
      </c>
      <c r="Q22" s="2">
        <v>0.39954695229632886</v>
      </c>
      <c r="R22" s="30">
        <v>17.270568506041013</v>
      </c>
      <c r="S22" s="2">
        <v>0.95329373828866848</v>
      </c>
      <c r="T22" s="2">
        <v>1.0222973937706854</v>
      </c>
      <c r="U22" s="31">
        <v>1.9755911320593538</v>
      </c>
      <c r="V22" s="32">
        <v>8</v>
      </c>
    </row>
    <row r="23" spans="1:22" x14ac:dyDescent="0.25">
      <c r="A23" s="26" t="s">
        <v>11</v>
      </c>
      <c r="B23">
        <v>7.0000000000000007E-2</v>
      </c>
      <c r="C23">
        <v>0.35</v>
      </c>
      <c r="D23">
        <v>0.28000000000000003</v>
      </c>
      <c r="E23">
        <v>0.24</v>
      </c>
      <c r="F23" s="26" t="s">
        <v>11</v>
      </c>
      <c r="G23" s="39"/>
      <c r="H23" s="39"/>
      <c r="I23" s="39"/>
      <c r="J23" s="39"/>
      <c r="K23" s="15" t="s">
        <v>13</v>
      </c>
      <c r="L23" s="21" t="s">
        <v>20</v>
      </c>
      <c r="M23" s="15" t="s">
        <v>62</v>
      </c>
      <c r="N23" s="16">
        <v>43405</v>
      </c>
      <c r="O23" s="31">
        <v>13.355167571203637</v>
      </c>
      <c r="P23" s="31">
        <v>1.3544076077161762</v>
      </c>
      <c r="Q23" s="31">
        <v>0.46958565858879286</v>
      </c>
      <c r="R23" s="33">
        <v>30.903218377569221</v>
      </c>
      <c r="S23" s="31">
        <v>0.86585908648004917</v>
      </c>
      <c r="T23" s="31">
        <v>1.4911109833625784</v>
      </c>
      <c r="U23" s="31">
        <v>2.3569700698426277</v>
      </c>
      <c r="V23" s="15"/>
    </row>
    <row r="24" spans="1:22" x14ac:dyDescent="0.25">
      <c r="A24" s="26" t="s">
        <v>11</v>
      </c>
      <c r="B24">
        <v>0.13</v>
      </c>
      <c r="C24">
        <v>0.35</v>
      </c>
      <c r="D24">
        <v>0</v>
      </c>
      <c r="E24">
        <v>0.49</v>
      </c>
      <c r="F24" s="26" t="s">
        <v>11</v>
      </c>
      <c r="G24" s="39"/>
      <c r="H24" s="39"/>
      <c r="I24" s="39"/>
      <c r="J24" s="39"/>
      <c r="K24" s="15" t="s">
        <v>13</v>
      </c>
      <c r="L24" s="21" t="s">
        <v>20</v>
      </c>
      <c r="M24" s="15" t="s">
        <v>62</v>
      </c>
      <c r="N24" s="16">
        <v>43497</v>
      </c>
      <c r="O24" s="35">
        <v>3.3761437963907182</v>
      </c>
      <c r="P24" s="35">
        <v>0.56520866038202</v>
      </c>
      <c r="Q24" s="35">
        <v>0.47102738593133431</v>
      </c>
      <c r="R24" s="36">
        <v>30.075033733799927</v>
      </c>
      <c r="S24" s="35">
        <v>0.49210101212912177</v>
      </c>
      <c r="T24" s="35">
        <v>0.20533854244688521</v>
      </c>
      <c r="U24" s="31">
        <v>0.69743955457600704</v>
      </c>
      <c r="V24" s="15"/>
    </row>
    <row r="25" spans="1:22" x14ac:dyDescent="0.25">
      <c r="A25" s="27" t="s">
        <v>7</v>
      </c>
      <c r="B25">
        <v>0.02</v>
      </c>
      <c r="C25">
        <v>0.31</v>
      </c>
      <c r="D25">
        <v>0</v>
      </c>
      <c r="E25">
        <v>0.63</v>
      </c>
      <c r="F25" s="27" t="s">
        <v>7</v>
      </c>
      <c r="G25" s="27"/>
      <c r="H25" s="27"/>
      <c r="I25" s="27"/>
      <c r="J25" s="27"/>
      <c r="K25" s="15" t="s">
        <v>13</v>
      </c>
      <c r="L25" s="21" t="s">
        <v>20</v>
      </c>
      <c r="M25" s="15" t="s">
        <v>62</v>
      </c>
      <c r="N25" s="16">
        <v>43586</v>
      </c>
      <c r="O25" s="2">
        <v>3.6300777365910442</v>
      </c>
      <c r="P25" s="2">
        <v>0.32758856892347316</v>
      </c>
      <c r="Q25" s="2">
        <v>0.30785406726405207</v>
      </c>
      <c r="R25" s="30">
        <v>29.058256967847296</v>
      </c>
      <c r="S25" s="2">
        <v>0.34957191687390798</v>
      </c>
      <c r="T25" s="2">
        <v>8.3161373143689404E-2</v>
      </c>
      <c r="U25" s="31">
        <v>0.43273329001759742</v>
      </c>
      <c r="V25" s="15"/>
    </row>
    <row r="26" spans="1:22" x14ac:dyDescent="0.25">
      <c r="A26" s="27" t="s">
        <v>7</v>
      </c>
      <c r="B26">
        <v>0.35</v>
      </c>
      <c r="C26">
        <v>0</v>
      </c>
      <c r="D26">
        <v>0.11</v>
      </c>
      <c r="E26">
        <v>0.25</v>
      </c>
      <c r="F26" s="27" t="s">
        <v>7</v>
      </c>
      <c r="G26" s="27"/>
      <c r="H26" s="27"/>
      <c r="I26" s="27"/>
      <c r="J26" s="27"/>
      <c r="K26" s="15" t="s">
        <v>11</v>
      </c>
      <c r="L26" s="21" t="s">
        <v>19</v>
      </c>
      <c r="M26" s="15" t="s">
        <v>65</v>
      </c>
      <c r="N26" s="16">
        <v>43313</v>
      </c>
      <c r="O26" s="2">
        <v>6.476439448935146</v>
      </c>
      <c r="P26" s="2">
        <v>1.8371917745700166</v>
      </c>
      <c r="Q26" s="2">
        <v>1.764310311646514</v>
      </c>
      <c r="R26" s="30">
        <v>246.84675964770233</v>
      </c>
      <c r="S26" s="2">
        <v>1.7175178277019603</v>
      </c>
      <c r="T26" s="2">
        <v>0.54258243970202857</v>
      </c>
      <c r="U26" s="31">
        <v>2.2601002674039887</v>
      </c>
      <c r="V26" s="32">
        <v>3.2</v>
      </c>
    </row>
    <row r="27" spans="1:22" x14ac:dyDescent="0.25">
      <c r="A27" s="27" t="s">
        <v>7</v>
      </c>
      <c r="B27">
        <v>0.08</v>
      </c>
      <c r="C27">
        <v>0.02</v>
      </c>
      <c r="D27">
        <v>0.02</v>
      </c>
      <c r="E27">
        <v>0.48</v>
      </c>
      <c r="F27" s="27" t="s">
        <v>7</v>
      </c>
      <c r="G27" s="27"/>
      <c r="H27" s="27"/>
      <c r="I27" s="27"/>
      <c r="J27" s="27"/>
      <c r="K27" s="15" t="s">
        <v>11</v>
      </c>
      <c r="L27" s="21" t="s">
        <v>19</v>
      </c>
      <c r="M27" s="15" t="s">
        <v>65</v>
      </c>
      <c r="N27" s="16">
        <v>43405</v>
      </c>
      <c r="O27" s="31">
        <v>3.4032529438324333</v>
      </c>
      <c r="P27" s="31">
        <v>0.53434074632124429</v>
      </c>
      <c r="Q27" s="31">
        <v>0.32518793160563664</v>
      </c>
      <c r="R27" s="33">
        <v>58.632621336864517</v>
      </c>
      <c r="S27" s="31">
        <v>0.32513322667179928</v>
      </c>
      <c r="T27" s="31">
        <v>0.15043849683776755</v>
      </c>
      <c r="U27" s="31">
        <v>0.47557172350956683</v>
      </c>
      <c r="V27" s="15"/>
    </row>
    <row r="28" spans="1:22" x14ac:dyDescent="0.25">
      <c r="A28" s="27" t="s">
        <v>7</v>
      </c>
      <c r="B28">
        <v>0.04</v>
      </c>
      <c r="C28">
        <v>0.01</v>
      </c>
      <c r="D28">
        <v>0.37</v>
      </c>
      <c r="E28">
        <v>0.28000000000000003</v>
      </c>
      <c r="F28" s="27" t="s">
        <v>7</v>
      </c>
      <c r="G28" s="27"/>
      <c r="H28" s="27"/>
      <c r="I28" s="27"/>
      <c r="J28" s="27"/>
      <c r="K28" s="15" t="s">
        <v>11</v>
      </c>
      <c r="L28" s="21" t="s">
        <v>19</v>
      </c>
      <c r="M28" s="15" t="s">
        <v>65</v>
      </c>
      <c r="N28" s="16">
        <v>43497</v>
      </c>
      <c r="O28" s="35">
        <v>3.7413689949932536</v>
      </c>
      <c r="P28" s="35">
        <v>0.81544811978548315</v>
      </c>
      <c r="Q28" s="35">
        <v>0.69469884927104741</v>
      </c>
      <c r="R28" s="36">
        <v>54.086293442800134</v>
      </c>
      <c r="S28" s="35">
        <v>0.57551724452638009</v>
      </c>
      <c r="T28" s="35">
        <v>0.2415406832167874</v>
      </c>
      <c r="U28" s="31">
        <v>0.81705792774316754</v>
      </c>
      <c r="V28" s="15"/>
    </row>
    <row r="29" spans="1:22" x14ac:dyDescent="0.25">
      <c r="A29" s="27" t="s">
        <v>8</v>
      </c>
      <c r="B29">
        <v>0.04</v>
      </c>
      <c r="C29">
        <v>0</v>
      </c>
      <c r="D29">
        <v>0.41</v>
      </c>
      <c r="E29">
        <v>0.26</v>
      </c>
      <c r="F29" s="27" t="s">
        <v>8</v>
      </c>
      <c r="G29" s="27"/>
      <c r="H29" s="27"/>
      <c r="I29" s="27"/>
      <c r="J29" s="27"/>
      <c r="K29" s="15" t="s">
        <v>11</v>
      </c>
      <c r="L29" s="21" t="s">
        <v>19</v>
      </c>
      <c r="M29" s="15" t="s">
        <v>65</v>
      </c>
      <c r="N29" s="16">
        <v>43586</v>
      </c>
      <c r="O29" s="2">
        <v>7.2233679346640098</v>
      </c>
      <c r="P29" s="2">
        <v>0.43750574180956048</v>
      </c>
      <c r="Q29" s="2">
        <v>0.24896892819736988</v>
      </c>
      <c r="R29" s="30">
        <v>15.880332327896566</v>
      </c>
      <c r="S29" s="2">
        <v>0.13221712017247003</v>
      </c>
      <c r="T29" s="2">
        <v>8.6127948442967228E-2</v>
      </c>
      <c r="U29" s="31">
        <v>0.21834506861543726</v>
      </c>
      <c r="V29" s="15"/>
    </row>
    <row r="30" spans="1:22" x14ac:dyDescent="0.25">
      <c r="A30" s="27" t="s">
        <v>8</v>
      </c>
      <c r="B30">
        <v>0.03</v>
      </c>
      <c r="C30">
        <v>0.26</v>
      </c>
      <c r="D30">
        <v>0.4</v>
      </c>
      <c r="E30">
        <v>0.22</v>
      </c>
      <c r="F30" s="27" t="s">
        <v>8</v>
      </c>
      <c r="G30" s="27"/>
      <c r="H30" s="27"/>
      <c r="I30" s="27"/>
      <c r="J30" s="27"/>
      <c r="K30" s="15" t="s">
        <v>12</v>
      </c>
      <c r="L30" s="21" t="s">
        <v>19</v>
      </c>
      <c r="M30" s="15" t="s">
        <v>68</v>
      </c>
      <c r="N30" s="16">
        <v>43313</v>
      </c>
      <c r="O30" s="2">
        <v>7.888359611416079</v>
      </c>
      <c r="P30" s="2">
        <v>0.78150973412093006</v>
      </c>
      <c r="Q30" s="2">
        <v>0.59870075628841335</v>
      </c>
      <c r="R30" s="30">
        <v>41.643642540862956</v>
      </c>
      <c r="S30" s="2">
        <v>2.6673574832206577</v>
      </c>
      <c r="T30" s="2">
        <v>0.94661615310376057</v>
      </c>
      <c r="U30" s="31">
        <v>3.6139736363244181</v>
      </c>
      <c r="V30" s="32">
        <v>10.126856435087106</v>
      </c>
    </row>
    <row r="31" spans="1:22" x14ac:dyDescent="0.25">
      <c r="A31" s="27" t="s">
        <v>8</v>
      </c>
      <c r="B31">
        <v>0.13</v>
      </c>
      <c r="C31">
        <v>0.49</v>
      </c>
      <c r="D31">
        <v>0.14000000000000001</v>
      </c>
      <c r="E31">
        <v>0.16</v>
      </c>
      <c r="F31" s="27" t="s">
        <v>8</v>
      </c>
      <c r="G31" s="27"/>
      <c r="H31" s="27"/>
      <c r="I31" s="27"/>
      <c r="J31" s="27"/>
      <c r="K31" s="15" t="s">
        <v>12</v>
      </c>
      <c r="L31" s="21" t="s">
        <v>19</v>
      </c>
      <c r="M31" s="15" t="s">
        <v>68</v>
      </c>
      <c r="N31" s="16">
        <v>43405</v>
      </c>
      <c r="O31" s="31">
        <v>3.6336193947627082</v>
      </c>
      <c r="P31" s="31">
        <v>0.44777813317400145</v>
      </c>
      <c r="Q31" s="31">
        <v>0.11502051321254742</v>
      </c>
      <c r="R31" s="33">
        <v>21.833726754562715</v>
      </c>
      <c r="S31" s="31">
        <v>0.49956092338413793</v>
      </c>
      <c r="T31" s="31">
        <v>6.5348849305093604E-2</v>
      </c>
      <c r="U31" s="31">
        <v>0.56490977268923159</v>
      </c>
      <c r="V31" s="15"/>
    </row>
    <row r="32" spans="1:22" x14ac:dyDescent="0.25">
      <c r="A32" s="27" t="s">
        <v>8</v>
      </c>
      <c r="B32">
        <v>0.06</v>
      </c>
      <c r="C32">
        <v>0.28999999999999998</v>
      </c>
      <c r="D32">
        <v>0.22</v>
      </c>
      <c r="E32">
        <v>0.39</v>
      </c>
      <c r="F32" s="27" t="s">
        <v>8</v>
      </c>
      <c r="G32" s="27"/>
      <c r="H32" s="27"/>
      <c r="I32" s="27"/>
      <c r="J32" s="27"/>
      <c r="K32" s="15" t="s">
        <v>12</v>
      </c>
      <c r="L32" s="21" t="s">
        <v>19</v>
      </c>
      <c r="M32" s="15" t="s">
        <v>68</v>
      </c>
      <c r="N32" s="16">
        <v>43497</v>
      </c>
      <c r="O32" s="35">
        <v>6.7450758117088894</v>
      </c>
      <c r="P32" s="35">
        <v>0.77189439880150823</v>
      </c>
      <c r="Q32" s="35">
        <v>0.70221284941282103</v>
      </c>
      <c r="R32" s="36">
        <v>82.685835272856409</v>
      </c>
      <c r="S32" s="35">
        <v>2.4065674311633551</v>
      </c>
      <c r="T32" s="35">
        <v>1.1328084272591632</v>
      </c>
      <c r="U32" s="31">
        <v>3.5393758584225186</v>
      </c>
      <c r="V32" s="32">
        <v>7.2</v>
      </c>
    </row>
    <row r="33" spans="1:22" x14ac:dyDescent="0.25">
      <c r="A33" s="27" t="s">
        <v>9</v>
      </c>
      <c r="B33">
        <v>0.5</v>
      </c>
      <c r="C33">
        <v>0.04</v>
      </c>
      <c r="D33">
        <v>0</v>
      </c>
      <c r="E33">
        <v>0.2</v>
      </c>
      <c r="F33" s="27" t="s">
        <v>9</v>
      </c>
      <c r="G33" s="27"/>
      <c r="H33" s="27"/>
      <c r="I33" s="27"/>
      <c r="J33" s="27"/>
      <c r="K33" s="15" t="s">
        <v>12</v>
      </c>
      <c r="L33" s="21" t="s">
        <v>19</v>
      </c>
      <c r="M33" s="15" t="s">
        <v>68</v>
      </c>
      <c r="N33" s="16">
        <v>43586</v>
      </c>
      <c r="O33" s="2">
        <v>5.8718325650463301</v>
      </c>
      <c r="P33" s="2">
        <v>0.65126996739457998</v>
      </c>
      <c r="Q33" s="2">
        <v>0.50303619224950535</v>
      </c>
      <c r="R33" s="30">
        <v>50.774634709841138</v>
      </c>
      <c r="S33" s="2">
        <v>2.0636959318462078</v>
      </c>
      <c r="T33" s="2">
        <v>1.3551413231864944</v>
      </c>
      <c r="U33" s="31">
        <v>3.4188372550327024</v>
      </c>
      <c r="V33" s="32">
        <v>9.8000000000000007</v>
      </c>
    </row>
    <row r="34" spans="1:22" x14ac:dyDescent="0.25">
      <c r="A34" s="27" t="s">
        <v>9</v>
      </c>
      <c r="B34">
        <v>0.48</v>
      </c>
      <c r="C34">
        <v>0.03</v>
      </c>
      <c r="D34">
        <v>0</v>
      </c>
      <c r="E34">
        <v>0.17</v>
      </c>
      <c r="F34" s="27" t="s">
        <v>9</v>
      </c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1" t="s">
        <v>7</v>
      </c>
      <c r="R34" s="4">
        <v>12.135367036217964</v>
      </c>
      <c r="S34" s="4">
        <v>2.5154042919412554</v>
      </c>
      <c r="T34" s="4">
        <v>2.1365362349660928</v>
      </c>
      <c r="U34" s="4">
        <v>123.41158435594981</v>
      </c>
      <c r="V34" s="4">
        <v>8.1931350448567581</v>
      </c>
    </row>
    <row r="35" spans="1:22" x14ac:dyDescent="0.25">
      <c r="A35" s="27" t="s">
        <v>9</v>
      </c>
      <c r="B35">
        <v>0.69</v>
      </c>
      <c r="C35">
        <v>0.02</v>
      </c>
      <c r="D35">
        <v>0</v>
      </c>
      <c r="E35">
        <v>0.11</v>
      </c>
      <c r="F35" s="27" t="s">
        <v>9</v>
      </c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1" t="s">
        <v>7</v>
      </c>
      <c r="R35" s="4">
        <v>16.733392597185855</v>
      </c>
      <c r="S35" s="4">
        <v>2.8179471037763668</v>
      </c>
      <c r="T35" s="4">
        <v>2.5857694761465941</v>
      </c>
      <c r="U35" s="4">
        <v>166.40398273852207</v>
      </c>
      <c r="V35" s="4">
        <v>10.943041498206641</v>
      </c>
    </row>
    <row r="36" spans="1:22" x14ac:dyDescent="0.25">
      <c r="A36" s="27" t="s">
        <v>9</v>
      </c>
      <c r="B36">
        <v>0.71</v>
      </c>
      <c r="C36">
        <v>0.01</v>
      </c>
      <c r="D36">
        <v>0.01</v>
      </c>
      <c r="E36">
        <v>0.02</v>
      </c>
      <c r="F36" s="27" t="s">
        <v>9</v>
      </c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1" t="s">
        <v>8</v>
      </c>
      <c r="R36" s="4">
        <v>5.5226789199122504</v>
      </c>
      <c r="S36" s="4">
        <v>0.97469141213314159</v>
      </c>
      <c r="T36" s="4">
        <v>0.89795491599914934</v>
      </c>
      <c r="U36" s="4">
        <v>75.940449528307909</v>
      </c>
      <c r="V36" s="4">
        <v>2.3370234824908049</v>
      </c>
    </row>
    <row r="37" spans="1:22" x14ac:dyDescent="0.25">
      <c r="A37" s="27" t="s">
        <v>10</v>
      </c>
      <c r="B37">
        <v>0.22</v>
      </c>
      <c r="C37">
        <v>0.01</v>
      </c>
      <c r="D37">
        <v>0</v>
      </c>
      <c r="E37">
        <v>0.02</v>
      </c>
      <c r="F37" s="27" t="s">
        <v>10</v>
      </c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1" t="s">
        <v>8</v>
      </c>
      <c r="R37" s="4">
        <v>10.381873981150218</v>
      </c>
      <c r="S37" s="4">
        <v>2.1453920998318607</v>
      </c>
      <c r="T37" s="4">
        <v>1.9155112119278845</v>
      </c>
      <c r="U37" s="4">
        <v>115.98168553938631</v>
      </c>
      <c r="V37" s="4">
        <v>6.5363097899991773</v>
      </c>
    </row>
    <row r="38" spans="1:22" x14ac:dyDescent="0.25">
      <c r="A38" s="27" t="s">
        <v>10</v>
      </c>
      <c r="B38">
        <v>0.21</v>
      </c>
      <c r="C38">
        <v>0</v>
      </c>
      <c r="D38">
        <v>0</v>
      </c>
      <c r="E38">
        <v>0.01</v>
      </c>
      <c r="F38" s="27" t="s">
        <v>10</v>
      </c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1" t="s">
        <v>8</v>
      </c>
      <c r="R38" s="4">
        <v>3.731581577823369</v>
      </c>
      <c r="S38" s="4">
        <v>0.57201392928576611</v>
      </c>
      <c r="T38" s="4">
        <v>0.47873041752321538</v>
      </c>
      <c r="U38" s="4">
        <v>25.708971620152504</v>
      </c>
      <c r="V38" s="4">
        <v>0.74782561079117649</v>
      </c>
    </row>
    <row r="39" spans="1:22" x14ac:dyDescent="0.25">
      <c r="A39" s="27" t="s">
        <v>10</v>
      </c>
      <c r="B39">
        <v>0.32</v>
      </c>
      <c r="C39">
        <v>0.01</v>
      </c>
      <c r="D39">
        <v>0</v>
      </c>
      <c r="E39">
        <v>0.06</v>
      </c>
      <c r="F39" s="27" t="s">
        <v>10</v>
      </c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1" t="s">
        <v>8</v>
      </c>
      <c r="R39" s="4">
        <v>9.2913496575372871</v>
      </c>
      <c r="S39" s="4">
        <v>2.4774892223346696</v>
      </c>
      <c r="T39" s="4">
        <v>2.2518926773942014</v>
      </c>
      <c r="U39" s="4">
        <v>171.90459697842778</v>
      </c>
      <c r="V39" s="4">
        <v>4.2336019567221248</v>
      </c>
    </row>
    <row r="40" spans="1:22" x14ac:dyDescent="0.25">
      <c r="A40" s="27" t="s">
        <v>10</v>
      </c>
      <c r="B40">
        <v>0.44</v>
      </c>
      <c r="C40">
        <v>0.01</v>
      </c>
      <c r="D40">
        <v>0</v>
      </c>
      <c r="E40">
        <v>0.05</v>
      </c>
      <c r="F40" s="27" t="s">
        <v>10</v>
      </c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1" t="s">
        <v>9</v>
      </c>
      <c r="R40" s="4">
        <v>2.322708632579455</v>
      </c>
      <c r="S40" s="4">
        <v>0.23719469922145875</v>
      </c>
      <c r="T40" s="4">
        <v>0.14490087663334983</v>
      </c>
      <c r="U40" s="4">
        <v>12.111042085931281</v>
      </c>
      <c r="V40" s="4">
        <v>0.43496910678920514</v>
      </c>
    </row>
    <row r="41" spans="1:22" x14ac:dyDescent="0.25">
      <c r="A41" s="27" t="s">
        <v>13</v>
      </c>
      <c r="B41">
        <v>0.47</v>
      </c>
      <c r="C41">
        <v>0</v>
      </c>
      <c r="D41">
        <v>0</v>
      </c>
      <c r="E41">
        <v>0.43</v>
      </c>
      <c r="F41" s="27" t="s">
        <v>13</v>
      </c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1" t="s">
        <v>9</v>
      </c>
      <c r="R41" s="4">
        <v>18.101570492091827</v>
      </c>
      <c r="S41" s="4">
        <v>1.8539321544971357</v>
      </c>
      <c r="T41" s="4">
        <v>1.7598438127643488</v>
      </c>
      <c r="U41" s="4">
        <v>215.92299279532037</v>
      </c>
      <c r="V41" s="4">
        <v>10.001460240392074</v>
      </c>
    </row>
    <row r="42" spans="1:22" x14ac:dyDescent="0.25">
      <c r="A42" s="27" t="s">
        <v>13</v>
      </c>
      <c r="B42">
        <v>0.48</v>
      </c>
      <c r="C42">
        <v>0</v>
      </c>
      <c r="D42">
        <v>0</v>
      </c>
      <c r="E42">
        <v>0.21</v>
      </c>
      <c r="F42" s="27" t="s">
        <v>13</v>
      </c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1" t="s">
        <v>10</v>
      </c>
      <c r="R42" s="4">
        <v>10.475112007873856</v>
      </c>
      <c r="S42" s="4">
        <v>3.4932242152823711</v>
      </c>
      <c r="T42" s="4">
        <v>3.3026712506793321</v>
      </c>
      <c r="U42" s="4">
        <v>45.161277200600168</v>
      </c>
      <c r="V42" s="4">
        <v>5.9335955681704089</v>
      </c>
    </row>
    <row r="43" spans="1:22" x14ac:dyDescent="0.25">
      <c r="A43" s="27" t="s">
        <v>13</v>
      </c>
      <c r="B43">
        <v>0.53</v>
      </c>
      <c r="C43">
        <v>0</v>
      </c>
      <c r="D43">
        <v>0</v>
      </c>
      <c r="E43">
        <v>0.4</v>
      </c>
      <c r="F43" s="27" t="s">
        <v>13</v>
      </c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1" t="s">
        <v>10</v>
      </c>
      <c r="R43" s="4">
        <v>10.516322185431264</v>
      </c>
      <c r="S43" s="4">
        <v>4.1210588807165456</v>
      </c>
      <c r="T43" s="4">
        <v>3.5469943999432907</v>
      </c>
      <c r="U43" s="4">
        <v>55.542338388657534</v>
      </c>
      <c r="V43" s="4">
        <v>4.6635514871635735</v>
      </c>
    </row>
    <row r="44" spans="1:22" x14ac:dyDescent="0.25">
      <c r="A44" s="27" t="s">
        <v>13</v>
      </c>
      <c r="B44">
        <v>0.18</v>
      </c>
      <c r="C44">
        <v>0</v>
      </c>
      <c r="D44">
        <v>0.13</v>
      </c>
      <c r="E44">
        <v>0.61</v>
      </c>
      <c r="F44" s="27" t="s">
        <v>13</v>
      </c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1" t="s">
        <v>11</v>
      </c>
      <c r="R44" s="4">
        <v>3.7413689949932536</v>
      </c>
      <c r="S44" s="4">
        <v>0.81544811978548315</v>
      </c>
      <c r="T44" s="4">
        <v>0.69469884927104741</v>
      </c>
      <c r="U44" s="4">
        <v>54.086293442800134</v>
      </c>
      <c r="V44" s="4">
        <v>0.57551724452638009</v>
      </c>
    </row>
    <row r="45" spans="1:22" x14ac:dyDescent="0.25">
      <c r="A45" s="27" t="s">
        <v>11</v>
      </c>
      <c r="B45">
        <v>0.25</v>
      </c>
      <c r="C45">
        <v>0.11</v>
      </c>
      <c r="D45">
        <v>0.11</v>
      </c>
      <c r="E45">
        <v>0.27</v>
      </c>
      <c r="F45" s="27" t="s">
        <v>11</v>
      </c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1" t="s">
        <v>11</v>
      </c>
      <c r="R45" s="4">
        <v>5.0039458099083669</v>
      </c>
      <c r="S45" s="4">
        <v>2.3023021571268063</v>
      </c>
      <c r="T45" s="4">
        <v>2.0498180572292717</v>
      </c>
      <c r="U45" s="4">
        <v>123.98993274160199</v>
      </c>
      <c r="V45" s="4">
        <v>0.87212857416652212</v>
      </c>
    </row>
    <row r="46" spans="1:22" x14ac:dyDescent="0.25">
      <c r="A46" s="27" t="s">
        <v>11</v>
      </c>
      <c r="B46">
        <v>0.23</v>
      </c>
      <c r="C46">
        <v>0.19</v>
      </c>
      <c r="D46">
        <v>0.02</v>
      </c>
      <c r="E46">
        <v>0.23</v>
      </c>
      <c r="F46" s="27" t="s">
        <v>11</v>
      </c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1" t="s">
        <v>12</v>
      </c>
      <c r="R46" s="4">
        <v>6.7450758117088894</v>
      </c>
      <c r="S46" s="4">
        <v>0.77189439880150823</v>
      </c>
      <c r="T46" s="4">
        <v>0.70221284941282103</v>
      </c>
      <c r="U46" s="4">
        <v>82.685835272856409</v>
      </c>
      <c r="V46" s="4">
        <v>2.4065674311633551</v>
      </c>
    </row>
    <row r="47" spans="1:22" x14ac:dyDescent="0.25">
      <c r="A47" s="27" t="s">
        <v>11</v>
      </c>
      <c r="B47">
        <v>0.17</v>
      </c>
      <c r="C47">
        <v>0.22</v>
      </c>
      <c r="D47">
        <v>0.12</v>
      </c>
      <c r="E47">
        <v>0.32</v>
      </c>
      <c r="F47" s="27" t="s">
        <v>11</v>
      </c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1" t="s">
        <v>11</v>
      </c>
      <c r="R47" s="4">
        <v>5.9445681126562233</v>
      </c>
      <c r="S47" s="4">
        <v>1.2883170904686396</v>
      </c>
      <c r="T47" s="4">
        <v>1.0867028189314998</v>
      </c>
      <c r="U47" s="4">
        <v>68.107466995500985</v>
      </c>
      <c r="V47" s="4">
        <v>2.0924332168183186</v>
      </c>
    </row>
    <row r="48" spans="1:22" x14ac:dyDescent="0.25">
      <c r="A48" s="27" t="s">
        <v>11</v>
      </c>
      <c r="B48">
        <v>0.18</v>
      </c>
      <c r="C48">
        <v>0.36</v>
      </c>
      <c r="D48">
        <v>0.04</v>
      </c>
      <c r="E48">
        <v>0.37</v>
      </c>
      <c r="F48" s="27" t="s">
        <v>11</v>
      </c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1" t="s">
        <v>13</v>
      </c>
      <c r="R48" s="4">
        <v>3.3761437963907182</v>
      </c>
      <c r="S48" s="4">
        <v>0.56520866038202</v>
      </c>
      <c r="T48" s="4">
        <v>0.47102738593133431</v>
      </c>
      <c r="U48" s="4">
        <v>30.075033733799927</v>
      </c>
      <c r="V48" s="4">
        <v>0.49210101212912177</v>
      </c>
    </row>
    <row r="49" spans="17:22" x14ac:dyDescent="0.25">
      <c r="Q49" s="1" t="s">
        <v>13</v>
      </c>
      <c r="R49" s="4">
        <v>4.8421958629955366</v>
      </c>
      <c r="S49" s="4">
        <v>2.4076866070076743</v>
      </c>
      <c r="T49" s="4">
        <v>2.2403617589376434</v>
      </c>
      <c r="U49" s="4">
        <v>223.08188044578591</v>
      </c>
      <c r="V49" s="4">
        <v>0.35602486059267507</v>
      </c>
    </row>
    <row r="50" spans="17:22" x14ac:dyDescent="0.25">
      <c r="Q50" s="1" t="s">
        <v>7</v>
      </c>
      <c r="R50" s="2">
        <v>7.9055230849879026</v>
      </c>
      <c r="S50" s="2">
        <v>2.7665746902646302</v>
      </c>
      <c r="T50" s="2">
        <v>2.4730583032701037</v>
      </c>
      <c r="U50" s="2">
        <v>136.58430738423817</v>
      </c>
      <c r="V50" s="2">
        <v>4.3873154986583369</v>
      </c>
    </row>
    <row r="51" spans="17:22" x14ac:dyDescent="0.25">
      <c r="Q51" s="1" t="s">
        <v>7</v>
      </c>
      <c r="R51" s="2">
        <v>10.155563660242406</v>
      </c>
      <c r="S51" s="2">
        <v>3.71695626876665</v>
      </c>
      <c r="T51" s="2">
        <v>3.4819725357849416</v>
      </c>
      <c r="U51" s="2">
        <v>118.36132053951584</v>
      </c>
      <c r="V51" s="2">
        <v>6.8336611201579185</v>
      </c>
    </row>
    <row r="52" spans="17:22" x14ac:dyDescent="0.25">
      <c r="Q52" s="1" t="s">
        <v>8</v>
      </c>
      <c r="R52" s="2">
        <v>4.7815227753101004</v>
      </c>
      <c r="S52" s="2">
        <v>0.41332003113873989</v>
      </c>
      <c r="T52" s="2">
        <v>0.37404748050738967</v>
      </c>
      <c r="U52" s="2">
        <v>34.689394533598396</v>
      </c>
      <c r="V52" s="2">
        <v>0.84714807274684945</v>
      </c>
    </row>
    <row r="53" spans="17:22" x14ac:dyDescent="0.25">
      <c r="Q53" s="1" t="s">
        <v>8</v>
      </c>
      <c r="R53" s="2">
        <v>13.848705136360836</v>
      </c>
      <c r="S53" s="2">
        <v>2.5148642031818902</v>
      </c>
      <c r="T53" s="2">
        <v>2.4917246596066565</v>
      </c>
      <c r="U53" s="2">
        <v>63.131853256906062</v>
      </c>
      <c r="V53" s="2">
        <v>11.220036909362294</v>
      </c>
    </row>
    <row r="54" spans="17:22" x14ac:dyDescent="0.25">
      <c r="Q54" s="1" t="s">
        <v>8</v>
      </c>
      <c r="R54" s="2">
        <v>4.6233075889944297</v>
      </c>
      <c r="S54" s="2">
        <v>0.21727813244924238</v>
      </c>
      <c r="T54" s="2">
        <v>0.17043989293611073</v>
      </c>
      <c r="U54" s="2">
        <v>12.743282473265513</v>
      </c>
      <c r="V54" s="2">
        <v>0.28990036654731349</v>
      </c>
    </row>
    <row r="55" spans="17:22" x14ac:dyDescent="0.25">
      <c r="Q55" s="1" t="s">
        <v>8</v>
      </c>
      <c r="R55" s="2">
        <v>26.965042319524063</v>
      </c>
      <c r="S55" s="2">
        <v>3.85479515641092</v>
      </c>
      <c r="T55" s="2">
        <v>3.7052240195507973</v>
      </c>
      <c r="U55" s="2">
        <v>250.69305333466681</v>
      </c>
      <c r="V55" s="2">
        <v>9.1202561344839417</v>
      </c>
    </row>
    <row r="56" spans="17:22" x14ac:dyDescent="0.25">
      <c r="Q56" s="1" t="s">
        <v>9</v>
      </c>
      <c r="R56" s="2">
        <v>3.7661957501689272</v>
      </c>
      <c r="S56" s="2">
        <v>0.16281112549137799</v>
      </c>
      <c r="T56" s="2">
        <v>0.11835098335854759</v>
      </c>
      <c r="U56" s="2">
        <v>21.712815451700362</v>
      </c>
      <c r="V56" s="2">
        <v>0.33594612979145727</v>
      </c>
    </row>
    <row r="57" spans="17:22" x14ac:dyDescent="0.25">
      <c r="Q57" s="1" t="s">
        <v>9</v>
      </c>
      <c r="R57" s="2">
        <v>12.726907083599947</v>
      </c>
      <c r="S57" s="2">
        <v>1.7028568020901</v>
      </c>
      <c r="T57" s="2">
        <v>1.5562655649947632</v>
      </c>
      <c r="U57" s="2">
        <v>127.26425331129363</v>
      </c>
      <c r="V57" s="2">
        <v>9.5653965028257968</v>
      </c>
    </row>
    <row r="58" spans="17:22" x14ac:dyDescent="0.25">
      <c r="Q58" s="1" t="s">
        <v>10</v>
      </c>
      <c r="R58" s="2">
        <v>4.9410670079340946</v>
      </c>
      <c r="S58" s="2">
        <v>1.05141566833051</v>
      </c>
      <c r="T58" s="2">
        <v>0.97905155359013141</v>
      </c>
      <c r="U58" s="2">
        <v>72.829923509032952</v>
      </c>
      <c r="V58" s="2">
        <v>1.2865562134195361</v>
      </c>
    </row>
    <row r="59" spans="17:22" x14ac:dyDescent="0.25">
      <c r="Q59" s="1" t="s">
        <v>10</v>
      </c>
      <c r="R59" s="2">
        <v>10.504025345076215</v>
      </c>
      <c r="S59" s="2">
        <v>4.91118673734666</v>
      </c>
      <c r="T59" s="2">
        <v>4.8191539625276389</v>
      </c>
      <c r="U59" s="2">
        <v>226.96927933080798</v>
      </c>
      <c r="V59" s="2">
        <v>6.9914383374781579</v>
      </c>
    </row>
    <row r="60" spans="17:22" x14ac:dyDescent="0.25">
      <c r="Q60" s="1" t="s">
        <v>11</v>
      </c>
      <c r="R60" s="2">
        <v>7.2233679346640098</v>
      </c>
      <c r="S60" s="2">
        <v>0.43750574180956048</v>
      </c>
      <c r="T60" s="2">
        <v>0.24896892819736988</v>
      </c>
      <c r="U60" s="2">
        <v>15.880332327896566</v>
      </c>
      <c r="V60" s="2">
        <v>0.13221712017247003</v>
      </c>
    </row>
    <row r="61" spans="17:22" x14ac:dyDescent="0.25">
      <c r="Q61" s="1" t="s">
        <v>11</v>
      </c>
      <c r="R61" s="2">
        <v>5.0170196869269326</v>
      </c>
      <c r="S61" s="2">
        <v>1.92299882826792</v>
      </c>
      <c r="T61" s="2">
        <v>1.7158373094379145</v>
      </c>
      <c r="U61" s="2">
        <v>84.717880592285283</v>
      </c>
      <c r="V61" s="2">
        <v>2.1370872402006493</v>
      </c>
    </row>
    <row r="62" spans="17:22" x14ac:dyDescent="0.25">
      <c r="Q62" s="1" t="s">
        <v>12</v>
      </c>
      <c r="R62" s="2">
        <v>5.8718325650463301</v>
      </c>
      <c r="S62" s="2">
        <v>0.65126996739457998</v>
      </c>
      <c r="T62" s="2">
        <v>0.50303619224950535</v>
      </c>
      <c r="U62" s="2">
        <v>50.774634709841138</v>
      </c>
      <c r="V62" s="2">
        <v>2.0636959318462078</v>
      </c>
    </row>
    <row r="63" spans="17:22" x14ac:dyDescent="0.25">
      <c r="Q63" s="1" t="s">
        <v>11</v>
      </c>
      <c r="R63" s="2">
        <v>8.6807007299814742</v>
      </c>
      <c r="S63" s="2">
        <v>2.1785091119495701</v>
      </c>
      <c r="T63" s="2">
        <v>2.0110543465611546</v>
      </c>
      <c r="U63" s="2">
        <v>127.26425331129363</v>
      </c>
      <c r="V63" s="2">
        <v>2.6435906358862309</v>
      </c>
    </row>
    <row r="64" spans="17:22" x14ac:dyDescent="0.25">
      <c r="Q64" s="1" t="s">
        <v>13</v>
      </c>
      <c r="R64" s="2">
        <v>3.6300777365910442</v>
      </c>
      <c r="S64" s="2">
        <v>0.32758856892347316</v>
      </c>
      <c r="T64" s="2">
        <v>0.30785406726405207</v>
      </c>
      <c r="U64" s="2">
        <v>29.058256967847296</v>
      </c>
      <c r="V64" s="2">
        <v>0.34957191687390798</v>
      </c>
    </row>
    <row r="65" spans="17:22" x14ac:dyDescent="0.25">
      <c r="Q65" s="1" t="s">
        <v>13</v>
      </c>
      <c r="R65" s="2">
        <v>3.5858870869952111</v>
      </c>
      <c r="S65" s="2">
        <v>1.9687029876750499</v>
      </c>
      <c r="T65" s="2">
        <v>1.8094018387059234</v>
      </c>
      <c r="U65" s="2">
        <v>300.61725906806203</v>
      </c>
      <c r="V65" s="2">
        <v>0.34571910811266326</v>
      </c>
    </row>
  </sheetData>
  <pageMargins left="0.7" right="0.7" top="0.75" bottom="0.75" header="0.3" footer="0.3"/>
  <pageSetup orientation="portrait" horizontalDpi="1200" verticalDpi="120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5"/>
  <sheetViews>
    <sheetView workbookViewId="0">
      <selection activeCell="P14" sqref="P14"/>
    </sheetView>
  </sheetViews>
  <sheetFormatPr defaultRowHeight="15" x14ac:dyDescent="0.25"/>
  <cols>
    <col min="1" max="4" width="9.140625" style="49"/>
    <col min="5" max="5" width="9.140625" style="49" customWidth="1"/>
    <col min="6" max="9" width="9.140625" style="49"/>
    <col min="10" max="10" width="9.140625" style="23"/>
    <col min="11" max="14" width="9.140625" style="63"/>
    <col min="15" max="16" width="9.140625" style="23"/>
    <col min="21" max="16384" width="9.140625" style="23"/>
  </cols>
  <sheetData>
    <row r="1" spans="1:14" x14ac:dyDescent="0.25">
      <c r="A1" s="48" t="s">
        <v>23</v>
      </c>
      <c r="B1" s="49" t="s">
        <v>96</v>
      </c>
      <c r="C1" s="49" t="s">
        <v>97</v>
      </c>
      <c r="D1" s="49" t="s">
        <v>99</v>
      </c>
      <c r="E1" s="50" t="s">
        <v>103</v>
      </c>
      <c r="F1" s="50" t="s">
        <v>101</v>
      </c>
      <c r="G1" s="51" t="s">
        <v>28</v>
      </c>
      <c r="H1" s="51" t="s">
        <v>29</v>
      </c>
      <c r="I1" s="50" t="s">
        <v>305</v>
      </c>
      <c r="J1" s="23" t="s">
        <v>306</v>
      </c>
      <c r="K1" s="21" t="s">
        <v>299</v>
      </c>
      <c r="L1" s="21" t="s">
        <v>300</v>
      </c>
      <c r="M1" s="21" t="s">
        <v>301</v>
      </c>
      <c r="N1" s="21" t="s">
        <v>302</v>
      </c>
    </row>
    <row r="2" spans="1:14" x14ac:dyDescent="0.25">
      <c r="A2" s="52" t="s">
        <v>7</v>
      </c>
      <c r="B2" s="49">
        <v>0.1</v>
      </c>
      <c r="C2" s="49">
        <v>0</v>
      </c>
      <c r="D2" s="49">
        <v>0.05</v>
      </c>
      <c r="E2" s="53">
        <v>8.1412302450412017</v>
      </c>
      <c r="F2" s="42">
        <v>4.9298671092128963</v>
      </c>
      <c r="G2" s="54">
        <v>0.17699521787473782</v>
      </c>
      <c r="H2" s="54">
        <v>3.0833333333333334E-2</v>
      </c>
      <c r="I2">
        <v>4.6078760000000001</v>
      </c>
      <c r="J2">
        <v>6.705279</v>
      </c>
      <c r="K2" s="63">
        <v>8945.8660870000003</v>
      </c>
      <c r="L2">
        <v>31498.915825</v>
      </c>
      <c r="M2">
        <v>11925.846068000001</v>
      </c>
      <c r="N2">
        <v>5873.9241830000001</v>
      </c>
    </row>
    <row r="3" spans="1:14" x14ac:dyDescent="0.25">
      <c r="A3" s="52" t="s">
        <v>7</v>
      </c>
      <c r="B3" s="49">
        <v>0.02</v>
      </c>
      <c r="C3" s="49">
        <v>0</v>
      </c>
      <c r="D3" s="49">
        <v>0.08</v>
      </c>
      <c r="E3" s="53">
        <v>5.127637817243925</v>
      </c>
      <c r="F3" s="43">
        <v>7.7</v>
      </c>
      <c r="G3" s="54">
        <v>0.19289474926834144</v>
      </c>
      <c r="H3" s="54">
        <v>6.7599999999999993E-2</v>
      </c>
      <c r="I3">
        <v>4.6078760000000001</v>
      </c>
      <c r="J3">
        <v>6.705279</v>
      </c>
      <c r="K3" s="63">
        <v>8945.8660870000003</v>
      </c>
      <c r="L3">
        <v>31498.915825</v>
      </c>
      <c r="M3">
        <v>11925.846068000001</v>
      </c>
      <c r="N3">
        <v>5873.9241830000001</v>
      </c>
    </row>
    <row r="4" spans="1:14" x14ac:dyDescent="0.25">
      <c r="A4" s="52" t="s">
        <v>7</v>
      </c>
      <c r="B4" s="49">
        <v>0.21</v>
      </c>
      <c r="C4" s="49">
        <v>0.01</v>
      </c>
      <c r="D4" s="49">
        <v>0.38</v>
      </c>
      <c r="E4" s="53">
        <v>8.5738657189056653</v>
      </c>
      <c r="F4" s="42">
        <v>5.3</v>
      </c>
      <c r="G4" s="54">
        <v>0.28846434549379274</v>
      </c>
      <c r="H4" s="54">
        <v>0.10289855072463769</v>
      </c>
      <c r="I4">
        <v>4.6078760000000001</v>
      </c>
      <c r="J4">
        <v>6.705279</v>
      </c>
      <c r="K4" s="63">
        <v>8945.8660870000003</v>
      </c>
      <c r="L4">
        <v>31498.915825</v>
      </c>
      <c r="M4">
        <v>11925.846068000001</v>
      </c>
      <c r="N4">
        <v>5873.9241830000001</v>
      </c>
    </row>
    <row r="5" spans="1:14" x14ac:dyDescent="0.25">
      <c r="A5" s="52" t="s">
        <v>7</v>
      </c>
      <c r="B5" s="49">
        <v>0.22</v>
      </c>
      <c r="C5" s="49">
        <v>0.05</v>
      </c>
      <c r="D5" s="49">
        <v>0.17</v>
      </c>
      <c r="E5" s="53">
        <v>5.0175911687999832</v>
      </c>
      <c r="F5" s="42">
        <v>5.5</v>
      </c>
      <c r="G5" s="54">
        <v>0.26311688997796928</v>
      </c>
      <c r="H5" s="54">
        <v>2.5675675675675677E-2</v>
      </c>
      <c r="I5">
        <v>4.6078760000000001</v>
      </c>
      <c r="J5">
        <v>6.705279</v>
      </c>
      <c r="K5" s="63">
        <v>8945.8660870000003</v>
      </c>
      <c r="L5">
        <v>31498.915825</v>
      </c>
      <c r="M5">
        <v>11925.846068000001</v>
      </c>
      <c r="N5">
        <v>5873.9241830000001</v>
      </c>
    </row>
    <row r="6" spans="1:14" x14ac:dyDescent="0.25">
      <c r="A6" s="52" t="s">
        <v>8</v>
      </c>
      <c r="B6" s="49">
        <v>0.28000000000000003</v>
      </c>
      <c r="C6" s="49">
        <v>0.02</v>
      </c>
      <c r="D6" s="49">
        <v>0.66</v>
      </c>
      <c r="E6" s="53">
        <v>1.3066666960273476</v>
      </c>
      <c r="F6" s="55">
        <v>0</v>
      </c>
      <c r="G6" s="56">
        <v>0.29814173802149863</v>
      </c>
      <c r="H6" s="54">
        <v>0.18853333333333333</v>
      </c>
      <c r="I6">
        <v>2.4897399999999998</v>
      </c>
      <c r="J6">
        <v>3.5444870000000002</v>
      </c>
      <c r="K6" s="63">
        <v>8088.7239460000001</v>
      </c>
      <c r="L6">
        <v>23194.806822999999</v>
      </c>
      <c r="M6">
        <v>8366.8880420000005</v>
      </c>
      <c r="N6">
        <v>3371.5481239999999</v>
      </c>
    </row>
    <row r="7" spans="1:14" x14ac:dyDescent="0.25">
      <c r="A7" s="52" t="s">
        <v>8</v>
      </c>
      <c r="B7" s="49">
        <v>0.06</v>
      </c>
      <c r="C7" s="49">
        <v>0.05</v>
      </c>
      <c r="D7" s="49">
        <v>0.81</v>
      </c>
      <c r="E7" s="53">
        <v>1.1727207484247759</v>
      </c>
      <c r="F7" s="43">
        <v>6</v>
      </c>
      <c r="G7" s="56">
        <v>0.25042368657162872</v>
      </c>
      <c r="H7" s="54">
        <v>6.9433333333333333E-2</v>
      </c>
      <c r="I7">
        <v>2.4897399999999998</v>
      </c>
      <c r="J7">
        <v>3.5444870000000002</v>
      </c>
      <c r="K7" s="63">
        <v>8088.7239460000001</v>
      </c>
      <c r="L7">
        <v>23194.806822999999</v>
      </c>
      <c r="M7">
        <v>8366.8880420000005</v>
      </c>
      <c r="N7">
        <v>3371.5481239999999</v>
      </c>
    </row>
    <row r="8" spans="1:14" x14ac:dyDescent="0.25">
      <c r="A8" s="52" t="s">
        <v>8</v>
      </c>
      <c r="B8" s="49">
        <v>0.23</v>
      </c>
      <c r="C8" s="49">
        <v>0.06</v>
      </c>
      <c r="D8" s="49">
        <v>0.65</v>
      </c>
      <c r="E8" s="53">
        <v>1.0344307188383381</v>
      </c>
      <c r="F8" s="55">
        <v>0</v>
      </c>
      <c r="G8" s="56">
        <v>0.23620689655172478</v>
      </c>
      <c r="H8" s="54">
        <v>2.4731182795698924E-2</v>
      </c>
      <c r="I8">
        <v>2.4897399999999998</v>
      </c>
      <c r="J8">
        <v>3.5444870000000002</v>
      </c>
      <c r="K8" s="63">
        <v>8088.7239460000001</v>
      </c>
      <c r="L8">
        <v>23194.806822999999</v>
      </c>
      <c r="M8">
        <v>8366.8880420000005</v>
      </c>
      <c r="N8">
        <v>3371.5481239999999</v>
      </c>
    </row>
    <row r="9" spans="1:14" x14ac:dyDescent="0.25">
      <c r="A9" s="52" t="s">
        <v>8</v>
      </c>
      <c r="B9" s="49">
        <v>0.25</v>
      </c>
      <c r="C9" s="49">
        <v>0.1</v>
      </c>
      <c r="D9" s="49">
        <v>0.5</v>
      </c>
      <c r="E9" s="53">
        <v>0.30690036654731351</v>
      </c>
      <c r="F9" s="50">
        <v>0</v>
      </c>
      <c r="G9" s="56">
        <v>0.28968968968968956</v>
      </c>
      <c r="H9" s="54">
        <v>0.11379310344827587</v>
      </c>
      <c r="I9">
        <v>2.4897399999999998</v>
      </c>
      <c r="J9">
        <v>3.5444870000000002</v>
      </c>
      <c r="K9" s="63">
        <v>8088.7239460000001</v>
      </c>
      <c r="L9">
        <v>23194.806822999999</v>
      </c>
      <c r="M9">
        <v>8366.8880420000005</v>
      </c>
      <c r="N9">
        <v>3371.5481239999999</v>
      </c>
    </row>
    <row r="10" spans="1:14" x14ac:dyDescent="0.25">
      <c r="A10" s="52" t="s">
        <v>9</v>
      </c>
      <c r="B10" s="49">
        <v>0.06</v>
      </c>
      <c r="C10" s="49">
        <v>0</v>
      </c>
      <c r="D10" s="49">
        <v>0.84</v>
      </c>
      <c r="E10" s="53">
        <v>2.103778083590675</v>
      </c>
      <c r="F10" s="42">
        <v>0.8</v>
      </c>
      <c r="G10" s="56">
        <v>0.34132171387073096</v>
      </c>
      <c r="H10" s="54">
        <v>1.3666666666666666E-2</v>
      </c>
      <c r="I10" s="42">
        <v>0</v>
      </c>
      <c r="J10">
        <v>0.33585100000000001</v>
      </c>
      <c r="K10" s="63">
        <v>574.03304200000002</v>
      </c>
      <c r="L10">
        <v>8831.7400859999998</v>
      </c>
      <c r="M10">
        <v>3550.9385870000001</v>
      </c>
      <c r="N10">
        <v>1748.969752</v>
      </c>
    </row>
    <row r="11" spans="1:14" x14ac:dyDescent="0.25">
      <c r="A11" s="52" t="s">
        <v>9</v>
      </c>
      <c r="B11" s="49">
        <v>0.19</v>
      </c>
      <c r="C11" s="49">
        <v>0</v>
      </c>
      <c r="D11" s="49">
        <v>0.6</v>
      </c>
      <c r="E11" s="53">
        <v>1.1683329927164814</v>
      </c>
      <c r="F11" s="43">
        <v>5.7</v>
      </c>
      <c r="G11" s="56">
        <v>0.34641554087368331</v>
      </c>
      <c r="H11" s="54">
        <v>2.8766666666666666E-2</v>
      </c>
      <c r="I11" s="42">
        <v>0</v>
      </c>
      <c r="J11">
        <v>0.33585100000000001</v>
      </c>
      <c r="K11" s="63">
        <v>574.03304200000002</v>
      </c>
      <c r="L11">
        <v>8831.7400859999998</v>
      </c>
      <c r="M11">
        <v>3550.9385870000001</v>
      </c>
      <c r="N11">
        <v>1748.969752</v>
      </c>
    </row>
    <row r="12" spans="1:14" x14ac:dyDescent="0.25">
      <c r="A12" s="52" t="s">
        <v>9</v>
      </c>
      <c r="B12" s="49">
        <v>0.12</v>
      </c>
      <c r="C12" s="49">
        <v>0</v>
      </c>
      <c r="D12" s="49">
        <v>0.78</v>
      </c>
      <c r="E12" s="53">
        <v>0.57879297163987253</v>
      </c>
      <c r="F12" s="55"/>
      <c r="G12" s="56">
        <v>0.34497333199154934</v>
      </c>
      <c r="H12" s="54">
        <v>5.669781931464174E-2</v>
      </c>
      <c r="I12" s="42">
        <v>0</v>
      </c>
      <c r="J12">
        <v>0.33585100000000001</v>
      </c>
      <c r="K12" s="63">
        <v>574.03304200000002</v>
      </c>
      <c r="L12">
        <v>8831.7400859999998</v>
      </c>
      <c r="M12">
        <v>3550.9385870000001</v>
      </c>
      <c r="N12">
        <v>1748.969752</v>
      </c>
    </row>
    <row r="13" spans="1:14" x14ac:dyDescent="0.25">
      <c r="A13" s="52" t="s">
        <v>9</v>
      </c>
      <c r="B13" s="49">
        <v>0.17</v>
      </c>
      <c r="C13" s="49">
        <v>0</v>
      </c>
      <c r="D13" s="49">
        <v>0.69</v>
      </c>
      <c r="E13" s="53">
        <v>0.34694612979145728</v>
      </c>
      <c r="F13" s="50"/>
      <c r="G13" s="56">
        <v>0.33712617057698308</v>
      </c>
      <c r="H13" s="54">
        <v>2.3015873015873017E-2</v>
      </c>
      <c r="I13" s="42">
        <v>0</v>
      </c>
      <c r="J13">
        <v>0.33585100000000001</v>
      </c>
      <c r="K13" s="63">
        <v>574.03304200000002</v>
      </c>
      <c r="L13">
        <v>8831.7400859999998</v>
      </c>
      <c r="M13">
        <v>3550.9385870000001</v>
      </c>
      <c r="N13">
        <v>1748.969752</v>
      </c>
    </row>
    <row r="14" spans="1:14" x14ac:dyDescent="0.25">
      <c r="A14" s="52" t="s">
        <v>10</v>
      </c>
      <c r="B14" s="49">
        <v>0.2</v>
      </c>
      <c r="C14" s="49">
        <v>0.09</v>
      </c>
      <c r="D14" s="49">
        <v>0.24</v>
      </c>
      <c r="E14" s="53">
        <v>4.7816285467634216</v>
      </c>
      <c r="F14" s="42">
        <v>3.6697069682235677</v>
      </c>
      <c r="G14" s="56">
        <v>0.30429239269018299</v>
      </c>
      <c r="H14" s="54">
        <v>1.9366666666666667E-2</v>
      </c>
      <c r="I14">
        <v>0.22296199999999999</v>
      </c>
      <c r="J14">
        <v>0.67774000000000001</v>
      </c>
      <c r="K14" s="63">
        <v>2042.6401699999999</v>
      </c>
      <c r="L14">
        <v>7157.8104780000003</v>
      </c>
      <c r="M14">
        <v>2602.8961169999998</v>
      </c>
      <c r="N14">
        <v>1282.023461</v>
      </c>
    </row>
    <row r="15" spans="1:14" x14ac:dyDescent="0.25">
      <c r="A15" s="52" t="s">
        <v>10</v>
      </c>
      <c r="B15" s="49">
        <v>0.26</v>
      </c>
      <c r="C15" s="49">
        <v>0.17</v>
      </c>
      <c r="D15" s="49">
        <v>0.43</v>
      </c>
      <c r="E15" s="53">
        <v>3.2781293357829613</v>
      </c>
      <c r="F15" s="43">
        <v>5.6</v>
      </c>
      <c r="G15" s="56">
        <v>0.26550191880428442</v>
      </c>
      <c r="H15" s="54">
        <v>3.2633333333333334E-2</v>
      </c>
      <c r="I15">
        <v>0.22296199999999999</v>
      </c>
      <c r="J15">
        <v>0.67774000000000001</v>
      </c>
      <c r="K15" s="63">
        <v>2042.6401699999999</v>
      </c>
      <c r="L15">
        <v>7157.8104780000003</v>
      </c>
      <c r="M15">
        <v>2602.8961169999998</v>
      </c>
      <c r="N15">
        <v>1282.023461</v>
      </c>
    </row>
    <row r="16" spans="1:14" x14ac:dyDescent="0.25">
      <c r="A16" s="52" t="s">
        <v>10</v>
      </c>
      <c r="B16" s="49">
        <v>0.22</v>
      </c>
      <c r="C16" s="49">
        <v>0.1</v>
      </c>
      <c r="D16" s="49">
        <v>0.34</v>
      </c>
      <c r="E16" s="53">
        <v>5.9903026014723837</v>
      </c>
      <c r="F16" s="42">
        <v>2.6</v>
      </c>
      <c r="G16" s="56">
        <v>0.2733515096435481</v>
      </c>
      <c r="H16" s="54">
        <v>0.13333333333333333</v>
      </c>
      <c r="I16">
        <v>0.22296199999999999</v>
      </c>
      <c r="J16">
        <v>0.67774000000000001</v>
      </c>
      <c r="K16" s="63">
        <v>2042.6401699999999</v>
      </c>
      <c r="L16">
        <v>7157.8104780000003</v>
      </c>
      <c r="M16">
        <v>2602.8961169999998</v>
      </c>
      <c r="N16">
        <v>1282.023461</v>
      </c>
    </row>
    <row r="17" spans="1:14" x14ac:dyDescent="0.25">
      <c r="A17" s="52" t="s">
        <v>10</v>
      </c>
      <c r="B17" s="49">
        <v>0.09</v>
      </c>
      <c r="C17" s="49">
        <v>0.17</v>
      </c>
      <c r="D17" s="49">
        <v>0.22</v>
      </c>
      <c r="E17" s="53">
        <v>2.2170882097536611</v>
      </c>
      <c r="F17" s="42">
        <v>2.2999999999999998</v>
      </c>
      <c r="G17" s="56">
        <v>0.27180056519983969</v>
      </c>
      <c r="H17" s="54">
        <v>2.1171171171171174E-2</v>
      </c>
      <c r="I17">
        <v>0.22296199999999999</v>
      </c>
      <c r="J17">
        <v>0.67774000000000001</v>
      </c>
      <c r="K17" s="63">
        <v>2042.6401699999999</v>
      </c>
      <c r="L17">
        <v>7157.8104780000003</v>
      </c>
      <c r="M17">
        <v>2602.8961169999998</v>
      </c>
      <c r="N17">
        <v>1282.023461</v>
      </c>
    </row>
    <row r="18" spans="1:14" x14ac:dyDescent="0.25">
      <c r="A18" s="52" t="s">
        <v>13</v>
      </c>
      <c r="B18" s="49">
        <v>0.53</v>
      </c>
      <c r="C18" s="49">
        <v>0</v>
      </c>
      <c r="D18" s="49">
        <v>0.25</v>
      </c>
      <c r="E18" s="53">
        <v>1.9755911320593538</v>
      </c>
      <c r="F18" s="42">
        <v>8</v>
      </c>
      <c r="G18" s="56">
        <v>0.2657050673752106</v>
      </c>
      <c r="H18" s="54">
        <v>0.14799999999999999</v>
      </c>
      <c r="I18" s="42">
        <v>0</v>
      </c>
      <c r="J18">
        <v>0.331789</v>
      </c>
      <c r="K18" s="63">
        <v>3556.7167639999998</v>
      </c>
      <c r="L18">
        <v>11349.005326</v>
      </c>
      <c r="M18">
        <v>4393.2923060000003</v>
      </c>
      <c r="N18">
        <v>2163.8603889999999</v>
      </c>
    </row>
    <row r="19" spans="1:14" x14ac:dyDescent="0.25">
      <c r="A19" s="52" t="s">
        <v>13</v>
      </c>
      <c r="B19" s="49">
        <v>0.28000000000000003</v>
      </c>
      <c r="C19" s="49">
        <v>0.01</v>
      </c>
      <c r="D19" s="49">
        <v>0.52</v>
      </c>
      <c r="E19" s="53">
        <v>2.3569700698426277</v>
      </c>
      <c r="F19" s="50"/>
      <c r="G19" s="56">
        <v>0.2714439760807778</v>
      </c>
      <c r="H19" s="54">
        <v>9.0460000000000013E-2</v>
      </c>
      <c r="I19" s="50">
        <v>0</v>
      </c>
      <c r="J19">
        <v>0.331789</v>
      </c>
      <c r="K19" s="63">
        <v>3556.7167639999998</v>
      </c>
      <c r="L19">
        <v>11349.005326</v>
      </c>
      <c r="M19">
        <v>4393.2923060000003</v>
      </c>
      <c r="N19">
        <v>2163.8603889999999</v>
      </c>
    </row>
    <row r="20" spans="1:14" x14ac:dyDescent="0.25">
      <c r="A20" s="52" t="s">
        <v>13</v>
      </c>
      <c r="B20" s="49">
        <v>0.41</v>
      </c>
      <c r="C20" s="49">
        <v>0</v>
      </c>
      <c r="D20" s="49">
        <v>0.5</v>
      </c>
      <c r="E20" s="53">
        <v>0.69743955457600704</v>
      </c>
      <c r="F20" s="50"/>
      <c r="G20" s="56">
        <v>0.25476094003241645</v>
      </c>
      <c r="H20" s="54">
        <v>4.7798742138364776E-2</v>
      </c>
      <c r="I20" s="50">
        <v>0</v>
      </c>
      <c r="J20">
        <v>0.331789</v>
      </c>
      <c r="K20" s="63">
        <v>3556.7167639999998</v>
      </c>
      <c r="L20">
        <v>11349.005326</v>
      </c>
      <c r="M20">
        <v>4393.2923060000003</v>
      </c>
      <c r="N20">
        <v>2163.8603889999999</v>
      </c>
    </row>
    <row r="21" spans="1:14" x14ac:dyDescent="0.25">
      <c r="A21" s="52" t="s">
        <v>13</v>
      </c>
      <c r="B21" s="49">
        <v>0</v>
      </c>
      <c r="C21" s="49">
        <v>0</v>
      </c>
      <c r="D21" s="49">
        <v>0</v>
      </c>
      <c r="E21" s="53">
        <v>0.43273329001759742</v>
      </c>
      <c r="F21" s="50"/>
      <c r="G21" s="56">
        <v>0.29522184300340915</v>
      </c>
      <c r="H21" s="54">
        <v>3.3333333333333333E-2</v>
      </c>
      <c r="I21" s="50">
        <v>0</v>
      </c>
      <c r="J21">
        <v>0.331789</v>
      </c>
      <c r="K21" s="63">
        <v>3556.7167639999998</v>
      </c>
      <c r="L21">
        <v>11349.005326</v>
      </c>
      <c r="M21">
        <v>4393.2923060000003</v>
      </c>
      <c r="N21">
        <v>2163.8603889999999</v>
      </c>
    </row>
    <row r="22" spans="1:14" x14ac:dyDescent="0.25">
      <c r="A22" s="52" t="s">
        <v>11</v>
      </c>
      <c r="B22" s="49">
        <v>0.5</v>
      </c>
      <c r="C22" s="49">
        <v>0.01</v>
      </c>
      <c r="D22" s="49">
        <v>0.38</v>
      </c>
      <c r="E22" s="57">
        <f t="shared" ref="E22:F22" si="0">AVERAGE(E13,E17)</f>
        <v>1.2820171697725591</v>
      </c>
      <c r="F22" s="57">
        <f t="shared" si="0"/>
        <v>2.2999999999999998</v>
      </c>
      <c r="G22" s="56">
        <v>0.33932516569592436</v>
      </c>
      <c r="H22" s="54">
        <v>0.39173333333333332</v>
      </c>
      <c r="I22" s="57" t="e">
        <f>AVERAGE(#REF!)</f>
        <v>#REF!</v>
      </c>
      <c r="J22" s="23">
        <v>2.6452925</v>
      </c>
      <c r="K22" s="63">
        <v>5248.7812739999999</v>
      </c>
      <c r="L22">
        <v>17223.023239999999</v>
      </c>
      <c r="M22">
        <v>6463.604249</v>
      </c>
      <c r="N22">
        <v>3322.3928624999999</v>
      </c>
    </row>
    <row r="23" spans="1:14" x14ac:dyDescent="0.25">
      <c r="A23" s="52" t="s">
        <v>11</v>
      </c>
      <c r="B23" s="49">
        <v>0.25</v>
      </c>
      <c r="C23" s="49">
        <v>0.28999999999999998</v>
      </c>
      <c r="D23" s="49">
        <v>0.33</v>
      </c>
      <c r="E23" s="57">
        <f t="shared" ref="E23:E25" si="1">AVERAGE(E14,E18)</f>
        <v>3.3786098394113875</v>
      </c>
      <c r="F23" s="57"/>
      <c r="G23" s="56">
        <v>0.33350125944584341</v>
      </c>
      <c r="H23" s="54">
        <v>0.11459999999999999</v>
      </c>
      <c r="I23" s="57">
        <v>1.5049919999999999</v>
      </c>
      <c r="J23" s="23">
        <v>2.6452925</v>
      </c>
      <c r="K23" s="63">
        <v>5248.7812739999999</v>
      </c>
      <c r="L23">
        <v>17223.023239999999</v>
      </c>
      <c r="M23">
        <v>6463.604249</v>
      </c>
      <c r="N23">
        <v>3322.3928624999999</v>
      </c>
    </row>
    <row r="24" spans="1:14" x14ac:dyDescent="0.25">
      <c r="A24" s="52" t="s">
        <v>11</v>
      </c>
      <c r="B24" s="49">
        <v>7.0000000000000007E-2</v>
      </c>
      <c r="C24" s="49">
        <v>0.35</v>
      </c>
      <c r="D24" s="49">
        <v>0.24</v>
      </c>
      <c r="E24" s="57">
        <f t="shared" si="1"/>
        <v>2.8175497028127943</v>
      </c>
      <c r="F24" s="57">
        <f>AVERAGE(F15,F19)</f>
        <v>5.6</v>
      </c>
      <c r="G24" s="56">
        <v>0.32441437802907963</v>
      </c>
      <c r="H24" s="54">
        <v>0.2142857142857143</v>
      </c>
      <c r="I24" s="57">
        <v>1.5049919999999999</v>
      </c>
      <c r="J24" s="23">
        <v>2.6452925</v>
      </c>
      <c r="K24" s="63">
        <v>5248.7812739999999</v>
      </c>
      <c r="L24">
        <v>17223.023239999999</v>
      </c>
      <c r="M24">
        <v>6463.604249</v>
      </c>
      <c r="N24">
        <v>3322.3928624999999</v>
      </c>
    </row>
    <row r="25" spans="1:14" x14ac:dyDescent="0.25">
      <c r="A25" s="52" t="s">
        <v>11</v>
      </c>
      <c r="B25" s="49">
        <v>0.13</v>
      </c>
      <c r="C25" s="49">
        <v>0.35</v>
      </c>
      <c r="D25" s="49">
        <v>0.49</v>
      </c>
      <c r="E25" s="57">
        <f t="shared" si="1"/>
        <v>3.3438710780241951</v>
      </c>
      <c r="F25" s="57">
        <f>AVERAGE(F16,F20)</f>
        <v>2.6</v>
      </c>
      <c r="G25" s="56">
        <v>0.29577039274924738</v>
      </c>
      <c r="H25" s="54">
        <v>5.3448275862068968E-2</v>
      </c>
      <c r="I25" s="57">
        <v>1.5049919999999999</v>
      </c>
      <c r="J25" s="23">
        <v>2.6452925</v>
      </c>
      <c r="K25" s="63">
        <v>5248.7812739999999</v>
      </c>
      <c r="L25">
        <v>17223.023239999999</v>
      </c>
      <c r="M25">
        <v>6463.604249</v>
      </c>
      <c r="N25">
        <v>3322.3928624999999</v>
      </c>
    </row>
  </sheetData>
  <autoFilter ref="A1:I28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Y97"/>
  <sheetViews>
    <sheetView topLeftCell="P1" workbookViewId="0">
      <selection activeCell="AA101" sqref="AA101"/>
    </sheetView>
  </sheetViews>
  <sheetFormatPr defaultRowHeight="15" x14ac:dyDescent="0.25"/>
  <cols>
    <col min="3" max="3" width="29.140625" customWidth="1"/>
    <col min="4" max="4" width="17.85546875" customWidth="1"/>
    <col min="5" max="15" width="0" hidden="1" customWidth="1"/>
    <col min="16" max="16" width="9.140625" customWidth="1"/>
    <col min="47" max="47" width="13.5703125" customWidth="1"/>
    <col min="48" max="48" width="12.85546875" customWidth="1"/>
    <col min="49" max="49" width="13.42578125" customWidth="1"/>
    <col min="50" max="50" width="10.42578125" customWidth="1"/>
    <col min="51" max="51" width="12.28515625" customWidth="1"/>
  </cols>
  <sheetData>
    <row r="1" spans="1:51" s="58" customFormat="1" ht="30" x14ac:dyDescent="0.25">
      <c r="A1" s="58" t="s">
        <v>109</v>
      </c>
      <c r="B1" s="58" t="s">
        <v>110</v>
      </c>
      <c r="C1" s="59" t="s">
        <v>111</v>
      </c>
      <c r="D1" s="58" t="s">
        <v>70</v>
      </c>
      <c r="E1" s="58" t="s">
        <v>112</v>
      </c>
      <c r="F1" s="58" t="s">
        <v>113</v>
      </c>
      <c r="G1" s="58" t="s">
        <v>114</v>
      </c>
      <c r="H1" s="58" t="s">
        <v>115</v>
      </c>
      <c r="I1" s="58" t="s">
        <v>116</v>
      </c>
      <c r="J1" s="58" t="s">
        <v>117</v>
      </c>
      <c r="K1" s="58" t="s">
        <v>118</v>
      </c>
      <c r="L1" s="58" t="s">
        <v>119</v>
      </c>
      <c r="M1" s="58" t="s">
        <v>120</v>
      </c>
      <c r="N1" s="58" t="s">
        <v>121</v>
      </c>
      <c r="O1" s="58" t="s">
        <v>71</v>
      </c>
      <c r="P1" s="58" t="s">
        <v>122</v>
      </c>
      <c r="Q1" s="58" t="s">
        <v>72</v>
      </c>
      <c r="R1" s="58" t="s">
        <v>73</v>
      </c>
      <c r="S1" s="58" t="s">
        <v>74</v>
      </c>
      <c r="T1" s="58" t="s">
        <v>75</v>
      </c>
      <c r="U1" s="58" t="s">
        <v>76</v>
      </c>
      <c r="V1" s="58" t="s">
        <v>77</v>
      </c>
      <c r="W1" s="58" t="s">
        <v>78</v>
      </c>
      <c r="X1" s="58" t="s">
        <v>123</v>
      </c>
      <c r="Y1" s="58" t="s">
        <v>79</v>
      </c>
      <c r="Z1" s="58" t="s">
        <v>80</v>
      </c>
      <c r="AA1" s="58" t="s">
        <v>81</v>
      </c>
      <c r="AB1" s="58" t="s">
        <v>82</v>
      </c>
      <c r="AC1" s="58" t="s">
        <v>83</v>
      </c>
      <c r="AD1" s="58" t="s">
        <v>124</v>
      </c>
      <c r="AE1" s="58" t="s">
        <v>84</v>
      </c>
      <c r="AF1" s="58" t="s">
        <v>125</v>
      </c>
      <c r="AG1" s="58" t="s">
        <v>126</v>
      </c>
      <c r="AH1" s="58" t="s">
        <v>127</v>
      </c>
      <c r="AI1" s="58" t="s">
        <v>128</v>
      </c>
      <c r="AJ1" s="58" t="s">
        <v>129</v>
      </c>
      <c r="AK1" s="58" t="s">
        <v>130</v>
      </c>
      <c r="AL1" s="58" t="s">
        <v>131</v>
      </c>
      <c r="AM1" s="58" t="s">
        <v>132</v>
      </c>
      <c r="AN1" s="58" t="s">
        <v>133</v>
      </c>
      <c r="AO1" s="58" t="s">
        <v>134</v>
      </c>
      <c r="AP1" s="58" t="s">
        <v>135</v>
      </c>
      <c r="AQ1" s="59" t="s">
        <v>136</v>
      </c>
      <c r="AR1" s="59" t="s">
        <v>137</v>
      </c>
      <c r="AS1" s="59" t="s">
        <v>138</v>
      </c>
      <c r="AT1" s="59" t="s">
        <v>139</v>
      </c>
      <c r="AU1" s="60" t="s">
        <v>140</v>
      </c>
      <c r="AV1" s="61" t="s">
        <v>141</v>
      </c>
      <c r="AW1" s="61" t="s">
        <v>142</v>
      </c>
      <c r="AX1" s="62" t="s">
        <v>143</v>
      </c>
      <c r="AY1" s="62" t="s">
        <v>144</v>
      </c>
    </row>
    <row r="2" spans="1:51" hidden="1" x14ac:dyDescent="0.25">
      <c r="A2">
        <v>0</v>
      </c>
      <c r="B2" t="s">
        <v>145</v>
      </c>
      <c r="C2" t="s">
        <v>146</v>
      </c>
      <c r="D2" t="s">
        <v>147</v>
      </c>
      <c r="E2">
        <v>9.2422000000000004E-2</v>
      </c>
      <c r="F2">
        <v>5.9979999999999999E-2</v>
      </c>
      <c r="G2">
        <v>0</v>
      </c>
      <c r="H2">
        <v>9.1006000000000004E-2</v>
      </c>
      <c r="I2">
        <v>2.9094999999999999E-2</v>
      </c>
      <c r="J2">
        <v>9.3839000000000006E-2</v>
      </c>
      <c r="K2">
        <v>8.4043999999999994E-2</v>
      </c>
      <c r="L2">
        <v>6</v>
      </c>
      <c r="M2">
        <v>6</v>
      </c>
      <c r="N2">
        <v>0.5</v>
      </c>
      <c r="O2" t="s">
        <v>148</v>
      </c>
      <c r="P2">
        <v>948249.28125</v>
      </c>
      <c r="Q2">
        <v>20</v>
      </c>
      <c r="R2">
        <v>6</v>
      </c>
      <c r="S2">
        <v>3.1417E-2</v>
      </c>
      <c r="T2">
        <v>29791.283121</v>
      </c>
      <c r="U2">
        <v>839330</v>
      </c>
      <c r="V2">
        <v>0.88513600000000003</v>
      </c>
      <c r="W2">
        <v>0</v>
      </c>
      <c r="X2">
        <v>6020.2314729999998</v>
      </c>
      <c r="Y2">
        <v>2252.6598909999998</v>
      </c>
      <c r="Z2">
        <v>10611.486714000001</v>
      </c>
      <c r="AA2">
        <v>4033.5550870000002</v>
      </c>
      <c r="AB2">
        <v>2889.7111070000001</v>
      </c>
      <c r="AC2">
        <v>1986.6763860000001</v>
      </c>
      <c r="AD2">
        <v>2889.7111070000001</v>
      </c>
      <c r="AE2">
        <v>0.39018399999999998</v>
      </c>
      <c r="AF2">
        <v>0.46492099999999997</v>
      </c>
      <c r="AG2">
        <v>0.28424199999999999</v>
      </c>
      <c r="AH2">
        <v>4033.5550870000002</v>
      </c>
      <c r="AI2">
        <v>0.18079899999999999</v>
      </c>
      <c r="AJ2">
        <v>0.21138799999999999</v>
      </c>
      <c r="AK2">
        <v>1.875283</v>
      </c>
      <c r="AL2">
        <v>2.2674690000000002</v>
      </c>
      <c r="AM2">
        <v>0.26925700000000002</v>
      </c>
      <c r="AN2">
        <v>0.1905</v>
      </c>
      <c r="AO2">
        <v>1.1543490000000001</v>
      </c>
      <c r="AP2">
        <v>1.2005459999999999</v>
      </c>
      <c r="AQ2">
        <v>0.74320600000000003</v>
      </c>
      <c r="AR2">
        <v>6.0888999999999999E-2</v>
      </c>
      <c r="AS2">
        <v>1.7302999999999999E-2</v>
      </c>
      <c r="AT2">
        <v>0.304068</v>
      </c>
      <c r="AU2">
        <v>1.1254660000000001</v>
      </c>
      <c r="AV2">
        <v>1.1868879999999999</v>
      </c>
      <c r="AW2">
        <v>2.8844460000000001</v>
      </c>
      <c r="AX2">
        <v>7.7812859999999997</v>
      </c>
      <c r="AY2">
        <v>-0.78937599999999997</v>
      </c>
    </row>
    <row r="3" spans="1:51" hidden="1" x14ac:dyDescent="0.25">
      <c r="A3">
        <v>1</v>
      </c>
      <c r="B3" t="s">
        <v>145</v>
      </c>
      <c r="C3" t="s">
        <v>149</v>
      </c>
      <c r="D3" t="s">
        <v>150</v>
      </c>
      <c r="E3">
        <v>5.3503000000000002E-2</v>
      </c>
      <c r="F3">
        <v>3.0158000000000001E-2</v>
      </c>
      <c r="G3">
        <v>0</v>
      </c>
      <c r="H3">
        <v>4.4503000000000001E-2</v>
      </c>
      <c r="I3">
        <v>1.057E-2</v>
      </c>
      <c r="J3">
        <v>7.1503999999999998E-2</v>
      </c>
      <c r="K3">
        <v>4.9253999999999999E-2</v>
      </c>
      <c r="L3">
        <v>8</v>
      </c>
      <c r="M3">
        <v>4</v>
      </c>
      <c r="N3">
        <v>0.66666700000000001</v>
      </c>
      <c r="O3" t="s">
        <v>151</v>
      </c>
      <c r="P3">
        <v>498758.65625</v>
      </c>
      <c r="Q3">
        <v>27</v>
      </c>
      <c r="R3">
        <v>20</v>
      </c>
      <c r="S3">
        <v>0.14155100000000001</v>
      </c>
      <c r="T3">
        <v>70599.856627999994</v>
      </c>
      <c r="U3">
        <v>361224</v>
      </c>
      <c r="V3">
        <v>0.72424599999999995</v>
      </c>
      <c r="W3">
        <v>0</v>
      </c>
      <c r="X3">
        <v>1669.8447140000001</v>
      </c>
      <c r="Y3">
        <v>1539.4835619999999</v>
      </c>
      <c r="Z3">
        <v>4394.5966360000002</v>
      </c>
      <c r="AA3">
        <v>1118.7959579999999</v>
      </c>
      <c r="AB3">
        <v>801.52546299999995</v>
      </c>
      <c r="AC3">
        <v>551.04875500000003</v>
      </c>
      <c r="AD3">
        <v>801.52546299999995</v>
      </c>
      <c r="AE3">
        <v>0.94732799999999995</v>
      </c>
      <c r="AF3">
        <v>0</v>
      </c>
      <c r="AG3">
        <v>0</v>
      </c>
      <c r="AH3">
        <v>1118.7959579999999</v>
      </c>
      <c r="AI3">
        <v>2.4523E-2</v>
      </c>
      <c r="AJ3">
        <v>0.11008</v>
      </c>
      <c r="AK3">
        <v>0</v>
      </c>
      <c r="AL3">
        <v>0</v>
      </c>
      <c r="AM3">
        <v>3.6143000000000002E-2</v>
      </c>
      <c r="AN3">
        <v>7.6620999999999995E-2</v>
      </c>
      <c r="AO3">
        <v>0</v>
      </c>
      <c r="AP3">
        <v>0</v>
      </c>
      <c r="AQ3">
        <v>1.003328</v>
      </c>
      <c r="AR3">
        <v>0.202963</v>
      </c>
      <c r="AS3">
        <v>4.1003999999999999E-2</v>
      </c>
      <c r="AT3">
        <v>0.13086200000000001</v>
      </c>
      <c r="AU3">
        <v>1.378158</v>
      </c>
      <c r="AV3">
        <v>2.7631749999999999</v>
      </c>
      <c r="AW3">
        <v>1.4547840000000001</v>
      </c>
      <c r="AX3">
        <v>8.9938090000000006</v>
      </c>
      <c r="AY3">
        <v>0.423147</v>
      </c>
    </row>
    <row r="4" spans="1:51" hidden="1" x14ac:dyDescent="0.25">
      <c r="A4">
        <v>2</v>
      </c>
      <c r="B4" t="s">
        <v>145</v>
      </c>
      <c r="C4" t="s">
        <v>152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 t="s">
        <v>153</v>
      </c>
      <c r="P4">
        <v>300983.671875</v>
      </c>
      <c r="Q4">
        <v>11</v>
      </c>
      <c r="R4">
        <v>36</v>
      </c>
      <c r="S4">
        <v>2.1137E-2</v>
      </c>
      <c r="T4">
        <v>6362.0221670000001</v>
      </c>
      <c r="U4">
        <v>259814</v>
      </c>
      <c r="V4">
        <v>0.86321599999999998</v>
      </c>
      <c r="W4">
        <v>0</v>
      </c>
      <c r="X4">
        <v>1282.644333</v>
      </c>
      <c r="Y4">
        <v>1089.5625689999999</v>
      </c>
      <c r="Z4">
        <v>3110.4352570000001</v>
      </c>
      <c r="AA4">
        <v>859.37170300000002</v>
      </c>
      <c r="AB4">
        <v>615.66927999999996</v>
      </c>
      <c r="AC4">
        <v>423.27262999999999</v>
      </c>
      <c r="AD4">
        <v>615.66927999999996</v>
      </c>
      <c r="AE4">
        <v>0.87384499999999998</v>
      </c>
      <c r="AF4">
        <v>0.24193300000000001</v>
      </c>
      <c r="AG4">
        <v>0</v>
      </c>
      <c r="AH4">
        <v>859.37170300000002</v>
      </c>
      <c r="AI4">
        <v>0</v>
      </c>
      <c r="AJ4">
        <v>0</v>
      </c>
      <c r="AK4">
        <v>0.20791000000000001</v>
      </c>
      <c r="AL4">
        <v>0</v>
      </c>
      <c r="AM4">
        <v>0</v>
      </c>
      <c r="AN4">
        <v>0</v>
      </c>
      <c r="AO4">
        <v>0</v>
      </c>
      <c r="AP4">
        <v>0</v>
      </c>
      <c r="AQ4">
        <v>0.40876299999999999</v>
      </c>
      <c r="AR4">
        <v>0.36533399999999999</v>
      </c>
      <c r="AS4">
        <v>3.6949999999999999E-3</v>
      </c>
      <c r="AT4">
        <v>9.4123999999999999E-2</v>
      </c>
      <c r="AU4">
        <v>0.87191600000000002</v>
      </c>
      <c r="AV4">
        <v>2.8968880000000001</v>
      </c>
      <c r="AW4">
        <v>0.99779300000000004</v>
      </c>
      <c r="AX4">
        <v>10.517110000000001</v>
      </c>
      <c r="AY4">
        <v>1.946448</v>
      </c>
    </row>
    <row r="5" spans="1:51" hidden="1" x14ac:dyDescent="0.25">
      <c r="A5">
        <v>3</v>
      </c>
      <c r="B5" t="s">
        <v>145</v>
      </c>
      <c r="C5" t="s">
        <v>154</v>
      </c>
      <c r="D5" t="s">
        <v>155</v>
      </c>
      <c r="E5">
        <v>0.162164</v>
      </c>
      <c r="F5">
        <v>0.104269</v>
      </c>
      <c r="G5">
        <v>0</v>
      </c>
      <c r="H5">
        <v>0.15586700000000001</v>
      </c>
      <c r="I5">
        <v>7.0347000000000007E-2</v>
      </c>
      <c r="J5">
        <v>0.16950999999999999</v>
      </c>
      <c r="K5">
        <v>0.141541</v>
      </c>
      <c r="L5">
        <v>7</v>
      </c>
      <c r="M5">
        <v>6</v>
      </c>
      <c r="N5">
        <v>0.538462</v>
      </c>
      <c r="O5" t="s">
        <v>151</v>
      </c>
      <c r="P5">
        <v>279178.5625</v>
      </c>
      <c r="Q5">
        <v>22</v>
      </c>
      <c r="R5">
        <v>2</v>
      </c>
      <c r="S5">
        <v>8.6756E-2</v>
      </c>
      <c r="T5">
        <v>24220.478855000001</v>
      </c>
      <c r="U5">
        <v>172425</v>
      </c>
      <c r="V5">
        <v>0.61761500000000003</v>
      </c>
      <c r="W5">
        <v>0</v>
      </c>
      <c r="X5">
        <v>1001.435008</v>
      </c>
      <c r="Y5">
        <v>853.050296</v>
      </c>
      <c r="Z5">
        <v>2434.1202840000001</v>
      </c>
      <c r="AA5">
        <v>670.961455</v>
      </c>
      <c r="AB5">
        <v>480.688804</v>
      </c>
      <c r="AC5">
        <v>330.47355299999998</v>
      </c>
      <c r="AD5">
        <v>480.688804</v>
      </c>
      <c r="AE5">
        <v>0.48976900000000001</v>
      </c>
      <c r="AF5">
        <v>0.449243</v>
      </c>
      <c r="AG5">
        <v>0.31977699999999998</v>
      </c>
      <c r="AH5">
        <v>670.961455</v>
      </c>
      <c r="AI5">
        <v>5.151E-2</v>
      </c>
      <c r="AJ5">
        <v>0.14460100000000001</v>
      </c>
      <c r="AK5">
        <v>0.301425</v>
      </c>
      <c r="AL5">
        <v>0.49753500000000001</v>
      </c>
      <c r="AM5">
        <v>7.8447000000000003E-2</v>
      </c>
      <c r="AN5">
        <v>0.121605</v>
      </c>
      <c r="AO5">
        <v>0.215642</v>
      </c>
      <c r="AP5">
        <v>0.25969799999999998</v>
      </c>
      <c r="AQ5">
        <v>0.81752599999999997</v>
      </c>
      <c r="AR5">
        <v>2.0296000000000002E-2</v>
      </c>
      <c r="AS5">
        <v>1.4067E-2</v>
      </c>
      <c r="AT5">
        <v>6.2465E-2</v>
      </c>
      <c r="AU5">
        <v>0.91435500000000003</v>
      </c>
      <c r="AV5">
        <v>3.275163</v>
      </c>
      <c r="AW5">
        <v>1.8669119999999999</v>
      </c>
      <c r="AX5">
        <v>8.6309430000000003</v>
      </c>
      <c r="AY5">
        <v>6.0281000000000001E-2</v>
      </c>
    </row>
    <row r="6" spans="1:51" hidden="1" x14ac:dyDescent="0.25">
      <c r="A6">
        <v>4</v>
      </c>
      <c r="B6" t="s">
        <v>145</v>
      </c>
      <c r="C6" t="s">
        <v>156</v>
      </c>
      <c r="D6" t="s">
        <v>157</v>
      </c>
      <c r="E6">
        <v>4.5919000000000001E-2</v>
      </c>
      <c r="F6">
        <v>1.4533000000000001E-2</v>
      </c>
      <c r="G6">
        <v>0</v>
      </c>
      <c r="H6">
        <v>5.4836999999999997E-2</v>
      </c>
      <c r="I6">
        <v>1.0629E-2</v>
      </c>
      <c r="J6">
        <v>3.7002E-2</v>
      </c>
      <c r="K6">
        <v>1.2681E-2</v>
      </c>
      <c r="L6">
        <v>6</v>
      </c>
      <c r="M6">
        <v>6</v>
      </c>
      <c r="N6">
        <v>0.5</v>
      </c>
      <c r="O6" t="s">
        <v>158</v>
      </c>
      <c r="P6">
        <v>2013216.9375</v>
      </c>
      <c r="Q6">
        <v>32</v>
      </c>
      <c r="R6">
        <v>49</v>
      </c>
      <c r="S6">
        <v>4.0230000000000002E-2</v>
      </c>
      <c r="T6">
        <v>80991.852637999997</v>
      </c>
      <c r="U6">
        <v>1839401</v>
      </c>
      <c r="V6">
        <v>0.913663</v>
      </c>
      <c r="W6">
        <v>0</v>
      </c>
      <c r="X6">
        <v>14040.006582</v>
      </c>
      <c r="Y6">
        <v>8078.7518339999997</v>
      </c>
      <c r="Z6">
        <v>26337.343561000002</v>
      </c>
      <c r="AA6">
        <v>9406.8044100000006</v>
      </c>
      <c r="AB6">
        <v>6739.2031589999997</v>
      </c>
      <c r="AC6">
        <v>4633.2021720000002</v>
      </c>
      <c r="AD6">
        <v>6739.2031589999997</v>
      </c>
      <c r="AE6">
        <v>0.76609300000000002</v>
      </c>
      <c r="AF6">
        <v>0</v>
      </c>
      <c r="AG6">
        <v>0</v>
      </c>
      <c r="AH6">
        <v>9406.8044100000006</v>
      </c>
      <c r="AI6">
        <v>0.25407000000000002</v>
      </c>
      <c r="AJ6">
        <v>0.29893199999999998</v>
      </c>
      <c r="AK6">
        <v>0</v>
      </c>
      <c r="AL6">
        <v>0</v>
      </c>
      <c r="AM6">
        <v>0.37282300000000002</v>
      </c>
      <c r="AN6">
        <v>0.106723</v>
      </c>
      <c r="AO6">
        <v>0</v>
      </c>
      <c r="AP6">
        <v>0</v>
      </c>
      <c r="AQ6">
        <v>1.1891290000000001</v>
      </c>
      <c r="AR6">
        <v>0.49725999999999998</v>
      </c>
      <c r="AS6">
        <v>4.7039999999999998E-2</v>
      </c>
      <c r="AT6">
        <v>0.66636899999999999</v>
      </c>
      <c r="AU6">
        <v>2.3997980000000001</v>
      </c>
      <c r="AV6">
        <v>1.1920219999999999</v>
      </c>
      <c r="AW6">
        <v>3.1325159999999999</v>
      </c>
      <c r="AX6">
        <v>8.4712460000000007</v>
      </c>
      <c r="AY6">
        <v>-9.9416000000000004E-2</v>
      </c>
    </row>
    <row r="7" spans="1:51" hidden="1" x14ac:dyDescent="0.25">
      <c r="A7">
        <v>5</v>
      </c>
      <c r="B7" t="s">
        <v>145</v>
      </c>
      <c r="C7" t="s">
        <v>159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 t="s">
        <v>158</v>
      </c>
      <c r="P7">
        <v>753573.40625</v>
      </c>
      <c r="Q7">
        <v>21</v>
      </c>
      <c r="R7">
        <v>224</v>
      </c>
      <c r="S7">
        <v>7.1141999999999997E-2</v>
      </c>
      <c r="T7">
        <v>53611.084392999997</v>
      </c>
      <c r="U7">
        <v>593900</v>
      </c>
      <c r="V7">
        <v>0.78811200000000003</v>
      </c>
      <c r="W7">
        <v>0</v>
      </c>
      <c r="X7">
        <v>3919.4287639999998</v>
      </c>
      <c r="Y7">
        <v>2560.1599430000001</v>
      </c>
      <c r="Z7">
        <v>8188.7720790000003</v>
      </c>
      <c r="AA7">
        <v>2626.017272</v>
      </c>
      <c r="AB7">
        <v>1881.3258069999999</v>
      </c>
      <c r="AC7">
        <v>1293.411492</v>
      </c>
      <c r="AD7">
        <v>1881.3258069999999</v>
      </c>
      <c r="AE7">
        <v>1.232334</v>
      </c>
      <c r="AF7">
        <v>0</v>
      </c>
      <c r="AG7">
        <v>0</v>
      </c>
      <c r="AH7">
        <v>2626.017272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0.780366</v>
      </c>
      <c r="AR7">
        <v>2.2731880000000002</v>
      </c>
      <c r="AS7">
        <v>3.1137000000000001E-2</v>
      </c>
      <c r="AT7">
        <v>0.21515500000000001</v>
      </c>
      <c r="AU7">
        <v>3.2998460000000001</v>
      </c>
      <c r="AV7">
        <v>4.3789309999999997</v>
      </c>
      <c r="AW7">
        <v>2.6777190000000002</v>
      </c>
      <c r="AX7">
        <v>12.033453</v>
      </c>
      <c r="AY7">
        <v>3.4627910000000002</v>
      </c>
    </row>
    <row r="8" spans="1:51" hidden="1" x14ac:dyDescent="0.25">
      <c r="A8">
        <v>6</v>
      </c>
      <c r="B8" t="s">
        <v>145</v>
      </c>
      <c r="C8" t="s">
        <v>160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 t="s">
        <v>161</v>
      </c>
      <c r="P8">
        <v>1110612.21875</v>
      </c>
      <c r="Q8">
        <v>112</v>
      </c>
      <c r="R8">
        <v>43</v>
      </c>
      <c r="S8">
        <v>7.3011000000000006E-2</v>
      </c>
      <c r="T8">
        <v>81086.845075999998</v>
      </c>
      <c r="U8">
        <v>698849</v>
      </c>
      <c r="V8">
        <v>0.629247</v>
      </c>
      <c r="W8">
        <v>2525.9020420000002</v>
      </c>
      <c r="X8">
        <v>7932.378275</v>
      </c>
      <c r="Y8">
        <v>3832.5051090000002</v>
      </c>
      <c r="Z8">
        <v>14006.116666</v>
      </c>
      <c r="AA8">
        <v>5314.6934440000005</v>
      </c>
      <c r="AB8">
        <v>3807.5415720000001</v>
      </c>
      <c r="AC8">
        <v>2617.684831</v>
      </c>
      <c r="AD8">
        <v>3807.5415720000001</v>
      </c>
      <c r="AE8">
        <v>1.7639469999999999</v>
      </c>
      <c r="AF8">
        <v>0</v>
      </c>
      <c r="AG8">
        <v>0</v>
      </c>
      <c r="AH8">
        <v>2788.7914019999998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4.1619529999999996</v>
      </c>
      <c r="AR8">
        <v>0.43637100000000001</v>
      </c>
      <c r="AS8">
        <v>4.7094999999999998E-2</v>
      </c>
      <c r="AT8">
        <v>0.25317600000000001</v>
      </c>
      <c r="AU8">
        <v>4.8985940000000001</v>
      </c>
      <c r="AV8">
        <v>4.4107149999999997</v>
      </c>
      <c r="AW8">
        <v>2.7770649999999999</v>
      </c>
      <c r="AX8">
        <v>9.1004620000000003</v>
      </c>
      <c r="AY8">
        <v>0.52980000000000005</v>
      </c>
    </row>
    <row r="9" spans="1:51" hidden="1" x14ac:dyDescent="0.25">
      <c r="A9">
        <v>7</v>
      </c>
      <c r="B9" t="s">
        <v>145</v>
      </c>
      <c r="C9" t="s">
        <v>162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 t="s">
        <v>161</v>
      </c>
      <c r="P9">
        <v>1010308</v>
      </c>
      <c r="Q9">
        <v>144</v>
      </c>
      <c r="R9">
        <v>55</v>
      </c>
      <c r="S9">
        <v>6.0972999999999999E-2</v>
      </c>
      <c r="T9">
        <v>61601.079302999999</v>
      </c>
      <c r="U9">
        <v>342018</v>
      </c>
      <c r="V9">
        <v>0.338528</v>
      </c>
      <c r="W9">
        <v>0</v>
      </c>
      <c r="X9">
        <v>4865.3526080000001</v>
      </c>
      <c r="Y9">
        <v>2788.5651029999999</v>
      </c>
      <c r="Z9">
        <v>9978.4491830000006</v>
      </c>
      <c r="AA9">
        <v>3259.786247</v>
      </c>
      <c r="AB9">
        <v>2335.369252</v>
      </c>
      <c r="AC9">
        <v>1605.56636</v>
      </c>
      <c r="AD9">
        <v>2335.369252</v>
      </c>
      <c r="AE9">
        <v>2.7710439999999998</v>
      </c>
      <c r="AF9">
        <v>0</v>
      </c>
      <c r="AG9">
        <v>0</v>
      </c>
      <c r="AH9">
        <v>3259.786247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5.3510819999999999</v>
      </c>
      <c r="AR9">
        <v>0.55814900000000001</v>
      </c>
      <c r="AS9">
        <v>3.5777999999999997E-2</v>
      </c>
      <c r="AT9">
        <v>0.123905</v>
      </c>
      <c r="AU9">
        <v>6.0689130000000002</v>
      </c>
      <c r="AV9">
        <v>6.0069929999999996</v>
      </c>
      <c r="AW9">
        <v>2.190118</v>
      </c>
      <c r="AX9">
        <v>9.3047039999999992</v>
      </c>
      <c r="AY9">
        <v>0.73404199999999997</v>
      </c>
    </row>
    <row r="10" spans="1:51" x14ac:dyDescent="0.25">
      <c r="A10">
        <v>8</v>
      </c>
      <c r="B10" t="s">
        <v>145</v>
      </c>
      <c r="C10" t="s">
        <v>163</v>
      </c>
      <c r="D10" t="s">
        <v>85</v>
      </c>
      <c r="E10">
        <v>0.111174</v>
      </c>
      <c r="F10">
        <v>7.6510999999999996E-2</v>
      </c>
      <c r="G10">
        <v>0.77777799999999997</v>
      </c>
      <c r="H10">
        <v>0.13211899999999999</v>
      </c>
      <c r="I10">
        <v>7.4895000000000003E-2</v>
      </c>
      <c r="J10">
        <v>4.8335999999999997E-2</v>
      </c>
      <c r="K10">
        <v>4.3157000000000001E-2</v>
      </c>
      <c r="L10">
        <v>9</v>
      </c>
      <c r="M10">
        <v>3</v>
      </c>
      <c r="N10">
        <v>0.75</v>
      </c>
      <c r="O10" t="s">
        <v>7</v>
      </c>
      <c r="P10">
        <v>2477828.21875</v>
      </c>
      <c r="Q10">
        <v>124</v>
      </c>
      <c r="R10">
        <v>132</v>
      </c>
      <c r="S10">
        <v>2.1989000000000002E-2</v>
      </c>
      <c r="T10">
        <v>54485.657654000002</v>
      </c>
      <c r="U10">
        <v>2004555</v>
      </c>
      <c r="V10">
        <v>0.80899699999999997</v>
      </c>
      <c r="W10">
        <v>110.650498</v>
      </c>
      <c r="X10">
        <v>17799.770250000001</v>
      </c>
      <c r="Y10">
        <v>8945.8660870000003</v>
      </c>
      <c r="Z10">
        <v>31498.915825</v>
      </c>
      <c r="AA10">
        <v>11925.846068000001</v>
      </c>
      <c r="AB10">
        <v>8543.8897199999992</v>
      </c>
      <c r="AC10">
        <v>5873.9241830000001</v>
      </c>
      <c r="AD10">
        <v>8543.8897199999992</v>
      </c>
      <c r="AE10">
        <v>2.1554030000000002</v>
      </c>
      <c r="AF10">
        <v>0.33712199999999998</v>
      </c>
      <c r="AG10">
        <v>0.22092200000000001</v>
      </c>
      <c r="AH10">
        <v>11815.19557</v>
      </c>
      <c r="AI10">
        <v>0.77605900000000005</v>
      </c>
      <c r="AJ10">
        <v>0.43241000000000002</v>
      </c>
      <c r="AK10">
        <v>3.9831560000000001</v>
      </c>
      <c r="AL10">
        <v>5.1916250000000002</v>
      </c>
      <c r="AM10">
        <v>1.2115089999999999</v>
      </c>
      <c r="AN10">
        <v>0.38849400000000001</v>
      </c>
      <c r="AO10">
        <v>2.62608</v>
      </c>
      <c r="AP10">
        <v>2.9180440000000001</v>
      </c>
      <c r="AQ10">
        <v>4.6078760000000001</v>
      </c>
      <c r="AR10">
        <v>1.3395570000000001</v>
      </c>
      <c r="AS10">
        <v>3.1645E-2</v>
      </c>
      <c r="AT10">
        <v>0.72619999999999996</v>
      </c>
      <c r="AU10">
        <v>6.705279</v>
      </c>
      <c r="AV10">
        <v>2.7061109999999999</v>
      </c>
      <c r="AW10">
        <v>3.1109170000000002</v>
      </c>
      <c r="AX10">
        <v>9.4148940000000003</v>
      </c>
      <c r="AY10">
        <v>0.84423199999999998</v>
      </c>
    </row>
    <row r="11" spans="1:51" hidden="1" x14ac:dyDescent="0.25">
      <c r="A11">
        <v>9</v>
      </c>
      <c r="B11" t="s">
        <v>145</v>
      </c>
      <c r="C11" t="s">
        <v>164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 t="s">
        <v>165</v>
      </c>
      <c r="P11">
        <v>1603403.60938</v>
      </c>
      <c r="Q11">
        <v>0</v>
      </c>
      <c r="R11">
        <v>0</v>
      </c>
      <c r="S11">
        <v>0</v>
      </c>
      <c r="T11">
        <v>0</v>
      </c>
      <c r="U11">
        <v>1561218</v>
      </c>
      <c r="V11">
        <v>0.97369000000000006</v>
      </c>
      <c r="W11">
        <v>0</v>
      </c>
      <c r="X11">
        <v>9344.0128229999991</v>
      </c>
      <c r="Y11">
        <v>6996.1620670000002</v>
      </c>
      <c r="Z11">
        <v>17659.464785</v>
      </c>
      <c r="AA11">
        <v>6260.4885919999997</v>
      </c>
      <c r="AB11">
        <v>4485.1261549999999</v>
      </c>
      <c r="AC11">
        <v>3083.5242320000002</v>
      </c>
      <c r="AD11">
        <v>4485.1261549999999</v>
      </c>
      <c r="AE11">
        <v>4.2235690000000004</v>
      </c>
      <c r="AF11">
        <v>0</v>
      </c>
      <c r="AG11">
        <v>0</v>
      </c>
      <c r="AH11">
        <v>6260.4885919999997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0.56559000000000004</v>
      </c>
      <c r="AU11">
        <v>0.56559000000000004</v>
      </c>
      <c r="AV11">
        <v>0.352744</v>
      </c>
      <c r="AW11">
        <v>0.133913</v>
      </c>
      <c r="AX11">
        <v>4</v>
      </c>
      <c r="AY11">
        <v>-4.5706619999999996</v>
      </c>
    </row>
    <row r="12" spans="1:51" hidden="1" x14ac:dyDescent="0.25">
      <c r="A12">
        <v>10</v>
      </c>
      <c r="B12" t="s">
        <v>145</v>
      </c>
      <c r="C12" t="s">
        <v>166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 t="s">
        <v>167</v>
      </c>
      <c r="P12">
        <v>3481336.84375</v>
      </c>
      <c r="Q12">
        <v>19</v>
      </c>
      <c r="R12">
        <v>146</v>
      </c>
      <c r="S12">
        <v>2.7883000000000002E-2</v>
      </c>
      <c r="T12">
        <v>97071.391111000004</v>
      </c>
      <c r="U12">
        <v>3290395</v>
      </c>
      <c r="V12">
        <v>0.94515300000000002</v>
      </c>
      <c r="W12">
        <v>0</v>
      </c>
      <c r="X12">
        <v>29494.897472000001</v>
      </c>
      <c r="Y12">
        <v>10558.974859</v>
      </c>
      <c r="Z12">
        <v>46690.75316</v>
      </c>
      <c r="AA12">
        <v>19761.581306</v>
      </c>
      <c r="AB12">
        <v>14157.550786</v>
      </c>
      <c r="AC12">
        <v>9733.3161660000005</v>
      </c>
      <c r="AD12">
        <v>14157.550786</v>
      </c>
      <c r="AE12">
        <v>2.7697569999999998</v>
      </c>
      <c r="AF12">
        <v>0</v>
      </c>
      <c r="AG12">
        <v>0</v>
      </c>
      <c r="AH12">
        <v>19761.581306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0.70604599999999995</v>
      </c>
      <c r="AR12">
        <v>1.4816309999999999</v>
      </c>
      <c r="AS12">
        <v>5.6378999999999999E-2</v>
      </c>
      <c r="AT12">
        <v>1.1920280000000001</v>
      </c>
      <c r="AU12">
        <v>3.436083</v>
      </c>
      <c r="AV12">
        <v>0.98700100000000002</v>
      </c>
      <c r="AW12">
        <v>1.240572</v>
      </c>
      <c r="AX12">
        <v>9.2737440000000007</v>
      </c>
      <c r="AY12">
        <v>0.70308199999999998</v>
      </c>
    </row>
    <row r="13" spans="1:51" hidden="1" x14ac:dyDescent="0.25">
      <c r="A13">
        <v>11</v>
      </c>
      <c r="B13" t="s">
        <v>145</v>
      </c>
      <c r="C13" t="s">
        <v>168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 t="s">
        <v>169</v>
      </c>
      <c r="P13">
        <v>997093.953125</v>
      </c>
      <c r="Q13">
        <v>0</v>
      </c>
      <c r="R13">
        <v>0</v>
      </c>
      <c r="S13">
        <v>0</v>
      </c>
      <c r="T13">
        <v>0</v>
      </c>
      <c r="U13">
        <v>964222</v>
      </c>
      <c r="V13">
        <v>0.967032</v>
      </c>
      <c r="W13">
        <v>0</v>
      </c>
      <c r="X13">
        <v>4793.529767</v>
      </c>
      <c r="Y13">
        <v>3979.887745</v>
      </c>
      <c r="Z13">
        <v>10406.922764000001</v>
      </c>
      <c r="AA13">
        <v>3211.6649440000001</v>
      </c>
      <c r="AB13">
        <v>2300.894288</v>
      </c>
      <c r="AC13">
        <v>1581.8648229999999</v>
      </c>
      <c r="AD13">
        <v>2300.894288</v>
      </c>
      <c r="AE13">
        <v>3.154188</v>
      </c>
      <c r="AF13">
        <v>0</v>
      </c>
      <c r="AG13">
        <v>0</v>
      </c>
      <c r="AH13">
        <v>3211.6649440000001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0.34931400000000001</v>
      </c>
      <c r="AU13">
        <v>0.34931400000000001</v>
      </c>
      <c r="AV13">
        <v>0.35033199999999998</v>
      </c>
      <c r="AW13">
        <v>0.110746</v>
      </c>
      <c r="AX13">
        <v>4</v>
      </c>
      <c r="AY13">
        <v>-4.5706619999999996</v>
      </c>
    </row>
    <row r="14" spans="1:51" hidden="1" x14ac:dyDescent="0.25">
      <c r="A14">
        <v>12</v>
      </c>
      <c r="B14" t="s">
        <v>145</v>
      </c>
      <c r="C14" t="s">
        <v>170</v>
      </c>
      <c r="D14" t="s">
        <v>171</v>
      </c>
      <c r="E14">
        <v>5.1587000000000001E-2</v>
      </c>
      <c r="F14">
        <v>2.2036E-2</v>
      </c>
      <c r="G14">
        <v>0</v>
      </c>
      <c r="H14">
        <v>4.7669999999999997E-2</v>
      </c>
      <c r="I14">
        <v>2.1922000000000001E-2</v>
      </c>
      <c r="J14">
        <v>6.3337000000000004E-2</v>
      </c>
      <c r="K14">
        <v>2.1735000000000001E-2</v>
      </c>
      <c r="L14">
        <v>9</v>
      </c>
      <c r="M14">
        <v>3</v>
      </c>
      <c r="N14">
        <v>0.75</v>
      </c>
      <c r="O14" t="s">
        <v>169</v>
      </c>
      <c r="P14">
        <v>1125981.5</v>
      </c>
      <c r="Q14">
        <v>7</v>
      </c>
      <c r="R14">
        <v>41</v>
      </c>
      <c r="S14">
        <v>1.0344000000000001E-2</v>
      </c>
      <c r="T14">
        <v>11647.015380999999</v>
      </c>
      <c r="U14">
        <v>1048899</v>
      </c>
      <c r="V14">
        <v>0.93154199999999998</v>
      </c>
      <c r="W14">
        <v>0</v>
      </c>
      <c r="X14">
        <v>5417.8339239999996</v>
      </c>
      <c r="Y14">
        <v>4773.7177499999998</v>
      </c>
      <c r="Z14">
        <v>12255.416539</v>
      </c>
      <c r="AA14">
        <v>3629.9487290000002</v>
      </c>
      <c r="AB14">
        <v>2600.5602840000001</v>
      </c>
      <c r="AC14">
        <v>1787.8851950000001</v>
      </c>
      <c r="AD14">
        <v>2600.5602840000001</v>
      </c>
      <c r="AE14">
        <v>2.1074549999999999</v>
      </c>
      <c r="AF14">
        <v>0</v>
      </c>
      <c r="AG14">
        <v>0</v>
      </c>
      <c r="AH14">
        <v>3629.9487290000002</v>
      </c>
      <c r="AI14">
        <v>8.5227999999999998E-2</v>
      </c>
      <c r="AJ14">
        <v>0.30235400000000001</v>
      </c>
      <c r="AK14">
        <v>0</v>
      </c>
      <c r="AL14">
        <v>0</v>
      </c>
      <c r="AM14">
        <v>0.13001599999999999</v>
      </c>
      <c r="AN14">
        <v>0.10807</v>
      </c>
      <c r="AO14">
        <v>0</v>
      </c>
      <c r="AP14">
        <v>0</v>
      </c>
      <c r="AQ14">
        <v>0.26012200000000002</v>
      </c>
      <c r="AR14">
        <v>0.41607499999999997</v>
      </c>
      <c r="AS14">
        <v>6.7650000000000002E-3</v>
      </c>
      <c r="AT14">
        <v>0.37998999999999999</v>
      </c>
      <c r="AU14">
        <v>1.062951</v>
      </c>
      <c r="AV14">
        <v>0.94402200000000003</v>
      </c>
      <c r="AW14">
        <v>0.50437699999999996</v>
      </c>
      <c r="AX14">
        <v>9.1124620000000007</v>
      </c>
      <c r="AY14">
        <v>0.54179999999999995</v>
      </c>
    </row>
    <row r="15" spans="1:51" hidden="1" x14ac:dyDescent="0.25">
      <c r="A15">
        <v>13</v>
      </c>
      <c r="B15" t="s">
        <v>145</v>
      </c>
      <c r="C15" t="s">
        <v>172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 t="s">
        <v>173</v>
      </c>
      <c r="P15">
        <v>3131735.3125</v>
      </c>
      <c r="Q15">
        <v>70</v>
      </c>
      <c r="R15">
        <v>391</v>
      </c>
      <c r="S15">
        <v>0.12837200000000001</v>
      </c>
      <c r="T15">
        <v>402025.99044600001</v>
      </c>
      <c r="U15">
        <v>2347839</v>
      </c>
      <c r="V15">
        <v>0.74969300000000005</v>
      </c>
      <c r="W15">
        <v>135.86924400000001</v>
      </c>
      <c r="X15">
        <v>25626.721071</v>
      </c>
      <c r="Y15">
        <v>10040.000645</v>
      </c>
      <c r="Z15">
        <v>41843.145835000003</v>
      </c>
      <c r="AA15">
        <v>17169.903117999998</v>
      </c>
      <c r="AB15">
        <v>12300.826114</v>
      </c>
      <c r="AC15">
        <v>8456.8179540000001</v>
      </c>
      <c r="AD15">
        <v>12300.826114</v>
      </c>
      <c r="AE15">
        <v>1.065644</v>
      </c>
      <c r="AF15">
        <v>0</v>
      </c>
      <c r="AG15">
        <v>0</v>
      </c>
      <c r="AH15">
        <v>17034.033874000001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2.6012200000000001</v>
      </c>
      <c r="AR15">
        <v>3.96793</v>
      </c>
      <c r="AS15">
        <v>0.23349500000000001</v>
      </c>
      <c r="AT15">
        <v>0.85056399999999999</v>
      </c>
      <c r="AU15">
        <v>7.6532090000000004</v>
      </c>
      <c r="AV15">
        <v>2.4437600000000002</v>
      </c>
      <c r="AW15">
        <v>7.1817679999999999</v>
      </c>
      <c r="AX15">
        <v>10.762055999999999</v>
      </c>
      <c r="AY15">
        <v>2.1913939999999998</v>
      </c>
    </row>
    <row r="16" spans="1:51" hidden="1" x14ac:dyDescent="0.25">
      <c r="A16">
        <v>14</v>
      </c>
      <c r="B16" t="s">
        <v>145</v>
      </c>
      <c r="C16" t="s">
        <v>174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 t="s">
        <v>167</v>
      </c>
      <c r="P16">
        <v>1806194.34375</v>
      </c>
      <c r="Q16">
        <v>0</v>
      </c>
      <c r="R16">
        <v>0</v>
      </c>
      <c r="S16">
        <v>1.4021E-2</v>
      </c>
      <c r="T16">
        <v>25324.792571999998</v>
      </c>
      <c r="U16">
        <v>1750242</v>
      </c>
      <c r="V16">
        <v>0.96902200000000005</v>
      </c>
      <c r="W16">
        <v>0</v>
      </c>
      <c r="X16">
        <v>13413.997471999999</v>
      </c>
      <c r="Y16">
        <v>4907.3495869999997</v>
      </c>
      <c r="Z16">
        <v>21773.429762</v>
      </c>
      <c r="AA16">
        <v>8987.3783060000005</v>
      </c>
      <c r="AB16">
        <v>6438.7187860000004</v>
      </c>
      <c r="AC16">
        <v>4426.6191660000004</v>
      </c>
      <c r="AD16">
        <v>6438.7187860000004</v>
      </c>
      <c r="AE16">
        <v>2.6035029999999999</v>
      </c>
      <c r="AF16">
        <v>0</v>
      </c>
      <c r="AG16">
        <v>0</v>
      </c>
      <c r="AH16">
        <v>8987.3783060000005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1.4709E-2</v>
      </c>
      <c r="AT16">
        <v>0.63406899999999999</v>
      </c>
      <c r="AU16">
        <v>0.64877799999999997</v>
      </c>
      <c r="AV16">
        <v>0.35919600000000002</v>
      </c>
      <c r="AW16">
        <v>0.249194</v>
      </c>
      <c r="AX16">
        <v>3.909316</v>
      </c>
      <c r="AY16">
        <v>-4.661346</v>
      </c>
    </row>
    <row r="17" spans="1:51" hidden="1" x14ac:dyDescent="0.25">
      <c r="A17">
        <v>15</v>
      </c>
      <c r="B17" t="s">
        <v>145</v>
      </c>
      <c r="C17" t="s">
        <v>175</v>
      </c>
      <c r="D17" t="s">
        <v>176</v>
      </c>
      <c r="E17">
        <v>0.19467899999999999</v>
      </c>
      <c r="F17">
        <v>0.11236699999999999</v>
      </c>
      <c r="G17">
        <v>0</v>
      </c>
      <c r="H17">
        <v>0.145009</v>
      </c>
      <c r="I17">
        <v>7.9074000000000005E-2</v>
      </c>
      <c r="J17">
        <v>0.21951399999999999</v>
      </c>
      <c r="K17">
        <v>0.122666</v>
      </c>
      <c r="L17">
        <v>4</v>
      </c>
      <c r="M17">
        <v>8</v>
      </c>
      <c r="N17">
        <v>0.33333299999999999</v>
      </c>
      <c r="O17" t="s">
        <v>148</v>
      </c>
      <c r="P17">
        <v>3788884.78125</v>
      </c>
      <c r="Q17">
        <v>233</v>
      </c>
      <c r="R17">
        <v>701</v>
      </c>
      <c r="S17">
        <v>9.9299999999999999E-2</v>
      </c>
      <c r="T17">
        <v>376234.97925600002</v>
      </c>
      <c r="U17">
        <v>2634103</v>
      </c>
      <c r="V17">
        <v>0.69521900000000003</v>
      </c>
      <c r="W17">
        <v>0</v>
      </c>
      <c r="X17">
        <v>29796.628605000002</v>
      </c>
      <c r="Y17">
        <v>9204.7373110000008</v>
      </c>
      <c r="Z17">
        <v>47198.871619999998</v>
      </c>
      <c r="AA17">
        <v>19963.741164999999</v>
      </c>
      <c r="AB17">
        <v>14302.381729999999</v>
      </c>
      <c r="AC17">
        <v>9832.8874400000004</v>
      </c>
      <c r="AD17">
        <v>14302.381729999999</v>
      </c>
      <c r="AE17">
        <v>1.3720399999999999</v>
      </c>
      <c r="AF17">
        <v>0</v>
      </c>
      <c r="AG17">
        <v>0</v>
      </c>
      <c r="AH17">
        <v>19963.741164999999</v>
      </c>
      <c r="AI17">
        <v>1.4258569999999999</v>
      </c>
      <c r="AJ17">
        <v>2.0205639999999998</v>
      </c>
      <c r="AK17">
        <v>0</v>
      </c>
      <c r="AL17">
        <v>0</v>
      </c>
      <c r="AM17">
        <v>2.214931</v>
      </c>
      <c r="AN17">
        <v>1.1470469999999999</v>
      </c>
      <c r="AO17">
        <v>0</v>
      </c>
      <c r="AP17">
        <v>0</v>
      </c>
      <c r="AQ17">
        <v>8.6583480000000002</v>
      </c>
      <c r="AR17">
        <v>7.1138599999999999</v>
      </c>
      <c r="AS17">
        <v>0.21851499999999999</v>
      </c>
      <c r="AT17">
        <v>0.95426999999999995</v>
      </c>
      <c r="AU17">
        <v>16.944993</v>
      </c>
      <c r="AV17">
        <v>4.4722900000000001</v>
      </c>
      <c r="AW17">
        <v>12.350215</v>
      </c>
      <c r="AX17">
        <v>10.701465000000001</v>
      </c>
      <c r="AY17">
        <v>2.1308029999999998</v>
      </c>
    </row>
    <row r="18" spans="1:51" hidden="1" x14ac:dyDescent="0.25">
      <c r="A18">
        <v>16</v>
      </c>
      <c r="B18" t="s">
        <v>145</v>
      </c>
      <c r="C18" t="s">
        <v>177</v>
      </c>
      <c r="D18" t="s">
        <v>178</v>
      </c>
      <c r="E18">
        <v>7.2003999999999999E-2</v>
      </c>
      <c r="F18">
        <v>5.7387000000000001E-2</v>
      </c>
      <c r="G18">
        <v>0</v>
      </c>
      <c r="H18">
        <v>7.5005000000000002E-2</v>
      </c>
      <c r="I18">
        <v>6.5007999999999996E-2</v>
      </c>
      <c r="J18">
        <v>6.3004000000000004E-2</v>
      </c>
      <c r="K18">
        <v>3.2358999999999999E-2</v>
      </c>
      <c r="L18">
        <v>9</v>
      </c>
      <c r="M18">
        <v>3</v>
      </c>
      <c r="N18">
        <v>0.75</v>
      </c>
      <c r="O18" t="s">
        <v>179</v>
      </c>
      <c r="P18">
        <v>2801859.1093799998</v>
      </c>
      <c r="Q18">
        <v>5</v>
      </c>
      <c r="R18">
        <v>5</v>
      </c>
      <c r="S18">
        <v>8.0949999999999998E-3</v>
      </c>
      <c r="T18">
        <v>22681.783923999999</v>
      </c>
      <c r="U18">
        <v>2718603</v>
      </c>
      <c r="V18">
        <v>0.97028499999999995</v>
      </c>
      <c r="W18">
        <v>0</v>
      </c>
      <c r="X18">
        <v>17248.541560999998</v>
      </c>
      <c r="Y18">
        <v>13758.546763</v>
      </c>
      <c r="Z18">
        <v>35472.401227000002</v>
      </c>
      <c r="AA18">
        <v>11556.522846</v>
      </c>
      <c r="AB18">
        <v>8279.2999490000002</v>
      </c>
      <c r="AC18">
        <v>5692.0187150000002</v>
      </c>
      <c r="AD18">
        <v>8279.2999490000002</v>
      </c>
      <c r="AE18">
        <v>1.4220159999999999</v>
      </c>
      <c r="AF18">
        <v>0</v>
      </c>
      <c r="AG18">
        <v>0</v>
      </c>
      <c r="AH18">
        <v>11556.522846</v>
      </c>
      <c r="AI18">
        <v>0.42692799999999997</v>
      </c>
      <c r="AJ18">
        <v>0.866842</v>
      </c>
      <c r="AK18">
        <v>0</v>
      </c>
      <c r="AL18">
        <v>0</v>
      </c>
      <c r="AM18">
        <v>0.72287100000000004</v>
      </c>
      <c r="AN18">
        <v>0.45357799999999998</v>
      </c>
      <c r="AO18">
        <v>0</v>
      </c>
      <c r="AP18">
        <v>0</v>
      </c>
      <c r="AQ18">
        <v>0.18580099999999999</v>
      </c>
      <c r="AR18">
        <v>5.0741000000000001E-2</v>
      </c>
      <c r="AS18">
        <v>1.3173000000000001E-2</v>
      </c>
      <c r="AT18">
        <v>0.98488200000000004</v>
      </c>
      <c r="AU18">
        <v>1.2345980000000001</v>
      </c>
      <c r="AV18">
        <v>0.440635</v>
      </c>
      <c r="AW18">
        <v>0.86820200000000003</v>
      </c>
      <c r="AX18">
        <v>5.120787</v>
      </c>
      <c r="AY18">
        <v>-3.449875</v>
      </c>
    </row>
    <row r="19" spans="1:51" hidden="1" x14ac:dyDescent="0.25">
      <c r="A19">
        <v>17</v>
      </c>
      <c r="B19" t="s">
        <v>145</v>
      </c>
      <c r="C19" t="s">
        <v>180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 t="s">
        <v>181</v>
      </c>
      <c r="P19">
        <v>223001.015625</v>
      </c>
      <c r="Q19">
        <v>0</v>
      </c>
      <c r="R19">
        <v>0</v>
      </c>
      <c r="S19">
        <v>0</v>
      </c>
      <c r="T19">
        <v>0</v>
      </c>
      <c r="U19">
        <v>204018</v>
      </c>
      <c r="V19">
        <v>0.91487499999999999</v>
      </c>
      <c r="W19">
        <v>0</v>
      </c>
      <c r="X19">
        <v>585.58482300000003</v>
      </c>
      <c r="Y19">
        <v>656.78136900000004</v>
      </c>
      <c r="Z19">
        <v>1688.1188030000001</v>
      </c>
      <c r="AA19">
        <v>392.34183100000001</v>
      </c>
      <c r="AB19">
        <v>281.080715</v>
      </c>
      <c r="AC19">
        <v>193.24299199999999</v>
      </c>
      <c r="AD19">
        <v>281.080715</v>
      </c>
      <c r="AE19">
        <v>1.6512279999999999</v>
      </c>
      <c r="AF19">
        <v>0</v>
      </c>
      <c r="AG19">
        <v>0</v>
      </c>
      <c r="AH19">
        <v>392.34183100000001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7.3911000000000004E-2</v>
      </c>
      <c r="AU19">
        <v>7.3911000000000004E-2</v>
      </c>
      <c r="AV19">
        <v>0.33143600000000001</v>
      </c>
      <c r="AW19">
        <v>4.4761000000000002E-2</v>
      </c>
      <c r="AX19">
        <v>4</v>
      </c>
      <c r="AY19">
        <v>-4.5706619999999996</v>
      </c>
    </row>
    <row r="20" spans="1:51" hidden="1" x14ac:dyDescent="0.25">
      <c r="A20">
        <v>18</v>
      </c>
      <c r="B20" t="s">
        <v>145</v>
      </c>
      <c r="C20" t="s">
        <v>182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 t="s">
        <v>183</v>
      </c>
      <c r="P20">
        <v>837427.96875</v>
      </c>
      <c r="Q20">
        <v>20</v>
      </c>
      <c r="R20">
        <v>6</v>
      </c>
      <c r="S20">
        <v>1.379E-2</v>
      </c>
      <c r="T20">
        <v>11548.057999000001</v>
      </c>
      <c r="U20">
        <v>775948</v>
      </c>
      <c r="V20">
        <v>0.92658499999999999</v>
      </c>
      <c r="W20">
        <v>0</v>
      </c>
      <c r="X20">
        <v>5928.2765010000003</v>
      </c>
      <c r="Y20">
        <v>3225.4868620000002</v>
      </c>
      <c r="Z20">
        <v>10846.106193</v>
      </c>
      <c r="AA20">
        <v>3971.945256</v>
      </c>
      <c r="AB20">
        <v>2845.5727200000001</v>
      </c>
      <c r="AC20">
        <v>1956.3312450000001</v>
      </c>
      <c r="AD20">
        <v>2845.5727200000001</v>
      </c>
      <c r="AE20">
        <v>0.54735</v>
      </c>
      <c r="AF20">
        <v>0</v>
      </c>
      <c r="AG20">
        <v>0</v>
      </c>
      <c r="AH20">
        <v>3971.945256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0.74320600000000003</v>
      </c>
      <c r="AR20">
        <v>6.0888999999999999E-2</v>
      </c>
      <c r="AS20">
        <v>6.7070000000000003E-3</v>
      </c>
      <c r="AT20">
        <v>0.281107</v>
      </c>
      <c r="AU20">
        <v>1.0919080000000001</v>
      </c>
      <c r="AV20">
        <v>1.3038829999999999</v>
      </c>
      <c r="AW20">
        <v>1.994901</v>
      </c>
      <c r="AX20">
        <v>7.9363099999999998</v>
      </c>
      <c r="AY20">
        <v>-0.63435200000000003</v>
      </c>
    </row>
    <row r="21" spans="1:51" hidden="1" x14ac:dyDescent="0.25">
      <c r="A21">
        <v>19</v>
      </c>
      <c r="B21" t="s">
        <v>145</v>
      </c>
      <c r="C21" t="s">
        <v>184</v>
      </c>
      <c r="D21" t="s">
        <v>185</v>
      </c>
      <c r="E21">
        <v>6.9087999999999997E-2</v>
      </c>
      <c r="F21">
        <v>4.3809000000000001E-2</v>
      </c>
      <c r="G21">
        <v>0</v>
      </c>
      <c r="H21">
        <v>9.3605999999999995E-2</v>
      </c>
      <c r="I21">
        <v>5.6632000000000002E-2</v>
      </c>
      <c r="J21">
        <v>5.1575000000000003E-2</v>
      </c>
      <c r="K21">
        <v>2.2839999999999999E-2</v>
      </c>
      <c r="L21">
        <v>5</v>
      </c>
      <c r="M21">
        <v>7</v>
      </c>
      <c r="N21">
        <v>0.41666700000000001</v>
      </c>
      <c r="O21" t="s">
        <v>183</v>
      </c>
      <c r="P21">
        <v>1196699.03125</v>
      </c>
      <c r="Q21">
        <v>73</v>
      </c>
      <c r="R21">
        <v>55</v>
      </c>
      <c r="S21">
        <v>4.3898E-2</v>
      </c>
      <c r="T21">
        <v>52532.969024999999</v>
      </c>
      <c r="U21">
        <v>970601</v>
      </c>
      <c r="V21">
        <v>0.81106500000000004</v>
      </c>
      <c r="W21">
        <v>0</v>
      </c>
      <c r="X21">
        <v>7763.9727830000002</v>
      </c>
      <c r="Y21">
        <v>4316.2881129999996</v>
      </c>
      <c r="Z21">
        <v>14615.939409000001</v>
      </c>
      <c r="AA21">
        <v>5201.8617640000002</v>
      </c>
      <c r="AB21">
        <v>3726.706936</v>
      </c>
      <c r="AC21">
        <v>2562.1110180000001</v>
      </c>
      <c r="AD21">
        <v>3726.706936</v>
      </c>
      <c r="AE21">
        <v>1.920199</v>
      </c>
      <c r="AF21">
        <v>0</v>
      </c>
      <c r="AG21">
        <v>0</v>
      </c>
      <c r="AH21">
        <v>5201.8617640000002</v>
      </c>
      <c r="AI21">
        <v>0.23982800000000001</v>
      </c>
      <c r="AJ21">
        <v>0.222611</v>
      </c>
      <c r="AK21">
        <v>0</v>
      </c>
      <c r="AL21">
        <v>0</v>
      </c>
      <c r="AM21">
        <v>0.37781399999999998</v>
      </c>
      <c r="AN21">
        <v>0.10106800000000001</v>
      </c>
      <c r="AO21">
        <v>0</v>
      </c>
      <c r="AP21">
        <v>0</v>
      </c>
      <c r="AQ21">
        <v>2.712701</v>
      </c>
      <c r="AR21">
        <v>0.55814900000000001</v>
      </c>
      <c r="AS21">
        <v>3.0511E-2</v>
      </c>
      <c r="AT21">
        <v>0.35162500000000002</v>
      </c>
      <c r="AU21">
        <v>3.6529859999999998</v>
      </c>
      <c r="AV21">
        <v>3.0525519999999999</v>
      </c>
      <c r="AW21">
        <v>1.9024000000000001</v>
      </c>
      <c r="AX21">
        <v>9.2075080000000007</v>
      </c>
      <c r="AY21">
        <v>0.63684600000000002</v>
      </c>
    </row>
    <row r="22" spans="1:51" hidden="1" x14ac:dyDescent="0.25">
      <c r="A22">
        <v>20</v>
      </c>
      <c r="B22" t="s">
        <v>145</v>
      </c>
      <c r="C22" t="s">
        <v>186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 t="s">
        <v>153</v>
      </c>
      <c r="P22">
        <v>559874.25</v>
      </c>
      <c r="Q22">
        <v>14</v>
      </c>
      <c r="R22">
        <v>238</v>
      </c>
      <c r="S22">
        <v>7.7923999999999993E-2</v>
      </c>
      <c r="T22">
        <v>43627.765914000003</v>
      </c>
      <c r="U22">
        <v>456637</v>
      </c>
      <c r="V22">
        <v>0.81560600000000005</v>
      </c>
      <c r="W22">
        <v>0</v>
      </c>
      <c r="X22">
        <v>2286.0138999999999</v>
      </c>
      <c r="Y22">
        <v>1836.259943</v>
      </c>
      <c r="Z22">
        <v>5208.1273339999998</v>
      </c>
      <c r="AA22">
        <v>1531.6293129999999</v>
      </c>
      <c r="AB22">
        <v>1097.286672</v>
      </c>
      <c r="AC22">
        <v>754.38458700000001</v>
      </c>
      <c r="AD22">
        <v>1097.286672</v>
      </c>
      <c r="AE22">
        <v>1.118754</v>
      </c>
      <c r="AF22">
        <v>0</v>
      </c>
      <c r="AG22">
        <v>0</v>
      </c>
      <c r="AH22">
        <v>1531.6293129999999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0.52024400000000004</v>
      </c>
      <c r="AR22">
        <v>2.4152619999999998</v>
      </c>
      <c r="AS22">
        <v>2.5339E-2</v>
      </c>
      <c r="AT22">
        <v>0.16542799999999999</v>
      </c>
      <c r="AU22">
        <v>3.1262729999999999</v>
      </c>
      <c r="AV22">
        <v>5.5838840000000003</v>
      </c>
      <c r="AW22">
        <v>2.7944230000000001</v>
      </c>
      <c r="AX22">
        <v>12.525321999999999</v>
      </c>
      <c r="AY22">
        <v>3.9546600000000001</v>
      </c>
    </row>
    <row r="23" spans="1:51" hidden="1" x14ac:dyDescent="0.25">
      <c r="A23">
        <v>21</v>
      </c>
      <c r="B23" t="s">
        <v>145</v>
      </c>
      <c r="C23" t="s">
        <v>187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 t="s">
        <v>153</v>
      </c>
      <c r="P23">
        <v>553175.640625</v>
      </c>
      <c r="Q23">
        <v>5</v>
      </c>
      <c r="R23">
        <v>5</v>
      </c>
      <c r="S23">
        <v>0.15324199999999999</v>
      </c>
      <c r="T23">
        <v>84769.895936999994</v>
      </c>
      <c r="U23">
        <v>440901</v>
      </c>
      <c r="V23">
        <v>0.79703599999999997</v>
      </c>
      <c r="W23">
        <v>0</v>
      </c>
      <c r="X23">
        <v>1946.635133</v>
      </c>
      <c r="Y23">
        <v>1859.8367089999999</v>
      </c>
      <c r="Z23">
        <v>5310.9034380000003</v>
      </c>
      <c r="AA23">
        <v>1304.245539</v>
      </c>
      <c r="AB23">
        <v>934.38486399999999</v>
      </c>
      <c r="AC23">
        <v>642.38959399999999</v>
      </c>
      <c r="AD23">
        <v>934.38486399999999</v>
      </c>
      <c r="AE23">
        <v>0.66927300000000001</v>
      </c>
      <c r="AF23">
        <v>0</v>
      </c>
      <c r="AG23">
        <v>0</v>
      </c>
      <c r="AH23">
        <v>1304.245539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0.18580099999999999</v>
      </c>
      <c r="AR23">
        <v>5.0741000000000001E-2</v>
      </c>
      <c r="AS23">
        <v>4.9234E-2</v>
      </c>
      <c r="AT23">
        <v>0.15972700000000001</v>
      </c>
      <c r="AU23">
        <v>0.44550400000000001</v>
      </c>
      <c r="AV23">
        <v>0.80535699999999999</v>
      </c>
      <c r="AW23">
        <v>0.66565300000000005</v>
      </c>
      <c r="AX23">
        <v>6.7821990000000003</v>
      </c>
      <c r="AY23">
        <v>-1.7884629999999999</v>
      </c>
    </row>
    <row r="24" spans="1:51" hidden="1" x14ac:dyDescent="0.25">
      <c r="A24">
        <v>22</v>
      </c>
      <c r="B24" t="s">
        <v>145</v>
      </c>
      <c r="C24" t="s">
        <v>188</v>
      </c>
      <c r="D24" t="s">
        <v>189</v>
      </c>
      <c r="E24">
        <v>7.0420999999999997E-2</v>
      </c>
      <c r="F24">
        <v>9.3010999999999996E-2</v>
      </c>
      <c r="G24">
        <v>0</v>
      </c>
      <c r="H24">
        <v>4.9252999999999998E-2</v>
      </c>
      <c r="I24">
        <v>6.8500000000000002E-3</v>
      </c>
      <c r="J24">
        <v>8.1004999999999994E-2</v>
      </c>
      <c r="K24">
        <v>0.11484900000000001</v>
      </c>
      <c r="L24">
        <v>4</v>
      </c>
      <c r="M24">
        <v>8</v>
      </c>
      <c r="N24">
        <v>0.33333299999999999</v>
      </c>
      <c r="O24" t="s">
        <v>153</v>
      </c>
      <c r="P24">
        <v>1680939.51562</v>
      </c>
      <c r="Q24">
        <v>81</v>
      </c>
      <c r="R24">
        <v>252</v>
      </c>
      <c r="S24">
        <v>5.4538000000000003E-2</v>
      </c>
      <c r="T24">
        <v>91674.930693000002</v>
      </c>
      <c r="U24">
        <v>1387461</v>
      </c>
      <c r="V24">
        <v>0.82540800000000003</v>
      </c>
      <c r="W24">
        <v>0</v>
      </c>
      <c r="X24">
        <v>8827.6621899999991</v>
      </c>
      <c r="Y24">
        <v>6858.8559610000002</v>
      </c>
      <c r="Z24">
        <v>19568.396631</v>
      </c>
      <c r="AA24">
        <v>5914.5336669999997</v>
      </c>
      <c r="AB24">
        <v>4237.2778509999998</v>
      </c>
      <c r="AC24">
        <v>2913.1285229999999</v>
      </c>
      <c r="AD24">
        <v>4237.2778509999998</v>
      </c>
      <c r="AE24">
        <v>1.6851689999999999</v>
      </c>
      <c r="AF24">
        <v>0.17461699999999999</v>
      </c>
      <c r="AG24">
        <v>9.5744999999999997E-2</v>
      </c>
      <c r="AH24">
        <v>5914.5336669999997</v>
      </c>
      <c r="AI24">
        <v>0.14348</v>
      </c>
      <c r="AJ24">
        <v>0.55560200000000004</v>
      </c>
      <c r="AK24">
        <v>1.0327789999999999</v>
      </c>
      <c r="AL24">
        <v>1.7318610000000001</v>
      </c>
      <c r="AM24">
        <v>0.209651</v>
      </c>
      <c r="AN24">
        <v>0.78968700000000003</v>
      </c>
      <c r="AO24">
        <v>0.571102</v>
      </c>
      <c r="AP24">
        <v>0.99685299999999999</v>
      </c>
      <c r="AQ24">
        <v>3.0099840000000002</v>
      </c>
      <c r="AR24">
        <v>2.5573359999999998</v>
      </c>
      <c r="AS24">
        <v>5.3244E-2</v>
      </c>
      <c r="AT24">
        <v>0.50264299999999995</v>
      </c>
      <c r="AU24">
        <v>6.1232069999999998</v>
      </c>
      <c r="AV24">
        <v>3.6427290000000001</v>
      </c>
      <c r="AW24">
        <v>3.6335860000000002</v>
      </c>
      <c r="AX24">
        <v>10.599532999999999</v>
      </c>
      <c r="AY24">
        <v>2.0288710000000001</v>
      </c>
    </row>
    <row r="25" spans="1:51" x14ac:dyDescent="0.25">
      <c r="A25">
        <v>76</v>
      </c>
      <c r="B25" t="s">
        <v>145</v>
      </c>
      <c r="C25" t="s">
        <v>278</v>
      </c>
      <c r="D25" t="s">
        <v>90</v>
      </c>
      <c r="E25">
        <v>8.4096000000000004E-2</v>
      </c>
      <c r="F25">
        <v>3.2578999999999997E-2</v>
      </c>
      <c r="G25">
        <v>0</v>
      </c>
      <c r="H25">
        <v>8.6004999999999998E-2</v>
      </c>
      <c r="I25">
        <v>3.7592E-2</v>
      </c>
      <c r="J25">
        <v>8.0754999999999993E-2</v>
      </c>
      <c r="K25">
        <v>2.6235999999999999E-2</v>
      </c>
      <c r="L25">
        <v>7</v>
      </c>
      <c r="M25">
        <v>4</v>
      </c>
      <c r="N25">
        <v>0.63636400000000004</v>
      </c>
      <c r="O25" t="s">
        <v>8</v>
      </c>
      <c r="P25">
        <v>1396610.75</v>
      </c>
      <c r="Q25">
        <v>67</v>
      </c>
      <c r="R25">
        <v>58</v>
      </c>
      <c r="S25">
        <v>5.9417999999999999E-2</v>
      </c>
      <c r="T25">
        <v>82984.046044000002</v>
      </c>
      <c r="U25">
        <v>1153701</v>
      </c>
      <c r="V25">
        <v>0.82607200000000003</v>
      </c>
      <c r="W25">
        <v>0</v>
      </c>
      <c r="X25">
        <v>10216.812497999999</v>
      </c>
      <c r="Y25">
        <v>6579.1497730000001</v>
      </c>
      <c r="Z25">
        <v>19370.053927000001</v>
      </c>
      <c r="AA25">
        <v>6845.2643740000003</v>
      </c>
      <c r="AB25">
        <v>4904.0699990000003</v>
      </c>
      <c r="AC25">
        <v>3371.5481239999999</v>
      </c>
      <c r="AD25">
        <v>4904.0699990000003</v>
      </c>
      <c r="AE25">
        <v>1.9259809999999999</v>
      </c>
      <c r="AF25">
        <v>0</v>
      </c>
      <c r="AG25">
        <v>0</v>
      </c>
      <c r="AH25">
        <v>6845.2643740000003</v>
      </c>
      <c r="AI25">
        <v>0.28997099999999998</v>
      </c>
      <c r="AJ25">
        <v>0.53129899999999997</v>
      </c>
      <c r="AK25">
        <v>0</v>
      </c>
      <c r="AL25">
        <v>0</v>
      </c>
      <c r="AM25">
        <v>0.44040800000000002</v>
      </c>
      <c r="AN25">
        <v>0.18060300000000001</v>
      </c>
      <c r="AO25">
        <v>0</v>
      </c>
      <c r="AP25">
        <v>0</v>
      </c>
      <c r="AQ25">
        <v>2.4897399999999998</v>
      </c>
      <c r="AR25">
        <v>0.58859300000000003</v>
      </c>
      <c r="AS25">
        <v>4.8196999999999997E-2</v>
      </c>
      <c r="AT25">
        <v>0.41795700000000002</v>
      </c>
      <c r="AU25">
        <v>3.5444870000000002</v>
      </c>
      <c r="AV25">
        <v>2.5379200000000002</v>
      </c>
      <c r="AW25">
        <v>1.840354</v>
      </c>
      <c r="AX25">
        <v>9.1183270000000007</v>
      </c>
      <c r="AY25">
        <v>0.54766599999999999</v>
      </c>
    </row>
    <row r="26" spans="1:51" hidden="1" x14ac:dyDescent="0.25">
      <c r="A26">
        <v>24</v>
      </c>
      <c r="B26" t="s">
        <v>145</v>
      </c>
      <c r="C26" t="s">
        <v>191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 t="s">
        <v>87</v>
      </c>
      <c r="P26">
        <v>677529.90625</v>
      </c>
      <c r="Q26">
        <v>31</v>
      </c>
      <c r="R26">
        <v>153</v>
      </c>
      <c r="S26">
        <v>5.0705E-2</v>
      </c>
      <c r="T26">
        <v>34354.277244999997</v>
      </c>
      <c r="U26">
        <v>493422</v>
      </c>
      <c r="V26">
        <v>0.72826599999999997</v>
      </c>
      <c r="W26">
        <v>0</v>
      </c>
      <c r="X26">
        <v>5117.5223910000004</v>
      </c>
      <c r="Y26">
        <v>2192.291397</v>
      </c>
      <c r="Z26">
        <v>9011.6903320000001</v>
      </c>
      <c r="AA26">
        <v>3428.740002</v>
      </c>
      <c r="AB26">
        <v>2456.4107479999998</v>
      </c>
      <c r="AC26">
        <v>1688.782389</v>
      </c>
      <c r="AD26">
        <v>2456.4107479999998</v>
      </c>
      <c r="AE26">
        <v>0.54794799999999999</v>
      </c>
      <c r="AF26">
        <v>0</v>
      </c>
      <c r="AG26">
        <v>0</v>
      </c>
      <c r="AH26">
        <v>3428.740002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1.151969</v>
      </c>
      <c r="AR26">
        <v>1.5526679999999999</v>
      </c>
      <c r="AS26">
        <v>1.9952999999999999E-2</v>
      </c>
      <c r="AT26">
        <v>0.178754</v>
      </c>
      <c r="AU26">
        <v>2.9033449999999998</v>
      </c>
      <c r="AV26">
        <v>4.2851900000000001</v>
      </c>
      <c r="AW26">
        <v>5.2985740000000003</v>
      </c>
      <c r="AX26">
        <v>11.304237000000001</v>
      </c>
      <c r="AY26">
        <v>2.7335750000000001</v>
      </c>
    </row>
    <row r="27" spans="1:51" hidden="1" x14ac:dyDescent="0.25">
      <c r="A27">
        <v>25</v>
      </c>
      <c r="B27" t="s">
        <v>145</v>
      </c>
      <c r="C27" t="s">
        <v>192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 t="s">
        <v>183</v>
      </c>
      <c r="P27">
        <v>566166.15625</v>
      </c>
      <c r="Q27">
        <v>16</v>
      </c>
      <c r="R27">
        <v>1</v>
      </c>
      <c r="S27">
        <v>2.8084000000000001E-2</v>
      </c>
      <c r="T27">
        <v>15900.35685</v>
      </c>
      <c r="U27">
        <v>497833</v>
      </c>
      <c r="V27">
        <v>0.879305</v>
      </c>
      <c r="W27">
        <v>0</v>
      </c>
      <c r="X27">
        <v>3645.5750250000001</v>
      </c>
      <c r="Y27">
        <v>2076.891889</v>
      </c>
      <c r="Z27">
        <v>6975.1113930000001</v>
      </c>
      <c r="AA27">
        <v>2442.5352670000002</v>
      </c>
      <c r="AB27">
        <v>1749.8760119999999</v>
      </c>
      <c r="AC27">
        <v>1203.0397579999999</v>
      </c>
      <c r="AD27">
        <v>1749.8760119999999</v>
      </c>
      <c r="AE27">
        <v>1.087548</v>
      </c>
      <c r="AF27">
        <v>0</v>
      </c>
      <c r="AG27">
        <v>0</v>
      </c>
      <c r="AH27">
        <v>2442.5352670000002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0.59456500000000001</v>
      </c>
      <c r="AR27">
        <v>1.0148000000000001E-2</v>
      </c>
      <c r="AS27">
        <v>9.2350000000000002E-3</v>
      </c>
      <c r="AT27">
        <v>0.18035200000000001</v>
      </c>
      <c r="AU27">
        <v>0.79430000000000001</v>
      </c>
      <c r="AV27">
        <v>1.4029450000000001</v>
      </c>
      <c r="AW27">
        <v>0.73035899999999998</v>
      </c>
      <c r="AX27">
        <v>7.8239520000000002</v>
      </c>
      <c r="AY27">
        <v>-0.74670999999999998</v>
      </c>
    </row>
    <row r="28" spans="1:51" hidden="1" x14ac:dyDescent="0.25">
      <c r="A28">
        <v>26</v>
      </c>
      <c r="B28" t="s">
        <v>145</v>
      </c>
      <c r="C28" t="s">
        <v>193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 t="s">
        <v>87</v>
      </c>
      <c r="P28">
        <v>816910.78125</v>
      </c>
      <c r="Q28">
        <v>38</v>
      </c>
      <c r="R28">
        <v>22</v>
      </c>
      <c r="S28">
        <v>5.2396999999999999E-2</v>
      </c>
      <c r="T28">
        <v>42803.801315999997</v>
      </c>
      <c r="U28">
        <v>535578</v>
      </c>
      <c r="V28">
        <v>0.65561400000000003</v>
      </c>
      <c r="W28">
        <v>0</v>
      </c>
      <c r="X28">
        <v>5457.0473400000001</v>
      </c>
      <c r="Y28">
        <v>2568.587184</v>
      </c>
      <c r="Z28">
        <v>10022.666013</v>
      </c>
      <c r="AA28">
        <v>3656.2217179999998</v>
      </c>
      <c r="AB28">
        <v>2619.3827230000002</v>
      </c>
      <c r="AC28">
        <v>1800.8256220000001</v>
      </c>
      <c r="AD28">
        <v>2619.3827230000002</v>
      </c>
      <c r="AE28">
        <v>1.0926089999999999</v>
      </c>
      <c r="AF28">
        <v>0</v>
      </c>
      <c r="AG28">
        <v>0</v>
      </c>
      <c r="AH28">
        <v>3656.2217179999998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1.412091</v>
      </c>
      <c r="AR28">
        <v>0.22325900000000001</v>
      </c>
      <c r="AS28">
        <v>2.486E-2</v>
      </c>
      <c r="AT28">
        <v>0.19402700000000001</v>
      </c>
      <c r="AU28">
        <v>1.8542369999999999</v>
      </c>
      <c r="AV28">
        <v>2.2698160000000001</v>
      </c>
      <c r="AW28">
        <v>1.697074</v>
      </c>
      <c r="AX28">
        <v>8.9581619999999997</v>
      </c>
      <c r="AY28">
        <v>0.38750000000000001</v>
      </c>
    </row>
    <row r="29" spans="1:51" hidden="1" x14ac:dyDescent="0.25">
      <c r="A29">
        <v>27</v>
      </c>
      <c r="B29" t="s">
        <v>145</v>
      </c>
      <c r="C29" t="s">
        <v>194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 t="s">
        <v>87</v>
      </c>
      <c r="P29">
        <v>1040153.125</v>
      </c>
      <c r="Q29">
        <v>81</v>
      </c>
      <c r="R29">
        <v>175</v>
      </c>
      <c r="S29">
        <v>6.6286999999999999E-2</v>
      </c>
      <c r="T29">
        <v>68948.342229000002</v>
      </c>
      <c r="U29">
        <v>557150</v>
      </c>
      <c r="V29">
        <v>0.53564199999999995</v>
      </c>
      <c r="W29">
        <v>0</v>
      </c>
      <c r="X29">
        <v>6655.1827210000001</v>
      </c>
      <c r="Y29">
        <v>2541.6005409999998</v>
      </c>
      <c r="Z29">
        <v>11730.826482</v>
      </c>
      <c r="AA29">
        <v>4458.9724230000002</v>
      </c>
      <c r="AB29">
        <v>3194.4877059999999</v>
      </c>
      <c r="AC29">
        <v>2196.210298</v>
      </c>
      <c r="AD29">
        <v>3194.4877059999999</v>
      </c>
      <c r="AE29">
        <v>4.0885009999999999</v>
      </c>
      <c r="AF29">
        <v>0</v>
      </c>
      <c r="AG29">
        <v>0</v>
      </c>
      <c r="AH29">
        <v>4458.9724230000002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3.0099840000000002</v>
      </c>
      <c r="AR29">
        <v>1.775928</v>
      </c>
      <c r="AS29">
        <v>4.0044999999999997E-2</v>
      </c>
      <c r="AT29">
        <v>0.20184199999999999</v>
      </c>
      <c r="AU29">
        <v>5.0277979999999998</v>
      </c>
      <c r="AV29">
        <v>4.8337089999999998</v>
      </c>
      <c r="AW29">
        <v>1.229741</v>
      </c>
      <c r="AX29">
        <v>10.493701</v>
      </c>
      <c r="AY29">
        <v>1.9230389999999999</v>
      </c>
    </row>
    <row r="30" spans="1:51" hidden="1" x14ac:dyDescent="0.25">
      <c r="A30">
        <v>28</v>
      </c>
      <c r="B30" t="s">
        <v>145</v>
      </c>
      <c r="C30" t="s">
        <v>195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 t="s">
        <v>87</v>
      </c>
      <c r="P30">
        <v>274849.1875</v>
      </c>
      <c r="Q30">
        <v>44</v>
      </c>
      <c r="R30">
        <v>55</v>
      </c>
      <c r="S30">
        <v>1.8810000000000001E-3</v>
      </c>
      <c r="T30">
        <v>517</v>
      </c>
      <c r="U30">
        <v>24330</v>
      </c>
      <c r="V30">
        <v>8.8521000000000002E-2</v>
      </c>
      <c r="W30">
        <v>0</v>
      </c>
      <c r="X30">
        <v>972.05452600000001</v>
      </c>
      <c r="Y30">
        <v>128.885863</v>
      </c>
      <c r="Z30">
        <v>1982.946692</v>
      </c>
      <c r="AA30">
        <v>651.27653299999997</v>
      </c>
      <c r="AB30">
        <v>466.58617299999997</v>
      </c>
      <c r="AC30">
        <v>320.77799399999998</v>
      </c>
      <c r="AD30">
        <v>466.58617299999997</v>
      </c>
      <c r="AE30">
        <v>3.248021</v>
      </c>
      <c r="AF30">
        <v>0</v>
      </c>
      <c r="AG30">
        <v>0</v>
      </c>
      <c r="AH30">
        <v>651.27653299999997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1.6350530000000001</v>
      </c>
      <c r="AR30">
        <v>0.55814900000000001</v>
      </c>
      <c r="AS30">
        <v>2.9999999999999997E-4</v>
      </c>
      <c r="AT30">
        <v>8.8140000000000007E-3</v>
      </c>
      <c r="AU30">
        <v>2.2023160000000002</v>
      </c>
      <c r="AV30">
        <v>8.0128160000000008</v>
      </c>
      <c r="AW30">
        <v>0.67804900000000001</v>
      </c>
      <c r="AX30">
        <v>10.245948</v>
      </c>
      <c r="AY30">
        <v>1.6752860000000001</v>
      </c>
    </row>
    <row r="31" spans="1:51" hidden="1" x14ac:dyDescent="0.25">
      <c r="A31">
        <v>29</v>
      </c>
      <c r="B31" t="s">
        <v>145</v>
      </c>
      <c r="C31" t="s">
        <v>196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 t="s">
        <v>181</v>
      </c>
      <c r="P31">
        <v>1836641.90625</v>
      </c>
      <c r="Q31">
        <v>22</v>
      </c>
      <c r="R31">
        <v>82</v>
      </c>
      <c r="S31">
        <v>4.0328999999999997E-2</v>
      </c>
      <c r="T31">
        <v>74069.817381999994</v>
      </c>
      <c r="U31">
        <v>1554165</v>
      </c>
      <c r="V31">
        <v>0.84619900000000003</v>
      </c>
      <c r="W31">
        <v>0</v>
      </c>
      <c r="X31">
        <v>8256.6075060000003</v>
      </c>
      <c r="Y31">
        <v>7121.881652</v>
      </c>
      <c r="Z31">
        <v>18303.754964</v>
      </c>
      <c r="AA31">
        <v>5531.9270290000004</v>
      </c>
      <c r="AB31">
        <v>3963.1716029999998</v>
      </c>
      <c r="AC31">
        <v>2724.6804769999999</v>
      </c>
      <c r="AD31">
        <v>3963.1716029999998</v>
      </c>
      <c r="AE31">
        <v>1.257512</v>
      </c>
      <c r="AF31">
        <v>0</v>
      </c>
      <c r="AG31">
        <v>0</v>
      </c>
      <c r="AH31">
        <v>5531.9270290000004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0.81752599999999997</v>
      </c>
      <c r="AR31">
        <v>0.83214900000000003</v>
      </c>
      <c r="AS31">
        <v>4.3019000000000002E-2</v>
      </c>
      <c r="AT31">
        <v>0.56303499999999995</v>
      </c>
      <c r="AU31">
        <v>2.2557299999999998</v>
      </c>
      <c r="AV31">
        <v>1.2281820000000001</v>
      </c>
      <c r="AW31">
        <v>1.793804</v>
      </c>
      <c r="AX31">
        <v>9.4248709999999996</v>
      </c>
      <c r="AY31">
        <v>0.854209</v>
      </c>
    </row>
    <row r="32" spans="1:51" hidden="1" x14ac:dyDescent="0.25">
      <c r="A32">
        <v>30</v>
      </c>
      <c r="B32" t="s">
        <v>145</v>
      </c>
      <c r="C32" t="s">
        <v>197</v>
      </c>
      <c r="D32" t="s">
        <v>198</v>
      </c>
      <c r="E32">
        <v>0.14059199999999999</v>
      </c>
      <c r="F32">
        <v>9.2821000000000001E-2</v>
      </c>
      <c r="G32">
        <v>1.074074</v>
      </c>
      <c r="H32">
        <v>0.156581</v>
      </c>
      <c r="I32">
        <v>0.114686</v>
      </c>
      <c r="J32">
        <v>0.11820700000000001</v>
      </c>
      <c r="K32">
        <v>5.3759000000000001E-2</v>
      </c>
      <c r="L32">
        <v>7</v>
      </c>
      <c r="M32">
        <v>5</v>
      </c>
      <c r="N32">
        <v>0.58333299999999999</v>
      </c>
      <c r="O32" t="s">
        <v>199</v>
      </c>
      <c r="P32">
        <v>660793.25</v>
      </c>
      <c r="Q32">
        <v>9</v>
      </c>
      <c r="R32">
        <v>25</v>
      </c>
      <c r="S32">
        <v>1.9963999999999999E-2</v>
      </c>
      <c r="T32">
        <v>13192.354498000001</v>
      </c>
      <c r="U32">
        <v>599426</v>
      </c>
      <c r="V32">
        <v>0.90713100000000002</v>
      </c>
      <c r="W32">
        <v>0</v>
      </c>
      <c r="X32">
        <v>2713.00531</v>
      </c>
      <c r="Y32">
        <v>2223.3976990000001</v>
      </c>
      <c r="Z32">
        <v>6210.801015</v>
      </c>
      <c r="AA32">
        <v>1817.7135579999999</v>
      </c>
      <c r="AB32">
        <v>1302.2425490000001</v>
      </c>
      <c r="AC32">
        <v>895.29175199999997</v>
      </c>
      <c r="AD32">
        <v>1302.2425490000001</v>
      </c>
      <c r="AE32">
        <v>0.37550800000000001</v>
      </c>
      <c r="AF32">
        <v>0.225526</v>
      </c>
      <c r="AG32">
        <v>0.15070800000000001</v>
      </c>
      <c r="AH32">
        <v>1817.7135579999999</v>
      </c>
      <c r="AI32">
        <v>0.14018600000000001</v>
      </c>
      <c r="AJ32">
        <v>0.262822</v>
      </c>
      <c r="AK32">
        <v>0.40994199999999997</v>
      </c>
      <c r="AL32">
        <v>0.81294999999999995</v>
      </c>
      <c r="AM32">
        <v>0.228299</v>
      </c>
      <c r="AN32">
        <v>0.12238400000000001</v>
      </c>
      <c r="AO32">
        <v>0.27551399999999998</v>
      </c>
      <c r="AP32">
        <v>0.378162</v>
      </c>
      <c r="AQ32">
        <v>0.33444299999999999</v>
      </c>
      <c r="AR32">
        <v>0.25370399999999999</v>
      </c>
      <c r="AS32">
        <v>7.6620000000000004E-3</v>
      </c>
      <c r="AT32">
        <v>0.21715699999999999</v>
      </c>
      <c r="AU32">
        <v>0.81296599999999997</v>
      </c>
      <c r="AV32">
        <v>1.230288</v>
      </c>
      <c r="AW32">
        <v>2.164974</v>
      </c>
      <c r="AX32">
        <v>9.1399519999999992</v>
      </c>
      <c r="AY32">
        <v>0.56928999999999996</v>
      </c>
    </row>
    <row r="33" spans="1:51" hidden="1" x14ac:dyDescent="0.25">
      <c r="A33">
        <v>31</v>
      </c>
      <c r="B33" t="s">
        <v>145</v>
      </c>
      <c r="C33" t="s">
        <v>200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 t="s">
        <v>199</v>
      </c>
      <c r="P33">
        <v>650343.21875</v>
      </c>
      <c r="Q33">
        <v>25</v>
      </c>
      <c r="R33">
        <v>21</v>
      </c>
      <c r="S33">
        <v>7.0190000000000002E-2</v>
      </c>
      <c r="T33">
        <v>45647.801100999997</v>
      </c>
      <c r="U33">
        <v>485264</v>
      </c>
      <c r="V33">
        <v>0.746166</v>
      </c>
      <c r="W33">
        <v>0</v>
      </c>
      <c r="X33">
        <v>2064.727742</v>
      </c>
      <c r="Y33">
        <v>1725.0914399999999</v>
      </c>
      <c r="Z33">
        <v>4919.8199450000002</v>
      </c>
      <c r="AA33">
        <v>1383.367587</v>
      </c>
      <c r="AB33">
        <v>991.06931599999996</v>
      </c>
      <c r="AC33">
        <v>681.36015499999996</v>
      </c>
      <c r="AD33">
        <v>991.06931599999996</v>
      </c>
      <c r="AE33">
        <v>3.242324</v>
      </c>
      <c r="AF33">
        <v>0</v>
      </c>
      <c r="AG33">
        <v>0</v>
      </c>
      <c r="AH33">
        <v>1383.367587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0.92900700000000003</v>
      </c>
      <c r="AR33">
        <v>0.21311099999999999</v>
      </c>
      <c r="AS33">
        <v>2.6512000000000001E-2</v>
      </c>
      <c r="AT33">
        <v>0.17579900000000001</v>
      </c>
      <c r="AU33">
        <v>1.34443</v>
      </c>
      <c r="AV33">
        <v>2.0672619999999999</v>
      </c>
      <c r="AW33">
        <v>0.41465000000000002</v>
      </c>
      <c r="AX33">
        <v>8.9612870000000004</v>
      </c>
      <c r="AY33">
        <v>0.390625</v>
      </c>
    </row>
    <row r="34" spans="1:51" hidden="1" x14ac:dyDescent="0.25">
      <c r="A34">
        <v>32</v>
      </c>
      <c r="B34" t="s">
        <v>145</v>
      </c>
      <c r="C34" t="s">
        <v>201</v>
      </c>
      <c r="D34" t="s">
        <v>202</v>
      </c>
      <c r="E34">
        <v>0.146759</v>
      </c>
      <c r="F34">
        <v>7.2987999999999997E-2</v>
      </c>
      <c r="G34">
        <v>0</v>
      </c>
      <c r="H34">
        <v>0.145176</v>
      </c>
      <c r="I34">
        <v>5.1692000000000002E-2</v>
      </c>
      <c r="J34">
        <v>0.148342</v>
      </c>
      <c r="K34">
        <v>9.5088000000000006E-2</v>
      </c>
      <c r="L34">
        <v>6</v>
      </c>
      <c r="M34">
        <v>6</v>
      </c>
      <c r="N34">
        <v>0.5</v>
      </c>
      <c r="O34" t="s">
        <v>203</v>
      </c>
      <c r="P34">
        <v>963139.18750100001</v>
      </c>
      <c r="Q34">
        <v>11</v>
      </c>
      <c r="R34">
        <v>14</v>
      </c>
      <c r="S34">
        <v>9.8659999999999998E-3</v>
      </c>
      <c r="T34">
        <v>9502.668103</v>
      </c>
      <c r="U34">
        <v>902063</v>
      </c>
      <c r="V34">
        <v>0.93658600000000003</v>
      </c>
      <c r="W34">
        <v>0</v>
      </c>
      <c r="X34">
        <v>6544.4317609999998</v>
      </c>
      <c r="Y34">
        <v>2522.9089290000002</v>
      </c>
      <c r="Z34">
        <v>11031.108652999999</v>
      </c>
      <c r="AA34">
        <v>4384.7692800000004</v>
      </c>
      <c r="AB34">
        <v>3141.3272449999999</v>
      </c>
      <c r="AC34">
        <v>2159.6624809999998</v>
      </c>
      <c r="AD34">
        <v>3141.3272449999999</v>
      </c>
      <c r="AE34">
        <v>0.95693499999999998</v>
      </c>
      <c r="AF34">
        <v>0.25387700000000002</v>
      </c>
      <c r="AG34">
        <v>0.238009</v>
      </c>
      <c r="AH34">
        <v>4384.7692800000004</v>
      </c>
      <c r="AI34">
        <v>0.31352999999999998</v>
      </c>
      <c r="AJ34">
        <v>0.374255</v>
      </c>
      <c r="AK34">
        <v>1.1131930000000001</v>
      </c>
      <c r="AL34">
        <v>1.800978</v>
      </c>
      <c r="AM34">
        <v>0.46950999999999998</v>
      </c>
      <c r="AN34">
        <v>0.24280099999999999</v>
      </c>
      <c r="AO34">
        <v>1.0466580000000001</v>
      </c>
      <c r="AP34">
        <v>1.172555</v>
      </c>
      <c r="AQ34">
        <v>0.40876299999999999</v>
      </c>
      <c r="AR34">
        <v>0.14207400000000001</v>
      </c>
      <c r="AS34">
        <v>5.5189999999999996E-3</v>
      </c>
      <c r="AT34">
        <v>0.326795</v>
      </c>
      <c r="AU34">
        <v>0.88315100000000002</v>
      </c>
      <c r="AV34">
        <v>0.91695099999999996</v>
      </c>
      <c r="AW34">
        <v>0.92289600000000005</v>
      </c>
      <c r="AX34">
        <v>7.8979520000000001</v>
      </c>
      <c r="AY34">
        <v>-0.67271000000000003</v>
      </c>
    </row>
    <row r="35" spans="1:51" hidden="1" x14ac:dyDescent="0.25">
      <c r="A35">
        <v>33</v>
      </c>
      <c r="B35" t="s">
        <v>145</v>
      </c>
      <c r="C35" t="s">
        <v>204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 t="s">
        <v>203</v>
      </c>
      <c r="P35">
        <v>208122.125</v>
      </c>
      <c r="Q35">
        <v>5</v>
      </c>
      <c r="R35">
        <v>0</v>
      </c>
      <c r="S35">
        <v>1.5498E-2</v>
      </c>
      <c r="T35">
        <v>3225.517625</v>
      </c>
      <c r="U35">
        <v>166609</v>
      </c>
      <c r="V35">
        <v>0.800535</v>
      </c>
      <c r="W35">
        <v>0</v>
      </c>
      <c r="X35">
        <v>1294.9268099999999</v>
      </c>
      <c r="Y35">
        <v>463.30991799999998</v>
      </c>
      <c r="Z35">
        <v>2228.2410960000002</v>
      </c>
      <c r="AA35">
        <v>867.60096299999998</v>
      </c>
      <c r="AB35">
        <v>621.56486900000004</v>
      </c>
      <c r="AC35">
        <v>427.32584700000001</v>
      </c>
      <c r="AD35">
        <v>621.56486900000004</v>
      </c>
      <c r="AE35">
        <v>0.92911100000000002</v>
      </c>
      <c r="AF35">
        <v>0</v>
      </c>
      <c r="AG35">
        <v>0</v>
      </c>
      <c r="AH35">
        <v>867.60096299999998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0.18580099999999999</v>
      </c>
      <c r="AR35">
        <v>0</v>
      </c>
      <c r="AS35">
        <v>1.8730000000000001E-3</v>
      </c>
      <c r="AT35">
        <v>6.0358000000000002E-2</v>
      </c>
      <c r="AU35">
        <v>0.248033</v>
      </c>
      <c r="AV35">
        <v>1.191767</v>
      </c>
      <c r="AW35">
        <v>0.266957</v>
      </c>
      <c r="AX35">
        <v>7.7152859999999999</v>
      </c>
      <c r="AY35">
        <v>-0.85537600000000003</v>
      </c>
    </row>
    <row r="36" spans="1:51" hidden="1" x14ac:dyDescent="0.25">
      <c r="A36">
        <v>34</v>
      </c>
      <c r="B36" t="s">
        <v>145</v>
      </c>
      <c r="C36" t="s">
        <v>205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 t="s">
        <v>203</v>
      </c>
      <c r="P36">
        <v>189669.09375</v>
      </c>
      <c r="Q36">
        <v>2</v>
      </c>
      <c r="R36">
        <v>0</v>
      </c>
      <c r="S36">
        <v>1.0106E-2</v>
      </c>
      <c r="T36">
        <v>1916.822486</v>
      </c>
      <c r="U36">
        <v>166225</v>
      </c>
      <c r="V36">
        <v>0.87639500000000004</v>
      </c>
      <c r="W36">
        <v>0</v>
      </c>
      <c r="X36">
        <v>1120.8637120000001</v>
      </c>
      <c r="Y36">
        <v>472.17556300000001</v>
      </c>
      <c r="Z36">
        <v>2016.7948120000001</v>
      </c>
      <c r="AA36">
        <v>750.97868700000004</v>
      </c>
      <c r="AB36">
        <v>538.01458200000002</v>
      </c>
      <c r="AC36">
        <v>369.88502499999998</v>
      </c>
      <c r="AD36">
        <v>538.01458200000002</v>
      </c>
      <c r="AE36">
        <v>0.48032999999999998</v>
      </c>
      <c r="AF36">
        <v>0</v>
      </c>
      <c r="AG36">
        <v>0</v>
      </c>
      <c r="AH36">
        <v>750.97868700000004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7.4320999999999998E-2</v>
      </c>
      <c r="AR36">
        <v>0</v>
      </c>
      <c r="AS36">
        <v>1.1130000000000001E-3</v>
      </c>
      <c r="AT36">
        <v>6.0219000000000002E-2</v>
      </c>
      <c r="AU36">
        <v>0.135653</v>
      </c>
      <c r="AV36">
        <v>0.71520899999999998</v>
      </c>
      <c r="AW36">
        <v>0.28241699999999997</v>
      </c>
      <c r="AX36">
        <v>6.7065359999999998</v>
      </c>
      <c r="AY36">
        <v>-1.8641259999999999</v>
      </c>
    </row>
    <row r="37" spans="1:51" hidden="1" x14ac:dyDescent="0.25">
      <c r="A37">
        <v>35</v>
      </c>
      <c r="B37" t="s">
        <v>145</v>
      </c>
      <c r="C37" t="s">
        <v>206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 t="s">
        <v>207</v>
      </c>
      <c r="P37">
        <v>323197.75</v>
      </c>
      <c r="Q37">
        <v>12</v>
      </c>
      <c r="R37">
        <v>2</v>
      </c>
      <c r="S37">
        <v>1.8841E-2</v>
      </c>
      <c r="T37">
        <v>6089.5033880000001</v>
      </c>
      <c r="U37">
        <v>283284</v>
      </c>
      <c r="V37">
        <v>0.87650399999999995</v>
      </c>
      <c r="W37">
        <v>0</v>
      </c>
      <c r="X37">
        <v>1371.5443299999999</v>
      </c>
      <c r="Y37">
        <v>418.42498499999999</v>
      </c>
      <c r="Z37">
        <v>2484.2104559999998</v>
      </c>
      <c r="AA37">
        <v>918.93470100000002</v>
      </c>
      <c r="AB37">
        <v>658.34127799999999</v>
      </c>
      <c r="AC37">
        <v>452.60962899999998</v>
      </c>
      <c r="AD37">
        <v>658.34127799999999</v>
      </c>
      <c r="AE37">
        <v>8.9829000000000006E-2</v>
      </c>
      <c r="AF37">
        <v>0</v>
      </c>
      <c r="AG37">
        <v>0</v>
      </c>
      <c r="AH37">
        <v>918.93470100000002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0.44592399999999999</v>
      </c>
      <c r="AR37">
        <v>2.0296000000000002E-2</v>
      </c>
      <c r="AS37">
        <v>3.5370000000000002E-3</v>
      </c>
      <c r="AT37">
        <v>0.102627</v>
      </c>
      <c r="AU37">
        <v>0.57238299999999998</v>
      </c>
      <c r="AV37">
        <v>1.7709999999999999</v>
      </c>
      <c r="AW37">
        <v>6.3719520000000003</v>
      </c>
      <c r="AX37">
        <v>8.2251999999999992</v>
      </c>
      <c r="AY37">
        <v>-0.34546199999999999</v>
      </c>
    </row>
    <row r="38" spans="1:51" hidden="1" x14ac:dyDescent="0.25">
      <c r="A38">
        <v>36</v>
      </c>
      <c r="B38" t="s">
        <v>145</v>
      </c>
      <c r="C38" t="s">
        <v>208</v>
      </c>
      <c r="D38" t="s">
        <v>209</v>
      </c>
      <c r="E38">
        <v>0.139547</v>
      </c>
      <c r="F38">
        <v>5.5016000000000002E-2</v>
      </c>
      <c r="G38">
        <v>10.894871999999999</v>
      </c>
      <c r="H38">
        <v>0.144009</v>
      </c>
      <c r="I38">
        <v>3.7345000000000003E-2</v>
      </c>
      <c r="J38">
        <v>0.13675799999999999</v>
      </c>
      <c r="K38">
        <v>6.6097000000000003E-2</v>
      </c>
      <c r="L38">
        <v>5</v>
      </c>
      <c r="M38">
        <v>8</v>
      </c>
      <c r="N38">
        <v>0.38461499999999998</v>
      </c>
      <c r="O38" t="s">
        <v>207</v>
      </c>
      <c r="P38">
        <v>694622.28125</v>
      </c>
      <c r="Q38">
        <v>46</v>
      </c>
      <c r="R38">
        <v>52</v>
      </c>
      <c r="S38">
        <v>4.8202000000000002E-2</v>
      </c>
      <c r="T38">
        <v>33482.327056000002</v>
      </c>
      <c r="U38">
        <v>526207</v>
      </c>
      <c r="V38">
        <v>0.757544</v>
      </c>
      <c r="W38">
        <v>0</v>
      </c>
      <c r="X38">
        <v>2809.9985139999999</v>
      </c>
      <c r="Y38">
        <v>859.38986699999998</v>
      </c>
      <c r="Z38">
        <v>5132.6510820000003</v>
      </c>
      <c r="AA38">
        <v>1882.6990040000001</v>
      </c>
      <c r="AB38">
        <v>1348.799287</v>
      </c>
      <c r="AC38">
        <v>927.29951000000005</v>
      </c>
      <c r="AD38">
        <v>1348.799287</v>
      </c>
      <c r="AE38">
        <v>0.995143</v>
      </c>
      <c r="AF38">
        <v>0</v>
      </c>
      <c r="AG38">
        <v>0</v>
      </c>
      <c r="AH38">
        <v>1882.6990040000001</v>
      </c>
      <c r="AI38">
        <v>0.13353899999999999</v>
      </c>
      <c r="AJ38">
        <v>0.11752899999999999</v>
      </c>
      <c r="AK38">
        <v>0</v>
      </c>
      <c r="AL38">
        <v>0</v>
      </c>
      <c r="AM38">
        <v>0.19730200000000001</v>
      </c>
      <c r="AN38">
        <v>5.8006000000000002E-2</v>
      </c>
      <c r="AO38">
        <v>0</v>
      </c>
      <c r="AP38">
        <v>0</v>
      </c>
      <c r="AQ38">
        <v>1.709373</v>
      </c>
      <c r="AR38">
        <v>0.52770399999999995</v>
      </c>
      <c r="AS38">
        <v>1.9446000000000001E-2</v>
      </c>
      <c r="AT38">
        <v>0.190632</v>
      </c>
      <c r="AU38">
        <v>2.4471560000000001</v>
      </c>
      <c r="AV38">
        <v>3.523002</v>
      </c>
      <c r="AW38">
        <v>2.4590999999999998</v>
      </c>
      <c r="AX38">
        <v>9.617184</v>
      </c>
      <c r="AY38">
        <v>1.046522</v>
      </c>
    </row>
    <row r="39" spans="1:51" hidden="1" x14ac:dyDescent="0.25">
      <c r="A39">
        <v>37</v>
      </c>
      <c r="B39" t="s">
        <v>145</v>
      </c>
      <c r="C39" t="s">
        <v>210</v>
      </c>
      <c r="D39" t="s">
        <v>211</v>
      </c>
      <c r="E39">
        <v>0.36425299999999999</v>
      </c>
      <c r="F39">
        <v>0.28376499999999999</v>
      </c>
      <c r="G39">
        <v>0.45454499999999998</v>
      </c>
      <c r="H39">
        <v>0.48736299999999999</v>
      </c>
      <c r="I39">
        <v>0.28958600000000001</v>
      </c>
      <c r="J39">
        <v>0.25873000000000002</v>
      </c>
      <c r="K39">
        <v>0.25102799999999997</v>
      </c>
      <c r="L39">
        <v>6</v>
      </c>
      <c r="M39">
        <v>7</v>
      </c>
      <c r="N39">
        <v>0.461538</v>
      </c>
      <c r="O39" t="s">
        <v>207</v>
      </c>
      <c r="P39">
        <v>191931.71875</v>
      </c>
      <c r="Q39">
        <v>16</v>
      </c>
      <c r="R39">
        <v>30</v>
      </c>
      <c r="S39">
        <v>0.109671</v>
      </c>
      <c r="T39">
        <v>21049.314426000001</v>
      </c>
      <c r="U39">
        <v>128417</v>
      </c>
      <c r="V39">
        <v>0.669076</v>
      </c>
      <c r="W39">
        <v>0</v>
      </c>
      <c r="X39">
        <v>694.20635200000004</v>
      </c>
      <c r="Y39">
        <v>217.799779</v>
      </c>
      <c r="Z39">
        <v>1320.8278310000001</v>
      </c>
      <c r="AA39">
        <v>465.11825599999997</v>
      </c>
      <c r="AB39">
        <v>333.21904899999998</v>
      </c>
      <c r="AC39">
        <v>229.08809600000001</v>
      </c>
      <c r="AD39">
        <v>333.21904899999998</v>
      </c>
      <c r="AE39">
        <v>0.16819899999999999</v>
      </c>
      <c r="AF39">
        <v>0</v>
      </c>
      <c r="AG39">
        <v>0</v>
      </c>
      <c r="AH39">
        <v>465.11825599999997</v>
      </c>
      <c r="AI39">
        <v>0.111649</v>
      </c>
      <c r="AJ39">
        <v>5.6350999999999998E-2</v>
      </c>
      <c r="AK39">
        <v>0</v>
      </c>
      <c r="AL39">
        <v>0</v>
      </c>
      <c r="AM39">
        <v>0.175426</v>
      </c>
      <c r="AN39">
        <v>5.4962999999999998E-2</v>
      </c>
      <c r="AO39">
        <v>0</v>
      </c>
      <c r="AP39">
        <v>0</v>
      </c>
      <c r="AQ39">
        <v>0.59456500000000001</v>
      </c>
      <c r="AR39">
        <v>0.30444500000000002</v>
      </c>
      <c r="AS39">
        <v>1.2225E-2</v>
      </c>
      <c r="AT39">
        <v>4.6522000000000001E-2</v>
      </c>
      <c r="AU39">
        <v>0.95775699999999997</v>
      </c>
      <c r="AV39">
        <v>4.9900929999999999</v>
      </c>
      <c r="AW39">
        <v>5.6941980000000001</v>
      </c>
      <c r="AX39">
        <v>10.231610999999999</v>
      </c>
      <c r="AY39">
        <v>1.660949</v>
      </c>
    </row>
    <row r="40" spans="1:51" hidden="1" x14ac:dyDescent="0.25">
      <c r="A40">
        <v>38</v>
      </c>
      <c r="B40" t="s">
        <v>145</v>
      </c>
      <c r="C40" t="s">
        <v>212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 t="s">
        <v>207</v>
      </c>
      <c r="P40">
        <v>199200.15625</v>
      </c>
      <c r="Q40">
        <v>1</v>
      </c>
      <c r="R40">
        <v>16</v>
      </c>
      <c r="S40">
        <v>0.120036</v>
      </c>
      <c r="T40">
        <v>23911.221237000002</v>
      </c>
      <c r="U40">
        <v>109325</v>
      </c>
      <c r="V40">
        <v>0.54881999999999997</v>
      </c>
      <c r="W40">
        <v>0</v>
      </c>
      <c r="X40">
        <v>775.11057500000004</v>
      </c>
      <c r="Y40">
        <v>211.33496199999999</v>
      </c>
      <c r="Z40">
        <v>1244.9897080000001</v>
      </c>
      <c r="AA40">
        <v>519.32408599999997</v>
      </c>
      <c r="AB40">
        <v>372.05307599999998</v>
      </c>
      <c r="AC40">
        <v>255.78648999999999</v>
      </c>
      <c r="AD40">
        <v>372.05307599999998</v>
      </c>
      <c r="AE40">
        <v>1.47187</v>
      </c>
      <c r="AF40">
        <v>0</v>
      </c>
      <c r="AG40">
        <v>0</v>
      </c>
      <c r="AH40">
        <v>519.32408599999997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3.7159999999999999E-2</v>
      </c>
      <c r="AR40">
        <v>0.16237099999999999</v>
      </c>
      <c r="AS40">
        <v>1.3887999999999999E-2</v>
      </c>
      <c r="AT40">
        <v>3.9606000000000002E-2</v>
      </c>
      <c r="AU40">
        <v>0.25302400000000003</v>
      </c>
      <c r="AV40">
        <v>1.2702</v>
      </c>
      <c r="AW40">
        <v>0.171907</v>
      </c>
      <c r="AX40">
        <v>10.931976000000001</v>
      </c>
      <c r="AY40">
        <v>2.3613140000000001</v>
      </c>
    </row>
    <row r="41" spans="1:51" hidden="1" x14ac:dyDescent="0.25">
      <c r="A41">
        <v>39</v>
      </c>
      <c r="B41" t="s">
        <v>145</v>
      </c>
      <c r="C41" t="s">
        <v>213</v>
      </c>
      <c r="D41" t="s">
        <v>214</v>
      </c>
      <c r="E41">
        <v>5.8645999999999997E-2</v>
      </c>
      <c r="F41">
        <v>3.3794999999999999E-2</v>
      </c>
      <c r="G41">
        <v>0.25</v>
      </c>
      <c r="H41">
        <v>6.9003999999999996E-2</v>
      </c>
      <c r="I41">
        <v>3.4997E-2</v>
      </c>
      <c r="J41">
        <v>3.2752000000000003E-2</v>
      </c>
      <c r="K41">
        <v>4.7869999999999996E-3</v>
      </c>
      <c r="L41">
        <v>10</v>
      </c>
      <c r="M41">
        <v>4</v>
      </c>
      <c r="N41">
        <v>0.71428599999999998</v>
      </c>
      <c r="O41" t="s">
        <v>207</v>
      </c>
      <c r="P41">
        <v>438791.8125</v>
      </c>
      <c r="Q41">
        <v>20</v>
      </c>
      <c r="R41">
        <v>11</v>
      </c>
      <c r="S41">
        <v>2.5187999999999999E-2</v>
      </c>
      <c r="T41">
        <v>11052.298976</v>
      </c>
      <c r="U41">
        <v>349892</v>
      </c>
      <c r="V41">
        <v>0.79739899999999997</v>
      </c>
      <c r="W41">
        <v>0</v>
      </c>
      <c r="X41">
        <v>2415.5817470000002</v>
      </c>
      <c r="Y41">
        <v>697.06646599999999</v>
      </c>
      <c r="Z41">
        <v>4067.7438940000002</v>
      </c>
      <c r="AA41">
        <v>1618.4397710000001</v>
      </c>
      <c r="AB41">
        <v>1159.479239</v>
      </c>
      <c r="AC41">
        <v>797.141977</v>
      </c>
      <c r="AD41">
        <v>1159.479239</v>
      </c>
      <c r="AE41">
        <v>0.86516300000000002</v>
      </c>
      <c r="AF41">
        <v>0</v>
      </c>
      <c r="AG41">
        <v>0</v>
      </c>
      <c r="AH41">
        <v>1618.4397710000001</v>
      </c>
      <c r="AI41">
        <v>5.5005999999999999E-2</v>
      </c>
      <c r="AJ41">
        <v>2.283E-2</v>
      </c>
      <c r="AK41">
        <v>0</v>
      </c>
      <c r="AL41">
        <v>0</v>
      </c>
      <c r="AM41">
        <v>8.4733000000000003E-2</v>
      </c>
      <c r="AN41">
        <v>4.0429999999999997E-3</v>
      </c>
      <c r="AO41">
        <v>0</v>
      </c>
      <c r="AP41">
        <v>0</v>
      </c>
      <c r="AQ41">
        <v>0.74320600000000003</v>
      </c>
      <c r="AR41">
        <v>0.11162999999999999</v>
      </c>
      <c r="AS41">
        <v>6.4190000000000002E-3</v>
      </c>
      <c r="AT41">
        <v>0.12675700000000001</v>
      </c>
      <c r="AU41">
        <v>0.988012</v>
      </c>
      <c r="AV41">
        <v>2.2516639999999999</v>
      </c>
      <c r="AW41">
        <v>1.1419950000000001</v>
      </c>
      <c r="AX41">
        <v>8.8649719999999999</v>
      </c>
      <c r="AY41">
        <v>0.29431000000000002</v>
      </c>
    </row>
    <row r="42" spans="1:51" hidden="1" x14ac:dyDescent="0.25">
      <c r="A42">
        <v>40</v>
      </c>
      <c r="B42" t="s">
        <v>145</v>
      </c>
      <c r="C42" t="s">
        <v>215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 t="s">
        <v>207</v>
      </c>
      <c r="P42">
        <v>403624.3125</v>
      </c>
      <c r="Q42">
        <v>3</v>
      </c>
      <c r="R42">
        <v>9</v>
      </c>
      <c r="S42">
        <v>3.4099999999999998E-2</v>
      </c>
      <c r="T42">
        <v>13763.677525999999</v>
      </c>
      <c r="U42">
        <v>373087</v>
      </c>
      <c r="V42">
        <v>0.924342</v>
      </c>
      <c r="W42">
        <v>0</v>
      </c>
      <c r="X42">
        <v>2613.7017559999999</v>
      </c>
      <c r="Y42">
        <v>769.390353</v>
      </c>
      <c r="Z42">
        <v>4381.0754960000004</v>
      </c>
      <c r="AA42">
        <v>1751.180177</v>
      </c>
      <c r="AB42">
        <v>1254.5768430000001</v>
      </c>
      <c r="AC42">
        <v>862.52157899999997</v>
      </c>
      <c r="AD42">
        <v>1254.5768430000001</v>
      </c>
      <c r="AE42">
        <v>4.4186999999999997E-2</v>
      </c>
      <c r="AF42">
        <v>0</v>
      </c>
      <c r="AG42">
        <v>0</v>
      </c>
      <c r="AH42">
        <v>1751.180177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0.111481</v>
      </c>
      <c r="AR42">
        <v>9.1332999999999998E-2</v>
      </c>
      <c r="AS42">
        <v>7.9939999999999994E-3</v>
      </c>
      <c r="AT42">
        <v>0.13516</v>
      </c>
      <c r="AU42">
        <v>0.345968</v>
      </c>
      <c r="AV42">
        <v>0.85715399999999997</v>
      </c>
      <c r="AW42">
        <v>7.8296000000000001</v>
      </c>
      <c r="AX42">
        <v>8.1586560000000006</v>
      </c>
      <c r="AY42">
        <v>-0.41200599999999998</v>
      </c>
    </row>
    <row r="43" spans="1:51" hidden="1" x14ac:dyDescent="0.25">
      <c r="A43">
        <v>41</v>
      </c>
      <c r="B43" t="s">
        <v>145</v>
      </c>
      <c r="C43" t="s">
        <v>216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 t="s">
        <v>207</v>
      </c>
      <c r="P43">
        <v>1018761.3125</v>
      </c>
      <c r="Q43">
        <v>39</v>
      </c>
      <c r="R43">
        <v>43</v>
      </c>
      <c r="S43">
        <v>2.2853999999999999E-2</v>
      </c>
      <c r="T43">
        <v>23282.999242999998</v>
      </c>
      <c r="U43">
        <v>906189</v>
      </c>
      <c r="V43">
        <v>0.88950099999999999</v>
      </c>
      <c r="W43">
        <v>0</v>
      </c>
      <c r="X43">
        <v>6788.146538</v>
      </c>
      <c r="Y43">
        <v>1854.6592820000001</v>
      </c>
      <c r="Z43">
        <v>10820.928846000001</v>
      </c>
      <c r="AA43">
        <v>4548.0581810000003</v>
      </c>
      <c r="AB43">
        <v>3258.3103379999998</v>
      </c>
      <c r="AC43">
        <v>2240.088358</v>
      </c>
      <c r="AD43">
        <v>3258.3103379999998</v>
      </c>
      <c r="AE43">
        <v>0.59942899999999999</v>
      </c>
      <c r="AF43">
        <v>0</v>
      </c>
      <c r="AG43">
        <v>0</v>
      </c>
      <c r="AH43">
        <v>4548.0581810000003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1.4492510000000001</v>
      </c>
      <c r="AR43">
        <v>0.43637100000000001</v>
      </c>
      <c r="AS43">
        <v>1.3523E-2</v>
      </c>
      <c r="AT43">
        <v>0.32829000000000003</v>
      </c>
      <c r="AU43">
        <v>2.2274349999999998</v>
      </c>
      <c r="AV43">
        <v>2.1864150000000002</v>
      </c>
      <c r="AW43">
        <v>3.7159279999999999</v>
      </c>
      <c r="AX43">
        <v>9.1879749999999998</v>
      </c>
      <c r="AY43">
        <v>0.617313</v>
      </c>
    </row>
    <row r="44" spans="1:51" hidden="1" x14ac:dyDescent="0.25">
      <c r="A44">
        <v>42</v>
      </c>
      <c r="B44" t="s">
        <v>145</v>
      </c>
      <c r="C44" t="s">
        <v>217</v>
      </c>
      <c r="D44" t="s">
        <v>218</v>
      </c>
      <c r="E44">
        <v>0.11728</v>
      </c>
      <c r="F44">
        <v>0.219779</v>
      </c>
      <c r="G44">
        <v>3.1818179999999998</v>
      </c>
      <c r="H44">
        <v>0.23951500000000001</v>
      </c>
      <c r="I44">
        <v>0.359207</v>
      </c>
      <c r="J44">
        <v>4.7431000000000001E-2</v>
      </c>
      <c r="K44">
        <v>1.8366E-2</v>
      </c>
      <c r="L44">
        <v>4</v>
      </c>
      <c r="M44">
        <v>7</v>
      </c>
      <c r="N44">
        <v>0.36363600000000001</v>
      </c>
      <c r="O44" t="s">
        <v>219</v>
      </c>
      <c r="P44">
        <v>676601.34375</v>
      </c>
      <c r="Q44">
        <v>28</v>
      </c>
      <c r="R44">
        <v>77</v>
      </c>
      <c r="S44">
        <v>6.6057000000000005E-2</v>
      </c>
      <c r="T44">
        <v>44694.223994</v>
      </c>
      <c r="U44">
        <v>550310</v>
      </c>
      <c r="V44">
        <v>0.81334499999999998</v>
      </c>
      <c r="W44">
        <v>0</v>
      </c>
      <c r="X44">
        <v>2306.5496549999998</v>
      </c>
      <c r="Y44">
        <v>825.22860300000002</v>
      </c>
      <c r="Z44">
        <v>4313.5462950000001</v>
      </c>
      <c r="AA44">
        <v>1545.388269</v>
      </c>
      <c r="AB44">
        <v>1107.143834</v>
      </c>
      <c r="AC44">
        <v>761.16138599999999</v>
      </c>
      <c r="AD44">
        <v>1107.143834</v>
      </c>
      <c r="AE44">
        <v>0.37298199999999998</v>
      </c>
      <c r="AF44">
        <v>0.25028099999999998</v>
      </c>
      <c r="AG44">
        <v>0.138714</v>
      </c>
      <c r="AH44">
        <v>1545.388269</v>
      </c>
      <c r="AI44">
        <v>0.182309</v>
      </c>
      <c r="AJ44">
        <v>3.9142000000000003E-2</v>
      </c>
      <c r="AK44">
        <v>0.38678099999999999</v>
      </c>
      <c r="AL44">
        <v>0.60823300000000002</v>
      </c>
      <c r="AM44">
        <v>0.380886</v>
      </c>
      <c r="AN44">
        <v>1.5654000000000001E-2</v>
      </c>
      <c r="AO44">
        <v>0.21615100000000001</v>
      </c>
      <c r="AP44">
        <v>0.438224</v>
      </c>
      <c r="AQ44">
        <v>1.0404880000000001</v>
      </c>
      <c r="AR44">
        <v>0.78140799999999999</v>
      </c>
      <c r="AS44">
        <v>2.5957999999999998E-2</v>
      </c>
      <c r="AT44">
        <v>0.19936400000000001</v>
      </c>
      <c r="AU44">
        <v>2.047218</v>
      </c>
      <c r="AV44">
        <v>3.025738</v>
      </c>
      <c r="AW44">
        <v>5.4887829999999997</v>
      </c>
      <c r="AX44">
        <v>10.307433</v>
      </c>
      <c r="AY44">
        <v>1.7367710000000001</v>
      </c>
    </row>
    <row r="45" spans="1:51" hidden="1" x14ac:dyDescent="0.25">
      <c r="A45">
        <v>43</v>
      </c>
      <c r="B45" t="s">
        <v>145</v>
      </c>
      <c r="C45" t="s">
        <v>220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 t="s">
        <v>219</v>
      </c>
      <c r="P45">
        <v>633066.5</v>
      </c>
      <c r="Q45">
        <v>11</v>
      </c>
      <c r="R45">
        <v>13</v>
      </c>
      <c r="S45">
        <v>7.2172E-2</v>
      </c>
      <c r="T45">
        <v>45689.405799</v>
      </c>
      <c r="U45">
        <v>411134</v>
      </c>
      <c r="V45">
        <v>0.64943300000000004</v>
      </c>
      <c r="W45">
        <v>0</v>
      </c>
      <c r="X45">
        <v>1813.9844909999999</v>
      </c>
      <c r="Y45">
        <v>700.97736699999996</v>
      </c>
      <c r="Z45">
        <v>3675.0111649999999</v>
      </c>
      <c r="AA45">
        <v>1215.3696090000001</v>
      </c>
      <c r="AB45">
        <v>870.71255599999995</v>
      </c>
      <c r="AC45">
        <v>598.61488199999997</v>
      </c>
      <c r="AD45">
        <v>870.71255599999995</v>
      </c>
      <c r="AE45">
        <v>2.7534709999999998</v>
      </c>
      <c r="AF45">
        <v>0</v>
      </c>
      <c r="AG45">
        <v>0</v>
      </c>
      <c r="AH45">
        <v>1215.3696090000001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0.40876299999999999</v>
      </c>
      <c r="AR45">
        <v>0.13192599999999999</v>
      </c>
      <c r="AS45">
        <v>2.6536000000000001E-2</v>
      </c>
      <c r="AT45">
        <v>0.14894399999999999</v>
      </c>
      <c r="AU45">
        <v>0.71616900000000006</v>
      </c>
      <c r="AV45">
        <v>1.13127</v>
      </c>
      <c r="AW45">
        <v>0.26009700000000002</v>
      </c>
      <c r="AX45">
        <v>8.5477139999999991</v>
      </c>
      <c r="AY45">
        <v>-2.2948E-2</v>
      </c>
    </row>
    <row r="46" spans="1:51" hidden="1" x14ac:dyDescent="0.25">
      <c r="A46">
        <v>44</v>
      </c>
      <c r="B46" t="s">
        <v>145</v>
      </c>
      <c r="C46" t="s">
        <v>221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 t="s">
        <v>222</v>
      </c>
      <c r="P46">
        <v>509036.3125</v>
      </c>
      <c r="Q46">
        <v>15</v>
      </c>
      <c r="R46">
        <v>22</v>
      </c>
      <c r="S46">
        <v>1.6247999999999999E-2</v>
      </c>
      <c r="T46">
        <v>8270.6574939999991</v>
      </c>
      <c r="U46">
        <v>444865</v>
      </c>
      <c r="V46">
        <v>0.87393600000000005</v>
      </c>
      <c r="W46">
        <v>0</v>
      </c>
      <c r="X46">
        <v>1421.3491919999999</v>
      </c>
      <c r="Y46">
        <v>710.20487900000001</v>
      </c>
      <c r="Z46">
        <v>3168.70219</v>
      </c>
      <c r="AA46">
        <v>952.30395899999996</v>
      </c>
      <c r="AB46">
        <v>682.247612</v>
      </c>
      <c r="AC46">
        <v>469.045233</v>
      </c>
      <c r="AD46">
        <v>682.247612</v>
      </c>
      <c r="AE46">
        <v>0.71449700000000005</v>
      </c>
      <c r="AF46">
        <v>0</v>
      </c>
      <c r="AG46">
        <v>0</v>
      </c>
      <c r="AH46">
        <v>952.30395899999996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0.55740400000000001</v>
      </c>
      <c r="AR46">
        <v>0.22325900000000001</v>
      </c>
      <c r="AS46">
        <v>4.8040000000000001E-3</v>
      </c>
      <c r="AT46">
        <v>0.161164</v>
      </c>
      <c r="AU46">
        <v>0.946631</v>
      </c>
      <c r="AV46">
        <v>1.859653</v>
      </c>
      <c r="AW46">
        <v>1.324892</v>
      </c>
      <c r="AX46">
        <v>9.2823150000000005</v>
      </c>
      <c r="AY46">
        <v>0.71165299999999998</v>
      </c>
    </row>
    <row r="47" spans="1:51" hidden="1" x14ac:dyDescent="0.25">
      <c r="A47">
        <v>45</v>
      </c>
      <c r="B47" t="s">
        <v>145</v>
      </c>
      <c r="C47" t="s">
        <v>223</v>
      </c>
      <c r="D47" t="s">
        <v>224</v>
      </c>
      <c r="E47">
        <v>7.5171000000000002E-2</v>
      </c>
      <c r="F47">
        <v>4.9051999999999998E-2</v>
      </c>
      <c r="G47">
        <v>0</v>
      </c>
      <c r="H47">
        <v>8.1115999999999994E-2</v>
      </c>
      <c r="I47">
        <v>5.5937000000000001E-2</v>
      </c>
      <c r="J47">
        <v>5.7336999999999999E-2</v>
      </c>
      <c r="K47">
        <v>9.0189999999999992E-3</v>
      </c>
      <c r="L47">
        <v>9</v>
      </c>
      <c r="M47">
        <v>3</v>
      </c>
      <c r="N47">
        <v>0.75</v>
      </c>
      <c r="O47" t="s">
        <v>219</v>
      </c>
      <c r="P47">
        <v>616551.3125</v>
      </c>
      <c r="Q47">
        <v>30</v>
      </c>
      <c r="R47">
        <v>122</v>
      </c>
      <c r="S47">
        <v>5.1284999999999997E-2</v>
      </c>
      <c r="T47">
        <v>31620.066305</v>
      </c>
      <c r="U47">
        <v>442745</v>
      </c>
      <c r="V47">
        <v>0.71809900000000004</v>
      </c>
      <c r="W47">
        <v>0</v>
      </c>
      <c r="X47">
        <v>1892.22345</v>
      </c>
      <c r="Y47">
        <v>741.12328600000001</v>
      </c>
      <c r="Z47">
        <v>3831.4334370000001</v>
      </c>
      <c r="AA47">
        <v>1267.789712</v>
      </c>
      <c r="AB47">
        <v>908.26725599999997</v>
      </c>
      <c r="AC47">
        <v>624.43373899999995</v>
      </c>
      <c r="AD47">
        <v>908.26725599999997</v>
      </c>
      <c r="AE47">
        <v>0.369923</v>
      </c>
      <c r="AF47">
        <v>0</v>
      </c>
      <c r="AG47">
        <v>0</v>
      </c>
      <c r="AH47">
        <v>1267.789712</v>
      </c>
      <c r="AI47">
        <v>5.0652000000000003E-2</v>
      </c>
      <c r="AJ47">
        <v>4.2493999999999997E-2</v>
      </c>
      <c r="AK47">
        <v>0</v>
      </c>
      <c r="AL47">
        <v>0</v>
      </c>
      <c r="AM47">
        <v>8.1535999999999997E-2</v>
      </c>
      <c r="AN47">
        <v>7.9209999999999992E-3</v>
      </c>
      <c r="AO47">
        <v>0</v>
      </c>
      <c r="AP47">
        <v>0</v>
      </c>
      <c r="AQ47">
        <v>1.1148089999999999</v>
      </c>
      <c r="AR47">
        <v>1.238075</v>
      </c>
      <c r="AS47">
        <v>1.8364999999999999E-2</v>
      </c>
      <c r="AT47">
        <v>0.16039500000000001</v>
      </c>
      <c r="AU47">
        <v>2.531644</v>
      </c>
      <c r="AV47">
        <v>4.1061370000000004</v>
      </c>
      <c r="AW47">
        <v>6.8437039999999998</v>
      </c>
      <c r="AX47">
        <v>11.063132</v>
      </c>
      <c r="AY47">
        <v>2.49247</v>
      </c>
    </row>
    <row r="48" spans="1:51" hidden="1" x14ac:dyDescent="0.25">
      <c r="A48">
        <v>46</v>
      </c>
      <c r="B48" t="s">
        <v>145</v>
      </c>
      <c r="C48" t="s">
        <v>225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 t="s">
        <v>222</v>
      </c>
      <c r="P48">
        <v>320962.1875</v>
      </c>
      <c r="Q48">
        <v>18</v>
      </c>
      <c r="R48">
        <v>110</v>
      </c>
      <c r="S48">
        <v>7.5225E-2</v>
      </c>
      <c r="T48">
        <v>24144.284328000002</v>
      </c>
      <c r="U48">
        <v>198531</v>
      </c>
      <c r="V48">
        <v>0.61854900000000002</v>
      </c>
      <c r="W48">
        <v>0</v>
      </c>
      <c r="X48">
        <v>826.69692799999996</v>
      </c>
      <c r="Y48">
        <v>397.38126</v>
      </c>
      <c r="Z48">
        <v>1771.173311</v>
      </c>
      <c r="AA48">
        <v>553.88694199999998</v>
      </c>
      <c r="AB48">
        <v>396.814526</v>
      </c>
      <c r="AC48">
        <v>272.80998599999998</v>
      </c>
      <c r="AD48">
        <v>396.814526</v>
      </c>
      <c r="AE48">
        <v>1.5917600000000001</v>
      </c>
      <c r="AF48">
        <v>0</v>
      </c>
      <c r="AG48">
        <v>0</v>
      </c>
      <c r="AH48">
        <v>553.88694199999998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0.66888499999999995</v>
      </c>
      <c r="AR48">
        <v>1.1162970000000001</v>
      </c>
      <c r="AS48">
        <v>1.4023000000000001E-2</v>
      </c>
      <c r="AT48">
        <v>7.1923000000000001E-2</v>
      </c>
      <c r="AU48">
        <v>1.8711279999999999</v>
      </c>
      <c r="AV48">
        <v>5.8297470000000002</v>
      </c>
      <c r="AW48">
        <v>1.1755089999999999</v>
      </c>
      <c r="AX48">
        <v>11.723312</v>
      </c>
      <c r="AY48">
        <v>3.1526510000000001</v>
      </c>
    </row>
    <row r="49" spans="1:51" hidden="1" x14ac:dyDescent="0.25">
      <c r="A49">
        <v>47</v>
      </c>
      <c r="B49" t="s">
        <v>145</v>
      </c>
      <c r="C49" t="s">
        <v>226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 t="s">
        <v>222</v>
      </c>
      <c r="P49">
        <v>162498.21875</v>
      </c>
      <c r="Q49">
        <v>2</v>
      </c>
      <c r="R49">
        <v>0</v>
      </c>
      <c r="S49">
        <v>8.3490000000000005E-3</v>
      </c>
      <c r="T49">
        <v>1356.7249569999999</v>
      </c>
      <c r="U49">
        <v>113599</v>
      </c>
      <c r="V49">
        <v>0.69907799999999998</v>
      </c>
      <c r="W49">
        <v>0</v>
      </c>
      <c r="X49">
        <v>443.47008799999998</v>
      </c>
      <c r="Y49">
        <v>206.150577</v>
      </c>
      <c r="Z49">
        <v>955.22789399999999</v>
      </c>
      <c r="AA49">
        <v>297.12495899999999</v>
      </c>
      <c r="AB49">
        <v>212.86564200000001</v>
      </c>
      <c r="AC49">
        <v>146.34512899999999</v>
      </c>
      <c r="AD49">
        <v>212.86564200000001</v>
      </c>
      <c r="AE49">
        <v>0.78022499999999995</v>
      </c>
      <c r="AF49">
        <v>0</v>
      </c>
      <c r="AG49">
        <v>0</v>
      </c>
      <c r="AH49">
        <v>297.12495899999999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7.4320999999999998E-2</v>
      </c>
      <c r="AR49">
        <v>0</v>
      </c>
      <c r="AS49">
        <v>7.8799999999999996E-4</v>
      </c>
      <c r="AT49">
        <v>4.1154000000000003E-2</v>
      </c>
      <c r="AU49">
        <v>0.11626300000000001</v>
      </c>
      <c r="AV49">
        <v>0.71547000000000005</v>
      </c>
      <c r="AW49">
        <v>0.14901200000000001</v>
      </c>
      <c r="AX49">
        <v>7.1691260000000003</v>
      </c>
      <c r="AY49">
        <v>-1.4015359999999999</v>
      </c>
    </row>
    <row r="50" spans="1:51" hidden="1" x14ac:dyDescent="0.25">
      <c r="A50">
        <v>48</v>
      </c>
      <c r="B50" t="s">
        <v>145</v>
      </c>
      <c r="C50" t="s">
        <v>227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 t="s">
        <v>228</v>
      </c>
      <c r="P50">
        <v>371082.25</v>
      </c>
      <c r="Q50">
        <v>4</v>
      </c>
      <c r="R50">
        <v>41</v>
      </c>
      <c r="S50">
        <v>3.2333000000000001E-2</v>
      </c>
      <c r="T50">
        <v>11998.317469</v>
      </c>
      <c r="U50">
        <v>267923</v>
      </c>
      <c r="V50">
        <v>0.72200399999999998</v>
      </c>
      <c r="W50">
        <v>0</v>
      </c>
      <c r="X50">
        <v>560.289221</v>
      </c>
      <c r="Y50">
        <v>219.89441299999999</v>
      </c>
      <c r="Z50">
        <v>1028.400756</v>
      </c>
      <c r="AA50">
        <v>375.393778</v>
      </c>
      <c r="AB50">
        <v>268.93882600000001</v>
      </c>
      <c r="AC50">
        <v>184.895443</v>
      </c>
      <c r="AD50">
        <v>268.93882600000001</v>
      </c>
      <c r="AE50">
        <v>3.0103620000000002</v>
      </c>
      <c r="AF50">
        <v>0</v>
      </c>
      <c r="AG50">
        <v>0</v>
      </c>
      <c r="AH50">
        <v>375.393778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0.148641</v>
      </c>
      <c r="AR50">
        <v>0.41607499999999997</v>
      </c>
      <c r="AS50">
        <v>6.9690000000000004E-3</v>
      </c>
      <c r="AT50">
        <v>9.7061999999999996E-2</v>
      </c>
      <c r="AU50">
        <v>0.66874599999999995</v>
      </c>
      <c r="AV50">
        <v>1.8021510000000001</v>
      </c>
      <c r="AW50">
        <v>0.22214800000000001</v>
      </c>
      <c r="AX50">
        <v>11.291373</v>
      </c>
      <c r="AY50">
        <v>2.7207110000000001</v>
      </c>
    </row>
    <row r="51" spans="1:51" hidden="1" x14ac:dyDescent="0.25">
      <c r="A51">
        <v>49</v>
      </c>
      <c r="B51" t="s">
        <v>145</v>
      </c>
      <c r="C51" t="s">
        <v>229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 t="s">
        <v>228</v>
      </c>
      <c r="P51">
        <v>1271853.71875</v>
      </c>
      <c r="Q51">
        <v>68</v>
      </c>
      <c r="R51">
        <v>282</v>
      </c>
      <c r="S51">
        <v>7.6006000000000004E-2</v>
      </c>
      <c r="T51">
        <v>96669.021982000006</v>
      </c>
      <c r="U51">
        <v>791844</v>
      </c>
      <c r="V51">
        <v>0.62258999999999998</v>
      </c>
      <c r="W51">
        <v>69.624538000000001</v>
      </c>
      <c r="X51">
        <v>3769.90976</v>
      </c>
      <c r="Y51">
        <v>1691.702634</v>
      </c>
      <c r="Z51">
        <v>7934.8904160000002</v>
      </c>
      <c r="AA51">
        <v>2525.8395390000001</v>
      </c>
      <c r="AB51">
        <v>1809.556685</v>
      </c>
      <c r="AC51">
        <v>1244.0702209999999</v>
      </c>
      <c r="AD51">
        <v>1809.556685</v>
      </c>
      <c r="AE51">
        <v>1.016454</v>
      </c>
      <c r="AF51">
        <v>0</v>
      </c>
      <c r="AG51">
        <v>0</v>
      </c>
      <c r="AH51">
        <v>2456.215001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2.5268999999999999</v>
      </c>
      <c r="AR51">
        <v>2.8617810000000001</v>
      </c>
      <c r="AS51">
        <v>5.6145E-2</v>
      </c>
      <c r="AT51">
        <v>0.28686499999999998</v>
      </c>
      <c r="AU51">
        <v>5.7316909999999996</v>
      </c>
      <c r="AV51">
        <v>4.5065650000000002</v>
      </c>
      <c r="AW51">
        <v>5.6389089999999999</v>
      </c>
      <c r="AX51">
        <v>11.158049999999999</v>
      </c>
      <c r="AY51">
        <v>2.5873879999999998</v>
      </c>
    </row>
    <row r="52" spans="1:51" hidden="1" x14ac:dyDescent="0.25">
      <c r="A52">
        <v>50</v>
      </c>
      <c r="B52" t="s">
        <v>145</v>
      </c>
      <c r="C52" t="s">
        <v>230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 t="s">
        <v>231</v>
      </c>
      <c r="P52">
        <v>889393.53125</v>
      </c>
      <c r="Q52">
        <v>20</v>
      </c>
      <c r="R52">
        <v>33</v>
      </c>
      <c r="S52">
        <v>8.6953000000000003E-2</v>
      </c>
      <c r="T52">
        <v>77335.793046000006</v>
      </c>
      <c r="U52">
        <v>714502</v>
      </c>
      <c r="V52">
        <v>0.80335900000000005</v>
      </c>
      <c r="W52">
        <v>0</v>
      </c>
      <c r="X52">
        <v>2780.1587410000002</v>
      </c>
      <c r="Y52">
        <v>1115.6027899999999</v>
      </c>
      <c r="Z52">
        <v>5582.3772099999996</v>
      </c>
      <c r="AA52">
        <v>1862.706357</v>
      </c>
      <c r="AB52">
        <v>1334.4761960000001</v>
      </c>
      <c r="AC52">
        <v>917.45238500000005</v>
      </c>
      <c r="AD52">
        <v>1334.4761960000001</v>
      </c>
      <c r="AE52">
        <v>1.462456</v>
      </c>
      <c r="AF52">
        <v>0</v>
      </c>
      <c r="AG52">
        <v>0</v>
      </c>
      <c r="AH52">
        <v>1862.706357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0.74320600000000003</v>
      </c>
      <c r="AR52">
        <v>0.33488899999999999</v>
      </c>
      <c r="AS52">
        <v>4.4915999999999998E-2</v>
      </c>
      <c r="AT52">
        <v>0.25884600000000002</v>
      </c>
      <c r="AU52">
        <v>1.381858</v>
      </c>
      <c r="AV52">
        <v>1.5537080000000001</v>
      </c>
      <c r="AW52">
        <v>0.94488799999999995</v>
      </c>
      <c r="AX52">
        <v>8.9826099999999993</v>
      </c>
      <c r="AY52">
        <v>0.41194799999999998</v>
      </c>
    </row>
    <row r="53" spans="1:51" hidden="1" x14ac:dyDescent="0.25">
      <c r="A53">
        <v>51</v>
      </c>
      <c r="B53" t="s">
        <v>145</v>
      </c>
      <c r="C53" t="s">
        <v>232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 t="s">
        <v>233</v>
      </c>
      <c r="P53">
        <v>203218.40625</v>
      </c>
      <c r="Q53">
        <v>4</v>
      </c>
      <c r="R53">
        <v>0</v>
      </c>
      <c r="S53">
        <v>4.1390999999999997E-2</v>
      </c>
      <c r="T53">
        <v>8411.4808900000007</v>
      </c>
      <c r="U53">
        <v>178381</v>
      </c>
      <c r="V53">
        <v>0.87778</v>
      </c>
      <c r="W53">
        <v>0</v>
      </c>
      <c r="X53">
        <v>552.61353199999996</v>
      </c>
      <c r="Y53">
        <v>226.373154</v>
      </c>
      <c r="Z53">
        <v>1119.165753</v>
      </c>
      <c r="AA53">
        <v>370.25106599999998</v>
      </c>
      <c r="AB53">
        <v>265.25449500000002</v>
      </c>
      <c r="AC53">
        <v>182.36246600000001</v>
      </c>
      <c r="AD53">
        <v>265.25449500000002</v>
      </c>
      <c r="AE53">
        <v>1.0909070000000001</v>
      </c>
      <c r="AF53">
        <v>0</v>
      </c>
      <c r="AG53">
        <v>0</v>
      </c>
      <c r="AH53">
        <v>370.25106599999998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0.148641</v>
      </c>
      <c r="AR53">
        <v>0</v>
      </c>
      <c r="AS53">
        <v>4.8849999999999996E-3</v>
      </c>
      <c r="AT53">
        <v>6.4623E-2</v>
      </c>
      <c r="AU53">
        <v>0.21815000000000001</v>
      </c>
      <c r="AV53">
        <v>1.0734729999999999</v>
      </c>
      <c r="AW53">
        <v>0.19997100000000001</v>
      </c>
      <c r="AX53">
        <v>7.3172870000000003</v>
      </c>
      <c r="AY53">
        <v>-1.2533749999999999</v>
      </c>
    </row>
    <row r="54" spans="1:51" hidden="1" x14ac:dyDescent="0.25">
      <c r="A54">
        <v>52</v>
      </c>
      <c r="B54" t="s">
        <v>145</v>
      </c>
      <c r="C54" t="s">
        <v>234</v>
      </c>
      <c r="D54" t="s">
        <v>235</v>
      </c>
      <c r="E54">
        <v>0.18092800000000001</v>
      </c>
      <c r="F54">
        <v>0.100435</v>
      </c>
      <c r="G54">
        <v>7.3</v>
      </c>
      <c r="H54">
        <v>0.21429899999999999</v>
      </c>
      <c r="I54">
        <v>0.103092</v>
      </c>
      <c r="J54">
        <v>0.13420799999999999</v>
      </c>
      <c r="K54">
        <v>8.4384000000000001E-2</v>
      </c>
      <c r="L54">
        <v>7</v>
      </c>
      <c r="M54">
        <v>5</v>
      </c>
      <c r="N54">
        <v>0.58333299999999999</v>
      </c>
      <c r="O54" t="s">
        <v>233</v>
      </c>
      <c r="P54">
        <v>1051422.3125</v>
      </c>
      <c r="Q54">
        <v>82</v>
      </c>
      <c r="R54">
        <v>62</v>
      </c>
      <c r="S54">
        <v>5.1569999999999998E-2</v>
      </c>
      <c r="T54">
        <v>54221.680615999998</v>
      </c>
      <c r="U54">
        <v>759976</v>
      </c>
      <c r="V54">
        <v>0.72280800000000001</v>
      </c>
      <c r="W54">
        <v>156.148236</v>
      </c>
      <c r="X54">
        <v>3552.1169140000002</v>
      </c>
      <c r="Y54">
        <v>1347.6474490000001</v>
      </c>
      <c r="Z54">
        <v>6662.2529800000002</v>
      </c>
      <c r="AA54">
        <v>2379.9183330000001</v>
      </c>
      <c r="AB54">
        <v>1705.0161189999999</v>
      </c>
      <c r="AC54">
        <v>1172.198582</v>
      </c>
      <c r="AD54">
        <v>1705.0161189999999</v>
      </c>
      <c r="AE54">
        <v>0.58979499999999996</v>
      </c>
      <c r="AF54">
        <v>0.36992999999999998</v>
      </c>
      <c r="AG54">
        <v>0.282501</v>
      </c>
      <c r="AH54">
        <v>2223.7700970000001</v>
      </c>
      <c r="AI54">
        <v>0.25120100000000001</v>
      </c>
      <c r="AJ54">
        <v>0.180865</v>
      </c>
      <c r="AK54">
        <v>0.82264000000000004</v>
      </c>
      <c r="AL54">
        <v>1.2547060000000001</v>
      </c>
      <c r="AM54">
        <v>0.38484800000000002</v>
      </c>
      <c r="AN54">
        <v>0.115149</v>
      </c>
      <c r="AO54">
        <v>0.63137600000000005</v>
      </c>
      <c r="AP54">
        <v>0.74833400000000005</v>
      </c>
      <c r="AQ54">
        <v>3.0471439999999999</v>
      </c>
      <c r="AR54">
        <v>0.62918600000000002</v>
      </c>
      <c r="AS54">
        <v>3.1491999999999999E-2</v>
      </c>
      <c r="AT54">
        <v>0.27532000000000001</v>
      </c>
      <c r="AU54">
        <v>3.983142</v>
      </c>
      <c r="AV54">
        <v>3.7883369999999998</v>
      </c>
      <c r="AW54">
        <v>6.7534289999999997</v>
      </c>
      <c r="AX54">
        <v>9.3730480000000007</v>
      </c>
      <c r="AY54">
        <v>0.80238600000000004</v>
      </c>
    </row>
    <row r="55" spans="1:51" hidden="1" x14ac:dyDescent="0.25">
      <c r="A55">
        <v>53</v>
      </c>
      <c r="B55" t="s">
        <v>145</v>
      </c>
      <c r="C55" t="s">
        <v>236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 t="s">
        <v>237</v>
      </c>
      <c r="P55">
        <v>1344388.75</v>
      </c>
      <c r="Q55">
        <v>80</v>
      </c>
      <c r="R55">
        <v>142</v>
      </c>
      <c r="S55">
        <v>5.2429999999999997E-2</v>
      </c>
      <c r="T55">
        <v>70486.368589000005</v>
      </c>
      <c r="U55">
        <v>1039101</v>
      </c>
      <c r="V55">
        <v>0.77291699999999997</v>
      </c>
      <c r="W55">
        <v>42.585883000000003</v>
      </c>
      <c r="X55">
        <v>4036.5680120000002</v>
      </c>
      <c r="Y55">
        <v>1979.7595020000001</v>
      </c>
      <c r="Z55">
        <v>8704.6078379999999</v>
      </c>
      <c r="AA55">
        <v>2704.5005679999999</v>
      </c>
      <c r="AB55">
        <v>1937.5526460000001</v>
      </c>
      <c r="AC55">
        <v>1332.067444</v>
      </c>
      <c r="AD55">
        <v>1937.5526460000001</v>
      </c>
      <c r="AE55">
        <v>1.128253</v>
      </c>
      <c r="AF55">
        <v>0</v>
      </c>
      <c r="AG55">
        <v>0</v>
      </c>
      <c r="AH55">
        <v>2661.9146850000002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2.972823</v>
      </c>
      <c r="AR55">
        <v>1.441039</v>
      </c>
      <c r="AS55">
        <v>4.0938000000000002E-2</v>
      </c>
      <c r="AT55">
        <v>0.37644</v>
      </c>
      <c r="AU55">
        <v>4.8312410000000003</v>
      </c>
      <c r="AV55">
        <v>3.5936340000000002</v>
      </c>
      <c r="AW55">
        <v>4.2820539999999996</v>
      </c>
      <c r="AX55">
        <v>10.025523</v>
      </c>
      <c r="AY55">
        <v>1.454861</v>
      </c>
    </row>
    <row r="56" spans="1:51" hidden="1" x14ac:dyDescent="0.25">
      <c r="A56">
        <v>54</v>
      </c>
      <c r="B56" t="s">
        <v>145</v>
      </c>
      <c r="C56" t="s">
        <v>238</v>
      </c>
      <c r="D56" t="s">
        <v>239</v>
      </c>
      <c r="E56">
        <v>0.170677</v>
      </c>
      <c r="F56">
        <v>0.14555100000000001</v>
      </c>
      <c r="G56">
        <v>0.45454499999999998</v>
      </c>
      <c r="H56">
        <v>0.21526300000000001</v>
      </c>
      <c r="I56">
        <v>0.162242</v>
      </c>
      <c r="J56">
        <v>8.1504999999999994E-2</v>
      </c>
      <c r="K56">
        <v>1.8877999999999999E-2</v>
      </c>
      <c r="L56">
        <v>8</v>
      </c>
      <c r="M56">
        <v>4</v>
      </c>
      <c r="N56">
        <v>0.66666700000000001</v>
      </c>
      <c r="O56" t="s">
        <v>233</v>
      </c>
      <c r="P56">
        <v>944906.59375</v>
      </c>
      <c r="Q56">
        <v>20</v>
      </c>
      <c r="R56">
        <v>47</v>
      </c>
      <c r="S56">
        <v>4.0800000000000003E-2</v>
      </c>
      <c r="T56">
        <v>38552.263439000002</v>
      </c>
      <c r="U56">
        <v>850711</v>
      </c>
      <c r="V56">
        <v>0.900312</v>
      </c>
      <c r="W56">
        <v>0</v>
      </c>
      <c r="X56">
        <v>3004.221544</v>
      </c>
      <c r="Y56">
        <v>1927.8390910000001</v>
      </c>
      <c r="Z56">
        <v>6068.0460679999997</v>
      </c>
      <c r="AA56">
        <v>2012.828434</v>
      </c>
      <c r="AB56">
        <v>1442.026341</v>
      </c>
      <c r="AC56">
        <v>991.39310899999998</v>
      </c>
      <c r="AD56">
        <v>1442.026341</v>
      </c>
      <c r="AE56">
        <v>0.71064300000000002</v>
      </c>
      <c r="AF56">
        <v>0</v>
      </c>
      <c r="AG56">
        <v>0</v>
      </c>
      <c r="AH56">
        <v>2012.828434</v>
      </c>
      <c r="AI56">
        <v>0.21341099999999999</v>
      </c>
      <c r="AJ56">
        <v>0.15712899999999999</v>
      </c>
      <c r="AK56">
        <v>0</v>
      </c>
      <c r="AL56">
        <v>0</v>
      </c>
      <c r="AM56">
        <v>0.34961300000000001</v>
      </c>
      <c r="AN56">
        <v>3.9641000000000003E-2</v>
      </c>
      <c r="AO56">
        <v>0</v>
      </c>
      <c r="AP56">
        <v>0</v>
      </c>
      <c r="AQ56">
        <v>0.74320600000000003</v>
      </c>
      <c r="AR56">
        <v>0.47696300000000003</v>
      </c>
      <c r="AS56">
        <v>2.2391000000000001E-2</v>
      </c>
      <c r="AT56">
        <v>0.30819099999999999</v>
      </c>
      <c r="AU56">
        <v>1.5507519999999999</v>
      </c>
      <c r="AV56">
        <v>1.6411690000000001</v>
      </c>
      <c r="AW56">
        <v>2.1821820000000001</v>
      </c>
      <c r="AX56">
        <v>9.4142130000000002</v>
      </c>
      <c r="AY56">
        <v>0.84355100000000005</v>
      </c>
    </row>
    <row r="57" spans="1:51" hidden="1" x14ac:dyDescent="0.25">
      <c r="A57">
        <v>55</v>
      </c>
      <c r="B57" t="s">
        <v>145</v>
      </c>
      <c r="C57" t="s">
        <v>240</v>
      </c>
      <c r="D57" t="s">
        <v>241</v>
      </c>
      <c r="E57">
        <v>0.13670099999999999</v>
      </c>
      <c r="F57">
        <v>0.1792</v>
      </c>
      <c r="G57">
        <v>5.7435900000000002</v>
      </c>
      <c r="H57">
        <v>0.21029900000000001</v>
      </c>
      <c r="I57">
        <v>0.22455800000000001</v>
      </c>
      <c r="J57">
        <v>5.0835999999999999E-2</v>
      </c>
      <c r="K57">
        <v>1.1322E-2</v>
      </c>
      <c r="L57">
        <v>7</v>
      </c>
      <c r="M57">
        <v>6</v>
      </c>
      <c r="N57">
        <v>0.538462</v>
      </c>
      <c r="O57" t="s">
        <v>207</v>
      </c>
      <c r="P57">
        <v>564200.9375</v>
      </c>
      <c r="Q57">
        <v>34</v>
      </c>
      <c r="R57">
        <v>32</v>
      </c>
      <c r="S57">
        <v>8.3073999999999995E-2</v>
      </c>
      <c r="T57">
        <v>46870.602714000001</v>
      </c>
      <c r="U57">
        <v>397074</v>
      </c>
      <c r="V57">
        <v>0.70378099999999999</v>
      </c>
      <c r="W57">
        <v>0</v>
      </c>
      <c r="X57">
        <v>2839.3790210000002</v>
      </c>
      <c r="Y57">
        <v>746.03627500000005</v>
      </c>
      <c r="Z57">
        <v>4436.3640079999996</v>
      </c>
      <c r="AA57">
        <v>1902.3839439999999</v>
      </c>
      <c r="AB57">
        <v>1362.90193</v>
      </c>
      <c r="AC57">
        <v>936.99507700000004</v>
      </c>
      <c r="AD57">
        <v>1362.90193</v>
      </c>
      <c r="AE57">
        <v>0.93006</v>
      </c>
      <c r="AF57">
        <v>0</v>
      </c>
      <c r="AG57">
        <v>0</v>
      </c>
      <c r="AH57">
        <v>1902.3839439999999</v>
      </c>
      <c r="AI57">
        <v>0.197049</v>
      </c>
      <c r="AJ57">
        <v>3.7926000000000001E-2</v>
      </c>
      <c r="AK57">
        <v>0</v>
      </c>
      <c r="AL57">
        <v>0</v>
      </c>
      <c r="AM57">
        <v>0.35555799999999999</v>
      </c>
      <c r="AN57">
        <v>9.2589999999999999E-3</v>
      </c>
      <c r="AO57">
        <v>0</v>
      </c>
      <c r="AP57">
        <v>0</v>
      </c>
      <c r="AQ57">
        <v>1.26345</v>
      </c>
      <c r="AR57">
        <v>0.324741</v>
      </c>
      <c r="AS57">
        <v>2.7222E-2</v>
      </c>
      <c r="AT57">
        <v>0.14385000000000001</v>
      </c>
      <c r="AU57">
        <v>1.759263</v>
      </c>
      <c r="AV57">
        <v>3.11815</v>
      </c>
      <c r="AW57">
        <v>1.8915580000000001</v>
      </c>
      <c r="AX57">
        <v>9.3748480000000001</v>
      </c>
      <c r="AY57">
        <v>0.80418599999999996</v>
      </c>
    </row>
    <row r="58" spans="1:51" hidden="1" x14ac:dyDescent="0.25">
      <c r="A58">
        <v>56</v>
      </c>
      <c r="B58" t="s">
        <v>145</v>
      </c>
      <c r="C58" t="s">
        <v>242</v>
      </c>
      <c r="D58" t="s">
        <v>243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 t="s">
        <v>207</v>
      </c>
      <c r="P58">
        <v>850871.71875</v>
      </c>
      <c r="Q58">
        <v>26</v>
      </c>
      <c r="R58">
        <v>63</v>
      </c>
      <c r="S58">
        <v>4.8349999999999997E-2</v>
      </c>
      <c r="T58">
        <v>41139.726568999999</v>
      </c>
      <c r="U58">
        <v>715261</v>
      </c>
      <c r="V58">
        <v>0.84062099999999995</v>
      </c>
      <c r="W58">
        <v>265.65479099999999</v>
      </c>
      <c r="X58">
        <v>4360.8181439999998</v>
      </c>
      <c r="Y58">
        <v>1285.163454</v>
      </c>
      <c r="Z58">
        <v>7496.5768440000002</v>
      </c>
      <c r="AA58">
        <v>2921.748157</v>
      </c>
      <c r="AB58">
        <v>2093.1927089999999</v>
      </c>
      <c r="AC58">
        <v>1439.069988</v>
      </c>
      <c r="AD58">
        <v>2093.1927089999999</v>
      </c>
      <c r="AE58">
        <v>0.57174000000000003</v>
      </c>
      <c r="AF58">
        <v>0.34149800000000002</v>
      </c>
      <c r="AG58">
        <v>0.17613699999999999</v>
      </c>
      <c r="AH58">
        <v>2656.0933660000001</v>
      </c>
      <c r="AI58">
        <v>0</v>
      </c>
      <c r="AJ58">
        <v>0</v>
      </c>
      <c r="AK58">
        <v>0.90705100000000005</v>
      </c>
      <c r="AL58">
        <v>0</v>
      </c>
      <c r="AM58">
        <v>0</v>
      </c>
      <c r="AN58">
        <v>0</v>
      </c>
      <c r="AO58">
        <v>0.47326499999999999</v>
      </c>
      <c r="AP58">
        <v>0</v>
      </c>
      <c r="AQ58">
        <v>0.96616800000000003</v>
      </c>
      <c r="AR58">
        <v>0.63933399999999996</v>
      </c>
      <c r="AS58">
        <v>2.3893999999999999E-2</v>
      </c>
      <c r="AT58">
        <v>0.25912099999999999</v>
      </c>
      <c r="AU58">
        <v>1.888517</v>
      </c>
      <c r="AV58">
        <v>2.2195079999999998</v>
      </c>
      <c r="AW58">
        <v>3.3031060000000001</v>
      </c>
      <c r="AX58">
        <v>9.8927750000000003</v>
      </c>
      <c r="AY58">
        <v>1.3221130000000001</v>
      </c>
    </row>
    <row r="59" spans="1:51" hidden="1" x14ac:dyDescent="0.25">
      <c r="A59">
        <v>57</v>
      </c>
      <c r="B59" t="s">
        <v>145</v>
      </c>
      <c r="C59" t="s">
        <v>244</v>
      </c>
      <c r="D59" t="s">
        <v>245</v>
      </c>
      <c r="E59">
        <v>0.16531799999999999</v>
      </c>
      <c r="F59">
        <v>0.109012</v>
      </c>
      <c r="G59">
        <v>11.871795000000001</v>
      </c>
      <c r="H59">
        <v>0.14770900000000001</v>
      </c>
      <c r="I59">
        <v>9.3221999999999999E-2</v>
      </c>
      <c r="J59">
        <v>0.22401399999999999</v>
      </c>
      <c r="K59">
        <v>0.159612</v>
      </c>
      <c r="L59">
        <v>10</v>
      </c>
      <c r="M59">
        <v>3</v>
      </c>
      <c r="N59">
        <v>0.769231</v>
      </c>
      <c r="O59" t="s">
        <v>207</v>
      </c>
      <c r="P59">
        <v>176019.87499899999</v>
      </c>
      <c r="Q59">
        <v>25</v>
      </c>
      <c r="R59">
        <v>0</v>
      </c>
      <c r="S59">
        <v>0.13671</v>
      </c>
      <c r="T59">
        <v>24063.641399</v>
      </c>
      <c r="U59">
        <v>116375</v>
      </c>
      <c r="V59">
        <v>0.66114700000000004</v>
      </c>
      <c r="W59">
        <v>0</v>
      </c>
      <c r="X59">
        <v>992.58329200000003</v>
      </c>
      <c r="Y59">
        <v>286.41457500000001</v>
      </c>
      <c r="Z59">
        <v>1697.7499130000001</v>
      </c>
      <c r="AA59">
        <v>665.03080599999998</v>
      </c>
      <c r="AB59">
        <v>476.43997999999999</v>
      </c>
      <c r="AC59">
        <v>327.55248599999999</v>
      </c>
      <c r="AD59">
        <v>476.43997999999999</v>
      </c>
      <c r="AE59">
        <v>0.179868</v>
      </c>
      <c r="AF59">
        <v>0</v>
      </c>
      <c r="AG59">
        <v>0</v>
      </c>
      <c r="AH59">
        <v>665.03080599999998</v>
      </c>
      <c r="AI59">
        <v>4.8382000000000001E-2</v>
      </c>
      <c r="AJ59">
        <v>6.4160999999999996E-2</v>
      </c>
      <c r="AK59">
        <v>0</v>
      </c>
      <c r="AL59">
        <v>0</v>
      </c>
      <c r="AM59">
        <v>7.6714000000000004E-2</v>
      </c>
      <c r="AN59">
        <v>4.6163000000000003E-2</v>
      </c>
      <c r="AO59">
        <v>0</v>
      </c>
      <c r="AP59">
        <v>0</v>
      </c>
      <c r="AQ59">
        <v>0.92900700000000003</v>
      </c>
      <c r="AR59">
        <v>0</v>
      </c>
      <c r="AS59">
        <v>1.3976000000000001E-2</v>
      </c>
      <c r="AT59">
        <v>4.2160000000000003E-2</v>
      </c>
      <c r="AU59">
        <v>0.98514299999999999</v>
      </c>
      <c r="AV59">
        <v>5.5967719999999996</v>
      </c>
      <c r="AW59">
        <v>5.4770190000000003</v>
      </c>
      <c r="AX59">
        <v>8.6583410000000001</v>
      </c>
      <c r="AY59">
        <v>8.7679000000000007E-2</v>
      </c>
    </row>
    <row r="60" spans="1:51" hidden="1" x14ac:dyDescent="0.25">
      <c r="A60">
        <v>58</v>
      </c>
      <c r="B60" t="s">
        <v>145</v>
      </c>
      <c r="C60" t="s">
        <v>246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 t="s">
        <v>247</v>
      </c>
      <c r="P60">
        <v>14200838.25</v>
      </c>
      <c r="Q60">
        <v>1718</v>
      </c>
      <c r="R60">
        <v>2166</v>
      </c>
      <c r="S60">
        <v>0.19437199999999999</v>
      </c>
      <c r="T60">
        <v>2760238.97572</v>
      </c>
      <c r="U60">
        <v>2216796</v>
      </c>
      <c r="V60">
        <v>0.15610299999999999</v>
      </c>
      <c r="W60">
        <v>10774.939295</v>
      </c>
      <c r="X60">
        <v>86588.947996000003</v>
      </c>
      <c r="Y60">
        <v>9275.9199439999993</v>
      </c>
      <c r="Z60">
        <v>134769.498234</v>
      </c>
      <c r="AA60">
        <v>86588.947996000003</v>
      </c>
      <c r="AB60">
        <v>41562.695037999998</v>
      </c>
      <c r="AC60">
        <v>0</v>
      </c>
      <c r="AD60">
        <v>41562.695037999998</v>
      </c>
      <c r="AE60">
        <v>11.181269</v>
      </c>
      <c r="AF60">
        <v>0</v>
      </c>
      <c r="AG60">
        <v>0</v>
      </c>
      <c r="AH60">
        <v>75814.008700999999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63.841382000000003</v>
      </c>
      <c r="AR60">
        <v>21.980913000000001</v>
      </c>
      <c r="AS60">
        <v>1.603132</v>
      </c>
      <c r="AT60">
        <v>0.80308999999999997</v>
      </c>
      <c r="AU60">
        <v>88.228516999999997</v>
      </c>
      <c r="AV60">
        <v>6.2129089999999998</v>
      </c>
      <c r="AW60">
        <v>7.8907429999999996</v>
      </c>
      <c r="AX60">
        <v>10.036637000000001</v>
      </c>
      <c r="AY60">
        <v>1.465975</v>
      </c>
    </row>
    <row r="61" spans="1:51" hidden="1" x14ac:dyDescent="0.25">
      <c r="A61">
        <v>59</v>
      </c>
      <c r="B61" t="s">
        <v>145</v>
      </c>
      <c r="C61" t="s">
        <v>248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 t="s">
        <v>89</v>
      </c>
      <c r="P61">
        <v>2125458.15625</v>
      </c>
      <c r="Q61">
        <v>30</v>
      </c>
      <c r="R61">
        <v>55</v>
      </c>
      <c r="S61">
        <v>0.19800599999999999</v>
      </c>
      <c r="T61">
        <v>420853.44886499998</v>
      </c>
      <c r="U61">
        <v>1259291</v>
      </c>
      <c r="V61">
        <v>0.59248000000000001</v>
      </c>
      <c r="W61">
        <v>0</v>
      </c>
      <c r="X61">
        <v>11058.262273</v>
      </c>
      <c r="Y61">
        <v>1218.2605490000001</v>
      </c>
      <c r="Z61">
        <v>18742.534674999999</v>
      </c>
      <c r="AA61">
        <v>11058.262273</v>
      </c>
      <c r="AB61">
        <v>5307.9658909999998</v>
      </c>
      <c r="AC61">
        <v>0</v>
      </c>
      <c r="AD61">
        <v>5307.9658909999998</v>
      </c>
      <c r="AE61">
        <v>3.4159920000000001</v>
      </c>
      <c r="AF61">
        <v>1.714494</v>
      </c>
      <c r="AG61">
        <v>0</v>
      </c>
      <c r="AH61">
        <v>11058.262273</v>
      </c>
      <c r="AI61">
        <v>0</v>
      </c>
      <c r="AJ61">
        <v>0</v>
      </c>
      <c r="AK61">
        <v>18.959325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1.1148089999999999</v>
      </c>
      <c r="AR61">
        <v>0.55814900000000001</v>
      </c>
      <c r="AS61">
        <v>0.24442900000000001</v>
      </c>
      <c r="AT61">
        <v>0.45621</v>
      </c>
      <c r="AU61">
        <v>2.3735970000000002</v>
      </c>
      <c r="AV61">
        <v>1.116746</v>
      </c>
      <c r="AW61">
        <v>0.69484800000000002</v>
      </c>
      <c r="AX61">
        <v>8.2879290000000001</v>
      </c>
      <c r="AY61">
        <v>-0.28273300000000001</v>
      </c>
    </row>
    <row r="62" spans="1:51" x14ac:dyDescent="0.25">
      <c r="A62">
        <v>79</v>
      </c>
      <c r="B62" t="s">
        <v>145</v>
      </c>
      <c r="C62" t="s">
        <v>282</v>
      </c>
      <c r="D62" t="s">
        <v>91</v>
      </c>
      <c r="E62">
        <v>0.142009</v>
      </c>
      <c r="F62">
        <v>0.101451</v>
      </c>
      <c r="G62">
        <v>0.148148</v>
      </c>
      <c r="H62">
        <v>0.20541300000000001</v>
      </c>
      <c r="I62">
        <v>0.122248</v>
      </c>
      <c r="J62">
        <v>8.9172000000000001E-2</v>
      </c>
      <c r="K62">
        <v>3.5478000000000003E-2</v>
      </c>
      <c r="L62">
        <v>5</v>
      </c>
      <c r="M62">
        <v>6</v>
      </c>
      <c r="N62">
        <v>0.45454499999999998</v>
      </c>
      <c r="O62" t="s">
        <v>8</v>
      </c>
      <c r="P62">
        <v>1775096.15625</v>
      </c>
      <c r="Q62">
        <v>50</v>
      </c>
      <c r="R62">
        <v>60</v>
      </c>
      <c r="S62">
        <v>5.0847000000000003E-2</v>
      </c>
      <c r="T62">
        <v>90258.805701000005</v>
      </c>
      <c r="U62">
        <v>1466108</v>
      </c>
      <c r="V62">
        <v>0.825932</v>
      </c>
      <c r="W62">
        <v>466.416809</v>
      </c>
      <c r="X62">
        <v>12487.892601</v>
      </c>
      <c r="Y62">
        <v>8088.7239460000001</v>
      </c>
      <c r="Z62">
        <v>23194.806822999999</v>
      </c>
      <c r="AA62">
        <v>8366.8880420000005</v>
      </c>
      <c r="AB62">
        <v>5994.1884479999999</v>
      </c>
      <c r="AC62">
        <v>4121.0045579999996</v>
      </c>
      <c r="AD62">
        <v>5994.1884479999999</v>
      </c>
      <c r="AE62">
        <v>1.5073829999999999</v>
      </c>
      <c r="AF62">
        <v>0</v>
      </c>
      <c r="AG62">
        <v>0</v>
      </c>
      <c r="AH62">
        <v>7900.4712339999996</v>
      </c>
      <c r="AI62">
        <v>0.84650700000000001</v>
      </c>
      <c r="AJ62">
        <v>0.72128899999999996</v>
      </c>
      <c r="AK62">
        <v>0</v>
      </c>
      <c r="AL62">
        <v>0</v>
      </c>
      <c r="AM62">
        <v>1.3303590000000001</v>
      </c>
      <c r="AN62">
        <v>0.29590100000000003</v>
      </c>
      <c r="AO62">
        <v>0</v>
      </c>
      <c r="AP62">
        <v>0</v>
      </c>
      <c r="AQ62">
        <v>1.858015</v>
      </c>
      <c r="AR62">
        <v>0.60889000000000004</v>
      </c>
      <c r="AS62">
        <v>5.2422000000000003E-2</v>
      </c>
      <c r="AT62">
        <v>0.531134</v>
      </c>
      <c r="AU62">
        <v>3.0504600000000002</v>
      </c>
      <c r="AV62">
        <v>1.7184759999999999</v>
      </c>
      <c r="AW62">
        <v>2.023679</v>
      </c>
      <c r="AX62">
        <v>8.9727840000000008</v>
      </c>
      <c r="AY62">
        <v>0.40212199999999998</v>
      </c>
    </row>
    <row r="63" spans="1:51" hidden="1" x14ac:dyDescent="0.25">
      <c r="A63">
        <v>61</v>
      </c>
      <c r="B63" t="s">
        <v>145</v>
      </c>
      <c r="C63" t="s">
        <v>250</v>
      </c>
      <c r="D63" t="s">
        <v>251</v>
      </c>
      <c r="E63">
        <v>8.0754999999999993E-2</v>
      </c>
      <c r="F63">
        <v>3.4995999999999999E-2</v>
      </c>
      <c r="G63">
        <v>0</v>
      </c>
      <c r="H63">
        <v>8.4720000000000004E-2</v>
      </c>
      <c r="I63">
        <v>4.1522000000000003E-2</v>
      </c>
      <c r="J63">
        <v>7.5204999999999994E-2</v>
      </c>
      <c r="K63">
        <v>2.6754E-2</v>
      </c>
      <c r="L63">
        <v>7</v>
      </c>
      <c r="M63">
        <v>5</v>
      </c>
      <c r="N63">
        <v>0.58333299999999999</v>
      </c>
      <c r="O63" t="s">
        <v>252</v>
      </c>
      <c r="P63">
        <v>1758528.75</v>
      </c>
      <c r="Q63">
        <v>110</v>
      </c>
      <c r="R63">
        <v>167</v>
      </c>
      <c r="S63">
        <v>4.3575000000000003E-2</v>
      </c>
      <c r="T63">
        <v>76627.776398000002</v>
      </c>
      <c r="U63">
        <v>1461305</v>
      </c>
      <c r="V63">
        <v>0.830982</v>
      </c>
      <c r="W63">
        <v>0</v>
      </c>
      <c r="X63">
        <v>11073.349204</v>
      </c>
      <c r="Y63">
        <v>5090.800209</v>
      </c>
      <c r="Z63">
        <v>19955.499555999999</v>
      </c>
      <c r="AA63">
        <v>7419.143967</v>
      </c>
      <c r="AB63">
        <v>5315.2076180000004</v>
      </c>
      <c r="AC63">
        <v>3654.2052370000001</v>
      </c>
      <c r="AD63">
        <v>5315.2076180000004</v>
      </c>
      <c r="AE63">
        <v>1.2105950000000001</v>
      </c>
      <c r="AF63">
        <v>0.66251199999999999</v>
      </c>
      <c r="AG63">
        <v>0.47403600000000001</v>
      </c>
      <c r="AH63">
        <v>7419.143967</v>
      </c>
      <c r="AI63">
        <v>0.30958200000000002</v>
      </c>
      <c r="AJ63">
        <v>0.38285200000000003</v>
      </c>
      <c r="AK63">
        <v>4.9152750000000003</v>
      </c>
      <c r="AL63">
        <v>5.60771</v>
      </c>
      <c r="AM63">
        <v>0.47517799999999999</v>
      </c>
      <c r="AN63">
        <v>0.14147899999999999</v>
      </c>
      <c r="AO63">
        <v>3.5345249999999999</v>
      </c>
      <c r="AP63">
        <v>3.5691280000000001</v>
      </c>
      <c r="AQ63">
        <v>4.0876320000000002</v>
      </c>
      <c r="AR63">
        <v>1.6947430000000001</v>
      </c>
      <c r="AS63">
        <v>4.4505000000000003E-2</v>
      </c>
      <c r="AT63">
        <v>0.52939400000000003</v>
      </c>
      <c r="AU63">
        <v>6.356274</v>
      </c>
      <c r="AV63">
        <v>3.614541</v>
      </c>
      <c r="AW63">
        <v>5.2505379999999997</v>
      </c>
      <c r="AX63">
        <v>9.8536760000000001</v>
      </c>
      <c r="AY63">
        <v>1.2830140000000001</v>
      </c>
    </row>
    <row r="64" spans="1:51" hidden="1" x14ac:dyDescent="0.25">
      <c r="A64">
        <v>62</v>
      </c>
      <c r="B64" t="s">
        <v>145</v>
      </c>
      <c r="C64" t="s">
        <v>253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 t="s">
        <v>252</v>
      </c>
      <c r="P64">
        <v>624484</v>
      </c>
      <c r="Q64">
        <v>26</v>
      </c>
      <c r="R64">
        <v>25</v>
      </c>
      <c r="S64">
        <v>8.3529999999999993E-3</v>
      </c>
      <c r="T64">
        <v>5216.1904750000003</v>
      </c>
      <c r="U64">
        <v>563698</v>
      </c>
      <c r="V64">
        <v>0.90266199999999996</v>
      </c>
      <c r="W64">
        <v>0</v>
      </c>
      <c r="X64">
        <v>3391.999503</v>
      </c>
      <c r="Y64">
        <v>1537.3819719999999</v>
      </c>
      <c r="Z64">
        <v>6140.5578619999997</v>
      </c>
      <c r="AA64">
        <v>2272.6396669999999</v>
      </c>
      <c r="AB64">
        <v>1628.1597609999999</v>
      </c>
      <c r="AC64">
        <v>1119.3598360000001</v>
      </c>
      <c r="AD64">
        <v>1628.1597609999999</v>
      </c>
      <c r="AE64">
        <v>0.81490499999999999</v>
      </c>
      <c r="AF64">
        <v>0</v>
      </c>
      <c r="AG64">
        <v>0</v>
      </c>
      <c r="AH64">
        <v>2272.6396669999999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0.96616800000000003</v>
      </c>
      <c r="AR64">
        <v>0.25370399999999999</v>
      </c>
      <c r="AS64">
        <v>3.0300000000000001E-3</v>
      </c>
      <c r="AT64">
        <v>0.20421400000000001</v>
      </c>
      <c r="AU64">
        <v>1.4271149999999999</v>
      </c>
      <c r="AV64">
        <v>2.2852700000000001</v>
      </c>
      <c r="AW64">
        <v>1.7512650000000001</v>
      </c>
      <c r="AX64">
        <v>9.1542870000000001</v>
      </c>
      <c r="AY64">
        <v>0.58362499999999995</v>
      </c>
    </row>
    <row r="65" spans="1:51" hidden="1" x14ac:dyDescent="0.25">
      <c r="A65">
        <v>63</v>
      </c>
      <c r="B65" t="s">
        <v>145</v>
      </c>
      <c r="C65" t="s">
        <v>254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 t="s">
        <v>252</v>
      </c>
      <c r="P65">
        <v>251413.6875</v>
      </c>
      <c r="Q65">
        <v>27</v>
      </c>
      <c r="R65">
        <v>7</v>
      </c>
      <c r="S65">
        <v>1.9942999999999999E-2</v>
      </c>
      <c r="T65">
        <v>5014.0544440000003</v>
      </c>
      <c r="U65">
        <v>187769</v>
      </c>
      <c r="V65">
        <v>0.74685299999999999</v>
      </c>
      <c r="W65">
        <v>0</v>
      </c>
      <c r="X65">
        <v>1288.2740759999999</v>
      </c>
      <c r="Y65">
        <v>625.52893600000004</v>
      </c>
      <c r="Z65">
        <v>2449.1863170000001</v>
      </c>
      <c r="AA65">
        <v>863.14363100000003</v>
      </c>
      <c r="AB65">
        <v>618.37155600000006</v>
      </c>
      <c r="AC65">
        <v>425.13044500000001</v>
      </c>
      <c r="AD65">
        <v>618.37155600000006</v>
      </c>
      <c r="AE65">
        <v>0.96851600000000004</v>
      </c>
      <c r="AF65">
        <v>0</v>
      </c>
      <c r="AG65">
        <v>0</v>
      </c>
      <c r="AH65">
        <v>863.14363100000003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1.003328</v>
      </c>
      <c r="AR65">
        <v>7.1037000000000003E-2</v>
      </c>
      <c r="AS65">
        <v>2.9120000000000001E-3</v>
      </c>
      <c r="AT65">
        <v>6.8024000000000001E-2</v>
      </c>
      <c r="AU65">
        <v>1.1453009999999999</v>
      </c>
      <c r="AV65">
        <v>4.5554449999999997</v>
      </c>
      <c r="AW65">
        <v>1.1825319999999999</v>
      </c>
      <c r="AX65">
        <v>8.9902700000000006</v>
      </c>
      <c r="AY65">
        <v>0.41960799999999998</v>
      </c>
    </row>
    <row r="66" spans="1:51" hidden="1" x14ac:dyDescent="0.25">
      <c r="A66">
        <v>64</v>
      </c>
      <c r="B66" t="s">
        <v>145</v>
      </c>
      <c r="C66" t="s">
        <v>255</v>
      </c>
      <c r="D66" t="s">
        <v>256</v>
      </c>
      <c r="E66">
        <v>6.7170999999999995E-2</v>
      </c>
      <c r="F66">
        <v>2.1797E-2</v>
      </c>
      <c r="G66">
        <v>0</v>
      </c>
      <c r="H66">
        <v>6.8290000000000003E-2</v>
      </c>
      <c r="I66">
        <v>2.3621E-2</v>
      </c>
      <c r="J66">
        <v>6.5603999999999996E-2</v>
      </c>
      <c r="K66">
        <v>2.1548999999999999E-2</v>
      </c>
      <c r="L66">
        <v>7</v>
      </c>
      <c r="M66">
        <v>5</v>
      </c>
      <c r="N66">
        <v>0.58333299999999999</v>
      </c>
      <c r="O66" t="s">
        <v>257</v>
      </c>
      <c r="P66">
        <v>301075.8125</v>
      </c>
      <c r="Q66">
        <v>17</v>
      </c>
      <c r="R66">
        <v>16</v>
      </c>
      <c r="S66">
        <v>4.5133E-2</v>
      </c>
      <c r="T66">
        <v>13588.451186</v>
      </c>
      <c r="U66">
        <v>234126</v>
      </c>
      <c r="V66">
        <v>0.77763099999999996</v>
      </c>
      <c r="W66">
        <v>0</v>
      </c>
      <c r="X66">
        <v>1392.2122649999999</v>
      </c>
      <c r="Y66">
        <v>395.32838500000003</v>
      </c>
      <c r="Z66">
        <v>2302.1655209999999</v>
      </c>
      <c r="AA66">
        <v>932.78221799999994</v>
      </c>
      <c r="AB66">
        <v>668.261887</v>
      </c>
      <c r="AC66">
        <v>459.430048</v>
      </c>
      <c r="AD66">
        <v>668.261887</v>
      </c>
      <c r="AE66">
        <v>0.81212700000000004</v>
      </c>
      <c r="AF66">
        <v>0</v>
      </c>
      <c r="AG66">
        <v>0</v>
      </c>
      <c r="AH66">
        <v>932.78221799999994</v>
      </c>
      <c r="AI66">
        <v>3.1373999999999999E-2</v>
      </c>
      <c r="AJ66">
        <v>2.5935E-2</v>
      </c>
      <c r="AK66">
        <v>0</v>
      </c>
      <c r="AL66">
        <v>0</v>
      </c>
      <c r="AM66">
        <v>4.6907999999999998E-2</v>
      </c>
      <c r="AN66">
        <v>8.9049999999999997E-3</v>
      </c>
      <c r="AO66">
        <v>0</v>
      </c>
      <c r="AP66">
        <v>0</v>
      </c>
      <c r="AQ66">
        <v>0.63172499999999998</v>
      </c>
      <c r="AR66">
        <v>0.16237099999999999</v>
      </c>
      <c r="AS66">
        <v>7.8919999999999997E-3</v>
      </c>
      <c r="AT66">
        <v>8.4818000000000005E-2</v>
      </c>
      <c r="AU66">
        <v>0.88680599999999998</v>
      </c>
      <c r="AV66">
        <v>2.9454560000000001</v>
      </c>
      <c r="AW66">
        <v>1.0919540000000001</v>
      </c>
      <c r="AX66">
        <v>9.3571629999999999</v>
      </c>
      <c r="AY66">
        <v>0.78650100000000001</v>
      </c>
    </row>
    <row r="67" spans="1:51" hidden="1" x14ac:dyDescent="0.25">
      <c r="A67">
        <v>65</v>
      </c>
      <c r="B67" t="s">
        <v>145</v>
      </c>
      <c r="C67" t="s">
        <v>258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 t="s">
        <v>259</v>
      </c>
      <c r="P67">
        <v>660281.1875</v>
      </c>
      <c r="Q67">
        <v>16</v>
      </c>
      <c r="R67">
        <v>0</v>
      </c>
      <c r="S67">
        <v>2.9996999999999999E-2</v>
      </c>
      <c r="T67">
        <v>19806.713340999999</v>
      </c>
      <c r="U67">
        <v>561771</v>
      </c>
      <c r="V67">
        <v>0.85080599999999995</v>
      </c>
      <c r="W67">
        <v>0</v>
      </c>
      <c r="X67">
        <v>1983.3224600000001</v>
      </c>
      <c r="Y67">
        <v>739.56449999999995</v>
      </c>
      <c r="Z67">
        <v>3676.7161099999998</v>
      </c>
      <c r="AA67">
        <v>1328.8260479999999</v>
      </c>
      <c r="AB67">
        <v>951.99478099999999</v>
      </c>
      <c r="AC67">
        <v>654.49641199999996</v>
      </c>
      <c r="AD67">
        <v>951.99478099999999</v>
      </c>
      <c r="AE67">
        <v>2.3784260000000002</v>
      </c>
      <c r="AF67">
        <v>0</v>
      </c>
      <c r="AG67">
        <v>0</v>
      </c>
      <c r="AH67">
        <v>1328.8260479999999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0.59456500000000001</v>
      </c>
      <c r="AR67">
        <v>0</v>
      </c>
      <c r="AS67">
        <v>1.1504E-2</v>
      </c>
      <c r="AT67">
        <v>0.203516</v>
      </c>
      <c r="AU67">
        <v>0.80958399999999997</v>
      </c>
      <c r="AV67">
        <v>1.2261200000000001</v>
      </c>
      <c r="AW67">
        <v>0.34038600000000002</v>
      </c>
      <c r="AX67">
        <v>7.6152009999999999</v>
      </c>
      <c r="AY67">
        <v>-0.955461</v>
      </c>
    </row>
    <row r="68" spans="1:51" hidden="1" x14ac:dyDescent="0.25">
      <c r="A68">
        <v>66</v>
      </c>
      <c r="B68" t="s">
        <v>145</v>
      </c>
      <c r="C68" t="s">
        <v>260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 t="s">
        <v>257</v>
      </c>
      <c r="P68">
        <v>762849</v>
      </c>
      <c r="Q68">
        <v>3</v>
      </c>
      <c r="R68">
        <v>0</v>
      </c>
      <c r="S68">
        <v>2.4102999999999999E-2</v>
      </c>
      <c r="T68">
        <v>18387.019158999999</v>
      </c>
      <c r="U68">
        <v>663065</v>
      </c>
      <c r="V68">
        <v>0.86919599999999997</v>
      </c>
      <c r="W68">
        <v>0</v>
      </c>
      <c r="X68">
        <v>3175.6819799999998</v>
      </c>
      <c r="Y68">
        <v>964.142245</v>
      </c>
      <c r="Z68">
        <v>5473.6234359999999</v>
      </c>
      <c r="AA68">
        <v>2127.7069270000002</v>
      </c>
      <c r="AB68">
        <v>1524.3273509999999</v>
      </c>
      <c r="AC68">
        <v>1047.9750529999999</v>
      </c>
      <c r="AD68">
        <v>1524.3273509999999</v>
      </c>
      <c r="AE68">
        <v>1.0695889999999999</v>
      </c>
      <c r="AF68">
        <v>0</v>
      </c>
      <c r="AG68">
        <v>0</v>
      </c>
      <c r="AH68">
        <v>2127.7069270000002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0.111481</v>
      </c>
      <c r="AR68">
        <v>0</v>
      </c>
      <c r="AS68">
        <v>1.0678999999999999E-2</v>
      </c>
      <c r="AT68">
        <v>0.24021200000000001</v>
      </c>
      <c r="AU68">
        <v>0.36237200000000003</v>
      </c>
      <c r="AV68">
        <v>0.475024</v>
      </c>
      <c r="AW68">
        <v>0.33879599999999999</v>
      </c>
      <c r="AX68">
        <v>5.420331</v>
      </c>
      <c r="AY68">
        <v>-3.150331</v>
      </c>
    </row>
    <row r="69" spans="1:51" hidden="1" x14ac:dyDescent="0.25">
      <c r="A69">
        <v>67</v>
      </c>
      <c r="B69" t="s">
        <v>145</v>
      </c>
      <c r="C69" t="s">
        <v>261</v>
      </c>
      <c r="D69" t="s">
        <v>262</v>
      </c>
      <c r="E69">
        <v>6.8087999999999996E-2</v>
      </c>
      <c r="F69">
        <v>3.1349000000000002E-2</v>
      </c>
      <c r="G69">
        <v>0</v>
      </c>
      <c r="H69">
        <v>5.2602999999999997E-2</v>
      </c>
      <c r="I69">
        <v>1.6653000000000001E-2</v>
      </c>
      <c r="J69">
        <v>7.9147999999999996E-2</v>
      </c>
      <c r="K69">
        <v>3.5697E-2</v>
      </c>
      <c r="L69">
        <v>5</v>
      </c>
      <c r="M69">
        <v>7</v>
      </c>
      <c r="N69">
        <v>0.41666700000000001</v>
      </c>
      <c r="O69" t="s">
        <v>257</v>
      </c>
      <c r="P69">
        <v>501621.8125</v>
      </c>
      <c r="Q69">
        <v>10</v>
      </c>
      <c r="R69">
        <v>36</v>
      </c>
      <c r="S69">
        <v>4.7711000000000003E-2</v>
      </c>
      <c r="T69">
        <v>23932.943126999999</v>
      </c>
      <c r="U69">
        <v>417477</v>
      </c>
      <c r="V69">
        <v>0.83225400000000005</v>
      </c>
      <c r="W69">
        <v>0</v>
      </c>
      <c r="X69">
        <v>2129.9744059999998</v>
      </c>
      <c r="Y69">
        <v>624.37375799999995</v>
      </c>
      <c r="Z69">
        <v>3710.5363779999998</v>
      </c>
      <c r="AA69">
        <v>1427.082852</v>
      </c>
      <c r="AB69">
        <v>1022.387715</v>
      </c>
      <c r="AC69">
        <v>702.89155400000004</v>
      </c>
      <c r="AD69">
        <v>1022.387715</v>
      </c>
      <c r="AE69">
        <v>1.009539</v>
      </c>
      <c r="AF69">
        <v>0</v>
      </c>
      <c r="AG69">
        <v>0</v>
      </c>
      <c r="AH69">
        <v>1427.082852</v>
      </c>
      <c r="AI69">
        <v>3.6974E-2</v>
      </c>
      <c r="AJ69">
        <v>4.9417999999999997E-2</v>
      </c>
      <c r="AK69">
        <v>0</v>
      </c>
      <c r="AL69">
        <v>0</v>
      </c>
      <c r="AM69">
        <v>5.5039999999999999E-2</v>
      </c>
      <c r="AN69">
        <v>2.283E-2</v>
      </c>
      <c r="AO69">
        <v>0</v>
      </c>
      <c r="AP69">
        <v>0</v>
      </c>
      <c r="AQ69">
        <v>0.37160300000000002</v>
      </c>
      <c r="AR69">
        <v>0.36533399999999999</v>
      </c>
      <c r="AS69">
        <v>1.3899999999999999E-2</v>
      </c>
      <c r="AT69">
        <v>0.15124199999999999</v>
      </c>
      <c r="AU69">
        <v>0.90207800000000005</v>
      </c>
      <c r="AV69">
        <v>1.798324</v>
      </c>
      <c r="AW69">
        <v>0.89355499999999999</v>
      </c>
      <c r="AX69">
        <v>10.047980000000001</v>
      </c>
      <c r="AY69">
        <v>1.4773179999999999</v>
      </c>
    </row>
    <row r="70" spans="1:51" hidden="1" x14ac:dyDescent="0.25">
      <c r="A70">
        <v>68</v>
      </c>
      <c r="B70" t="s">
        <v>145</v>
      </c>
      <c r="C70" t="s">
        <v>263</v>
      </c>
      <c r="D70" t="s">
        <v>264</v>
      </c>
      <c r="E70">
        <v>8.7254999999999999E-2</v>
      </c>
      <c r="F70">
        <v>4.2946999999999999E-2</v>
      </c>
      <c r="G70">
        <v>14.138889000000001</v>
      </c>
      <c r="H70">
        <v>9.6338999999999994E-2</v>
      </c>
      <c r="I70">
        <v>3.7732000000000002E-2</v>
      </c>
      <c r="J70">
        <v>6.0004000000000002E-2</v>
      </c>
      <c r="K70">
        <v>5.4446000000000001E-2</v>
      </c>
      <c r="L70">
        <v>9</v>
      </c>
      <c r="M70">
        <v>3</v>
      </c>
      <c r="N70">
        <v>0.75</v>
      </c>
      <c r="O70" t="s">
        <v>265</v>
      </c>
      <c r="P70">
        <v>3620054.71875</v>
      </c>
      <c r="Q70">
        <v>84</v>
      </c>
      <c r="R70">
        <v>116</v>
      </c>
      <c r="S70">
        <v>4.3441E-2</v>
      </c>
      <c r="T70">
        <v>157257.24091299999</v>
      </c>
      <c r="U70">
        <v>3025268</v>
      </c>
      <c r="V70">
        <v>0.83569700000000002</v>
      </c>
      <c r="W70">
        <v>320.40806900000001</v>
      </c>
      <c r="X70">
        <v>18638.116355999999</v>
      </c>
      <c r="Y70">
        <v>8784.6978949999993</v>
      </c>
      <c r="Z70">
        <v>33416.567069999997</v>
      </c>
      <c r="AA70">
        <v>12487.537958999999</v>
      </c>
      <c r="AB70">
        <v>8946.2958510000008</v>
      </c>
      <c r="AC70">
        <v>6150.5783979999997</v>
      </c>
      <c r="AD70">
        <v>8946.2958510000008</v>
      </c>
      <c r="AE70">
        <v>7.303077</v>
      </c>
      <c r="AF70">
        <v>0</v>
      </c>
      <c r="AG70">
        <v>0</v>
      </c>
      <c r="AH70">
        <v>12167.12989</v>
      </c>
      <c r="AI70">
        <v>0.59254200000000001</v>
      </c>
      <c r="AJ70">
        <v>0.52711399999999997</v>
      </c>
      <c r="AK70">
        <v>0</v>
      </c>
      <c r="AL70">
        <v>0</v>
      </c>
      <c r="AM70">
        <v>0.89257699999999995</v>
      </c>
      <c r="AN70">
        <v>0.48118699999999998</v>
      </c>
      <c r="AO70">
        <v>0</v>
      </c>
      <c r="AP70">
        <v>0</v>
      </c>
      <c r="AQ70">
        <v>3.1214650000000002</v>
      </c>
      <c r="AR70">
        <v>1.1771860000000001</v>
      </c>
      <c r="AS70">
        <v>9.1333999999999999E-2</v>
      </c>
      <c r="AT70">
        <v>1.095979</v>
      </c>
      <c r="AU70">
        <v>5.4859640000000001</v>
      </c>
      <c r="AV70">
        <v>1.5154369999999999</v>
      </c>
      <c r="AW70">
        <v>0.75118499999999999</v>
      </c>
      <c r="AX70">
        <v>8.924175</v>
      </c>
      <c r="AY70">
        <v>0.35351300000000002</v>
      </c>
    </row>
    <row r="71" spans="1:51" hidden="1" x14ac:dyDescent="0.25">
      <c r="A71">
        <v>69</v>
      </c>
      <c r="B71" t="s">
        <v>145</v>
      </c>
      <c r="C71" t="s">
        <v>266</v>
      </c>
      <c r="D71" t="s">
        <v>267</v>
      </c>
      <c r="E71">
        <v>9.7733E-2</v>
      </c>
      <c r="F71">
        <v>6.1959E-2</v>
      </c>
      <c r="G71">
        <v>0</v>
      </c>
      <c r="H71">
        <v>9.1434000000000001E-2</v>
      </c>
      <c r="I71">
        <v>5.8306999999999998E-2</v>
      </c>
      <c r="J71">
        <v>0.10875700000000001</v>
      </c>
      <c r="K71">
        <v>7.5777999999999998E-2</v>
      </c>
      <c r="L71">
        <v>7</v>
      </c>
      <c r="M71">
        <v>4</v>
      </c>
      <c r="N71">
        <v>0.63636400000000004</v>
      </c>
      <c r="O71" t="s">
        <v>268</v>
      </c>
      <c r="P71">
        <v>2832005.40625</v>
      </c>
      <c r="Q71">
        <v>57</v>
      </c>
      <c r="R71">
        <v>282</v>
      </c>
      <c r="S71">
        <v>4.0489999999999998E-2</v>
      </c>
      <c r="T71">
        <v>114669.21768</v>
      </c>
      <c r="U71">
        <v>2393815</v>
      </c>
      <c r="V71">
        <v>0.84527200000000002</v>
      </c>
      <c r="W71">
        <v>105.450757</v>
      </c>
      <c r="X71">
        <v>16725.788643</v>
      </c>
      <c r="Y71">
        <v>10409.184448</v>
      </c>
      <c r="Z71">
        <v>31262.654060000001</v>
      </c>
      <c r="AA71">
        <v>11206.278391</v>
      </c>
      <c r="AB71">
        <v>8028.378549</v>
      </c>
      <c r="AC71">
        <v>5519.510252</v>
      </c>
      <c r="AD71">
        <v>8028.378549</v>
      </c>
      <c r="AE71">
        <v>4.3441340000000004</v>
      </c>
      <c r="AF71">
        <v>0.29517599999999999</v>
      </c>
      <c r="AG71">
        <v>0.118899</v>
      </c>
      <c r="AH71">
        <v>11100.827633999999</v>
      </c>
      <c r="AI71">
        <v>0.50467200000000001</v>
      </c>
      <c r="AJ71">
        <v>1.132069</v>
      </c>
      <c r="AK71">
        <v>3.276694</v>
      </c>
      <c r="AL71">
        <v>4.9134349999999998</v>
      </c>
      <c r="AM71">
        <v>0.80151600000000001</v>
      </c>
      <c r="AN71">
        <v>0.79686900000000005</v>
      </c>
      <c r="AO71">
        <v>1.3409800000000001</v>
      </c>
      <c r="AP71">
        <v>1.753754</v>
      </c>
      <c r="AQ71">
        <v>2.1181369999999999</v>
      </c>
      <c r="AR71">
        <v>2.8617810000000001</v>
      </c>
      <c r="AS71">
        <v>6.6599000000000005E-2</v>
      </c>
      <c r="AT71">
        <v>0.86721999999999999</v>
      </c>
      <c r="AU71">
        <v>5.9137360000000001</v>
      </c>
      <c r="AV71">
        <v>2.0881799999999999</v>
      </c>
      <c r="AW71">
        <v>1.3613150000000001</v>
      </c>
      <c r="AX71">
        <v>10.585024000000001</v>
      </c>
      <c r="AY71">
        <v>2.0143620000000002</v>
      </c>
    </row>
    <row r="72" spans="1:51" hidden="1" x14ac:dyDescent="0.25">
      <c r="A72">
        <v>70</v>
      </c>
      <c r="B72" t="s">
        <v>145</v>
      </c>
      <c r="C72" t="s">
        <v>269</v>
      </c>
      <c r="D72" t="s">
        <v>270</v>
      </c>
      <c r="E72">
        <v>5.8004E-2</v>
      </c>
      <c r="F72">
        <v>2.102E-2</v>
      </c>
      <c r="G72">
        <v>0</v>
      </c>
      <c r="H72">
        <v>6.4004000000000005E-2</v>
      </c>
      <c r="I72">
        <v>2.1044E-2</v>
      </c>
      <c r="J72">
        <v>5.0803000000000001E-2</v>
      </c>
      <c r="K72">
        <v>2.0791E-2</v>
      </c>
      <c r="L72">
        <v>6</v>
      </c>
      <c r="M72">
        <v>5</v>
      </c>
      <c r="N72">
        <v>0.54545500000000002</v>
      </c>
      <c r="O72" t="s">
        <v>11</v>
      </c>
      <c r="P72">
        <v>1125667.6875</v>
      </c>
      <c r="Q72">
        <v>3</v>
      </c>
      <c r="R72">
        <v>0</v>
      </c>
      <c r="S72">
        <v>6.6179999999999998E-3</v>
      </c>
      <c r="T72">
        <v>7449.717369</v>
      </c>
      <c r="U72">
        <v>1038870</v>
      </c>
      <c r="V72">
        <v>0.92289200000000005</v>
      </c>
      <c r="W72">
        <v>0</v>
      </c>
      <c r="X72">
        <v>5950.9207729999998</v>
      </c>
      <c r="Y72">
        <v>3413.0989049999998</v>
      </c>
      <c r="Z72">
        <v>11199.131369000001</v>
      </c>
      <c r="AA72">
        <v>3987.1169180000002</v>
      </c>
      <c r="AB72">
        <v>2856.4419710000002</v>
      </c>
      <c r="AC72">
        <v>1963.8038550000001</v>
      </c>
      <c r="AD72">
        <v>2856.4419710000002</v>
      </c>
      <c r="AE72">
        <v>3.2779410000000002</v>
      </c>
      <c r="AF72">
        <v>0</v>
      </c>
      <c r="AG72">
        <v>0</v>
      </c>
      <c r="AH72">
        <v>3987.1169180000002</v>
      </c>
      <c r="AI72">
        <v>0.125691</v>
      </c>
      <c r="AJ72">
        <v>0.17339599999999999</v>
      </c>
      <c r="AK72">
        <v>0</v>
      </c>
      <c r="AL72">
        <v>0</v>
      </c>
      <c r="AM72">
        <v>0.18743599999999999</v>
      </c>
      <c r="AN72">
        <v>7.3049000000000003E-2</v>
      </c>
      <c r="AO72">
        <v>0</v>
      </c>
      <c r="AP72">
        <v>0</v>
      </c>
      <c r="AQ72">
        <v>0.111481</v>
      </c>
      <c r="AR72">
        <v>0</v>
      </c>
      <c r="AS72">
        <v>4.3270000000000001E-3</v>
      </c>
      <c r="AT72">
        <v>0.376357</v>
      </c>
      <c r="AU72">
        <v>0.49216399999999999</v>
      </c>
      <c r="AV72">
        <v>0.43722</v>
      </c>
      <c r="AW72">
        <v>0.150144</v>
      </c>
      <c r="AX72">
        <v>5.0973920000000001</v>
      </c>
      <c r="AY72">
        <v>-3.4732699999999999</v>
      </c>
    </row>
    <row r="73" spans="1:51" hidden="1" x14ac:dyDescent="0.25">
      <c r="A73">
        <v>71</v>
      </c>
      <c r="B73" t="s">
        <v>145</v>
      </c>
      <c r="C73" t="s">
        <v>271</v>
      </c>
      <c r="D73" t="s">
        <v>272</v>
      </c>
      <c r="E73">
        <v>0.375523</v>
      </c>
      <c r="F73">
        <v>0.29957299999999998</v>
      </c>
      <c r="G73">
        <v>2.2962959999999999</v>
      </c>
      <c r="H73">
        <v>0.29168500000000003</v>
      </c>
      <c r="I73">
        <v>0.19736400000000001</v>
      </c>
      <c r="J73">
        <v>0.50128099999999998</v>
      </c>
      <c r="K73">
        <v>0.411298</v>
      </c>
      <c r="L73">
        <v>6</v>
      </c>
      <c r="M73">
        <v>4</v>
      </c>
      <c r="N73">
        <v>0.6</v>
      </c>
      <c r="O73" t="s">
        <v>161</v>
      </c>
      <c r="P73">
        <v>1602383</v>
      </c>
      <c r="Q73">
        <v>175</v>
      </c>
      <c r="R73">
        <v>257</v>
      </c>
      <c r="S73">
        <v>7.4110999999999996E-2</v>
      </c>
      <c r="T73">
        <v>118754.368089</v>
      </c>
      <c r="U73">
        <v>1110290</v>
      </c>
      <c r="V73">
        <v>0.69289900000000004</v>
      </c>
      <c r="W73">
        <v>1562.158326</v>
      </c>
      <c r="X73">
        <v>11271.392642999999</v>
      </c>
      <c r="Y73">
        <v>5535.7177609999999</v>
      </c>
      <c r="Z73">
        <v>19946.835712</v>
      </c>
      <c r="AA73">
        <v>7551.833071</v>
      </c>
      <c r="AB73">
        <v>5410.2684689999996</v>
      </c>
      <c r="AC73">
        <v>3719.5595720000001</v>
      </c>
      <c r="AD73">
        <v>5410.2684689999996</v>
      </c>
      <c r="AE73">
        <v>1.234111</v>
      </c>
      <c r="AF73">
        <v>0.788524</v>
      </c>
      <c r="AG73">
        <v>0.468837</v>
      </c>
      <c r="AH73">
        <v>5989.6747450000003</v>
      </c>
      <c r="AI73">
        <v>1.084938</v>
      </c>
      <c r="AJ73">
        <v>2.77495</v>
      </c>
      <c r="AK73">
        <v>4.7230049999999997</v>
      </c>
      <c r="AL73">
        <v>8.5828930000000003</v>
      </c>
      <c r="AM73">
        <v>1.740486</v>
      </c>
      <c r="AN73">
        <v>2.2936800000000002</v>
      </c>
      <c r="AO73">
        <v>2.8404020000000001</v>
      </c>
      <c r="AP73">
        <v>4.0445200000000003</v>
      </c>
      <c r="AQ73">
        <v>6.5030510000000001</v>
      </c>
      <c r="AR73">
        <v>2.6080770000000002</v>
      </c>
      <c r="AS73">
        <v>6.8972000000000006E-2</v>
      </c>
      <c r="AT73">
        <v>0.40222999999999998</v>
      </c>
      <c r="AU73">
        <v>9.5823300000000007</v>
      </c>
      <c r="AV73">
        <v>5.9800500000000003</v>
      </c>
      <c r="AW73">
        <v>7.7645590000000002</v>
      </c>
      <c r="AX73">
        <v>10.086216</v>
      </c>
      <c r="AY73">
        <v>1.515555</v>
      </c>
    </row>
    <row r="74" spans="1:51" hidden="1" x14ac:dyDescent="0.25">
      <c r="A74">
        <v>72</v>
      </c>
      <c r="B74" t="s">
        <v>145</v>
      </c>
      <c r="C74" t="s">
        <v>273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 t="s">
        <v>161</v>
      </c>
      <c r="P74">
        <v>1213046.78125</v>
      </c>
      <c r="Q74">
        <v>123</v>
      </c>
      <c r="R74">
        <v>46</v>
      </c>
      <c r="S74">
        <v>6.6777000000000003E-2</v>
      </c>
      <c r="T74">
        <v>81003.126969000004</v>
      </c>
      <c r="U74">
        <v>893872</v>
      </c>
      <c r="V74">
        <v>0.73688200000000004</v>
      </c>
      <c r="W74">
        <v>0</v>
      </c>
      <c r="X74">
        <v>8676.702679</v>
      </c>
      <c r="Y74">
        <v>4349.6491059999998</v>
      </c>
      <c r="Z74">
        <v>15682.982910999999</v>
      </c>
      <c r="AA74">
        <v>5813.3907950000003</v>
      </c>
      <c r="AB74">
        <v>4164.8172860000004</v>
      </c>
      <c r="AC74">
        <v>2863.3118840000002</v>
      </c>
      <c r="AD74">
        <v>4164.8172860000004</v>
      </c>
      <c r="AE74">
        <v>2.3135759999999999</v>
      </c>
      <c r="AF74">
        <v>0</v>
      </c>
      <c r="AG74">
        <v>0</v>
      </c>
      <c r="AH74">
        <v>5813.3907950000003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4.570716</v>
      </c>
      <c r="AR74">
        <v>0.46681499999999998</v>
      </c>
      <c r="AS74">
        <v>4.7045999999999998E-2</v>
      </c>
      <c r="AT74">
        <v>0.323828</v>
      </c>
      <c r="AU74">
        <v>5.4084050000000001</v>
      </c>
      <c r="AV74">
        <v>4.4585299999999997</v>
      </c>
      <c r="AW74">
        <v>2.337682</v>
      </c>
      <c r="AX74">
        <v>9.0539020000000008</v>
      </c>
      <c r="AY74">
        <v>0.48324</v>
      </c>
    </row>
    <row r="75" spans="1:51" hidden="1" x14ac:dyDescent="0.25">
      <c r="A75">
        <v>73</v>
      </c>
      <c r="B75" t="s">
        <v>145</v>
      </c>
      <c r="C75" t="s">
        <v>274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 t="s">
        <v>161</v>
      </c>
      <c r="P75">
        <v>1016552.21875</v>
      </c>
      <c r="Q75">
        <v>90</v>
      </c>
      <c r="R75">
        <v>37</v>
      </c>
      <c r="S75">
        <v>4.4405E-2</v>
      </c>
      <c r="T75">
        <v>45139.503998</v>
      </c>
      <c r="U75">
        <v>782750</v>
      </c>
      <c r="V75">
        <v>0.77000500000000005</v>
      </c>
      <c r="W75">
        <v>0</v>
      </c>
      <c r="X75">
        <v>6053.849929</v>
      </c>
      <c r="Y75">
        <v>3070.5050959999999</v>
      </c>
      <c r="Z75">
        <v>11145.916687000001</v>
      </c>
      <c r="AA75">
        <v>4056.0794519999999</v>
      </c>
      <c r="AB75">
        <v>2905.8479659999998</v>
      </c>
      <c r="AC75">
        <v>1997.7704759999999</v>
      </c>
      <c r="AD75">
        <v>2905.8479659999998</v>
      </c>
      <c r="AE75">
        <v>1.798082</v>
      </c>
      <c r="AF75">
        <v>0</v>
      </c>
      <c r="AG75">
        <v>0</v>
      </c>
      <c r="AH75">
        <v>4056.0794519999999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3.3444259999999999</v>
      </c>
      <c r="AR75">
        <v>0.37548199999999998</v>
      </c>
      <c r="AS75">
        <v>2.6217000000000001E-2</v>
      </c>
      <c r="AT75">
        <v>0.28357100000000002</v>
      </c>
      <c r="AU75">
        <v>4.0296960000000004</v>
      </c>
      <c r="AV75">
        <v>3.9640810000000002</v>
      </c>
      <c r="AW75">
        <v>2.2411080000000001</v>
      </c>
      <c r="AX75">
        <v>9.0554889999999997</v>
      </c>
      <c r="AY75">
        <v>0.48482700000000001</v>
      </c>
    </row>
    <row r="76" spans="1:51" hidden="1" x14ac:dyDescent="0.25">
      <c r="A76">
        <v>74</v>
      </c>
      <c r="B76" t="s">
        <v>145</v>
      </c>
      <c r="C76" t="s">
        <v>275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 t="s">
        <v>95</v>
      </c>
      <c r="P76">
        <v>1852110.875</v>
      </c>
      <c r="Q76">
        <v>0</v>
      </c>
      <c r="R76">
        <v>0</v>
      </c>
      <c r="S76">
        <v>0</v>
      </c>
      <c r="T76">
        <v>0</v>
      </c>
      <c r="U76">
        <v>1779055</v>
      </c>
      <c r="V76">
        <v>0.96055500000000005</v>
      </c>
      <c r="W76">
        <v>0</v>
      </c>
      <c r="X76">
        <v>9895.5964719999993</v>
      </c>
      <c r="Y76">
        <v>5800.3022559999999</v>
      </c>
      <c r="Z76">
        <v>18655.485831000002</v>
      </c>
      <c r="AA76">
        <v>6630.0496359999997</v>
      </c>
      <c r="AB76">
        <v>4749.8863069999998</v>
      </c>
      <c r="AC76">
        <v>3265.546836</v>
      </c>
      <c r="AD76">
        <v>4749.8863069999998</v>
      </c>
      <c r="AE76">
        <v>6.1528010000000002</v>
      </c>
      <c r="AF76">
        <v>0</v>
      </c>
      <c r="AG76">
        <v>0</v>
      </c>
      <c r="AH76">
        <v>6630.0496359999997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0.64450700000000005</v>
      </c>
      <c r="AU76">
        <v>0.64450700000000005</v>
      </c>
      <c r="AV76">
        <v>0.34798499999999999</v>
      </c>
      <c r="AW76">
        <v>0.10475</v>
      </c>
      <c r="AX76">
        <v>4</v>
      </c>
      <c r="AY76">
        <v>-4.5706619999999996</v>
      </c>
    </row>
    <row r="77" spans="1:51" hidden="1" x14ac:dyDescent="0.25">
      <c r="A77">
        <v>75</v>
      </c>
      <c r="B77" t="s">
        <v>145</v>
      </c>
      <c r="C77" t="s">
        <v>276</v>
      </c>
      <c r="D77" t="s">
        <v>277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 t="s">
        <v>161</v>
      </c>
      <c r="P77">
        <v>3420638.46875</v>
      </c>
      <c r="Q77">
        <v>305</v>
      </c>
      <c r="R77">
        <v>227</v>
      </c>
      <c r="S77">
        <v>9.1115000000000002E-2</v>
      </c>
      <c r="T77">
        <v>311671.46833800001</v>
      </c>
      <c r="U77">
        <v>2196471</v>
      </c>
      <c r="V77">
        <v>0.642123</v>
      </c>
      <c r="W77">
        <v>4660.7636739999998</v>
      </c>
      <c r="X77">
        <v>27993.903681</v>
      </c>
      <c r="Y77">
        <v>12821.544202999999</v>
      </c>
      <c r="Z77">
        <v>47712.863077000002</v>
      </c>
      <c r="AA77">
        <v>18755.915465999999</v>
      </c>
      <c r="AB77">
        <v>13437.073767</v>
      </c>
      <c r="AC77">
        <v>9237.9882149999994</v>
      </c>
      <c r="AD77">
        <v>13437.073767</v>
      </c>
      <c r="AE77">
        <v>0.52044100000000004</v>
      </c>
      <c r="AF77">
        <v>0</v>
      </c>
      <c r="AG77">
        <v>0</v>
      </c>
      <c r="AH77">
        <v>14095.151793000001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11.333888999999999</v>
      </c>
      <c r="AR77">
        <v>2.3036319999999999</v>
      </c>
      <c r="AS77">
        <v>0.18101700000000001</v>
      </c>
      <c r="AT77">
        <v>0.79572699999999996</v>
      </c>
      <c r="AU77">
        <v>14.614265</v>
      </c>
      <c r="AV77">
        <v>4.2723789999999999</v>
      </c>
      <c r="AW77">
        <v>28.080563999999999</v>
      </c>
      <c r="AX77">
        <v>9.4044249999999998</v>
      </c>
      <c r="AY77">
        <v>0.83376300000000003</v>
      </c>
    </row>
    <row r="78" spans="1:51" x14ac:dyDescent="0.25">
      <c r="A78">
        <v>60</v>
      </c>
      <c r="B78" t="s">
        <v>145</v>
      </c>
      <c r="C78" t="s">
        <v>249</v>
      </c>
      <c r="D78" t="s">
        <v>88</v>
      </c>
      <c r="E78">
        <v>3.6910999999999999E-2</v>
      </c>
      <c r="F78">
        <v>1.3953999999999999E-2</v>
      </c>
      <c r="G78">
        <v>0</v>
      </c>
      <c r="H78">
        <v>3.6910999999999999E-2</v>
      </c>
      <c r="I78">
        <v>1.3953999999999999E-2</v>
      </c>
      <c r="J78">
        <v>0</v>
      </c>
      <c r="K78">
        <v>0</v>
      </c>
      <c r="L78">
        <v>11</v>
      </c>
      <c r="M78">
        <v>0</v>
      </c>
      <c r="N78">
        <v>1</v>
      </c>
      <c r="O78" t="s">
        <v>89</v>
      </c>
      <c r="P78">
        <v>1044349.03125</v>
      </c>
      <c r="Q78">
        <v>0</v>
      </c>
      <c r="R78">
        <v>0</v>
      </c>
      <c r="S78">
        <v>1.8962E-2</v>
      </c>
      <c r="T78">
        <v>19802.924072000002</v>
      </c>
      <c r="U78">
        <v>895314</v>
      </c>
      <c r="V78">
        <v>0.857294</v>
      </c>
      <c r="W78">
        <v>0</v>
      </c>
      <c r="X78">
        <v>5299.9083380000002</v>
      </c>
      <c r="Y78">
        <v>574.03304200000002</v>
      </c>
      <c r="Z78">
        <v>8831.7400859999998</v>
      </c>
      <c r="AA78">
        <v>3550.9385870000001</v>
      </c>
      <c r="AB78">
        <v>2543.9560019999999</v>
      </c>
      <c r="AC78">
        <v>1748.969752</v>
      </c>
      <c r="AD78">
        <v>2543.9560019999999</v>
      </c>
      <c r="AE78">
        <v>5.8025419999999999</v>
      </c>
      <c r="AF78">
        <v>2.4042000000000001E-2</v>
      </c>
      <c r="AG78">
        <v>0</v>
      </c>
      <c r="AH78">
        <v>3550.9385870000001</v>
      </c>
      <c r="AI78">
        <v>6.4557000000000003E-2</v>
      </c>
      <c r="AJ78">
        <v>0</v>
      </c>
      <c r="AK78">
        <v>8.5373000000000004E-2</v>
      </c>
      <c r="AL78">
        <v>0</v>
      </c>
      <c r="AM78">
        <v>9.7020999999999996E-2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1.1501000000000001E-2</v>
      </c>
      <c r="AT78">
        <v>0.32435000000000003</v>
      </c>
      <c r="AU78">
        <v>0.33585100000000001</v>
      </c>
      <c r="AV78">
        <v>0.32158900000000001</v>
      </c>
      <c r="AW78">
        <v>5.7880000000000001E-2</v>
      </c>
      <c r="AX78">
        <v>3.8630179999999998</v>
      </c>
      <c r="AY78">
        <v>-4.7076440000000002</v>
      </c>
    </row>
    <row r="79" spans="1:51" hidden="1" x14ac:dyDescent="0.25">
      <c r="A79">
        <v>77</v>
      </c>
      <c r="B79" t="s">
        <v>145</v>
      </c>
      <c r="C79" t="s">
        <v>279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 t="s">
        <v>8</v>
      </c>
      <c r="P79">
        <v>321120.625</v>
      </c>
      <c r="Q79">
        <v>9</v>
      </c>
      <c r="R79">
        <v>0</v>
      </c>
      <c r="S79">
        <v>4.7588999999999999E-2</v>
      </c>
      <c r="T79">
        <v>15281.841591</v>
      </c>
      <c r="U79">
        <v>256896</v>
      </c>
      <c r="V79">
        <v>0.79999799999999999</v>
      </c>
      <c r="W79">
        <v>0</v>
      </c>
      <c r="X79">
        <v>2539.130142</v>
      </c>
      <c r="Y79">
        <v>1588.88482</v>
      </c>
      <c r="Z79">
        <v>4548.277067</v>
      </c>
      <c r="AA79">
        <v>1701.2171949999999</v>
      </c>
      <c r="AB79">
        <v>1218.7824680000001</v>
      </c>
      <c r="AC79">
        <v>837.91294700000003</v>
      </c>
      <c r="AD79">
        <v>1218.7824680000001</v>
      </c>
      <c r="AE79">
        <v>0.29860700000000001</v>
      </c>
      <c r="AF79">
        <v>0</v>
      </c>
      <c r="AG79">
        <v>0</v>
      </c>
      <c r="AH79">
        <v>1701.2171949999999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0.33444299999999999</v>
      </c>
      <c r="AR79">
        <v>0</v>
      </c>
      <c r="AS79">
        <v>8.8760000000000002E-3</v>
      </c>
      <c r="AT79">
        <v>9.3066999999999997E-2</v>
      </c>
      <c r="AU79">
        <v>0.43638500000000002</v>
      </c>
      <c r="AV79">
        <v>1.3589450000000001</v>
      </c>
      <c r="AW79">
        <v>1.461406</v>
      </c>
      <c r="AX79">
        <v>7.7506089999999999</v>
      </c>
      <c r="AY79">
        <v>-0.820052</v>
      </c>
    </row>
    <row r="80" spans="1:51" hidden="1" x14ac:dyDescent="0.25">
      <c r="A80">
        <v>78</v>
      </c>
      <c r="B80" t="s">
        <v>145</v>
      </c>
      <c r="C80" t="s">
        <v>280</v>
      </c>
      <c r="D80" t="s">
        <v>281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 t="s">
        <v>87</v>
      </c>
      <c r="P80">
        <v>2331562.53125</v>
      </c>
      <c r="Q80">
        <v>59</v>
      </c>
      <c r="R80">
        <v>195</v>
      </c>
      <c r="S80">
        <v>2.5464000000000001E-2</v>
      </c>
      <c r="T80">
        <v>59371.475597999997</v>
      </c>
      <c r="U80">
        <v>1999346</v>
      </c>
      <c r="V80">
        <v>0.85751299999999997</v>
      </c>
      <c r="W80">
        <v>0</v>
      </c>
      <c r="X80">
        <v>19755.779018000001</v>
      </c>
      <c r="Y80">
        <v>9008.6771310000004</v>
      </c>
      <c r="Z80">
        <v>33294.340926999997</v>
      </c>
      <c r="AA80">
        <v>13236.371942</v>
      </c>
      <c r="AB80">
        <v>9482.7739290000009</v>
      </c>
      <c r="AC80">
        <v>6519.4070760000004</v>
      </c>
      <c r="AD80">
        <v>9482.7739290000009</v>
      </c>
      <c r="AE80">
        <v>0.770926</v>
      </c>
      <c r="AF80">
        <v>0</v>
      </c>
      <c r="AG80">
        <v>0</v>
      </c>
      <c r="AH80">
        <v>13236.371942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2.1924570000000001</v>
      </c>
      <c r="AR80">
        <v>1.978891</v>
      </c>
      <c r="AS80">
        <v>3.4483E-2</v>
      </c>
      <c r="AT80">
        <v>0.72431299999999998</v>
      </c>
      <c r="AU80">
        <v>4.9301440000000003</v>
      </c>
      <c r="AV80">
        <v>2.1145239999999998</v>
      </c>
      <c r="AW80">
        <v>6.3950930000000001</v>
      </c>
      <c r="AX80">
        <v>10.209406</v>
      </c>
      <c r="AY80">
        <v>1.638744</v>
      </c>
    </row>
    <row r="81" spans="1:51" x14ac:dyDescent="0.25">
      <c r="A81">
        <v>88</v>
      </c>
      <c r="B81" t="s">
        <v>145</v>
      </c>
      <c r="C81" t="s">
        <v>293</v>
      </c>
      <c r="D81" t="s">
        <v>94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 t="s">
        <v>95</v>
      </c>
      <c r="P81">
        <v>922689.25</v>
      </c>
      <c r="Q81">
        <v>0</v>
      </c>
      <c r="R81">
        <v>0</v>
      </c>
      <c r="S81">
        <v>0</v>
      </c>
      <c r="T81">
        <v>0</v>
      </c>
      <c r="U81">
        <v>915847</v>
      </c>
      <c r="V81">
        <v>0.99258400000000002</v>
      </c>
      <c r="W81">
        <v>0</v>
      </c>
      <c r="X81">
        <v>6557.1526949999998</v>
      </c>
      <c r="Y81">
        <v>3556.7167639999998</v>
      </c>
      <c r="Z81">
        <v>11349.005326</v>
      </c>
      <c r="AA81">
        <v>4393.2923060000003</v>
      </c>
      <c r="AB81">
        <v>3147.4332939999999</v>
      </c>
      <c r="AC81">
        <v>2163.8603889999999</v>
      </c>
      <c r="AD81">
        <v>3147.4332939999999</v>
      </c>
      <c r="AE81">
        <v>1.2219139999999999</v>
      </c>
      <c r="AF81">
        <v>0</v>
      </c>
      <c r="AG81">
        <v>0</v>
      </c>
      <c r="AH81">
        <v>4393.2923060000003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0.331789</v>
      </c>
      <c r="AU81">
        <v>0.331789</v>
      </c>
      <c r="AV81">
        <v>0.35958899999999999</v>
      </c>
      <c r="AW81">
        <v>0.271532</v>
      </c>
      <c r="AX81">
        <v>4</v>
      </c>
      <c r="AY81">
        <v>-4.5706619999999996</v>
      </c>
    </row>
    <row r="82" spans="1:51" hidden="1" x14ac:dyDescent="0.25">
      <c r="A82">
        <v>80</v>
      </c>
      <c r="B82" t="s">
        <v>145</v>
      </c>
      <c r="C82" t="s">
        <v>283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 t="s">
        <v>173</v>
      </c>
      <c r="P82">
        <v>1747697.09375</v>
      </c>
      <c r="Q82">
        <v>0</v>
      </c>
      <c r="R82">
        <v>0</v>
      </c>
      <c r="S82">
        <v>0</v>
      </c>
      <c r="T82">
        <v>0</v>
      </c>
      <c r="U82">
        <v>1702659</v>
      </c>
      <c r="V82">
        <v>0.97423000000000004</v>
      </c>
      <c r="W82">
        <v>0</v>
      </c>
      <c r="X82">
        <v>11381.496424999999</v>
      </c>
      <c r="Y82">
        <v>4645.8409270000002</v>
      </c>
      <c r="Z82">
        <v>19149.560971999999</v>
      </c>
      <c r="AA82">
        <v>7625.6026039999997</v>
      </c>
      <c r="AB82">
        <v>5463.1182840000001</v>
      </c>
      <c r="AC82">
        <v>3755.8938199999998</v>
      </c>
      <c r="AD82">
        <v>5463.1182840000001</v>
      </c>
      <c r="AE82">
        <v>4.3589929999999999</v>
      </c>
      <c r="AF82">
        <v>0</v>
      </c>
      <c r="AG82">
        <v>0</v>
      </c>
      <c r="AH82">
        <v>7625.6026039999997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0.61683100000000002</v>
      </c>
      <c r="AU82">
        <v>0.61683100000000002</v>
      </c>
      <c r="AV82">
        <v>0.352939</v>
      </c>
      <c r="AW82">
        <v>0.14150799999999999</v>
      </c>
      <c r="AX82">
        <v>4</v>
      </c>
      <c r="AY82">
        <v>-4.5706619999999996</v>
      </c>
    </row>
    <row r="83" spans="1:51" hidden="1" x14ac:dyDescent="0.25">
      <c r="A83">
        <v>81</v>
      </c>
      <c r="B83" t="s">
        <v>145</v>
      </c>
      <c r="C83" t="s">
        <v>284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 t="s">
        <v>173</v>
      </c>
      <c r="P83">
        <v>3561450.4375</v>
      </c>
      <c r="Q83">
        <v>24</v>
      </c>
      <c r="R83">
        <v>111</v>
      </c>
      <c r="S83">
        <v>4.7907999999999999E-2</v>
      </c>
      <c r="T83">
        <v>170623.51579199999</v>
      </c>
      <c r="U83">
        <v>3293115</v>
      </c>
      <c r="V83">
        <v>0.92465600000000003</v>
      </c>
      <c r="W83">
        <v>0</v>
      </c>
      <c r="X83">
        <v>28601.910044</v>
      </c>
      <c r="Y83">
        <v>11173.974956</v>
      </c>
      <c r="Z83">
        <v>46621.004098999998</v>
      </c>
      <c r="AA83">
        <v>19163.279729000002</v>
      </c>
      <c r="AB83">
        <v>13728.916821000001</v>
      </c>
      <c r="AC83">
        <v>9438.630314</v>
      </c>
      <c r="AD83">
        <v>13728.916821000001</v>
      </c>
      <c r="AE83">
        <v>1.8169059999999999</v>
      </c>
      <c r="AF83">
        <v>0</v>
      </c>
      <c r="AG83">
        <v>0</v>
      </c>
      <c r="AH83">
        <v>19163.279729000002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0.89184699999999995</v>
      </c>
      <c r="AR83">
        <v>1.1264460000000001</v>
      </c>
      <c r="AS83">
        <v>9.9097000000000005E-2</v>
      </c>
      <c r="AT83">
        <v>1.193014</v>
      </c>
      <c r="AU83">
        <v>3.310403</v>
      </c>
      <c r="AV83">
        <v>0.92950999999999995</v>
      </c>
      <c r="AW83">
        <v>1.8220000000000001</v>
      </c>
      <c r="AX83">
        <v>8.6300410000000003</v>
      </c>
      <c r="AY83">
        <v>5.9379000000000001E-2</v>
      </c>
    </row>
    <row r="84" spans="1:51" hidden="1" x14ac:dyDescent="0.25">
      <c r="A84">
        <v>82</v>
      </c>
      <c r="B84" t="s">
        <v>145</v>
      </c>
      <c r="C84" t="s">
        <v>285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 t="s">
        <v>87</v>
      </c>
      <c r="P84">
        <v>11907939.625</v>
      </c>
      <c r="Q84">
        <v>907</v>
      </c>
      <c r="R84">
        <v>1203</v>
      </c>
      <c r="S84">
        <v>999</v>
      </c>
      <c r="T84">
        <v>1144818.33464</v>
      </c>
      <c r="U84">
        <v>6023572</v>
      </c>
      <c r="V84">
        <v>999</v>
      </c>
      <c r="W84">
        <v>11600.668609</v>
      </c>
      <c r="X84">
        <v>92271.436040999994</v>
      </c>
      <c r="Y84">
        <v>28743.252371999999</v>
      </c>
      <c r="Z84">
        <v>137932.640144</v>
      </c>
      <c r="AA84">
        <v>61821.862148</v>
      </c>
      <c r="AB84">
        <v>44290.289299999997</v>
      </c>
      <c r="AC84">
        <v>30449.573894000001</v>
      </c>
      <c r="AD84">
        <v>44290.289299999997</v>
      </c>
      <c r="AE84">
        <v>4.3079970000000003</v>
      </c>
      <c r="AF84">
        <v>0.94325099999999995</v>
      </c>
      <c r="AG84">
        <v>0.50849</v>
      </c>
      <c r="AH84">
        <v>50221.193539</v>
      </c>
      <c r="AI84">
        <v>0</v>
      </c>
      <c r="AJ84">
        <v>0</v>
      </c>
      <c r="AK84">
        <v>47.371200999999999</v>
      </c>
      <c r="AL84">
        <v>0</v>
      </c>
      <c r="AM84">
        <v>0</v>
      </c>
      <c r="AN84">
        <v>0</v>
      </c>
      <c r="AO84">
        <v>25.876455</v>
      </c>
      <c r="AP84">
        <v>0</v>
      </c>
      <c r="AQ84">
        <v>33.704385000000002</v>
      </c>
      <c r="AR84">
        <v>12.208235</v>
      </c>
      <c r="AS84">
        <v>0.66490400000000005</v>
      </c>
      <c r="AT84">
        <v>2.1821899999999999</v>
      </c>
      <c r="AU84">
        <v>48.759715</v>
      </c>
      <c r="AV84">
        <v>4.0947230000000001</v>
      </c>
      <c r="AW84">
        <v>11.318417999999999</v>
      </c>
      <c r="AX84">
        <v>9.9053799999999992</v>
      </c>
      <c r="AY84">
        <v>1.3347180000000001</v>
      </c>
    </row>
    <row r="85" spans="1:51" hidden="1" x14ac:dyDescent="0.25">
      <c r="A85">
        <v>83</v>
      </c>
      <c r="B85" t="s">
        <v>145</v>
      </c>
      <c r="C85" t="s">
        <v>286</v>
      </c>
      <c r="D85" t="s">
        <v>287</v>
      </c>
      <c r="E85">
        <v>8.4004999999999996E-2</v>
      </c>
      <c r="F85">
        <v>4.8085999999999997E-2</v>
      </c>
      <c r="G85">
        <v>0</v>
      </c>
      <c r="H85">
        <v>8.4004999999999996E-2</v>
      </c>
      <c r="I85">
        <v>4.8085999999999997E-2</v>
      </c>
      <c r="J85">
        <v>0</v>
      </c>
      <c r="K85">
        <v>0</v>
      </c>
      <c r="L85">
        <v>2</v>
      </c>
      <c r="M85">
        <v>0</v>
      </c>
      <c r="N85">
        <v>1</v>
      </c>
      <c r="O85" t="s">
        <v>268</v>
      </c>
      <c r="P85">
        <v>538939.53125</v>
      </c>
      <c r="Q85">
        <v>0</v>
      </c>
      <c r="R85">
        <v>0</v>
      </c>
      <c r="S85">
        <v>0</v>
      </c>
      <c r="T85">
        <v>0</v>
      </c>
      <c r="U85">
        <v>530372</v>
      </c>
      <c r="V85">
        <v>0.98410299999999995</v>
      </c>
      <c r="W85">
        <v>0</v>
      </c>
      <c r="X85">
        <v>2668.294351</v>
      </c>
      <c r="Y85">
        <v>1735.418461</v>
      </c>
      <c r="Z85">
        <v>5218.0924999999997</v>
      </c>
      <c r="AA85">
        <v>1787.7572150000001</v>
      </c>
      <c r="AB85">
        <v>1280.781289</v>
      </c>
      <c r="AC85">
        <v>880.53713600000003</v>
      </c>
      <c r="AD85">
        <v>1280.781289</v>
      </c>
      <c r="AE85">
        <v>1.1946540000000001</v>
      </c>
      <c r="AF85">
        <v>0.21992300000000001</v>
      </c>
      <c r="AG85">
        <v>9.0001999999999999E-2</v>
      </c>
      <c r="AH85">
        <v>1787.7572150000001</v>
      </c>
      <c r="AI85">
        <v>7.3969999999999994E-2</v>
      </c>
      <c r="AJ85">
        <v>0</v>
      </c>
      <c r="AK85">
        <v>0.39316899999999999</v>
      </c>
      <c r="AL85">
        <v>0</v>
      </c>
      <c r="AM85">
        <v>0.115624</v>
      </c>
      <c r="AN85">
        <v>0</v>
      </c>
      <c r="AO85">
        <v>0.16334799999999999</v>
      </c>
      <c r="AP85">
        <v>0</v>
      </c>
      <c r="AQ85">
        <v>0</v>
      </c>
      <c r="AR85">
        <v>0</v>
      </c>
      <c r="AS85">
        <v>0</v>
      </c>
      <c r="AT85">
        <v>0.19214100000000001</v>
      </c>
      <c r="AU85">
        <v>0.19214100000000001</v>
      </c>
      <c r="AV85">
        <v>0.356516</v>
      </c>
      <c r="AW85">
        <v>0.160834</v>
      </c>
      <c r="AX85">
        <v>4</v>
      </c>
      <c r="AY85">
        <v>-4.5706619999999996</v>
      </c>
    </row>
    <row r="86" spans="1:51" x14ac:dyDescent="0.25">
      <c r="A86">
        <v>23</v>
      </c>
      <c r="B86" t="s">
        <v>145</v>
      </c>
      <c r="C86" t="s">
        <v>190</v>
      </c>
      <c r="D86" t="s">
        <v>86</v>
      </c>
      <c r="E86">
        <v>9.7755999999999996E-2</v>
      </c>
      <c r="F86">
        <v>3.4792999999999998E-2</v>
      </c>
      <c r="G86">
        <v>0</v>
      </c>
      <c r="H86">
        <v>9.4117000000000006E-2</v>
      </c>
      <c r="I86">
        <v>3.9125E-2</v>
      </c>
      <c r="J86">
        <v>0.10867300000000001</v>
      </c>
      <c r="K86">
        <v>1.7215000000000001E-2</v>
      </c>
      <c r="L86">
        <v>9</v>
      </c>
      <c r="M86">
        <v>3</v>
      </c>
      <c r="N86">
        <v>0.75</v>
      </c>
      <c r="O86" t="s">
        <v>87</v>
      </c>
      <c r="P86">
        <v>553288.53125</v>
      </c>
      <c r="Q86">
        <v>6</v>
      </c>
      <c r="R86">
        <v>26</v>
      </c>
      <c r="S86">
        <v>1.4090999999999999E-2</v>
      </c>
      <c r="T86">
        <v>7796.5735169999998</v>
      </c>
      <c r="U86">
        <v>514521</v>
      </c>
      <c r="V86">
        <v>0.92993300000000001</v>
      </c>
      <c r="W86">
        <v>0</v>
      </c>
      <c r="X86">
        <v>3884.9195770000001</v>
      </c>
      <c r="Y86">
        <v>2042.6401699999999</v>
      </c>
      <c r="Z86">
        <v>7157.8104780000003</v>
      </c>
      <c r="AA86">
        <v>2602.8961169999998</v>
      </c>
      <c r="AB86">
        <v>1864.761397</v>
      </c>
      <c r="AC86">
        <v>1282.023461</v>
      </c>
      <c r="AD86">
        <v>1864.761397</v>
      </c>
      <c r="AE86">
        <v>0.113646</v>
      </c>
      <c r="AF86">
        <v>0</v>
      </c>
      <c r="AG86">
        <v>0</v>
      </c>
      <c r="AH86">
        <v>2602.8961169999998</v>
      </c>
      <c r="AI86">
        <v>0.12066</v>
      </c>
      <c r="AJ86">
        <v>0.22198100000000001</v>
      </c>
      <c r="AK86">
        <v>0</v>
      </c>
      <c r="AL86">
        <v>0</v>
      </c>
      <c r="AM86">
        <v>0.182533</v>
      </c>
      <c r="AN86">
        <v>4.1584999999999997E-2</v>
      </c>
      <c r="AO86">
        <v>0</v>
      </c>
      <c r="AP86">
        <v>0</v>
      </c>
      <c r="AQ86">
        <v>0.22296199999999999</v>
      </c>
      <c r="AR86">
        <v>0.26385199999999998</v>
      </c>
      <c r="AS86">
        <v>4.5279999999999999E-3</v>
      </c>
      <c r="AT86">
        <v>0.18639800000000001</v>
      </c>
      <c r="AU86">
        <v>0.67774000000000001</v>
      </c>
      <c r="AV86">
        <v>1.224931</v>
      </c>
      <c r="AW86">
        <v>5.9636050000000003</v>
      </c>
      <c r="AX86">
        <v>9.5112819999999996</v>
      </c>
      <c r="AY86">
        <v>0.94062000000000001</v>
      </c>
    </row>
    <row r="87" spans="1:51" x14ac:dyDescent="0.25">
      <c r="A87">
        <v>84</v>
      </c>
      <c r="B87" t="s">
        <v>145</v>
      </c>
      <c r="C87" t="s">
        <v>288</v>
      </c>
      <c r="D87" t="s">
        <v>92</v>
      </c>
      <c r="E87">
        <v>5.1085999999999999E-2</v>
      </c>
      <c r="F87">
        <v>2.6058999999999999E-2</v>
      </c>
      <c r="G87">
        <v>0.787879</v>
      </c>
      <c r="H87">
        <v>5.0002999999999999E-2</v>
      </c>
      <c r="I87">
        <v>3.2028000000000001E-2</v>
      </c>
      <c r="J87">
        <v>5.2602999999999997E-2</v>
      </c>
      <c r="K87">
        <v>1.7996000000000002E-2</v>
      </c>
      <c r="L87">
        <v>7</v>
      </c>
      <c r="M87">
        <v>5</v>
      </c>
      <c r="N87">
        <v>0.58333299999999999</v>
      </c>
      <c r="O87" t="s">
        <v>11</v>
      </c>
      <c r="P87">
        <v>1558863.9375</v>
      </c>
      <c r="Q87">
        <v>14</v>
      </c>
      <c r="R87">
        <v>16</v>
      </c>
      <c r="S87">
        <v>2.9936000000000001E-2</v>
      </c>
      <c r="T87">
        <v>46666.875997000003</v>
      </c>
      <c r="U87">
        <v>1376335</v>
      </c>
      <c r="V87">
        <v>0.88290900000000005</v>
      </c>
      <c r="W87">
        <v>150.064538</v>
      </c>
      <c r="X87">
        <v>9647.1705220000003</v>
      </c>
      <c r="Y87">
        <v>5248.7812739999999</v>
      </c>
      <c r="Z87">
        <v>17223.023239999999</v>
      </c>
      <c r="AA87">
        <v>6463.604249</v>
      </c>
      <c r="AB87">
        <v>4630.64185</v>
      </c>
      <c r="AC87">
        <v>3183.566272</v>
      </c>
      <c r="AD87">
        <v>4630.64185</v>
      </c>
      <c r="AE87">
        <v>1.398973</v>
      </c>
      <c r="AF87">
        <v>0.12389699999999999</v>
      </c>
      <c r="AG87">
        <v>7.3752999999999999E-2</v>
      </c>
      <c r="AH87">
        <v>6313.5397110000004</v>
      </c>
      <c r="AI87">
        <v>0.159188</v>
      </c>
      <c r="AJ87">
        <v>0.27610299999999999</v>
      </c>
      <c r="AK87">
        <v>0.78222999999999998</v>
      </c>
      <c r="AL87">
        <v>1.2175210000000001</v>
      </c>
      <c r="AM87">
        <v>0.253002</v>
      </c>
      <c r="AN87">
        <v>9.8406999999999994E-2</v>
      </c>
      <c r="AO87">
        <v>0.46916600000000003</v>
      </c>
      <c r="AP87">
        <v>0.54204300000000005</v>
      </c>
      <c r="AQ87">
        <v>0.52024400000000004</v>
      </c>
      <c r="AR87">
        <v>0.16237099999999999</v>
      </c>
      <c r="AS87">
        <v>2.7104E-2</v>
      </c>
      <c r="AT87">
        <v>0.498612</v>
      </c>
      <c r="AU87">
        <v>1.2083299999999999</v>
      </c>
      <c r="AV87">
        <v>0.77513500000000002</v>
      </c>
      <c r="AW87">
        <v>0.86372700000000002</v>
      </c>
      <c r="AX87">
        <v>7.4067759999999998</v>
      </c>
      <c r="AY87">
        <v>-1.163886</v>
      </c>
    </row>
    <row r="88" spans="1:51" hidden="1" x14ac:dyDescent="0.25">
      <c r="A88">
        <v>86</v>
      </c>
      <c r="B88" t="s">
        <v>145</v>
      </c>
      <c r="C88" t="s">
        <v>290</v>
      </c>
      <c r="D88" t="s">
        <v>291</v>
      </c>
      <c r="E88">
        <v>6.3254000000000005E-2</v>
      </c>
      <c r="F88">
        <v>2.4952999999999999E-2</v>
      </c>
      <c r="G88">
        <v>0</v>
      </c>
      <c r="H88">
        <v>6.4804E-2</v>
      </c>
      <c r="I88">
        <v>2.8728E-2</v>
      </c>
      <c r="J88">
        <v>6.2147000000000001E-2</v>
      </c>
      <c r="K88">
        <v>2.4246E-2</v>
      </c>
      <c r="L88">
        <v>5</v>
      </c>
      <c r="M88">
        <v>7</v>
      </c>
      <c r="N88">
        <v>0.41666700000000001</v>
      </c>
      <c r="O88" t="s">
        <v>11</v>
      </c>
      <c r="P88">
        <v>507508.96875</v>
      </c>
      <c r="Q88">
        <v>19</v>
      </c>
      <c r="R88">
        <v>34</v>
      </c>
      <c r="S88">
        <v>2.8736999999999999E-2</v>
      </c>
      <c r="T88">
        <v>14584.396796000001</v>
      </c>
      <c r="U88">
        <v>441059</v>
      </c>
      <c r="V88">
        <v>0.86906600000000001</v>
      </c>
      <c r="W88">
        <v>0</v>
      </c>
      <c r="X88">
        <v>3518.456717</v>
      </c>
      <c r="Y88">
        <v>1871.6529430000001</v>
      </c>
      <c r="Z88">
        <v>6140.669218</v>
      </c>
      <c r="AA88">
        <v>2357.366</v>
      </c>
      <c r="AB88">
        <v>1688.859224</v>
      </c>
      <c r="AC88">
        <v>1161.090717</v>
      </c>
      <c r="AD88">
        <v>1688.859224</v>
      </c>
      <c r="AE88">
        <v>0.18743499999999999</v>
      </c>
      <c r="AF88">
        <v>0</v>
      </c>
      <c r="AG88">
        <v>0</v>
      </c>
      <c r="AH88">
        <v>2357.366</v>
      </c>
      <c r="AI88">
        <v>7.5243000000000004E-2</v>
      </c>
      <c r="AJ88">
        <v>0.116317</v>
      </c>
      <c r="AK88">
        <v>0</v>
      </c>
      <c r="AL88">
        <v>0</v>
      </c>
      <c r="AM88">
        <v>0.114415</v>
      </c>
      <c r="AN88">
        <v>4.6848000000000001E-2</v>
      </c>
      <c r="AO88">
        <v>0</v>
      </c>
      <c r="AP88">
        <v>0</v>
      </c>
      <c r="AQ88">
        <v>0.70604599999999995</v>
      </c>
      <c r="AR88">
        <v>0.34503699999999998</v>
      </c>
      <c r="AS88">
        <v>8.4709999999999994E-3</v>
      </c>
      <c r="AT88">
        <v>0.15978500000000001</v>
      </c>
      <c r="AU88">
        <v>1.219338</v>
      </c>
      <c r="AV88">
        <v>2.4025940000000001</v>
      </c>
      <c r="AW88">
        <v>6.5053970000000003</v>
      </c>
      <c r="AX88">
        <v>9.6971229999999995</v>
      </c>
      <c r="AY88">
        <v>1.1264609999999999</v>
      </c>
    </row>
    <row r="89" spans="1:51" hidden="1" x14ac:dyDescent="0.25">
      <c r="A89">
        <v>87</v>
      </c>
      <c r="B89" t="s">
        <v>145</v>
      </c>
      <c r="C89" t="s">
        <v>292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 t="s">
        <v>95</v>
      </c>
      <c r="P89">
        <v>752755.28125</v>
      </c>
      <c r="Q89">
        <v>0</v>
      </c>
      <c r="R89">
        <v>0</v>
      </c>
      <c r="S89">
        <v>0</v>
      </c>
      <c r="T89">
        <v>0</v>
      </c>
      <c r="U89">
        <v>703730</v>
      </c>
      <c r="V89">
        <v>0.93487200000000004</v>
      </c>
      <c r="W89">
        <v>0</v>
      </c>
      <c r="X89">
        <v>3209.8502060000001</v>
      </c>
      <c r="Y89">
        <v>2018.7919999999999</v>
      </c>
      <c r="Z89">
        <v>6412.3239059999996</v>
      </c>
      <c r="AA89">
        <v>2150.5996380000001</v>
      </c>
      <c r="AB89">
        <v>1540.7280989999999</v>
      </c>
      <c r="AC89">
        <v>1059.2505679999999</v>
      </c>
      <c r="AD89">
        <v>1540.7280989999999</v>
      </c>
      <c r="AE89">
        <v>4.5659349999999996</v>
      </c>
      <c r="AF89">
        <v>0</v>
      </c>
      <c r="AG89">
        <v>0</v>
      </c>
      <c r="AH89">
        <v>2150.5996380000001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0.254944</v>
      </c>
      <c r="AU89">
        <v>0.254944</v>
      </c>
      <c r="AV89">
        <v>0.33868100000000001</v>
      </c>
      <c r="AW89">
        <v>5.5835999999999997E-2</v>
      </c>
      <c r="AX89">
        <v>4</v>
      </c>
      <c r="AY89">
        <v>-4.5706619999999996</v>
      </c>
    </row>
    <row r="90" spans="1:51" x14ac:dyDescent="0.25">
      <c r="A90">
        <v>85</v>
      </c>
      <c r="B90" t="s">
        <v>145</v>
      </c>
      <c r="C90" t="s">
        <v>289</v>
      </c>
      <c r="D90" t="s">
        <v>93</v>
      </c>
      <c r="E90">
        <v>0.18726200000000001</v>
      </c>
      <c r="F90">
        <v>0.16526199999999999</v>
      </c>
      <c r="G90">
        <v>0</v>
      </c>
      <c r="H90">
        <v>0.18076100000000001</v>
      </c>
      <c r="I90">
        <v>0.12787200000000001</v>
      </c>
      <c r="J90">
        <v>0.200262</v>
      </c>
      <c r="K90">
        <v>0.24829499999999999</v>
      </c>
      <c r="L90">
        <v>8</v>
      </c>
      <c r="M90">
        <v>4</v>
      </c>
      <c r="N90">
        <v>0.66666700000000001</v>
      </c>
      <c r="O90" t="s">
        <v>11</v>
      </c>
      <c r="P90">
        <v>1697312.125</v>
      </c>
      <c r="Q90">
        <v>67</v>
      </c>
      <c r="R90">
        <v>102</v>
      </c>
      <c r="S90">
        <v>3.3702999999999997E-2</v>
      </c>
      <c r="T90">
        <v>57203.856079999998</v>
      </c>
      <c r="U90">
        <v>1446910</v>
      </c>
      <c r="V90">
        <v>0.85247099999999998</v>
      </c>
      <c r="W90">
        <v>0</v>
      </c>
      <c r="X90">
        <v>10488.543797</v>
      </c>
      <c r="Y90">
        <v>6065.3251469999996</v>
      </c>
      <c r="Z90">
        <v>19816.488496000002</v>
      </c>
      <c r="AA90">
        <v>7027.3243439999997</v>
      </c>
      <c r="AB90">
        <v>5034.5010229999998</v>
      </c>
      <c r="AC90">
        <v>3461.2194530000002</v>
      </c>
      <c r="AD90">
        <v>5034.5010229999998</v>
      </c>
      <c r="AE90">
        <v>1.581277</v>
      </c>
      <c r="AF90">
        <v>0.32457399999999997</v>
      </c>
      <c r="AG90">
        <v>0.20869399999999999</v>
      </c>
      <c r="AH90">
        <v>7027.3243439999997</v>
      </c>
      <c r="AI90">
        <v>0.62565400000000004</v>
      </c>
      <c r="AJ90">
        <v>1.214656</v>
      </c>
      <c r="AK90">
        <v>2.2808899999999999</v>
      </c>
      <c r="AL90">
        <v>4.1212</v>
      </c>
      <c r="AM90">
        <v>1.011962</v>
      </c>
      <c r="AN90">
        <v>1.5108820000000001</v>
      </c>
      <c r="AO90">
        <v>1.4756339999999999</v>
      </c>
      <c r="AP90">
        <v>2.3418640000000002</v>
      </c>
      <c r="AQ90">
        <v>2.4897399999999998</v>
      </c>
      <c r="AR90">
        <v>1.035112</v>
      </c>
      <c r="AS90">
        <v>3.3223999999999997E-2</v>
      </c>
      <c r="AT90">
        <v>0.52417899999999995</v>
      </c>
      <c r="AU90">
        <v>4.082255</v>
      </c>
      <c r="AV90">
        <v>2.4051290000000001</v>
      </c>
      <c r="AW90">
        <v>2.5816189999999999</v>
      </c>
      <c r="AX90">
        <v>9.5525500000000001</v>
      </c>
      <c r="AY90">
        <v>0.98188799999999998</v>
      </c>
    </row>
    <row r="91" spans="1:51" hidden="1" x14ac:dyDescent="0.25">
      <c r="A91">
        <v>89</v>
      </c>
      <c r="B91" t="s">
        <v>145</v>
      </c>
      <c r="C91" t="s">
        <v>294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 t="s">
        <v>95</v>
      </c>
      <c r="P91">
        <v>1588061.34375</v>
      </c>
      <c r="Q91">
        <v>0</v>
      </c>
      <c r="R91">
        <v>0</v>
      </c>
      <c r="S91">
        <v>0</v>
      </c>
      <c r="T91">
        <v>0</v>
      </c>
      <c r="U91">
        <v>1563528</v>
      </c>
      <c r="V91">
        <v>0.98455099999999995</v>
      </c>
      <c r="W91">
        <v>0</v>
      </c>
      <c r="X91">
        <v>9993.1185139999998</v>
      </c>
      <c r="Y91">
        <v>5923.8993490000003</v>
      </c>
      <c r="Z91">
        <v>18861.274576</v>
      </c>
      <c r="AA91">
        <v>6695.3894049999999</v>
      </c>
      <c r="AB91">
        <v>4796.6968870000001</v>
      </c>
      <c r="AC91">
        <v>3297.7291100000002</v>
      </c>
      <c r="AD91">
        <v>4796.6968870000001</v>
      </c>
      <c r="AE91">
        <v>1.908325</v>
      </c>
      <c r="AF91">
        <v>0</v>
      </c>
      <c r="AG91">
        <v>0</v>
      </c>
      <c r="AH91">
        <v>6695.3894049999999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0.56642700000000001</v>
      </c>
      <c r="AU91">
        <v>0.56642700000000001</v>
      </c>
      <c r="AV91">
        <v>0.356678</v>
      </c>
      <c r="AW91">
        <v>0.296819</v>
      </c>
      <c r="AX91">
        <v>4</v>
      </c>
      <c r="AY91">
        <v>-4.5706619999999996</v>
      </c>
    </row>
    <row r="92" spans="1:51" hidden="1" x14ac:dyDescent="0.25">
      <c r="A92">
        <v>90</v>
      </c>
      <c r="B92" t="s">
        <v>145</v>
      </c>
      <c r="C92" t="s">
        <v>295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 t="s">
        <v>161</v>
      </c>
      <c r="P92">
        <v>865800.77656200004</v>
      </c>
      <c r="Q92">
        <v>86</v>
      </c>
      <c r="R92">
        <v>22</v>
      </c>
      <c r="S92">
        <v>6.0065E-2</v>
      </c>
      <c r="T92">
        <v>52004.250064</v>
      </c>
      <c r="U92">
        <v>576923</v>
      </c>
      <c r="V92">
        <v>0.66634599999999999</v>
      </c>
      <c r="W92">
        <v>0</v>
      </c>
      <c r="X92">
        <v>6414.8848310000003</v>
      </c>
      <c r="Y92">
        <v>3258.172822</v>
      </c>
      <c r="Z92">
        <v>11673.185868</v>
      </c>
      <c r="AA92">
        <v>4297.9728370000003</v>
      </c>
      <c r="AB92">
        <v>3079.1447189999999</v>
      </c>
      <c r="AC92">
        <v>2116.911994</v>
      </c>
      <c r="AD92">
        <v>3079.1447189999999</v>
      </c>
      <c r="AE92">
        <v>1.3968400000000001</v>
      </c>
      <c r="AF92">
        <v>0</v>
      </c>
      <c r="AG92">
        <v>0</v>
      </c>
      <c r="AH92">
        <v>4297.9728370000003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3.1957849999999999</v>
      </c>
      <c r="AR92">
        <v>0.22325900000000001</v>
      </c>
      <c r="AS92">
        <v>3.0204000000000002E-2</v>
      </c>
      <c r="AT92">
        <v>0.209005</v>
      </c>
      <c r="AU92">
        <v>3.6582530000000002</v>
      </c>
      <c r="AV92">
        <v>4.2252830000000001</v>
      </c>
      <c r="AW92">
        <v>2.6189499999999999</v>
      </c>
      <c r="AX92">
        <v>8.945176</v>
      </c>
      <c r="AY92">
        <v>0.37451400000000001</v>
      </c>
    </row>
    <row r="93" spans="1:51" hidden="1" x14ac:dyDescent="0.25">
      <c r="A93">
        <v>91</v>
      </c>
      <c r="B93" t="s">
        <v>145</v>
      </c>
      <c r="C93" t="s">
        <v>296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 t="s">
        <v>161</v>
      </c>
      <c r="P93">
        <v>198174.53125</v>
      </c>
      <c r="Q93">
        <v>19</v>
      </c>
      <c r="R93">
        <v>0</v>
      </c>
      <c r="S93">
        <v>4.3415000000000002E-2</v>
      </c>
      <c r="T93">
        <v>8603.7859189999999</v>
      </c>
      <c r="U93">
        <v>85999</v>
      </c>
      <c r="V93">
        <v>0.43395600000000001</v>
      </c>
      <c r="W93">
        <v>0</v>
      </c>
      <c r="X93">
        <v>1207.383781</v>
      </c>
      <c r="Y93">
        <v>700.10749999999996</v>
      </c>
      <c r="Z93">
        <v>2520.0557779999999</v>
      </c>
      <c r="AA93">
        <v>808.94713300000001</v>
      </c>
      <c r="AB93">
        <v>579.54421500000001</v>
      </c>
      <c r="AC93">
        <v>398.43664799999999</v>
      </c>
      <c r="AD93">
        <v>579.54421500000001</v>
      </c>
      <c r="AE93">
        <v>1.007503</v>
      </c>
      <c r="AF93">
        <v>0</v>
      </c>
      <c r="AG93">
        <v>0</v>
      </c>
      <c r="AH93">
        <v>808.94713300000001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0.70604599999999995</v>
      </c>
      <c r="AR93">
        <v>0</v>
      </c>
      <c r="AS93">
        <v>4.9969999999999997E-3</v>
      </c>
      <c r="AT93">
        <v>3.1154999999999999E-2</v>
      </c>
      <c r="AU93">
        <v>0.74219800000000002</v>
      </c>
      <c r="AV93">
        <v>3.7451729999999999</v>
      </c>
      <c r="AW93">
        <v>0.73667099999999996</v>
      </c>
      <c r="AX93">
        <v>8.7295200000000008</v>
      </c>
      <c r="AY93">
        <v>0.158858</v>
      </c>
    </row>
    <row r="94" spans="1:51" hidden="1" x14ac:dyDescent="0.25">
      <c r="A94">
        <v>92</v>
      </c>
      <c r="B94" t="s">
        <v>145</v>
      </c>
      <c r="C94" t="s">
        <v>297</v>
      </c>
      <c r="D94" t="s">
        <v>298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 t="s">
        <v>148</v>
      </c>
      <c r="P94">
        <v>9935617.9218799993</v>
      </c>
      <c r="Q94">
        <v>947</v>
      </c>
      <c r="R94">
        <v>1580</v>
      </c>
      <c r="S94">
        <v>9999</v>
      </c>
      <c r="T94">
        <v>2083102.45423</v>
      </c>
      <c r="U94">
        <v>3782448</v>
      </c>
      <c r="V94">
        <v>999</v>
      </c>
      <c r="W94">
        <v>10741.237744</v>
      </c>
      <c r="X94">
        <v>67723.400643000001</v>
      </c>
      <c r="Y94">
        <v>11728.6692</v>
      </c>
      <c r="Z94">
        <v>100980.636589</v>
      </c>
      <c r="AA94">
        <v>67723.400643000001</v>
      </c>
      <c r="AB94">
        <v>32507.232307999999</v>
      </c>
      <c r="AC94">
        <v>0</v>
      </c>
      <c r="AD94">
        <v>32507.232307999999</v>
      </c>
      <c r="AE94">
        <v>6.1936349999999996</v>
      </c>
      <c r="AF94">
        <v>1.4999340000000001</v>
      </c>
      <c r="AG94">
        <v>1.7246999999999999</v>
      </c>
      <c r="AH94">
        <v>56982.162899000003</v>
      </c>
      <c r="AI94">
        <v>0</v>
      </c>
      <c r="AJ94">
        <v>0</v>
      </c>
      <c r="AK94">
        <v>85.469464000000002</v>
      </c>
      <c r="AL94">
        <v>0</v>
      </c>
      <c r="AM94">
        <v>0</v>
      </c>
      <c r="AN94">
        <v>0</v>
      </c>
      <c r="AO94">
        <v>98.397988999999995</v>
      </c>
      <c r="AP94">
        <v>0</v>
      </c>
      <c r="AQ94">
        <v>35.190797000000003</v>
      </c>
      <c r="AR94">
        <v>16.034091</v>
      </c>
      <c r="AS94">
        <v>1.2098549999999999</v>
      </c>
      <c r="AT94">
        <v>1.370287</v>
      </c>
      <c r="AU94">
        <v>53.805030000000002</v>
      </c>
      <c r="AV94">
        <v>5.415368</v>
      </c>
      <c r="AW94">
        <v>8.6871489999999998</v>
      </c>
      <c r="AX94">
        <v>10.160307</v>
      </c>
      <c r="AY94">
        <v>1.589645</v>
      </c>
    </row>
    <row r="95" spans="1:51" hidden="1" x14ac:dyDescent="0.25"/>
    <row r="97" spans="29:29" x14ac:dyDescent="0.25">
      <c r="AC97">
        <f>AVERAGE(AC87,AC90)</f>
        <v>3322.3928624999999</v>
      </c>
    </row>
  </sheetData>
  <autoFilter ref="A1:AY95">
    <filterColumn colId="3">
      <filters>
        <filter val="Fagaalu_Fagaalu"/>
        <filter val="Fagasa_Agasii"/>
        <filter val="Fagasa_Leele"/>
        <filter val="Fagatele_No name"/>
        <filter val="Nuuuli_Amalie"/>
        <filter val="Tafeu_No_name"/>
        <filter val="Vatia_Faatafe"/>
        <filter val="Vatia_Gaoa"/>
      </filters>
    </filterColumn>
    <sortState ref="A25:AZ90">
      <sortCondition ref="O1:O95"/>
    </sortState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3"/>
  <sheetViews>
    <sheetView workbookViewId="0">
      <selection activeCell="C1" sqref="C1:C1048576"/>
    </sheetView>
  </sheetViews>
  <sheetFormatPr defaultRowHeight="15" x14ac:dyDescent="0.25"/>
  <cols>
    <col min="1" max="1" width="9.140625" style="63"/>
    <col min="2" max="2" width="7.85546875" style="63" bestFit="1" customWidth="1"/>
    <col min="3" max="3" width="0.28515625" style="63" customWidth="1"/>
    <col min="4" max="6" width="9.140625" style="63" customWidth="1"/>
    <col min="7" max="9" width="9.140625" style="63"/>
    <col min="10" max="10" width="16.140625" style="63" bestFit="1" customWidth="1"/>
    <col min="11" max="11" width="13.28515625" style="63" bestFit="1" customWidth="1"/>
    <col min="12" max="20" width="9.140625" style="63"/>
    <col min="21" max="24" width="9.140625" style="49"/>
    <col min="25" max="16384" width="9.140625" style="63"/>
  </cols>
  <sheetData>
    <row r="1" spans="1:24" x14ac:dyDescent="0.25">
      <c r="A1" s="21" t="s">
        <v>23</v>
      </c>
      <c r="B1" s="21" t="s">
        <v>105</v>
      </c>
      <c r="C1" s="21" t="s">
        <v>106</v>
      </c>
      <c r="D1" s="21" t="s">
        <v>100</v>
      </c>
      <c r="E1" s="21" t="s">
        <v>102</v>
      </c>
      <c r="F1" s="21" t="s">
        <v>107</v>
      </c>
      <c r="G1" s="21" t="s">
        <v>104</v>
      </c>
      <c r="H1" s="21" t="s">
        <v>108</v>
      </c>
      <c r="I1" s="21" t="s">
        <v>101</v>
      </c>
      <c r="J1" s="50" t="s">
        <v>28</v>
      </c>
      <c r="K1" s="50" t="s">
        <v>29</v>
      </c>
      <c r="L1" s="21" t="s">
        <v>299</v>
      </c>
      <c r="M1" s="21" t="s">
        <v>300</v>
      </c>
      <c r="N1" s="21" t="s">
        <v>301</v>
      </c>
      <c r="O1" s="21" t="s">
        <v>302</v>
      </c>
      <c r="P1" s="63" t="s">
        <v>46</v>
      </c>
      <c r="Q1" s="63" t="s">
        <v>303</v>
      </c>
      <c r="R1" s="63" t="s">
        <v>47</v>
      </c>
      <c r="S1" s="63" t="s">
        <v>48</v>
      </c>
      <c r="T1" s="63" t="s">
        <v>304</v>
      </c>
      <c r="U1" s="48" t="s">
        <v>23</v>
      </c>
      <c r="V1" s="49" t="s">
        <v>96</v>
      </c>
      <c r="W1" s="49" t="s">
        <v>97</v>
      </c>
      <c r="X1" s="49" t="s">
        <v>99</v>
      </c>
    </row>
    <row r="2" spans="1:24" x14ac:dyDescent="0.25">
      <c r="A2" s="21" t="s">
        <v>7</v>
      </c>
      <c r="B2" s="2">
        <v>14.309292897984486</v>
      </c>
      <c r="C2" s="2">
        <v>5.2155015712814095</v>
      </c>
      <c r="D2" s="2">
        <v>4.280230156422836</v>
      </c>
      <c r="E2" s="2">
        <v>547.1956968221541</v>
      </c>
      <c r="F2" s="2">
        <v>6.3310247259356345</v>
      </c>
      <c r="G2" s="2">
        <v>2.5663548753138752</v>
      </c>
      <c r="H2" s="64">
        <v>8.8973796012495097</v>
      </c>
      <c r="I2" s="42">
        <v>5.2950173937697604</v>
      </c>
      <c r="J2" s="65">
        <v>0.17699521787473782</v>
      </c>
      <c r="K2" s="65">
        <v>3.0833333333333299E-2</v>
      </c>
      <c r="L2" s="63">
        <v>8945.8660870000003</v>
      </c>
      <c r="M2">
        <v>31498.915825</v>
      </c>
      <c r="N2">
        <v>11925.846068000001</v>
      </c>
      <c r="O2">
        <v>5873.9241830000001</v>
      </c>
      <c r="P2" s="63">
        <v>2.4778282190000001</v>
      </c>
      <c r="Q2" s="63">
        <f>P2*1000</f>
        <v>2477.828219</v>
      </c>
      <c r="R2" s="63">
        <v>910</v>
      </c>
      <c r="S2" s="63">
        <v>0.75208772599999996</v>
      </c>
      <c r="T2" s="63">
        <f>S2*1000</f>
        <v>752.08772599999998</v>
      </c>
      <c r="U2" s="52" t="s">
        <v>7</v>
      </c>
      <c r="V2" s="49">
        <v>0.1</v>
      </c>
      <c r="W2" s="49">
        <v>0</v>
      </c>
      <c r="X2" s="49">
        <v>0.05</v>
      </c>
    </row>
    <row r="3" spans="1:24" x14ac:dyDescent="0.25">
      <c r="A3" s="21" t="s">
        <v>7</v>
      </c>
      <c r="B3" s="64">
        <v>10.565388263523692</v>
      </c>
      <c r="C3" s="64">
        <v>4.1223033407231897</v>
      </c>
      <c r="D3" s="64">
        <v>3.8161928621645367</v>
      </c>
      <c r="E3" s="64">
        <v>503.45178191029993</v>
      </c>
      <c r="F3" s="64">
        <v>5.7456483297044354</v>
      </c>
      <c r="G3" s="64">
        <v>0.62013335121812785</v>
      </c>
      <c r="H3" s="64">
        <v>6.3657816809225629</v>
      </c>
      <c r="I3" s="43">
        <v>5.9</v>
      </c>
      <c r="J3" s="65">
        <v>0.19289474926834144</v>
      </c>
      <c r="K3" s="65">
        <v>6.7599999999999993E-2</v>
      </c>
      <c r="L3" s="63">
        <v>8945.8660870000003</v>
      </c>
      <c r="M3">
        <v>31498.915825</v>
      </c>
      <c r="N3">
        <v>11925.846068000001</v>
      </c>
      <c r="O3">
        <v>5873.9241830000001</v>
      </c>
      <c r="P3" s="63">
        <v>2.4778282190000001</v>
      </c>
      <c r="Q3" s="63">
        <f t="shared" ref="Q3:Q5" si="0">P3*1000</f>
        <v>2477.828219</v>
      </c>
      <c r="R3" s="63">
        <v>910</v>
      </c>
      <c r="S3" s="63">
        <v>0.75208772599999996</v>
      </c>
      <c r="T3" s="63">
        <f t="shared" ref="T3:T33" si="1">S3*1000</f>
        <v>752.08772599999998</v>
      </c>
      <c r="U3" s="52" t="s">
        <v>7</v>
      </c>
      <c r="V3" s="49">
        <v>0.02</v>
      </c>
      <c r="W3" s="49">
        <v>0</v>
      </c>
      <c r="X3" s="49">
        <v>0.08</v>
      </c>
    </row>
    <row r="4" spans="1:24" x14ac:dyDescent="0.25">
      <c r="A4" s="21" t="s">
        <v>7</v>
      </c>
      <c r="B4" s="44">
        <v>16.733392597185855</v>
      </c>
      <c r="C4" s="44">
        <v>2.8179471037763668</v>
      </c>
      <c r="D4" s="44">
        <v>2.5857694761465941</v>
      </c>
      <c r="E4" s="44">
        <v>166.40398273852207</v>
      </c>
      <c r="F4" s="44">
        <v>10.943041498206641</v>
      </c>
      <c r="G4" s="44">
        <v>0.98232336850683388</v>
      </c>
      <c r="H4" s="64">
        <v>11.925364866713474</v>
      </c>
      <c r="I4" s="42">
        <v>5.4</v>
      </c>
      <c r="J4" s="65">
        <v>0.28846434549379274</v>
      </c>
      <c r="K4" s="65">
        <v>0.10289855072463769</v>
      </c>
      <c r="L4" s="63">
        <v>8945.8660870000003</v>
      </c>
      <c r="M4">
        <v>31498.915825</v>
      </c>
      <c r="N4">
        <v>11925.846068000001</v>
      </c>
      <c r="O4">
        <v>5873.9241830000001</v>
      </c>
      <c r="P4" s="63">
        <v>2.4778282190000001</v>
      </c>
      <c r="Q4" s="63">
        <f t="shared" si="0"/>
        <v>2477.828219</v>
      </c>
      <c r="R4" s="63">
        <v>910</v>
      </c>
      <c r="S4" s="63">
        <v>0.75208772599999996</v>
      </c>
      <c r="T4" s="63">
        <f t="shared" si="1"/>
        <v>752.08772599999998</v>
      </c>
      <c r="U4" s="52" t="s">
        <v>7</v>
      </c>
      <c r="V4" s="49">
        <v>0.21</v>
      </c>
      <c r="W4" s="49">
        <v>0.01</v>
      </c>
      <c r="X4" s="49">
        <v>0.38</v>
      </c>
    </row>
    <row r="5" spans="1:24" x14ac:dyDescent="0.25">
      <c r="A5" s="21" t="s">
        <v>7</v>
      </c>
      <c r="B5" s="2">
        <v>10.155563660242406</v>
      </c>
      <c r="C5" s="2">
        <v>3.71695626876665</v>
      </c>
      <c r="D5" s="2">
        <v>3.4819725357849416</v>
      </c>
      <c r="E5" s="2">
        <v>118.36132053951584</v>
      </c>
      <c r="F5" s="2">
        <v>6.8336611201579185</v>
      </c>
      <c r="G5" s="2">
        <v>0.11968429199217523</v>
      </c>
      <c r="H5" s="64">
        <v>6.9533454121500942</v>
      </c>
      <c r="I5" s="42">
        <v>4.9000000000000004</v>
      </c>
      <c r="J5" s="65">
        <v>0.26311688997796928</v>
      </c>
      <c r="K5" s="65">
        <v>2.5675675675675677E-2</v>
      </c>
      <c r="L5" s="63">
        <v>8945.8660870000003</v>
      </c>
      <c r="M5">
        <v>31498.915825</v>
      </c>
      <c r="N5">
        <v>11925.846068000001</v>
      </c>
      <c r="O5">
        <v>5873.9241830000001</v>
      </c>
      <c r="P5" s="63">
        <v>2.4778282190000001</v>
      </c>
      <c r="Q5" s="63">
        <f t="shared" si="0"/>
        <v>2477.828219</v>
      </c>
      <c r="R5" s="63">
        <v>910</v>
      </c>
      <c r="S5" s="63">
        <v>0.75208772599999996</v>
      </c>
      <c r="T5" s="63">
        <f t="shared" si="1"/>
        <v>752.08772599999998</v>
      </c>
      <c r="U5" s="52" t="s">
        <v>7</v>
      </c>
      <c r="V5" s="49">
        <v>0.22</v>
      </c>
      <c r="W5" s="49">
        <v>0.05</v>
      </c>
      <c r="X5" s="49">
        <v>0.17</v>
      </c>
    </row>
    <row r="6" spans="1:24" x14ac:dyDescent="0.25">
      <c r="A6" s="21" t="s">
        <v>8</v>
      </c>
      <c r="B6" s="2">
        <v>8.6665062520901461</v>
      </c>
      <c r="C6" s="2">
        <v>1.4089373964975422</v>
      </c>
      <c r="D6" s="2">
        <v>1.1991477789548373</v>
      </c>
      <c r="E6" s="2">
        <v>104.43080065230643</v>
      </c>
      <c r="F6" s="2">
        <v>3.1269160227505939</v>
      </c>
      <c r="G6" s="2">
        <v>1.2309213429107277</v>
      </c>
      <c r="H6" s="64">
        <v>4.3578373656613216</v>
      </c>
      <c r="I6" s="42">
        <v>4.8399098900892472</v>
      </c>
      <c r="J6" s="66">
        <v>0.29814173802149863</v>
      </c>
      <c r="K6" s="65">
        <v>0.18853333333333333</v>
      </c>
      <c r="L6" s="63">
        <v>8088.7239460000001</v>
      </c>
      <c r="M6">
        <v>23194.806822999999</v>
      </c>
      <c r="N6">
        <v>8366.8880420000005</v>
      </c>
      <c r="O6">
        <v>4121.0045579999996</v>
      </c>
      <c r="P6" s="63">
        <v>3.4928275310000001</v>
      </c>
      <c r="Q6">
        <v>1775096.15625</v>
      </c>
      <c r="R6" s="63">
        <v>831</v>
      </c>
      <c r="S6" s="63">
        <v>1.491472683</v>
      </c>
      <c r="T6" s="63">
        <f t="shared" si="1"/>
        <v>1491.472683</v>
      </c>
      <c r="U6" s="52" t="s">
        <v>8</v>
      </c>
      <c r="V6" s="49">
        <v>0.28000000000000003</v>
      </c>
      <c r="W6" s="49">
        <v>0.02</v>
      </c>
      <c r="X6" s="49">
        <v>0.66</v>
      </c>
    </row>
    <row r="7" spans="1:24" x14ac:dyDescent="0.25">
      <c r="A7" s="21" t="s">
        <v>8</v>
      </c>
      <c r="B7" s="64">
        <v>8.7884972190370174</v>
      </c>
      <c r="C7" s="64">
        <v>3.0383724485895574</v>
      </c>
      <c r="D7" s="64">
        <v>2.6990003263511513</v>
      </c>
      <c r="E7" s="64">
        <v>357.65870228568139</v>
      </c>
      <c r="F7" s="64">
        <v>7.2729372421176723</v>
      </c>
      <c r="G7" s="64">
        <v>0.10074614267868598</v>
      </c>
      <c r="H7" s="64">
        <v>7.3736833847963599</v>
      </c>
      <c r="I7" s="43">
        <v>4.2</v>
      </c>
      <c r="J7" s="66">
        <v>0.25042368657162872</v>
      </c>
      <c r="K7" s="65">
        <v>6.9433333333333333E-2</v>
      </c>
      <c r="L7" s="63">
        <v>8088.7239460000001</v>
      </c>
      <c r="M7">
        <v>23194.806822999999</v>
      </c>
      <c r="N7">
        <v>8366.8880420000005</v>
      </c>
      <c r="O7">
        <v>4121.0045579999996</v>
      </c>
      <c r="P7" s="63">
        <v>3.4928275310000001</v>
      </c>
      <c r="Q7">
        <v>1775096.15625</v>
      </c>
      <c r="R7" s="63">
        <v>831</v>
      </c>
      <c r="S7" s="63">
        <v>1.491472683</v>
      </c>
      <c r="T7" s="63">
        <f t="shared" si="1"/>
        <v>1491.472683</v>
      </c>
      <c r="U7" s="52" t="s">
        <v>8</v>
      </c>
      <c r="V7" s="49">
        <v>0.06</v>
      </c>
      <c r="W7" s="49">
        <v>0.05</v>
      </c>
      <c r="X7" s="49">
        <v>0.81</v>
      </c>
    </row>
    <row r="8" spans="1:24" x14ac:dyDescent="0.25">
      <c r="A8" s="21" t="s">
        <v>8</v>
      </c>
      <c r="B8" s="44">
        <v>10.381873981150218</v>
      </c>
      <c r="C8" s="44">
        <v>2.1453920998318607</v>
      </c>
      <c r="D8" s="44">
        <v>1.9155112119278845</v>
      </c>
      <c r="E8" s="44">
        <v>115.98168553938631</v>
      </c>
      <c r="F8" s="44">
        <v>6.5363097899991773</v>
      </c>
      <c r="G8" s="44">
        <v>0.22097786725948296</v>
      </c>
      <c r="H8" s="64">
        <v>6.7572876572586607</v>
      </c>
      <c r="I8" s="42">
        <v>4.5999999999999996</v>
      </c>
      <c r="J8" s="66">
        <v>0.23620689655172478</v>
      </c>
      <c r="K8" s="65">
        <v>2.4731182795698924E-2</v>
      </c>
      <c r="L8" s="63">
        <v>8088.7239460000001</v>
      </c>
      <c r="M8">
        <v>23194.806822999999</v>
      </c>
      <c r="N8">
        <v>8366.8880420000005</v>
      </c>
      <c r="O8">
        <v>4121.0045579999996</v>
      </c>
      <c r="P8" s="63">
        <v>3.4928275310000001</v>
      </c>
      <c r="Q8">
        <v>1775096.15625</v>
      </c>
      <c r="R8" s="63">
        <v>831</v>
      </c>
      <c r="S8" s="63">
        <v>1.491472683</v>
      </c>
      <c r="T8" s="63">
        <f t="shared" si="1"/>
        <v>1491.472683</v>
      </c>
      <c r="U8" s="52" t="s">
        <v>8</v>
      </c>
      <c r="V8" s="49">
        <v>0.23</v>
      </c>
      <c r="W8" s="49">
        <v>0.06</v>
      </c>
      <c r="X8" s="49">
        <v>0.65</v>
      </c>
    </row>
    <row r="9" spans="1:24" x14ac:dyDescent="0.25">
      <c r="A9" s="21" t="s">
        <v>8</v>
      </c>
      <c r="B9" s="2">
        <v>13.848705136360836</v>
      </c>
      <c r="C9" s="2">
        <v>2.5148642031818902</v>
      </c>
      <c r="D9" s="2">
        <v>2.4917246596066565</v>
      </c>
      <c r="E9" s="2">
        <v>63.131853256906062</v>
      </c>
      <c r="F9" s="2">
        <v>11.220036909362294</v>
      </c>
      <c r="G9" s="2">
        <v>1.9E-2</v>
      </c>
      <c r="H9" s="64">
        <v>11.239036909362294</v>
      </c>
      <c r="I9" s="42">
        <v>6.2</v>
      </c>
      <c r="J9" s="66">
        <v>0.28968968968968956</v>
      </c>
      <c r="K9" s="65">
        <v>0.11379310344827587</v>
      </c>
      <c r="L9" s="63">
        <v>8088.7239460000001</v>
      </c>
      <c r="M9">
        <v>23194.806822999999</v>
      </c>
      <c r="N9">
        <v>8366.8880420000005</v>
      </c>
      <c r="O9">
        <v>4121.0045579999996</v>
      </c>
      <c r="P9" s="63">
        <v>3.4928275310000001</v>
      </c>
      <c r="Q9">
        <v>1775096.15625</v>
      </c>
      <c r="R9" s="63">
        <v>831</v>
      </c>
      <c r="S9" s="63">
        <v>1.491472683</v>
      </c>
      <c r="T9" s="63">
        <f t="shared" si="1"/>
        <v>1491.472683</v>
      </c>
      <c r="U9" s="52" t="s">
        <v>8</v>
      </c>
      <c r="V9" s="49">
        <v>0.25</v>
      </c>
      <c r="W9" s="49">
        <v>0.1</v>
      </c>
      <c r="X9" s="49">
        <v>0.5</v>
      </c>
    </row>
    <row r="10" spans="1:24" x14ac:dyDescent="0.25">
      <c r="A10" s="21" t="s">
        <v>8</v>
      </c>
      <c r="B10" s="2">
        <v>13.631473339913049</v>
      </c>
      <c r="C10" s="2">
        <v>3.9379502492752119</v>
      </c>
      <c r="D10" s="2">
        <v>3.1652402732208151</v>
      </c>
      <c r="E10" s="2">
        <v>497.90708385421965</v>
      </c>
      <c r="F10" s="2">
        <v>7.7628247996521615</v>
      </c>
      <c r="G10" s="2">
        <v>1.0130875073403192</v>
      </c>
      <c r="H10" s="64">
        <v>8.7759123069924811</v>
      </c>
      <c r="I10" s="42">
        <v>5.9127935744496369</v>
      </c>
      <c r="J10" s="66">
        <v>0.29814173802149863</v>
      </c>
      <c r="K10" s="65">
        <v>0.18853333333333333</v>
      </c>
      <c r="L10" s="63">
        <v>6579.1497730000001</v>
      </c>
      <c r="M10">
        <v>19370.053927000001</v>
      </c>
      <c r="N10">
        <v>6845.2643740000003</v>
      </c>
      <c r="O10">
        <v>3371.5481239999999</v>
      </c>
      <c r="P10" s="63">
        <v>3.4928275310000001</v>
      </c>
      <c r="Q10">
        <v>1396610.75</v>
      </c>
      <c r="R10" s="63">
        <v>831</v>
      </c>
      <c r="S10" s="63">
        <v>1.491472683</v>
      </c>
      <c r="T10" s="63">
        <f t="shared" si="1"/>
        <v>1491.472683</v>
      </c>
      <c r="U10" s="52" t="s">
        <v>8</v>
      </c>
      <c r="V10" s="49">
        <v>0.28000000000000003</v>
      </c>
      <c r="W10" s="49">
        <v>0.02</v>
      </c>
      <c r="X10" s="49">
        <v>0.66</v>
      </c>
    </row>
    <row r="11" spans="1:24" x14ac:dyDescent="0.25">
      <c r="A11" s="21" t="s">
        <v>8</v>
      </c>
      <c r="B11" s="64">
        <v>9.2837679724900699</v>
      </c>
      <c r="C11" s="64">
        <v>2.8996591984750806</v>
      </c>
      <c r="D11" s="64">
        <v>2.6475970236730118</v>
      </c>
      <c r="E11" s="64">
        <v>442.67683804479242</v>
      </c>
      <c r="F11" s="64">
        <v>6.315678042560358</v>
      </c>
      <c r="G11" s="64">
        <v>0.1024479356293394</v>
      </c>
      <c r="H11" s="64">
        <v>6.4181259781896971</v>
      </c>
      <c r="I11" s="43">
        <v>5.9</v>
      </c>
      <c r="J11" s="66">
        <v>0.25042368657162872</v>
      </c>
      <c r="K11" s="65">
        <v>6.9433333333333333E-2</v>
      </c>
      <c r="L11" s="63">
        <v>6579.1497730000001</v>
      </c>
      <c r="M11">
        <v>19370.053927000001</v>
      </c>
      <c r="N11">
        <v>6845.2643740000003</v>
      </c>
      <c r="O11">
        <v>3371.5481239999999</v>
      </c>
      <c r="P11" s="63">
        <v>3.4928275310000001</v>
      </c>
      <c r="Q11">
        <v>1396610.75</v>
      </c>
      <c r="R11" s="63">
        <v>831</v>
      </c>
      <c r="S11" s="63">
        <v>1.491472683</v>
      </c>
      <c r="T11" s="63">
        <f t="shared" si="1"/>
        <v>1491.472683</v>
      </c>
      <c r="U11" s="52" t="s">
        <v>8</v>
      </c>
      <c r="V11" s="49">
        <v>0.06</v>
      </c>
      <c r="W11" s="49">
        <v>0.05</v>
      </c>
      <c r="X11" s="49">
        <v>0.81</v>
      </c>
    </row>
    <row r="12" spans="1:24" x14ac:dyDescent="0.25">
      <c r="A12" s="21" t="s">
        <v>8</v>
      </c>
      <c r="B12" s="44">
        <v>9.2913496575372871</v>
      </c>
      <c r="C12" s="44">
        <v>2.4774892223346696</v>
      </c>
      <c r="D12" s="44">
        <v>2.2518926773942014</v>
      </c>
      <c r="E12" s="44">
        <v>171.90459697842778</v>
      </c>
      <c r="F12" s="44">
        <v>4.2336019567221248</v>
      </c>
      <c r="G12" s="44">
        <v>7.6400997880801569E-2</v>
      </c>
      <c r="H12" s="64">
        <v>4.3100029546029264</v>
      </c>
      <c r="I12" s="42">
        <v>5.0999999999999996</v>
      </c>
      <c r="J12" s="66">
        <v>0.23620689655172478</v>
      </c>
      <c r="K12" s="65">
        <v>2.4731182795698924E-2</v>
      </c>
      <c r="L12" s="63">
        <v>6579.1497730000001</v>
      </c>
      <c r="M12">
        <v>19370.053927000001</v>
      </c>
      <c r="N12">
        <v>6845.2643740000003</v>
      </c>
      <c r="O12">
        <v>3371.5481239999999</v>
      </c>
      <c r="P12" s="63">
        <v>3.4928275310000001</v>
      </c>
      <c r="Q12">
        <v>1396610.75</v>
      </c>
      <c r="R12" s="63">
        <v>831</v>
      </c>
      <c r="S12" s="63">
        <v>1.491472683</v>
      </c>
      <c r="T12" s="63">
        <f t="shared" si="1"/>
        <v>1491.472683</v>
      </c>
      <c r="U12" s="52" t="s">
        <v>8</v>
      </c>
      <c r="V12" s="49">
        <v>0.23</v>
      </c>
      <c r="W12" s="49">
        <v>0.06</v>
      </c>
      <c r="X12" s="49">
        <v>0.65</v>
      </c>
    </row>
    <row r="13" spans="1:24" x14ac:dyDescent="0.25">
      <c r="A13" s="21" t="s">
        <v>8</v>
      </c>
      <c r="B13" s="2">
        <v>26.965042319524063</v>
      </c>
      <c r="C13" s="2">
        <v>3.85479515641092</v>
      </c>
      <c r="D13" s="2">
        <v>3.7052240195507973</v>
      </c>
      <c r="E13" s="2">
        <v>250.69305333466681</v>
      </c>
      <c r="F13" s="2">
        <v>9.1202561344839417</v>
      </c>
      <c r="G13" s="2">
        <v>0.61957654611146384</v>
      </c>
      <c r="H13" s="64">
        <v>9.7398326805954056</v>
      </c>
      <c r="I13" s="42">
        <v>4.7</v>
      </c>
      <c r="J13" s="66">
        <v>0.28968968968968956</v>
      </c>
      <c r="K13" s="65">
        <v>0.11379310344827587</v>
      </c>
      <c r="L13" s="63">
        <v>6579.1497730000001</v>
      </c>
      <c r="M13">
        <v>19370.053927000001</v>
      </c>
      <c r="N13">
        <v>6845.2643740000003</v>
      </c>
      <c r="O13">
        <v>3371.5481239999999</v>
      </c>
      <c r="P13" s="63">
        <v>3.4928275310000001</v>
      </c>
      <c r="Q13">
        <v>1396610.75</v>
      </c>
      <c r="R13" s="63">
        <v>831</v>
      </c>
      <c r="S13" s="63">
        <v>1.491472683</v>
      </c>
      <c r="T13" s="63">
        <f t="shared" si="1"/>
        <v>1491.472683</v>
      </c>
      <c r="U13" s="52" t="s">
        <v>8</v>
      </c>
      <c r="V13" s="49">
        <v>0.25</v>
      </c>
      <c r="W13" s="49">
        <v>0.1</v>
      </c>
      <c r="X13" s="49">
        <v>0.5</v>
      </c>
    </row>
    <row r="14" spans="1:24" x14ac:dyDescent="0.25">
      <c r="A14" s="21" t="s">
        <v>9</v>
      </c>
      <c r="B14" s="2">
        <v>11.578438649581154</v>
      </c>
      <c r="C14" s="2">
        <v>2.6775800093016384</v>
      </c>
      <c r="D14" s="2">
        <v>2.5292373414259917</v>
      </c>
      <c r="E14" s="2">
        <v>848.06186796939448</v>
      </c>
      <c r="F14" s="2">
        <v>7.0491649506606873</v>
      </c>
      <c r="G14" s="2">
        <v>0.2174334057256101</v>
      </c>
      <c r="H14" s="64">
        <v>7.2665983563862975</v>
      </c>
      <c r="I14" s="42">
        <v>2.6559973419214566</v>
      </c>
      <c r="J14" s="66">
        <v>0.34132171387073096</v>
      </c>
      <c r="K14" s="65">
        <v>1.3666666666666666E-2</v>
      </c>
      <c r="L14" s="63">
        <v>574.03304200000002</v>
      </c>
      <c r="M14">
        <v>8831.7400859999998</v>
      </c>
      <c r="N14">
        <v>3550.9385870000001</v>
      </c>
      <c r="O14">
        <v>1748.969752</v>
      </c>
      <c r="P14" s="63">
        <v>1.9247283749999999</v>
      </c>
      <c r="Q14">
        <v>1044349.03125</v>
      </c>
      <c r="R14" s="63">
        <v>0</v>
      </c>
      <c r="S14" s="63">
        <v>1.4570873499999999</v>
      </c>
      <c r="T14" s="63">
        <f t="shared" si="1"/>
        <v>1457.0873499999998</v>
      </c>
      <c r="U14" s="52" t="s">
        <v>9</v>
      </c>
      <c r="V14" s="49">
        <v>0.06</v>
      </c>
      <c r="W14" s="49">
        <v>0</v>
      </c>
      <c r="X14" s="49">
        <v>0.84</v>
      </c>
    </row>
    <row r="15" spans="1:24" x14ac:dyDescent="0.25">
      <c r="A15" s="21" t="s">
        <v>9</v>
      </c>
      <c r="B15" s="64">
        <v>22.204857657704224</v>
      </c>
      <c r="C15" s="64">
        <v>1.7000638089563105</v>
      </c>
      <c r="D15" s="64">
        <v>1.5182057946640164</v>
      </c>
      <c r="E15" s="64">
        <v>493.14007714894348</v>
      </c>
      <c r="F15" s="64">
        <v>15.078227814601403</v>
      </c>
      <c r="G15" s="64">
        <v>6.4327773534701538E-2</v>
      </c>
      <c r="H15" s="64">
        <v>15.142555588136105</v>
      </c>
      <c r="I15" s="43">
        <v>5.0999999999999996</v>
      </c>
      <c r="J15" s="66">
        <v>0.34641554087368331</v>
      </c>
      <c r="K15" s="65">
        <v>2.8766666666666666E-2</v>
      </c>
      <c r="L15" s="63">
        <v>574.03304200000002</v>
      </c>
      <c r="M15">
        <v>8831.7400859999998</v>
      </c>
      <c r="N15">
        <v>3550.9385870000001</v>
      </c>
      <c r="O15">
        <v>1748.969752</v>
      </c>
      <c r="P15" s="63">
        <v>1.9247283749999999</v>
      </c>
      <c r="Q15">
        <v>1044349.03125</v>
      </c>
      <c r="R15" s="63">
        <v>0</v>
      </c>
      <c r="S15" s="63">
        <v>1.4570873499999999</v>
      </c>
      <c r="T15" s="63">
        <f t="shared" si="1"/>
        <v>1457.0873499999998</v>
      </c>
      <c r="U15" s="52" t="s">
        <v>9</v>
      </c>
      <c r="V15" s="49">
        <v>0.19</v>
      </c>
      <c r="W15" s="49">
        <v>0</v>
      </c>
      <c r="X15" s="49">
        <v>0.6</v>
      </c>
    </row>
    <row r="16" spans="1:24" x14ac:dyDescent="0.25">
      <c r="A16" s="21" t="s">
        <v>9</v>
      </c>
      <c r="B16" s="44">
        <v>18.101570492091827</v>
      </c>
      <c r="C16" s="44">
        <v>1.8539321544971357</v>
      </c>
      <c r="D16" s="44">
        <v>1.7598438127643488</v>
      </c>
      <c r="E16" s="44">
        <v>215.92299279532037</v>
      </c>
      <c r="F16" s="44">
        <v>10.001460240392074</v>
      </c>
      <c r="G16" s="44">
        <v>0.74170946009375593</v>
      </c>
      <c r="H16" s="64">
        <v>10.743169700485829</v>
      </c>
      <c r="I16" s="43">
        <v>4</v>
      </c>
      <c r="J16" s="66">
        <v>0.34497333199154934</v>
      </c>
      <c r="K16" s="65">
        <v>5.669781931464174E-2</v>
      </c>
      <c r="L16" s="63">
        <v>574.03304200000002</v>
      </c>
      <c r="M16">
        <v>8831.7400859999998</v>
      </c>
      <c r="N16">
        <v>3550.9385870000001</v>
      </c>
      <c r="O16">
        <v>1748.969752</v>
      </c>
      <c r="P16" s="63">
        <v>1.9247283749999999</v>
      </c>
      <c r="Q16">
        <v>1044349.03125</v>
      </c>
      <c r="R16" s="63">
        <v>0</v>
      </c>
      <c r="S16" s="63">
        <v>1.4570873499999999</v>
      </c>
      <c r="T16" s="63">
        <f t="shared" si="1"/>
        <v>1457.0873499999998</v>
      </c>
      <c r="U16" s="52" t="s">
        <v>9</v>
      </c>
      <c r="V16" s="49">
        <v>0.12</v>
      </c>
      <c r="W16" s="49">
        <v>0</v>
      </c>
      <c r="X16" s="49">
        <v>0.78</v>
      </c>
    </row>
    <row r="17" spans="1:24" x14ac:dyDescent="0.25">
      <c r="A17" s="21" t="s">
        <v>9</v>
      </c>
      <c r="B17" s="2">
        <v>12.726907083599947</v>
      </c>
      <c r="C17" s="2">
        <v>1.7028568020901</v>
      </c>
      <c r="D17" s="2">
        <v>1.5562655649947632</v>
      </c>
      <c r="E17" s="2">
        <v>127.26425331129363</v>
      </c>
      <c r="F17" s="2">
        <v>9.5653965028257968</v>
      </c>
      <c r="G17" s="2">
        <v>0</v>
      </c>
      <c r="H17" s="64">
        <v>9.5653965028257968</v>
      </c>
      <c r="I17" s="42">
        <v>2.7</v>
      </c>
      <c r="J17" s="66">
        <v>0.33712617057698308</v>
      </c>
      <c r="K17" s="65">
        <v>2.3015873015873017E-2</v>
      </c>
      <c r="L17" s="63">
        <v>574.03304200000002</v>
      </c>
      <c r="M17">
        <v>8831.7400859999998</v>
      </c>
      <c r="N17">
        <v>3550.9385870000001</v>
      </c>
      <c r="O17">
        <v>1748.969752</v>
      </c>
      <c r="P17" s="63">
        <v>1.9247283749999999</v>
      </c>
      <c r="Q17">
        <v>1044349.03125</v>
      </c>
      <c r="R17" s="63">
        <v>0</v>
      </c>
      <c r="S17" s="63">
        <v>1.4570873499999999</v>
      </c>
      <c r="T17" s="63">
        <f t="shared" si="1"/>
        <v>1457.0873499999998</v>
      </c>
      <c r="U17" s="52" t="s">
        <v>9</v>
      </c>
      <c r="V17" s="49">
        <v>0.17</v>
      </c>
      <c r="W17" s="49">
        <v>0</v>
      </c>
      <c r="X17" s="49">
        <v>0.69</v>
      </c>
    </row>
    <row r="18" spans="1:24" x14ac:dyDescent="0.25">
      <c r="A18" s="21" t="s">
        <v>10</v>
      </c>
      <c r="B18" s="2">
        <v>25.858326740022349</v>
      </c>
      <c r="C18" s="2">
        <v>8.5681458010057945</v>
      </c>
      <c r="D18" s="2">
        <v>6.8787292786977501</v>
      </c>
      <c r="E18" s="2">
        <v>493.16366985986508</v>
      </c>
      <c r="F18" s="2">
        <v>14.407862066225691</v>
      </c>
      <c r="G18" s="2">
        <v>0.11131949685399556</v>
      </c>
      <c r="H18" s="64">
        <v>14.519181563079687</v>
      </c>
      <c r="I18" s="42">
        <v>6.3</v>
      </c>
      <c r="J18" s="66">
        <v>0.30429239269018299</v>
      </c>
      <c r="K18" s="65">
        <v>1.9366666666666667E-2</v>
      </c>
      <c r="L18" s="63">
        <v>2042.6401699999999</v>
      </c>
      <c r="M18">
        <v>7157.8104780000003</v>
      </c>
      <c r="N18">
        <v>2602.8961169999998</v>
      </c>
      <c r="O18">
        <v>1282.023461</v>
      </c>
      <c r="P18" s="63">
        <v>17.602233689999998</v>
      </c>
      <c r="Q18">
        <v>553288.53125</v>
      </c>
      <c r="R18" s="63">
        <v>3955</v>
      </c>
      <c r="S18" s="63">
        <v>9.4444499660000005</v>
      </c>
      <c r="T18" s="63">
        <f t="shared" si="1"/>
        <v>9444.4499660000001</v>
      </c>
      <c r="U18" s="52" t="s">
        <v>10</v>
      </c>
      <c r="V18" s="49">
        <v>0.2</v>
      </c>
      <c r="W18" s="49">
        <v>0.09</v>
      </c>
      <c r="X18" s="49">
        <v>0.24</v>
      </c>
    </row>
    <row r="19" spans="1:24" x14ac:dyDescent="0.25">
      <c r="A19" s="21" t="s">
        <v>10</v>
      </c>
      <c r="B19" s="64">
        <v>7.1940151676225783</v>
      </c>
      <c r="C19" s="64">
        <v>5.3106783375379045</v>
      </c>
      <c r="D19" s="64">
        <v>5.097200686473963</v>
      </c>
      <c r="E19" s="64">
        <v>411.10058149576832</v>
      </c>
      <c r="F19" s="64">
        <v>4.5965186637635478</v>
      </c>
      <c r="G19" s="64">
        <v>0.14431204221541505</v>
      </c>
      <c r="H19" s="64">
        <v>4.7408307059789632</v>
      </c>
      <c r="I19" s="43">
        <v>3.4</v>
      </c>
      <c r="J19" s="66">
        <v>0.26550191880428442</v>
      </c>
      <c r="K19" s="65">
        <v>3.2633333333333334E-2</v>
      </c>
      <c r="L19" s="63">
        <v>2042.6401699999999</v>
      </c>
      <c r="M19">
        <v>7157.8104780000003</v>
      </c>
      <c r="N19">
        <v>2602.8961169999998</v>
      </c>
      <c r="O19">
        <v>1282.023461</v>
      </c>
      <c r="P19" s="63">
        <v>17.602233689999998</v>
      </c>
      <c r="Q19">
        <v>553288.53125</v>
      </c>
      <c r="R19" s="63">
        <v>3955</v>
      </c>
      <c r="S19" s="63">
        <v>9.4444499660000005</v>
      </c>
      <c r="T19" s="63">
        <f t="shared" si="1"/>
        <v>9444.4499660000001</v>
      </c>
      <c r="U19" s="52" t="s">
        <v>10</v>
      </c>
      <c r="V19" s="49">
        <v>0.26</v>
      </c>
      <c r="W19" s="49">
        <v>0.17</v>
      </c>
      <c r="X19" s="49">
        <v>0.43</v>
      </c>
    </row>
    <row r="20" spans="1:24" x14ac:dyDescent="0.25">
      <c r="A20" s="21" t="s">
        <v>10</v>
      </c>
      <c r="B20" s="44">
        <v>10.516322185431264</v>
      </c>
      <c r="C20" s="44">
        <v>4.1210588807165456</v>
      </c>
      <c r="D20" s="44">
        <v>3.5469943999432907</v>
      </c>
      <c r="E20" s="44">
        <v>55.542338388657534</v>
      </c>
      <c r="F20" s="44">
        <v>4.6635514871635735</v>
      </c>
      <c r="G20" s="44">
        <v>0.26274065685164211</v>
      </c>
      <c r="H20" s="64">
        <v>4.9262921440152159</v>
      </c>
      <c r="I20" s="42">
        <v>2.1</v>
      </c>
      <c r="J20" s="66">
        <v>0.2733515096435481</v>
      </c>
      <c r="K20" s="65">
        <v>0.13333333333333333</v>
      </c>
      <c r="L20" s="63">
        <v>2042.6401699999999</v>
      </c>
      <c r="M20">
        <v>7157.8104780000003</v>
      </c>
      <c r="N20">
        <v>2602.8961169999998</v>
      </c>
      <c r="O20">
        <v>1282.023461</v>
      </c>
      <c r="P20" s="63">
        <v>17.602233689999998</v>
      </c>
      <c r="Q20">
        <v>553288.53125</v>
      </c>
      <c r="R20" s="63">
        <v>3955</v>
      </c>
      <c r="S20" s="63">
        <v>9.4444499660000005</v>
      </c>
      <c r="T20" s="63">
        <f t="shared" si="1"/>
        <v>9444.4499660000001</v>
      </c>
      <c r="U20" s="52" t="s">
        <v>10</v>
      </c>
      <c r="V20" s="49">
        <v>0.22</v>
      </c>
      <c r="W20" s="49">
        <v>0.1</v>
      </c>
      <c r="X20" s="49">
        <v>0.34</v>
      </c>
    </row>
    <row r="21" spans="1:24" x14ac:dyDescent="0.25">
      <c r="A21" s="21" t="s">
        <v>10</v>
      </c>
      <c r="B21" s="2">
        <v>10.504025345076215</v>
      </c>
      <c r="C21" s="2">
        <v>4.91118673734666</v>
      </c>
      <c r="D21" s="2">
        <v>4.8191539625276389</v>
      </c>
      <c r="E21" s="2">
        <v>226.96927933080798</v>
      </c>
      <c r="F21" s="2">
        <v>6.9914383374781579</v>
      </c>
      <c r="G21" s="2">
        <v>8.121607786547444E-2</v>
      </c>
      <c r="H21" s="64">
        <v>7.0726544153436324</v>
      </c>
      <c r="I21" s="42">
        <v>1.9</v>
      </c>
      <c r="J21" s="66">
        <v>0.27180056519983969</v>
      </c>
      <c r="K21" s="65">
        <v>2.1171171171171174E-2</v>
      </c>
      <c r="L21" s="63">
        <v>2042.6401699999999</v>
      </c>
      <c r="M21">
        <v>7157.8104780000003</v>
      </c>
      <c r="N21">
        <v>2602.8961169999998</v>
      </c>
      <c r="O21">
        <v>1282.023461</v>
      </c>
      <c r="P21" s="63">
        <v>17.602233689999998</v>
      </c>
      <c r="Q21">
        <v>553288.53125</v>
      </c>
      <c r="R21" s="63">
        <v>3955</v>
      </c>
      <c r="S21" s="63">
        <v>9.4444499660000005</v>
      </c>
      <c r="T21" s="63">
        <f t="shared" si="1"/>
        <v>9444.4499660000001</v>
      </c>
      <c r="U21" s="52" t="s">
        <v>10</v>
      </c>
      <c r="V21" s="49">
        <v>0.09</v>
      </c>
      <c r="W21" s="49">
        <v>0.17</v>
      </c>
      <c r="X21" s="49">
        <v>0.22</v>
      </c>
    </row>
    <row r="22" spans="1:24" x14ac:dyDescent="0.25">
      <c r="A22" s="21" t="s">
        <v>13</v>
      </c>
      <c r="B22" s="2">
        <v>7.6697607647696957</v>
      </c>
      <c r="C22" s="2">
        <v>2.2618402465368788</v>
      </c>
      <c r="D22" s="2">
        <v>1.8943879410341888</v>
      </c>
      <c r="E22" s="2">
        <v>291.0891875152596</v>
      </c>
      <c r="F22" s="2">
        <v>2.0548261150728186</v>
      </c>
      <c r="G22" s="2">
        <v>0.42165262657286806</v>
      </c>
      <c r="H22" s="64">
        <v>2.4764787416456868</v>
      </c>
      <c r="I22" s="42">
        <v>0.90153630371558746</v>
      </c>
      <c r="J22" s="66">
        <v>0.2657050673752106</v>
      </c>
      <c r="K22" s="65">
        <v>0.14799999999999999</v>
      </c>
      <c r="L22" s="63">
        <v>3556.7167639999998</v>
      </c>
      <c r="M22">
        <v>11349.005326</v>
      </c>
      <c r="N22">
        <v>4393.2923060000003</v>
      </c>
      <c r="O22">
        <v>2163.8603889999999</v>
      </c>
      <c r="P22" s="63">
        <v>0.37837637499999999</v>
      </c>
      <c r="Q22">
        <v>922689.25</v>
      </c>
      <c r="R22" s="63">
        <v>0</v>
      </c>
      <c r="S22" s="63">
        <v>8.3723000000000001E-4</v>
      </c>
      <c r="T22" s="63">
        <f t="shared" si="1"/>
        <v>0.83723000000000003</v>
      </c>
      <c r="U22" s="52" t="s">
        <v>13</v>
      </c>
      <c r="V22" s="49">
        <v>0.53</v>
      </c>
      <c r="W22" s="49">
        <v>0</v>
      </c>
      <c r="X22" s="49">
        <v>0.25</v>
      </c>
    </row>
    <row r="23" spans="1:24" x14ac:dyDescent="0.25">
      <c r="A23" s="21" t="s">
        <v>13</v>
      </c>
      <c r="B23" s="64">
        <v>21.452693557319549</v>
      </c>
      <c r="C23" s="64">
        <v>4.1405290785369697</v>
      </c>
      <c r="D23" s="64">
        <v>3.9902594093214074</v>
      </c>
      <c r="E23" s="64">
        <v>115.21342621912602</v>
      </c>
      <c r="F23" s="64">
        <v>1.9647535757677828</v>
      </c>
      <c r="G23" s="64">
        <v>0.11095690038260686</v>
      </c>
      <c r="H23" s="64">
        <v>2.0757104761503897</v>
      </c>
      <c r="I23" s="21"/>
      <c r="J23" s="66">
        <v>0.2714439760807778</v>
      </c>
      <c r="K23" s="65">
        <v>9.0460000000000013E-2</v>
      </c>
      <c r="L23" s="63">
        <v>3556.7167639999998</v>
      </c>
      <c r="M23">
        <v>11349.005326</v>
      </c>
      <c r="N23">
        <v>4393.2923060000003</v>
      </c>
      <c r="O23">
        <v>2163.8603889999999</v>
      </c>
      <c r="P23" s="63">
        <v>0.37837637499999999</v>
      </c>
      <c r="Q23">
        <v>922689.25</v>
      </c>
      <c r="R23" s="63">
        <v>0</v>
      </c>
      <c r="S23" s="63">
        <v>8.3723000000000001E-4</v>
      </c>
      <c r="T23" s="63">
        <f t="shared" si="1"/>
        <v>0.83723000000000003</v>
      </c>
      <c r="U23" s="52" t="s">
        <v>13</v>
      </c>
      <c r="V23" s="49">
        <v>0.28000000000000003</v>
      </c>
      <c r="W23" s="49">
        <v>0.01</v>
      </c>
      <c r="X23" s="49">
        <v>0.52</v>
      </c>
    </row>
    <row r="24" spans="1:24" x14ac:dyDescent="0.25">
      <c r="A24" s="21" t="s">
        <v>13</v>
      </c>
      <c r="B24" s="44">
        <v>4.8421958629955366</v>
      </c>
      <c r="C24" s="44">
        <v>2.4076866070076743</v>
      </c>
      <c r="D24" s="44">
        <v>2.2403617589376434</v>
      </c>
      <c r="E24" s="44">
        <v>223.08188044578591</v>
      </c>
      <c r="F24" s="44">
        <v>0.35602486059267507</v>
      </c>
      <c r="G24" s="44">
        <v>0.27478872929986559</v>
      </c>
      <c r="H24" s="64">
        <v>0.63081358989254066</v>
      </c>
      <c r="I24" s="21"/>
      <c r="J24" s="66">
        <v>0.25476094003241645</v>
      </c>
      <c r="K24" s="65">
        <v>4.7798742138364776E-2</v>
      </c>
      <c r="L24" s="63">
        <v>3556.7167639999998</v>
      </c>
      <c r="M24">
        <v>11349.005326</v>
      </c>
      <c r="N24">
        <v>4393.2923060000003</v>
      </c>
      <c r="O24">
        <v>2163.8603889999999</v>
      </c>
      <c r="P24" s="63">
        <v>0.37837637499999999</v>
      </c>
      <c r="Q24">
        <v>922689.25</v>
      </c>
      <c r="R24" s="63">
        <v>0</v>
      </c>
      <c r="S24" s="63">
        <v>8.3723000000000001E-4</v>
      </c>
      <c r="T24" s="63">
        <f t="shared" si="1"/>
        <v>0.83723000000000003</v>
      </c>
      <c r="U24" s="52" t="s">
        <v>13</v>
      </c>
      <c r="V24" s="49">
        <v>0.41</v>
      </c>
      <c r="W24" s="49">
        <v>0</v>
      </c>
      <c r="X24" s="49">
        <v>0.5</v>
      </c>
    </row>
    <row r="25" spans="1:24" x14ac:dyDescent="0.25">
      <c r="A25" s="21" t="s">
        <v>13</v>
      </c>
      <c r="B25" s="2">
        <v>3.5858870869952111</v>
      </c>
      <c r="C25" s="2">
        <v>1.9687029876750499</v>
      </c>
      <c r="D25" s="2">
        <v>1.8094018387059234</v>
      </c>
      <c r="E25" s="2">
        <v>300.61725906806203</v>
      </c>
      <c r="F25" s="2">
        <v>0.34571910811266326</v>
      </c>
      <c r="G25" s="2">
        <v>0</v>
      </c>
      <c r="H25" s="64">
        <v>0.34571910811266326</v>
      </c>
      <c r="I25" s="21"/>
      <c r="J25" s="66">
        <v>0.29522184300340915</v>
      </c>
      <c r="K25" s="65">
        <v>3.3333333333333333E-2</v>
      </c>
      <c r="L25" s="63">
        <v>3556.7167639999998</v>
      </c>
      <c r="M25">
        <v>11349.005326</v>
      </c>
      <c r="N25">
        <v>4393.2923060000003</v>
      </c>
      <c r="O25">
        <v>2163.8603889999999</v>
      </c>
      <c r="P25" s="63">
        <v>0.37837637499999999</v>
      </c>
      <c r="Q25">
        <v>922689.25</v>
      </c>
      <c r="R25" s="63">
        <v>0</v>
      </c>
      <c r="S25" s="63">
        <v>8.3723000000000001E-4</v>
      </c>
      <c r="T25" s="63">
        <f t="shared" si="1"/>
        <v>0.83723000000000003</v>
      </c>
      <c r="U25" s="52" t="s">
        <v>13</v>
      </c>
      <c r="V25" s="49">
        <v>0</v>
      </c>
      <c r="W25" s="49">
        <v>0</v>
      </c>
      <c r="X25" s="49">
        <v>0</v>
      </c>
    </row>
    <row r="26" spans="1:24" x14ac:dyDescent="0.25">
      <c r="A26" s="21" t="s">
        <v>11</v>
      </c>
      <c r="B26" s="2">
        <v>7.2268534001092988</v>
      </c>
      <c r="C26" s="2">
        <v>2.7736668014100241</v>
      </c>
      <c r="D26" s="2">
        <v>2.4054702073607235</v>
      </c>
      <c r="E26" s="2">
        <v>439.39656761534582</v>
      </c>
      <c r="F26" s="2">
        <v>1.9735392981921753</v>
      </c>
      <c r="G26" s="2">
        <v>1.2004886747060382</v>
      </c>
      <c r="H26" s="64">
        <v>3.1740279728982133</v>
      </c>
      <c r="I26" s="42">
        <v>14.348232065745991</v>
      </c>
      <c r="J26" s="66">
        <v>0.33932516569592436</v>
      </c>
      <c r="K26" s="65">
        <v>0.39173333333333332</v>
      </c>
      <c r="L26" s="63">
        <v>5248.7812739999999</v>
      </c>
      <c r="M26">
        <v>17223.023239999999</v>
      </c>
      <c r="N26">
        <v>6463.604249</v>
      </c>
      <c r="O26">
        <v>3183.566272</v>
      </c>
      <c r="P26" s="63">
        <v>3.623044063</v>
      </c>
      <c r="Q26">
        <v>1558863.9375</v>
      </c>
      <c r="R26" s="63">
        <v>640</v>
      </c>
      <c r="S26" s="63">
        <v>0.88497382700000005</v>
      </c>
      <c r="T26" s="63">
        <f t="shared" si="1"/>
        <v>884.97382700000003</v>
      </c>
      <c r="U26" s="52" t="s">
        <v>11</v>
      </c>
      <c r="V26" s="49">
        <v>0.5</v>
      </c>
      <c r="W26" s="49">
        <v>0.01</v>
      </c>
      <c r="X26" s="49">
        <v>0.38</v>
      </c>
    </row>
    <row r="27" spans="1:24" x14ac:dyDescent="0.25">
      <c r="A27" s="21" t="s">
        <v>11</v>
      </c>
      <c r="B27" s="64">
        <v>8.3797853369199302</v>
      </c>
      <c r="C27" s="64">
        <v>2.25608498768471</v>
      </c>
      <c r="D27" s="64">
        <v>1.7266735468746017</v>
      </c>
      <c r="E27" s="64">
        <v>335.77972249409868</v>
      </c>
      <c r="F27" s="64">
        <v>1.4777514465469332</v>
      </c>
      <c r="G27" s="64">
        <v>0.39175273724043091</v>
      </c>
      <c r="H27" s="64">
        <v>1.869504183787364</v>
      </c>
      <c r="I27" s="43">
        <v>4.2</v>
      </c>
      <c r="J27" s="66">
        <v>0.33350125944584341</v>
      </c>
      <c r="K27" s="65">
        <v>0.11459999999999999</v>
      </c>
      <c r="L27" s="63">
        <v>5248.7812739999999</v>
      </c>
      <c r="M27">
        <v>17223.023239999999</v>
      </c>
      <c r="N27">
        <v>6463.604249</v>
      </c>
      <c r="O27">
        <v>3183.566272</v>
      </c>
      <c r="P27" s="63">
        <v>3.623044063</v>
      </c>
      <c r="Q27">
        <v>1558863.9375</v>
      </c>
      <c r="R27" s="63">
        <v>640</v>
      </c>
      <c r="S27" s="63">
        <v>0.88497382700000005</v>
      </c>
      <c r="T27" s="63">
        <f t="shared" si="1"/>
        <v>884.97382700000003</v>
      </c>
      <c r="U27" s="52" t="s">
        <v>11</v>
      </c>
      <c r="V27" s="49">
        <v>0.25</v>
      </c>
      <c r="W27" s="49">
        <v>0.28999999999999998</v>
      </c>
      <c r="X27" s="49">
        <v>0.33</v>
      </c>
    </row>
    <row r="28" spans="1:24" x14ac:dyDescent="0.25">
      <c r="A28" s="21" t="s">
        <v>11</v>
      </c>
      <c r="B28" s="44">
        <v>5.0039458099083669</v>
      </c>
      <c r="C28" s="44">
        <v>2.3023021571268063</v>
      </c>
      <c r="D28" s="44">
        <v>2.0498180572292717</v>
      </c>
      <c r="E28" s="44">
        <v>123.98993274160199</v>
      </c>
      <c r="F28" s="44">
        <v>0.87212857416652212</v>
      </c>
      <c r="G28" s="44">
        <v>0.18715058692408634</v>
      </c>
      <c r="H28" s="64">
        <v>1.0592791610906085</v>
      </c>
      <c r="I28" s="42">
        <v>2.9</v>
      </c>
      <c r="J28" s="66">
        <v>0.32441437802907963</v>
      </c>
      <c r="K28" s="65">
        <v>0.2142857142857143</v>
      </c>
      <c r="L28" s="63">
        <v>5248.7812739999999</v>
      </c>
      <c r="M28">
        <v>17223.023239999999</v>
      </c>
      <c r="N28">
        <v>6463.604249</v>
      </c>
      <c r="O28">
        <v>3183.566272</v>
      </c>
      <c r="P28" s="63">
        <v>3.623044063</v>
      </c>
      <c r="Q28">
        <v>1558863.9375</v>
      </c>
      <c r="R28" s="63">
        <v>640</v>
      </c>
      <c r="S28" s="63">
        <v>0.88497382700000005</v>
      </c>
      <c r="T28" s="63">
        <f t="shared" si="1"/>
        <v>884.97382700000003</v>
      </c>
      <c r="U28" s="52" t="s">
        <v>11</v>
      </c>
      <c r="V28" s="49">
        <v>7.0000000000000007E-2</v>
      </c>
      <c r="W28" s="49">
        <v>0.35</v>
      </c>
      <c r="X28" s="49">
        <v>0.24</v>
      </c>
    </row>
    <row r="29" spans="1:24" x14ac:dyDescent="0.25">
      <c r="A29" s="21" t="s">
        <v>11</v>
      </c>
      <c r="B29" s="2">
        <v>5.0170196869269326</v>
      </c>
      <c r="C29" s="2">
        <v>1.92299882826792</v>
      </c>
      <c r="D29" s="2">
        <v>1.7158373094379145</v>
      </c>
      <c r="E29" s="2">
        <v>84.717880592285283</v>
      </c>
      <c r="F29" s="2">
        <v>2.1370872402006493</v>
      </c>
      <c r="G29" s="2">
        <v>0.43336315560433702</v>
      </c>
      <c r="H29" s="64">
        <v>2.5704503958049862</v>
      </c>
      <c r="I29" s="42">
        <v>2.7</v>
      </c>
      <c r="J29" s="66">
        <v>0.29577039274924738</v>
      </c>
      <c r="K29" s="65">
        <v>5.3448275862068968E-2</v>
      </c>
      <c r="L29" s="63">
        <v>5248.7812739999999</v>
      </c>
      <c r="M29">
        <v>17223.023239999999</v>
      </c>
      <c r="N29">
        <v>6463.604249</v>
      </c>
      <c r="O29">
        <v>3183.566272</v>
      </c>
      <c r="P29" s="63">
        <v>3.623044063</v>
      </c>
      <c r="Q29">
        <v>1558863.9375</v>
      </c>
      <c r="R29" s="63">
        <v>640</v>
      </c>
      <c r="S29" s="63">
        <v>0.88497382700000005</v>
      </c>
      <c r="T29" s="63">
        <f t="shared" si="1"/>
        <v>884.97382700000003</v>
      </c>
      <c r="U29" s="52" t="s">
        <v>11</v>
      </c>
      <c r="V29" s="49">
        <v>0.13</v>
      </c>
      <c r="W29" s="49">
        <v>0.35</v>
      </c>
      <c r="X29" s="49">
        <v>0.49</v>
      </c>
    </row>
    <row r="30" spans="1:24" x14ac:dyDescent="0.25">
      <c r="A30" s="21" t="s">
        <v>11</v>
      </c>
      <c r="B30" s="2">
        <v>9.7725511627337891</v>
      </c>
      <c r="C30" s="2">
        <v>3.2933415048659742</v>
      </c>
      <c r="D30" s="2">
        <v>2.6118844737129963</v>
      </c>
      <c r="E30" s="2">
        <v>362.37916752083868</v>
      </c>
      <c r="F30" s="2">
        <v>2.2737244723419523</v>
      </c>
      <c r="G30" s="2">
        <v>0.64389119043606058</v>
      </c>
      <c r="H30" s="64">
        <v>2.917615662778013</v>
      </c>
      <c r="I30" s="42">
        <v>2.3113230290969016</v>
      </c>
      <c r="J30" s="66">
        <v>0.33932516569592436</v>
      </c>
      <c r="K30" s="65">
        <v>0.39173333333333332</v>
      </c>
      <c r="L30" s="63">
        <v>6065.3251469999996</v>
      </c>
      <c r="M30">
        <v>19816.488496000002</v>
      </c>
      <c r="N30">
        <v>7027.3243439999997</v>
      </c>
      <c r="O30">
        <v>3461.2194530000002</v>
      </c>
      <c r="P30" s="63">
        <v>3.623044063</v>
      </c>
      <c r="Q30">
        <v>1697312.125</v>
      </c>
      <c r="R30" s="63">
        <v>640</v>
      </c>
      <c r="S30" s="63">
        <v>0.88497382700000005</v>
      </c>
      <c r="T30" s="63">
        <f t="shared" si="1"/>
        <v>884.97382700000003</v>
      </c>
      <c r="U30" s="52" t="s">
        <v>11</v>
      </c>
      <c r="V30" s="49">
        <v>0.5</v>
      </c>
      <c r="W30" s="49">
        <v>0.01</v>
      </c>
      <c r="X30" s="49">
        <v>0.38</v>
      </c>
    </row>
    <row r="31" spans="1:24" x14ac:dyDescent="0.25">
      <c r="A31" s="21" t="s">
        <v>11</v>
      </c>
      <c r="B31" s="64">
        <v>7.4706605930700949</v>
      </c>
      <c r="C31" s="64">
        <v>2.9406046938307466</v>
      </c>
      <c r="D31" s="64">
        <v>2.7610005504131352</v>
      </c>
      <c r="E31" s="64">
        <v>306.44746387241634</v>
      </c>
      <c r="F31" s="64">
        <v>2.1587171745119029</v>
      </c>
      <c r="G31" s="64">
        <v>1.1153550998582902</v>
      </c>
      <c r="H31" s="64">
        <v>3.2740722743701931</v>
      </c>
      <c r="I31" s="43">
        <v>3.4</v>
      </c>
      <c r="J31" s="66">
        <v>0.33350125944584341</v>
      </c>
      <c r="K31" s="65">
        <v>0.11459999999999999</v>
      </c>
      <c r="L31" s="63">
        <v>6065.3251469999996</v>
      </c>
      <c r="M31">
        <v>19816.488496000002</v>
      </c>
      <c r="N31">
        <v>7027.3243439999997</v>
      </c>
      <c r="O31">
        <v>3461.2194530000002</v>
      </c>
      <c r="P31" s="63">
        <v>3.623044063</v>
      </c>
      <c r="Q31">
        <v>1697312.125</v>
      </c>
      <c r="R31" s="63">
        <v>640</v>
      </c>
      <c r="S31" s="63">
        <v>0.88497382700000005</v>
      </c>
      <c r="T31" s="63">
        <f t="shared" si="1"/>
        <v>884.97382700000003</v>
      </c>
      <c r="U31" s="52" t="s">
        <v>11</v>
      </c>
      <c r="V31" s="49">
        <v>0.25</v>
      </c>
      <c r="W31" s="49">
        <v>0.28999999999999998</v>
      </c>
      <c r="X31" s="49">
        <v>0.33</v>
      </c>
    </row>
    <row r="32" spans="1:24" x14ac:dyDescent="0.25">
      <c r="A32" s="21" t="s">
        <v>11</v>
      </c>
      <c r="B32" s="44">
        <v>5.9445681126562233</v>
      </c>
      <c r="C32" s="44">
        <v>1.2883170904686396</v>
      </c>
      <c r="D32" s="44">
        <v>1.0867028189314998</v>
      </c>
      <c r="E32" s="44">
        <v>68.107466995500985</v>
      </c>
      <c r="F32" s="44">
        <v>2.0924332168183186</v>
      </c>
      <c r="G32" s="44">
        <v>0.14689380638795513</v>
      </c>
      <c r="H32" s="64">
        <v>2.2393270232062736</v>
      </c>
      <c r="I32" s="42">
        <v>7.4</v>
      </c>
      <c r="J32" s="66">
        <v>0.32441437802907963</v>
      </c>
      <c r="K32" s="65">
        <v>0.2142857142857143</v>
      </c>
      <c r="L32" s="63">
        <v>6065.3251469999996</v>
      </c>
      <c r="M32">
        <v>19816.488496000002</v>
      </c>
      <c r="N32">
        <v>7027.3243439999997</v>
      </c>
      <c r="O32">
        <v>3461.2194530000002</v>
      </c>
      <c r="P32" s="63">
        <v>3.623044063</v>
      </c>
      <c r="Q32">
        <v>1697312.125</v>
      </c>
      <c r="R32" s="63">
        <v>640</v>
      </c>
      <c r="S32" s="63">
        <v>0.88497382700000005</v>
      </c>
      <c r="T32" s="63">
        <f t="shared" si="1"/>
        <v>884.97382700000003</v>
      </c>
      <c r="U32" s="52" t="s">
        <v>11</v>
      </c>
      <c r="V32" s="49">
        <v>7.0000000000000007E-2</v>
      </c>
      <c r="W32" s="49">
        <v>0.35</v>
      </c>
      <c r="X32" s="49">
        <v>0.24</v>
      </c>
    </row>
    <row r="33" spans="1:24" x14ac:dyDescent="0.25">
      <c r="A33" s="21" t="s">
        <v>11</v>
      </c>
      <c r="B33" s="2">
        <v>8.6807007299814742</v>
      </c>
      <c r="C33" s="2">
        <v>2.1785091119495701</v>
      </c>
      <c r="D33" s="2">
        <v>2.0110543465611546</v>
      </c>
      <c r="E33" s="2">
        <v>127.26425331129363</v>
      </c>
      <c r="F33" s="2">
        <v>2.6435906358862309</v>
      </c>
      <c r="G33" s="2">
        <v>1.4759927923455984</v>
      </c>
      <c r="H33" s="64">
        <v>4.1195834282318291</v>
      </c>
      <c r="I33" s="42">
        <v>3.6</v>
      </c>
      <c r="J33" s="66">
        <v>0.29577039274924738</v>
      </c>
      <c r="K33" s="65">
        <v>5.3448275862068968E-2</v>
      </c>
      <c r="L33" s="63">
        <v>6065.3251469999996</v>
      </c>
      <c r="M33">
        <v>19816.488496000002</v>
      </c>
      <c r="N33">
        <v>7027.3243439999997</v>
      </c>
      <c r="O33">
        <v>3461.2194530000002</v>
      </c>
      <c r="P33" s="63">
        <v>3.623044063</v>
      </c>
      <c r="Q33">
        <v>1697312.125</v>
      </c>
      <c r="R33" s="63">
        <v>640</v>
      </c>
      <c r="S33" s="63">
        <v>0.88497382700000005</v>
      </c>
      <c r="T33" s="63">
        <f t="shared" si="1"/>
        <v>884.97382700000003</v>
      </c>
      <c r="U33" s="52" t="s">
        <v>11</v>
      </c>
      <c r="V33" s="49">
        <v>0.13</v>
      </c>
      <c r="W33" s="49">
        <v>0.35</v>
      </c>
      <c r="X33" s="49">
        <v>0.49</v>
      </c>
    </row>
  </sheetData>
  <pageMargins left="0.7" right="0.7" top="0.75" bottom="0.75" header="0.3" footer="0.3"/>
  <pageSetup orientation="portrait" horizontalDpi="1200" verticalDpi="1200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Nutrients</vt:lpstr>
      <vt:lpstr>Nutrients_2</vt:lpstr>
      <vt:lpstr>Sediments</vt:lpstr>
      <vt:lpstr>Covariates</vt:lpstr>
      <vt:lpstr>Benthos</vt:lpstr>
      <vt:lpstr>Benthos2</vt:lpstr>
      <vt:lpstr>Sheet3</vt:lpstr>
      <vt:lpstr>Stream</vt:lpstr>
    </vt:vector>
  </TitlesOfParts>
  <Company>James Cook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Mia Theresa Bullecer Comeros</dc:creator>
  <cp:lastModifiedBy>Mia Theresa Bullecer Comeros</cp:lastModifiedBy>
  <dcterms:created xsi:type="dcterms:W3CDTF">2020-08-04T22:44:08Z</dcterms:created>
  <dcterms:modified xsi:type="dcterms:W3CDTF">2020-08-14T03:49:20Z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50dbd0680a5343ebb3d8d3d841ee66a7</vt:lpwstr>
  </property>
</Properties>
</file>