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-RSD" sheetId="1" r:id="rId4"/>
    <sheet state="visible" name="CCV1" sheetId="2" r:id="rId5"/>
    <sheet state="visible" name="CCV2" sheetId="3" r:id="rId6"/>
    <sheet state="visible" name="CCV3" sheetId="4" r:id="rId7"/>
    <sheet state="visible" name="CCV4" sheetId="5" r:id="rId8"/>
    <sheet state="visible" name="Samples" sheetId="6" r:id="rId9"/>
    <sheet state="visible" name="Tent" sheetId="7" r:id="rId10"/>
  </sheets>
  <definedNames/>
  <calcPr/>
  <extLst>
    <ext uri="GoogleSheetsCustomDataVersion2">
      <go:sheetsCustomData xmlns:go="http://customooxmlschemas.google.com/" r:id="rId11" roundtripDataChecksum="Pe4+qlmZI53KWz7pW/OKjLPREB0ttvflDmGaPPicgJA="/>
    </ext>
  </extLst>
</workbook>
</file>

<file path=xl/sharedStrings.xml><?xml version="1.0" encoding="utf-8"?>
<sst xmlns="http://schemas.openxmlformats.org/spreadsheetml/2006/main" count="3386" uniqueCount="222">
  <si>
    <t>Peak Name</t>
  </si>
  <si>
    <t>Peak Area</t>
  </si>
  <si>
    <t>counts*min</t>
  </si>
  <si>
    <t>Total Ion Count</t>
  </si>
  <si>
    <t>First Injection</t>
  </si>
  <si>
    <t>Startup</t>
  </si>
  <si>
    <t>V1</t>
  </si>
  <si>
    <t>V2</t>
  </si>
  <si>
    <t>V3</t>
  </si>
  <si>
    <t>V6</t>
  </si>
  <si>
    <t>V7</t>
  </si>
  <si>
    <t>V8</t>
  </si>
  <si>
    <t>RSD</t>
  </si>
  <si>
    <t>RSD (1-3)</t>
  </si>
  <si>
    <t>RSD (2-4)</t>
  </si>
  <si>
    <t>RSD (3-5)</t>
  </si>
  <si>
    <t>RSD (4-6)</t>
  </si>
  <si>
    <t>RSD (5-7)</t>
  </si>
  <si>
    <t>RSD (6-8)</t>
  </si>
  <si>
    <t>RSD (7-9)</t>
  </si>
  <si>
    <t>TIC</t>
  </si>
  <si>
    <t>Pentafluorobenzene [IS1]</t>
  </si>
  <si>
    <t>1,4-Difluorobenzene [IS2]</t>
  </si>
  <si>
    <t>Chlorobenzene-d5 [IS3]</t>
  </si>
  <si>
    <t>1,4-Dichlorobenzene-d4 [IS4]</t>
  </si>
  <si>
    <t>Ret. Time</t>
  </si>
  <si>
    <t>Area</t>
  </si>
  <si>
    <t>Rel Area</t>
  </si>
  <si>
    <t>Amount</t>
  </si>
  <si>
    <t>Overall Ion Ratio</t>
  </si>
  <si>
    <t>Quant. Ion</t>
  </si>
  <si>
    <t>Conf. Ion #1</t>
  </si>
  <si>
    <t>Ion Ratio #1</t>
  </si>
  <si>
    <t>Conf.Ion #2</t>
  </si>
  <si>
    <t>Ion Ratio #2</t>
  </si>
  <si>
    <t>RT</t>
  </si>
  <si>
    <t>ICAL Rt</t>
  </si>
  <si>
    <t>ICAL Area</t>
  </si>
  <si>
    <t>Pass_RT?</t>
  </si>
  <si>
    <t>Pass_Area?</t>
  </si>
  <si>
    <t>70-130</t>
  </si>
  <si>
    <t>80-120</t>
  </si>
  <si>
    <t>min</t>
  </si>
  <si>
    <t>%</t>
  </si>
  <si>
    <t>ppb</t>
  </si>
  <si>
    <t>Confirmation</t>
  </si>
  <si>
    <t>m/z</t>
  </si>
  <si>
    <t>(Expected)</t>
  </si>
  <si>
    <t>(Observed)</t>
  </si>
  <si>
    <t>Within Window</t>
  </si>
  <si>
    <t>% of TV</t>
  </si>
  <si>
    <t>True Value</t>
  </si>
  <si>
    <t>Pass?</t>
  </si>
  <si>
    <t>Warn</t>
  </si>
  <si>
    <t>MS Quantitation Peak</t>
  </si>
  <si>
    <t>Chloromethane (methyl chloride)</t>
  </si>
  <si>
    <t>Confirmed</t>
  </si>
  <si>
    <t>Chloroethene (vinyl chloride)</t>
  </si>
  <si>
    <t>Bromomethane (methyl bromide)</t>
  </si>
  <si>
    <t>Chloroethane (ethyl chloride)</t>
  </si>
  <si>
    <t>Trichlorofluoromethane</t>
  </si>
  <si>
    <t>Total Analytes</t>
  </si>
  <si>
    <t>Diethyl ether</t>
  </si>
  <si>
    <t>Failed</t>
  </si>
  <si>
    <t>1,1-Dichloroethene</t>
  </si>
  <si>
    <t>Warning</t>
  </si>
  <si>
    <t>Acetone</t>
  </si>
  <si>
    <t>n.a.</t>
  </si>
  <si>
    <t>Iodomethane</t>
  </si>
  <si>
    <t>Carbon disulfide</t>
  </si>
  <si>
    <t>3-Chloropropene (allyl chloride)</t>
  </si>
  <si>
    <t>Methylene chloride (DCM)</t>
  </si>
  <si>
    <t>trans-1,2-Dichloroethene</t>
  </si>
  <si>
    <t>Methyl tert-butyl ether (MTBE)</t>
  </si>
  <si>
    <t>1,1-Dichloroethane</t>
  </si>
  <si>
    <t>2,2-Dichloropropane</t>
  </si>
  <si>
    <t>cis-1,2-Dichloroethene</t>
  </si>
  <si>
    <t>2-Butanone (MEK)</t>
  </si>
  <si>
    <t>Methyl acrylate</t>
  </si>
  <si>
    <t>Methacrylonitrile</t>
  </si>
  <si>
    <t>Bromochloromethane</t>
  </si>
  <si>
    <t>Tetrahydrofuran</t>
  </si>
  <si>
    <t>Trichloromethane (chloroform)</t>
  </si>
  <si>
    <t>1,1,1-Trichloroethane</t>
  </si>
  <si>
    <t>Dibromofluoromethane [SS1]</t>
  </si>
  <si>
    <t>1-Chlorobutane (butyl chloride)</t>
  </si>
  <si>
    <t>Carbon tetrachloride</t>
  </si>
  <si>
    <t>1,1-Dichloropropene</t>
  </si>
  <si>
    <t>Benzene</t>
  </si>
  <si>
    <t>1,2-Dichloroethane</t>
  </si>
  <si>
    <t>Trichloroethene</t>
  </si>
  <si>
    <t>1,2-Dichloropropane</t>
  </si>
  <si>
    <t>Dibromomethane</t>
  </si>
  <si>
    <t>Methyl methacrylate</t>
  </si>
  <si>
    <t>Bromodichloromethane</t>
  </si>
  <si>
    <t>2-Nitropropane</t>
  </si>
  <si>
    <t>cis-1,3-Dichloropropene</t>
  </si>
  <si>
    <t>4-Methyl-2-pentanone (MIBK)</t>
  </si>
  <si>
    <t>Toluene-d8 [SS2]</t>
  </si>
  <si>
    <t>Toluene</t>
  </si>
  <si>
    <t>trans-1,3-Dichloropropene</t>
  </si>
  <si>
    <t>Ethyl methacrylate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</si>
  <si>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</si>
  <si>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</si>
  <si>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</si>
  <si>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</si>
  <si>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</si>
  <si>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</si>
  <si>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</si>
  <si>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</si>
  <si>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</si>
  <si>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</si>
  <si>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</si>
  <si>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</si>
  <si>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</si>
  <si>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Isopropylbenzene (cumene)</t>
  </si>
  <si>
    <t>1-Bromo-4-fluorobenzene (BFB) [SS3]</t>
  </si>
  <si>
    <t>Bromobenzene</t>
  </si>
  <si>
    <t>1,1,2,2-Tetrachloroethane</t>
  </si>
  <si>
    <t>trans-1,4-Dichloro-2-butene</t>
  </si>
  <si>
    <t>1,2,3-Trichloropropane (TCP)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</si>
  <si>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</si>
  <si>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</si>
  <si>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</si>
  <si>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</si>
  <si>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</si>
  <si>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</si>
  <si>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</si>
  <si>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</si>
  <si>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</si>
  <si>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4-Isopropyltoluene (p-cymene)</t>
  </si>
  <si>
    <t>1,4-Dichlorobenzene</t>
  </si>
  <si>
    <t>n-Butylbenzene</t>
  </si>
  <si>
    <t>1,2-Dichlorobenzene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</si>
  <si>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</si>
  <si>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</si>
  <si>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</si>
  <si>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</si>
  <si>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</si>
  <si>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</si>
  <si>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</si>
  <si>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Instrument Data\GC_MS-PT\2024</t>
  </si>
  <si>
    <t>Results&gt;MRL in red text. Results&lt;MRL in black text. Non-detects in gray text.</t>
  </si>
  <si>
    <t xml:space="preserve">Amount </t>
  </si>
  <si>
    <t>CCV1</t>
  </si>
  <si>
    <t>V4</t>
  </si>
  <si>
    <t>V5</t>
  </si>
  <si>
    <t>8-29-24-cks1FBno</t>
  </si>
  <si>
    <t>8-29-24-Cks-2FBHCL</t>
  </si>
  <si>
    <t>8-29-24-Cks-3CBno</t>
  </si>
  <si>
    <t>8-29-24-cks-4CBHCL</t>
  </si>
  <si>
    <t>8-29-24-Cks-5</t>
  </si>
  <si>
    <t>8-29-24-Cks-6</t>
  </si>
  <si>
    <t>8-29-24-CKS-7</t>
  </si>
  <si>
    <t>08-30-24-KDP-01</t>
  </si>
  <si>
    <t>08-30-24-KDP-02</t>
  </si>
  <si>
    <t>08-30-24-KDP-03</t>
  </si>
  <si>
    <t>08-30-24-KDP-04</t>
  </si>
  <si>
    <t>08-30-24-KDP-05</t>
  </si>
  <si>
    <t>08-30-24-KDP-06</t>
  </si>
  <si>
    <t>08-30-24-KDP-07</t>
  </si>
  <si>
    <t>08-30-24-KDP-08</t>
  </si>
  <si>
    <t>08-30-24-KDP-09</t>
  </si>
  <si>
    <t>08-30-24-KDP-10</t>
  </si>
  <si>
    <t>08-30-24-KDP-11</t>
  </si>
  <si>
    <t>08-30-24-KDP-13</t>
  </si>
  <si>
    <t>CCV2</t>
  </si>
  <si>
    <t>CCV3</t>
  </si>
  <si>
    <t>V10</t>
  </si>
  <si>
    <t>V11</t>
  </si>
  <si>
    <t>08-30-24-KDP-12</t>
  </si>
  <si>
    <t>CCV4</t>
  </si>
  <si>
    <t>MRL</t>
  </si>
  <si>
    <t>n.a./n.r.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</si>
  <si>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</si>
  <si>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</si>
  <si>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</si>
  <si>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</si>
  <si>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</si>
  <si>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</si>
  <si>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</si>
  <si>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</si>
  <si>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Estimated</t>
  </si>
  <si>
    <t>20 ppb (TIC)</t>
  </si>
  <si>
    <t>No.</t>
  </si>
  <si>
    <t>SI</t>
  </si>
  <si>
    <t>Concentration</t>
  </si>
  <si>
    <t>Sample</t>
  </si>
  <si>
    <t>(ppb)</t>
  </si>
  <si>
    <t>Acetaldoxime</t>
  </si>
  <si>
    <t>mainlib</t>
  </si>
  <si>
    <t>Acetic acid, cyano-, 1,1-dimethylethyl ester</t>
  </si>
  <si>
    <t>replib</t>
  </si>
  <si>
    <t>2-Butanone, 3-methyl-</t>
  </si>
  <si>
    <t>2-Pentanone</t>
  </si>
  <si>
    <t>Cyclopentanol</t>
  </si>
  <si>
    <t>2-Penten-1-ol, (E)-</t>
  </si>
  <si>
    <t>3-Pentanone</t>
  </si>
  <si>
    <t>2-Butanone, 3,3-dimethyl-</t>
  </si>
  <si>
    <t>3-Hexanone</t>
  </si>
  <si>
    <t>3-Heptanone</t>
  </si>
  <si>
    <t>3-Hexanone, 5-methyl-</t>
  </si>
  <si>
    <t>2-Heptanone</t>
  </si>
  <si>
    <t>2-Hexanone, 5-methyl-</t>
  </si>
  <si>
    <t>A</t>
  </si>
  <si>
    <t>B</t>
  </si>
  <si>
    <t>Unknown 1st Hit: Acetaldoxime</t>
  </si>
  <si>
    <t>C</t>
  </si>
  <si>
    <t>2-Butanone</t>
  </si>
  <si>
    <t>D</t>
  </si>
  <si>
    <t>Unknown 1st Hit: 2-Butanone, 3-methyl-</t>
  </si>
  <si>
    <t>E</t>
  </si>
  <si>
    <t>Unknown 1st Hit: Cyclopentanol</t>
  </si>
  <si>
    <t>F</t>
  </si>
  <si>
    <t>Unknown 1st Hit: 2-Butanone, 3,3-dimethyl-</t>
  </si>
  <si>
    <t>G</t>
  </si>
  <si>
    <t>Unknown 1st Hit: 3-Hexanone</t>
  </si>
  <si>
    <t>H</t>
  </si>
  <si>
    <t>I</t>
  </si>
  <si>
    <t>Unknown 1st Hit: 3-Heptanone</t>
  </si>
  <si>
    <t>J</t>
  </si>
  <si>
    <t>Unknown 1st Hit: 2-Heptanone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</si>
</sst>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1" numFmtId="1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2" fontId="3" numFmtId="0" xfId="0" applyBorder="1" applyFill="1" applyFont="1"/>
    <xf borderId="1" fillId="2" fontId="1" numFmtId="0" xfId="0" applyBorder="1" applyFont="1"/>
    <xf borderId="0" fillId="0" fontId="1" numFmtId="9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1" numFmtId="9" xfId="0" applyFont="1" applyNumberFormat="1"/>
    <xf borderId="1" fillId="3" fontId="1" numFmtId="0" xfId="0" applyAlignment="1" applyBorder="1" applyFill="1" applyFont="1">
      <alignment horizont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4" numFmtId="0" xfId="0" applyFont="1"/>
    <xf borderId="0" fillId="0" fontId="1" numFmtId="0" xfId="0" applyAlignment="1" applyFont="1">
      <alignment horizontal="left" vertical="bottom"/>
    </xf>
    <xf borderId="0" fillId="0" fontId="1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vertical="bottom"/>
    </xf>
    <xf borderId="0" fillId="0" fontId="2" numFmtId="0" xfId="0" applyAlignment="1" applyFont="1">
      <alignment horizontal="left" readingOrder="0"/>
    </xf>
    <xf borderId="0" fillId="0" fontId="2" numFmtId="164" xfId="0" applyFont="1" applyNumberFormat="1"/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0">
    <dxf>
      <font>
        <color rgb="FFFF0000"/>
      </font>
      <fill>
        <patternFill patternType="solid">
          <fgColor rgb="FFFFCCCC"/>
          <bgColor rgb="FFFFCCCC"/>
        </patternFill>
      </fill>
      <border/>
    </dxf>
    <dxf>
      <font>
        <color rgb="FFFF0000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A5A5A5"/>
      </font>
      <fill>
        <patternFill patternType="none"/>
      </fill>
      <border/>
    </dxf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171450</xdr:rowOff>
    </xdr:from>
    <xdr:ext cx="15840075" cy="8315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8" width="9.0"/>
    <col customWidth="1" min="10" max="10" width="25.86"/>
    <col customWidth="1" min="11" max="11" width="11.14"/>
    <col customWidth="1" min="12" max="17" width="12.29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 t="s">
        <v>0</v>
      </c>
      <c r="K1" s="1" t="s">
        <v>1</v>
      </c>
      <c r="L1" s="1"/>
      <c r="M1" s="1"/>
      <c r="N1" s="1"/>
      <c r="O1" s="1"/>
      <c r="P1" s="1"/>
      <c r="Q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 t="s">
        <v>2</v>
      </c>
      <c r="L2" s="3">
        <v>1.0</v>
      </c>
      <c r="M2" s="3">
        <v>2.0</v>
      </c>
      <c r="N2" s="3">
        <v>3.0</v>
      </c>
      <c r="O2" s="3">
        <v>4.0</v>
      </c>
      <c r="P2" s="3">
        <v>5.0</v>
      </c>
      <c r="Q2" s="3">
        <v>6.0</v>
      </c>
      <c r="R2" s="4">
        <v>7.0</v>
      </c>
      <c r="S2" s="4">
        <v>8.0</v>
      </c>
      <c r="T2" s="4">
        <v>9.0</v>
      </c>
    </row>
    <row r="3">
      <c r="A3" s="1" t="s">
        <v>3</v>
      </c>
      <c r="B3" s="2"/>
      <c r="C3" s="1"/>
      <c r="D3" s="1"/>
      <c r="E3" s="1"/>
      <c r="F3" s="1"/>
      <c r="G3" s="1"/>
      <c r="H3" s="1"/>
      <c r="I3" s="1"/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5" t="s">
        <v>9</v>
      </c>
      <c r="P3" s="5" t="s">
        <v>10</v>
      </c>
      <c r="Q3" s="5" t="s">
        <v>11</v>
      </c>
    </row>
    <row r="4">
      <c r="A4" s="1" t="s">
        <v>12</v>
      </c>
      <c r="B4" s="2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/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</row>
    <row r="5">
      <c r="A5" s="6">
        <f t="shared" ref="A5:A8" si="2">_xlfn.STDEV.S(L5:Q5)/AVERAGE(L5:Q5)*100</f>
        <v>6.209992482</v>
      </c>
      <c r="B5" s="6">
        <f t="shared" ref="B5:B8" si="3">_xlfn.STDEV.S(L5:N5)/AVERAGE(L5:N5)*100</f>
        <v>1.466092028</v>
      </c>
      <c r="C5" s="6"/>
      <c r="D5" s="7"/>
      <c r="E5" s="7">
        <f t="shared" ref="E5:E8" si="4">_xlfn.STDEV.S(O5:Q5)/AVERAGE(O5:Q5)*100</f>
        <v>2.287209918</v>
      </c>
      <c r="F5" s="7">
        <f t="shared" ref="F5:F8" si="5">_xlfn.STDEV.S(P5:Q5)/AVERAGE(P5:Q5)*100</f>
        <v>2.728749766</v>
      </c>
      <c r="G5" s="7" t="str">
        <f t="shared" ref="G5:H5" si="1">_xlfn.STDEV.S(Q5)/AVERAGE(Q5)*100</f>
        <v>#DIV/0!</v>
      </c>
      <c r="H5" s="7" t="str">
        <f t="shared" si="1"/>
        <v>#DIV/0!</v>
      </c>
      <c r="I5" s="2"/>
      <c r="J5" s="1" t="s">
        <v>21</v>
      </c>
      <c r="K5" s="1"/>
      <c r="L5" s="8">
        <v>1798458.292</v>
      </c>
      <c r="M5" s="8">
        <v>1754141.575</v>
      </c>
      <c r="N5" s="8">
        <v>1752979.554</v>
      </c>
      <c r="O5" s="5">
        <v>2000335.75</v>
      </c>
      <c r="P5" s="5">
        <v>1919879.285</v>
      </c>
      <c r="Q5" s="5">
        <v>1995425.78</v>
      </c>
    </row>
    <row r="6">
      <c r="A6" s="6">
        <f t="shared" si="2"/>
        <v>3.744449613</v>
      </c>
      <c r="B6" s="6">
        <f t="shared" si="3"/>
        <v>1.393358865</v>
      </c>
      <c r="C6" s="6"/>
      <c r="D6" s="7"/>
      <c r="E6" s="7">
        <f t="shared" si="4"/>
        <v>2.877805416</v>
      </c>
      <c r="F6" s="7">
        <f t="shared" si="5"/>
        <v>3.508476874</v>
      </c>
      <c r="G6" s="7" t="str">
        <f t="shared" ref="G6:H6" si="6">_xlfn.STDEV.S(Q6)/AVERAGE(Q6)*100</f>
        <v>#DIV/0!</v>
      </c>
      <c r="H6" s="7" t="str">
        <f t="shared" si="6"/>
        <v>#DIV/0!</v>
      </c>
      <c r="I6" s="2"/>
      <c r="J6" s="1" t="s">
        <v>22</v>
      </c>
      <c r="K6" s="1"/>
      <c r="L6" s="8">
        <v>2467322.411</v>
      </c>
      <c r="M6" s="8">
        <v>2411661.128</v>
      </c>
      <c r="N6" s="8">
        <v>2406160.043</v>
      </c>
      <c r="O6" s="5">
        <v>2615496.32</v>
      </c>
      <c r="P6" s="5">
        <v>2485716.062</v>
      </c>
      <c r="Q6" s="5">
        <v>2612188.33</v>
      </c>
    </row>
    <row r="7">
      <c r="A7" s="6">
        <f t="shared" si="2"/>
        <v>7.330059213</v>
      </c>
      <c r="B7" s="6">
        <f t="shared" si="3"/>
        <v>3.894035916</v>
      </c>
      <c r="C7" s="6"/>
      <c r="D7" s="7"/>
      <c r="E7" s="7">
        <f t="shared" si="4"/>
        <v>5.493642592</v>
      </c>
      <c r="F7" s="7">
        <f t="shared" si="5"/>
        <v>7.722740316</v>
      </c>
      <c r="G7" s="7" t="str">
        <f t="shared" ref="G7:H7" si="7">_xlfn.STDEV.S(Q7)/AVERAGE(Q7)*100</f>
        <v>#DIV/0!</v>
      </c>
      <c r="H7" s="7" t="str">
        <f t="shared" si="7"/>
        <v>#DIV/0!</v>
      </c>
      <c r="I7" s="2"/>
      <c r="J7" s="1" t="s">
        <v>23</v>
      </c>
      <c r="K7" s="1"/>
      <c r="L7" s="8">
        <v>3247647.503</v>
      </c>
      <c r="M7" s="8">
        <v>3019866.41</v>
      </c>
      <c r="N7" s="8">
        <v>3062445.265</v>
      </c>
      <c r="O7" s="5">
        <v>3496330.656</v>
      </c>
      <c r="P7" s="5">
        <v>3260264.223</v>
      </c>
      <c r="Q7" s="5">
        <v>3636904.98</v>
      </c>
    </row>
    <row r="8">
      <c r="A8" s="6">
        <f t="shared" si="2"/>
        <v>7.76238472</v>
      </c>
      <c r="B8" s="6">
        <f t="shared" si="3"/>
        <v>3.036834974</v>
      </c>
      <c r="C8" s="6"/>
      <c r="D8" s="7"/>
      <c r="E8" s="7">
        <f t="shared" si="4"/>
        <v>5.141543409</v>
      </c>
      <c r="F8" s="7">
        <f t="shared" si="5"/>
        <v>7.119471994</v>
      </c>
      <c r="G8" s="7" t="str">
        <f t="shared" ref="G8:H8" si="8">_xlfn.STDEV.S(Q8)/AVERAGE(Q8)*100</f>
        <v>#DIV/0!</v>
      </c>
      <c r="H8" s="7" t="str">
        <f t="shared" si="8"/>
        <v>#DIV/0!</v>
      </c>
      <c r="I8" s="2"/>
      <c r="J8" s="1" t="s">
        <v>24</v>
      </c>
      <c r="K8" s="1"/>
      <c r="L8" s="8">
        <v>3221181.884</v>
      </c>
      <c r="M8" s="8">
        <v>3046789.84</v>
      </c>
      <c r="N8" s="8">
        <v>3203017.189</v>
      </c>
      <c r="O8" s="5">
        <v>3531880.876</v>
      </c>
      <c r="P8" s="5">
        <v>3407418.87</v>
      </c>
      <c r="Q8" s="5">
        <v>3768679.97</v>
      </c>
    </row>
    <row r="9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A1" s="9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2" t="s">
        <v>0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2" t="s">
        <v>30</v>
      </c>
      <c r="T1" s="12" t="s">
        <v>31</v>
      </c>
      <c r="U1" s="12" t="s">
        <v>32</v>
      </c>
      <c r="V1" s="12" t="s">
        <v>32</v>
      </c>
      <c r="W1" s="12" t="s">
        <v>32</v>
      </c>
      <c r="X1" s="12" t="s">
        <v>33</v>
      </c>
      <c r="Y1" s="12" t="s">
        <v>34</v>
      </c>
      <c r="Z1" s="12" t="s">
        <v>34</v>
      </c>
      <c r="AA1" s="12" t="s">
        <v>34</v>
      </c>
    </row>
    <row r="2">
      <c r="A2" s="9"/>
      <c r="B2" s="9" t="s">
        <v>35</v>
      </c>
      <c r="C2" s="9" t="s">
        <v>26</v>
      </c>
      <c r="D2" s="9" t="s">
        <v>36</v>
      </c>
      <c r="E2" s="9" t="s">
        <v>37</v>
      </c>
      <c r="F2" s="13" t="s">
        <v>38</v>
      </c>
      <c r="G2" s="13" t="s">
        <v>39</v>
      </c>
      <c r="H2" s="9"/>
      <c r="I2" s="10"/>
      <c r="J2" s="11"/>
      <c r="K2" s="11" t="s">
        <v>40</v>
      </c>
      <c r="L2" s="11" t="s">
        <v>41</v>
      </c>
      <c r="M2" s="9"/>
      <c r="N2" s="12" t="s">
        <v>42</v>
      </c>
      <c r="O2" s="12" t="s">
        <v>2</v>
      </c>
      <c r="P2" s="12" t="s">
        <v>43</v>
      </c>
      <c r="Q2" s="12" t="s">
        <v>44</v>
      </c>
      <c r="R2" s="12" t="s">
        <v>45</v>
      </c>
      <c r="S2" s="12" t="s">
        <v>46</v>
      </c>
      <c r="T2" s="12" t="s">
        <v>46</v>
      </c>
      <c r="U2" s="12" t="s">
        <v>47</v>
      </c>
      <c r="V2" s="12" t="s">
        <v>48</v>
      </c>
      <c r="W2" s="12" t="s">
        <v>49</v>
      </c>
      <c r="X2" s="12" t="s">
        <v>46</v>
      </c>
      <c r="Y2" s="12" t="s">
        <v>47</v>
      </c>
      <c r="Z2" s="12" t="s">
        <v>48</v>
      </c>
      <c r="AA2" s="12" t="s">
        <v>49</v>
      </c>
    </row>
    <row r="3">
      <c r="A3" s="9" t="str">
        <f t="shared" ref="A3:C3" si="1">M29</f>
        <v>Pentafluorobenzene [IS1]</v>
      </c>
      <c r="B3" s="9">
        <f t="shared" si="1"/>
        <v>5.4</v>
      </c>
      <c r="C3" s="9">
        <f t="shared" si="1"/>
        <v>676532</v>
      </c>
      <c r="D3" s="9">
        <v>5.41</v>
      </c>
      <c r="E3" s="9">
        <v>821992.0</v>
      </c>
      <c r="F3" s="14" t="b">
        <f t="shared" ref="F3:F6" si="3">ABS(D3-B3)&lt;=0.5</f>
        <v>1</v>
      </c>
      <c r="G3" s="14" t="b">
        <f>AND(C3&gt;E3*0.5,C3&lt;E3*1.5)</f>
        <v>1</v>
      </c>
      <c r="H3" s="9"/>
      <c r="I3" s="10" t="s">
        <v>50</v>
      </c>
      <c r="J3" s="11" t="s">
        <v>51</v>
      </c>
      <c r="K3" s="15" t="s">
        <v>52</v>
      </c>
      <c r="L3" s="15" t="s">
        <v>53</v>
      </c>
      <c r="M3" s="12" t="s">
        <v>54</v>
      </c>
      <c r="N3" s="12" t="s">
        <v>54</v>
      </c>
      <c r="O3" s="12" t="s">
        <v>54</v>
      </c>
      <c r="P3" s="12" t="s">
        <v>54</v>
      </c>
      <c r="Q3" s="12" t="s">
        <v>54</v>
      </c>
      <c r="R3" s="12" t="s">
        <v>54</v>
      </c>
      <c r="S3" s="12" t="s">
        <v>54</v>
      </c>
      <c r="T3" s="12" t="s">
        <v>54</v>
      </c>
      <c r="U3" s="12" t="s">
        <v>54</v>
      </c>
      <c r="V3" s="12" t="s">
        <v>54</v>
      </c>
      <c r="W3" s="12" t="s">
        <v>54</v>
      </c>
      <c r="X3" s="12" t="s">
        <v>54</v>
      </c>
      <c r="Y3" s="12" t="s">
        <v>54</v>
      </c>
      <c r="Z3" s="12" t="s">
        <v>54</v>
      </c>
      <c r="AA3" s="12" t="s">
        <v>54</v>
      </c>
    </row>
    <row r="4">
      <c r="A4" s="9" t="str">
        <f t="shared" ref="A4:C4" si="2">M35</f>
        <v>1,4-Difluorobenzene [IS2]</v>
      </c>
      <c r="B4" s="9">
        <f t="shared" si="2"/>
        <v>6.15</v>
      </c>
      <c r="C4" s="9">
        <f t="shared" si="2"/>
        <v>1095791</v>
      </c>
      <c r="D4" s="9">
        <v>6.16</v>
      </c>
      <c r="E4" s="9">
        <v>1232189.0</v>
      </c>
      <c r="F4" s="14" t="b">
        <f t="shared" si="3"/>
        <v>1</v>
      </c>
      <c r="G4" s="14" t="b">
        <f t="shared" ref="G4:G6" si="5">AND(C4&gt;=E4*0.5,C4&lt;=E4*1.5)</f>
        <v>1</v>
      </c>
      <c r="H4" s="9"/>
      <c r="I4" s="10">
        <f t="shared" ref="I4:I88" si="6">Q4/J4*100</f>
        <v>119.34</v>
      </c>
      <c r="J4" s="11">
        <v>10.0</v>
      </c>
      <c r="K4" s="16" t="b">
        <f t="shared" ref="K4:K88" si="7">AND(Q4&gt;J4*0.7,Q4&lt;J4*1.3)</f>
        <v>1</v>
      </c>
      <c r="L4" s="16" t="b">
        <f t="shared" ref="L4:L88" si="8">AND(Q4&gt;J4*0.8,Q4&lt;J4*1.2)</f>
        <v>1</v>
      </c>
      <c r="M4" s="12" t="s">
        <v>55</v>
      </c>
      <c r="N4" s="12">
        <v>1.45</v>
      </c>
      <c r="O4" s="12">
        <v>87603.0</v>
      </c>
      <c r="P4" s="12">
        <v>0.11</v>
      </c>
      <c r="Q4" s="12">
        <v>11.934</v>
      </c>
      <c r="R4" s="12" t="s">
        <v>56</v>
      </c>
      <c r="S4" s="12">
        <v>50.0</v>
      </c>
      <c r="T4" s="12">
        <v>52.0</v>
      </c>
      <c r="U4" s="12">
        <v>33.73</v>
      </c>
      <c r="V4" s="12">
        <v>32.84</v>
      </c>
      <c r="W4" s="12" t="s">
        <v>56</v>
      </c>
      <c r="X4" s="12">
        <v>49.0</v>
      </c>
      <c r="Y4" s="12">
        <v>10.44</v>
      </c>
      <c r="Z4" s="12">
        <v>9.91</v>
      </c>
      <c r="AA4" s="12" t="s">
        <v>56</v>
      </c>
    </row>
    <row r="5">
      <c r="A5" s="9" t="str">
        <f t="shared" ref="A5:C5" si="4">M54</f>
        <v>Chlorobenzene-d5 [IS3]</v>
      </c>
      <c r="B5" s="9">
        <f t="shared" si="4"/>
        <v>8.88</v>
      </c>
      <c r="C5" s="9">
        <f t="shared" si="4"/>
        <v>1067208</v>
      </c>
      <c r="D5" s="9">
        <v>8.89</v>
      </c>
      <c r="E5" s="9">
        <v>1210395.0</v>
      </c>
      <c r="F5" s="14" t="b">
        <f t="shared" si="3"/>
        <v>1</v>
      </c>
      <c r="G5" s="14" t="b">
        <f t="shared" si="5"/>
        <v>1</v>
      </c>
      <c r="H5" s="9"/>
      <c r="I5" s="10">
        <f t="shared" si="6"/>
        <v>124.93</v>
      </c>
      <c r="J5" s="11">
        <v>10.0</v>
      </c>
      <c r="K5" s="16" t="b">
        <f t="shared" si="7"/>
        <v>1</v>
      </c>
      <c r="L5" s="16" t="b">
        <f t="shared" si="8"/>
        <v>0</v>
      </c>
      <c r="M5" s="12" t="s">
        <v>57</v>
      </c>
      <c r="N5" s="12">
        <v>1.55</v>
      </c>
      <c r="O5" s="12">
        <v>170769.0</v>
      </c>
      <c r="P5" s="12">
        <v>0.22</v>
      </c>
      <c r="Q5" s="12">
        <v>12.493</v>
      </c>
      <c r="R5" s="12" t="s">
        <v>56</v>
      </c>
      <c r="S5" s="12">
        <v>62.0</v>
      </c>
      <c r="T5" s="12">
        <v>64.0</v>
      </c>
      <c r="U5" s="12">
        <v>31.56</v>
      </c>
      <c r="V5" s="12">
        <v>31.28</v>
      </c>
      <c r="W5" s="12" t="s">
        <v>56</v>
      </c>
      <c r="X5" s="12">
        <v>61.0</v>
      </c>
      <c r="Y5" s="12">
        <v>8.11</v>
      </c>
      <c r="Z5" s="12">
        <v>8.19</v>
      </c>
      <c r="AA5" s="12" t="s">
        <v>56</v>
      </c>
    </row>
    <row r="6">
      <c r="A6" s="9" t="str">
        <f t="shared" ref="A6:C6" si="9">M78</f>
        <v>1,4-Dichlorobenzene-d4 [IS4]</v>
      </c>
      <c r="B6" s="9">
        <f t="shared" si="9"/>
        <v>10.63</v>
      </c>
      <c r="C6" s="9">
        <f t="shared" si="9"/>
        <v>594520</v>
      </c>
      <c r="D6" s="9">
        <v>10.63</v>
      </c>
      <c r="E6" s="9">
        <v>663773.0</v>
      </c>
      <c r="F6" s="14" t="b">
        <f t="shared" si="3"/>
        <v>1</v>
      </c>
      <c r="G6" s="14" t="b">
        <f t="shared" si="5"/>
        <v>1</v>
      </c>
      <c r="H6" s="9"/>
      <c r="I6" s="10">
        <f t="shared" si="6"/>
        <v>134.94</v>
      </c>
      <c r="J6" s="11">
        <v>10.0</v>
      </c>
      <c r="K6" s="16" t="b">
        <f t="shared" si="7"/>
        <v>0</v>
      </c>
      <c r="L6" s="16" t="b">
        <f t="shared" si="8"/>
        <v>0</v>
      </c>
      <c r="M6" s="12" t="s">
        <v>58</v>
      </c>
      <c r="N6" s="12">
        <v>1.83</v>
      </c>
      <c r="O6" s="12">
        <v>257875.0</v>
      </c>
      <c r="P6" s="12">
        <v>0.33</v>
      </c>
      <c r="Q6" s="12">
        <v>13.494</v>
      </c>
      <c r="R6" s="12" t="s">
        <v>56</v>
      </c>
      <c r="S6" s="12">
        <v>94.0</v>
      </c>
      <c r="T6" s="12">
        <v>96.0</v>
      </c>
      <c r="U6" s="12">
        <v>92.86</v>
      </c>
      <c r="V6" s="12">
        <v>92.75</v>
      </c>
      <c r="W6" s="12" t="s">
        <v>56</v>
      </c>
      <c r="X6" s="12">
        <v>93.0</v>
      </c>
      <c r="Y6" s="12">
        <v>20.17</v>
      </c>
      <c r="Z6" s="12">
        <v>20.44</v>
      </c>
      <c r="AA6" s="12" t="s">
        <v>56</v>
      </c>
    </row>
    <row r="7">
      <c r="A7" s="9"/>
      <c r="B7" s="9"/>
      <c r="C7" s="9"/>
      <c r="D7" s="9"/>
      <c r="E7" s="9"/>
      <c r="F7" s="9"/>
      <c r="G7" s="9"/>
      <c r="H7" s="9"/>
      <c r="I7" s="10">
        <f t="shared" si="6"/>
        <v>131.56</v>
      </c>
      <c r="J7" s="11">
        <v>10.0</v>
      </c>
      <c r="K7" s="16" t="b">
        <f t="shared" si="7"/>
        <v>0</v>
      </c>
      <c r="L7" s="16" t="b">
        <f t="shared" si="8"/>
        <v>0</v>
      </c>
      <c r="M7" s="12" t="s">
        <v>59</v>
      </c>
      <c r="N7" s="12">
        <v>1.94</v>
      </c>
      <c r="O7" s="12">
        <v>183396.0</v>
      </c>
      <c r="P7" s="12">
        <v>0.23</v>
      </c>
      <c r="Q7" s="12">
        <v>13.156</v>
      </c>
      <c r="R7" s="12" t="s">
        <v>56</v>
      </c>
      <c r="S7" s="12">
        <v>64.0</v>
      </c>
      <c r="T7" s="12">
        <v>66.0</v>
      </c>
      <c r="U7" s="12">
        <v>32.35</v>
      </c>
      <c r="V7" s="12">
        <v>31.56</v>
      </c>
      <c r="W7" s="12" t="s">
        <v>56</v>
      </c>
      <c r="X7" s="12">
        <v>49.0</v>
      </c>
      <c r="Y7" s="12">
        <v>25.14</v>
      </c>
      <c r="Z7" s="12">
        <v>25.22</v>
      </c>
      <c r="AA7" s="12" t="s">
        <v>56</v>
      </c>
    </row>
    <row r="8">
      <c r="A8" s="9"/>
      <c r="B8" s="9"/>
      <c r="C8" s="9"/>
      <c r="D8" s="9"/>
      <c r="E8" s="9"/>
      <c r="F8" s="9"/>
      <c r="G8" s="9"/>
      <c r="H8" s="9"/>
      <c r="I8" s="10">
        <f t="shared" si="6"/>
        <v>135.99</v>
      </c>
      <c r="J8" s="11">
        <v>10.0</v>
      </c>
      <c r="K8" s="16" t="b">
        <f t="shared" si="7"/>
        <v>0</v>
      </c>
      <c r="L8" s="16" t="b">
        <f t="shared" si="8"/>
        <v>0</v>
      </c>
      <c r="M8" s="12" t="s">
        <v>60</v>
      </c>
      <c r="N8" s="12">
        <v>2.18</v>
      </c>
      <c r="O8" s="12">
        <v>329050.0</v>
      </c>
      <c r="P8" s="12">
        <v>0.42</v>
      </c>
      <c r="Q8" s="12">
        <v>13.599</v>
      </c>
      <c r="R8" s="12" t="s">
        <v>56</v>
      </c>
      <c r="S8" s="12">
        <v>101.0</v>
      </c>
      <c r="T8" s="12">
        <v>103.0</v>
      </c>
      <c r="U8" s="12">
        <v>64.82</v>
      </c>
      <c r="V8" s="12">
        <v>64.79</v>
      </c>
      <c r="W8" s="12" t="s">
        <v>56</v>
      </c>
      <c r="X8" s="12">
        <v>105.0</v>
      </c>
      <c r="Y8" s="12">
        <v>10.47</v>
      </c>
      <c r="Z8" s="12">
        <v>10.43</v>
      </c>
      <c r="AA8" s="12" t="s">
        <v>56</v>
      </c>
    </row>
    <row r="9">
      <c r="A9" s="17" t="s">
        <v>61</v>
      </c>
      <c r="B9" s="9">
        <f>85-4</f>
        <v>81</v>
      </c>
      <c r="C9" s="9"/>
      <c r="D9" s="9"/>
      <c r="E9" s="9"/>
      <c r="F9" s="9"/>
      <c r="G9" s="9"/>
      <c r="H9" s="9"/>
      <c r="I9" s="10">
        <f t="shared" si="6"/>
        <v>111.97</v>
      </c>
      <c r="J9" s="11">
        <v>10.0</v>
      </c>
      <c r="K9" s="16" t="b">
        <f t="shared" si="7"/>
        <v>1</v>
      </c>
      <c r="L9" s="16" t="b">
        <f t="shared" si="8"/>
        <v>1</v>
      </c>
      <c r="M9" s="12" t="s">
        <v>62</v>
      </c>
      <c r="N9" s="12">
        <v>2.49</v>
      </c>
      <c r="O9" s="12">
        <v>210308.0</v>
      </c>
      <c r="P9" s="12">
        <v>0.27</v>
      </c>
      <c r="Q9" s="12">
        <v>11.197</v>
      </c>
      <c r="R9" s="12" t="s">
        <v>56</v>
      </c>
      <c r="S9" s="12">
        <v>59.0</v>
      </c>
      <c r="T9" s="12">
        <v>74.0</v>
      </c>
      <c r="U9" s="12">
        <v>70.34</v>
      </c>
      <c r="V9" s="12">
        <v>70.84</v>
      </c>
      <c r="W9" s="12" t="s">
        <v>56</v>
      </c>
      <c r="X9" s="12">
        <v>45.0</v>
      </c>
      <c r="Y9" s="12">
        <v>76.32</v>
      </c>
      <c r="Z9" s="12">
        <v>76.03</v>
      </c>
      <c r="AA9" s="12" t="s">
        <v>56</v>
      </c>
    </row>
    <row r="10">
      <c r="A10" s="14" t="s">
        <v>63</v>
      </c>
      <c r="B10" s="14">
        <f>COUNTIF(K4:K88,"FALSE")</f>
        <v>4</v>
      </c>
      <c r="C10" s="9"/>
      <c r="D10" s="9"/>
      <c r="E10" s="9"/>
      <c r="F10" s="9"/>
      <c r="G10" s="9"/>
      <c r="H10" s="9"/>
      <c r="I10" s="10">
        <f t="shared" si="6"/>
        <v>128.2</v>
      </c>
      <c r="J10" s="11">
        <v>10.0</v>
      </c>
      <c r="K10" s="16" t="b">
        <f t="shared" si="7"/>
        <v>1</v>
      </c>
      <c r="L10" s="16" t="b">
        <f t="shared" si="8"/>
        <v>0</v>
      </c>
      <c r="M10" s="12" t="s">
        <v>64</v>
      </c>
      <c r="N10" s="12">
        <v>2.73</v>
      </c>
      <c r="O10" s="12">
        <v>379811.0</v>
      </c>
      <c r="P10" s="12">
        <v>0.48</v>
      </c>
      <c r="Q10" s="12">
        <v>12.82</v>
      </c>
      <c r="R10" s="12" t="s">
        <v>56</v>
      </c>
      <c r="S10" s="12">
        <v>61.0</v>
      </c>
      <c r="T10" s="12">
        <v>96.0</v>
      </c>
      <c r="U10" s="12">
        <v>63.24</v>
      </c>
      <c r="V10" s="12">
        <v>61.85</v>
      </c>
      <c r="W10" s="12" t="s">
        <v>56</v>
      </c>
      <c r="X10" s="12">
        <v>98.0</v>
      </c>
      <c r="Y10" s="12">
        <v>39.86</v>
      </c>
      <c r="Z10" s="12">
        <v>39.08</v>
      </c>
      <c r="AA10" s="12" t="s">
        <v>56</v>
      </c>
    </row>
    <row r="11">
      <c r="A11" s="9" t="s">
        <v>65</v>
      </c>
      <c r="B11" s="9">
        <f>COUNTIF(L4:L88,"FALSE")</f>
        <v>10</v>
      </c>
      <c r="C11" s="9"/>
      <c r="D11" s="9"/>
      <c r="E11" s="9"/>
      <c r="F11" s="9"/>
      <c r="G11" s="9"/>
      <c r="H11" s="9"/>
      <c r="I11" s="10">
        <f t="shared" si="6"/>
        <v>111.255</v>
      </c>
      <c r="J11" s="11">
        <v>20.0</v>
      </c>
      <c r="K11" s="16" t="b">
        <f t="shared" si="7"/>
        <v>1</v>
      </c>
      <c r="L11" s="16" t="b">
        <f t="shared" si="8"/>
        <v>1</v>
      </c>
      <c r="M11" s="12" t="s">
        <v>66</v>
      </c>
      <c r="N11" s="12">
        <v>2.82</v>
      </c>
      <c r="O11" s="12">
        <v>125583.0</v>
      </c>
      <c r="P11" s="12">
        <v>0.16</v>
      </c>
      <c r="Q11" s="12">
        <v>22.251</v>
      </c>
      <c r="R11" s="12" t="s">
        <v>56</v>
      </c>
      <c r="S11" s="12">
        <v>43.0</v>
      </c>
      <c r="T11" s="12">
        <v>58.0</v>
      </c>
      <c r="U11" s="12">
        <v>34.4</v>
      </c>
      <c r="V11" s="12">
        <v>34.38</v>
      </c>
      <c r="W11" s="12" t="s">
        <v>56</v>
      </c>
      <c r="X11" s="12" t="s">
        <v>67</v>
      </c>
      <c r="Y11" s="12" t="s">
        <v>67</v>
      </c>
      <c r="Z11" s="12" t="s">
        <v>67</v>
      </c>
      <c r="AA11" s="12" t="s">
        <v>67</v>
      </c>
    </row>
    <row r="12">
      <c r="A12" s="9"/>
      <c r="B12" s="9"/>
      <c r="C12" s="9"/>
      <c r="D12" s="9"/>
      <c r="E12" s="9"/>
      <c r="F12" s="9"/>
      <c r="G12" s="9"/>
      <c r="H12" s="9"/>
      <c r="I12" s="10">
        <f t="shared" si="6"/>
        <v>115.78</v>
      </c>
      <c r="J12" s="11">
        <v>10.0</v>
      </c>
      <c r="K12" s="16" t="b">
        <f t="shared" si="7"/>
        <v>1</v>
      </c>
      <c r="L12" s="16" t="b">
        <f t="shared" si="8"/>
        <v>1</v>
      </c>
      <c r="M12" s="12" t="s">
        <v>68</v>
      </c>
      <c r="N12" s="12">
        <v>2.88</v>
      </c>
      <c r="O12" s="12">
        <v>249564.0</v>
      </c>
      <c r="P12" s="12">
        <v>0.32</v>
      </c>
      <c r="Q12" s="12">
        <v>11.578</v>
      </c>
      <c r="R12" s="12" t="s">
        <v>56</v>
      </c>
      <c r="S12" s="12">
        <v>142.0</v>
      </c>
      <c r="T12" s="12">
        <v>127.0</v>
      </c>
      <c r="U12" s="12">
        <v>33.48</v>
      </c>
      <c r="V12" s="12">
        <v>34.54</v>
      </c>
      <c r="W12" s="12" t="s">
        <v>56</v>
      </c>
      <c r="X12" s="12">
        <v>141.0</v>
      </c>
      <c r="Y12" s="12">
        <v>13.35</v>
      </c>
      <c r="Z12" s="12">
        <v>13.31</v>
      </c>
      <c r="AA12" s="12" t="s">
        <v>56</v>
      </c>
    </row>
    <row r="13">
      <c r="A13" s="9"/>
      <c r="B13" s="9"/>
      <c r="C13" s="9"/>
      <c r="D13" s="9"/>
      <c r="E13" s="9"/>
      <c r="F13" s="9"/>
      <c r="G13" s="9"/>
      <c r="H13" s="9"/>
      <c r="I13" s="10">
        <f t="shared" si="6"/>
        <v>117.85</v>
      </c>
      <c r="J13" s="11">
        <v>10.0</v>
      </c>
      <c r="K13" s="16" t="b">
        <f t="shared" si="7"/>
        <v>1</v>
      </c>
      <c r="L13" s="16" t="b">
        <f t="shared" si="8"/>
        <v>1</v>
      </c>
      <c r="M13" s="12" t="s">
        <v>69</v>
      </c>
      <c r="N13" s="12">
        <v>2.94</v>
      </c>
      <c r="O13" s="12">
        <v>642796.0</v>
      </c>
      <c r="P13" s="12">
        <v>0.81</v>
      </c>
      <c r="Q13" s="12">
        <v>11.785</v>
      </c>
      <c r="R13" s="12" t="s">
        <v>56</v>
      </c>
      <c r="S13" s="12">
        <v>76.0</v>
      </c>
      <c r="T13" s="12">
        <v>78.0</v>
      </c>
      <c r="U13" s="12">
        <v>9.04</v>
      </c>
      <c r="V13" s="12">
        <v>8.81</v>
      </c>
      <c r="W13" s="12" t="s">
        <v>56</v>
      </c>
      <c r="X13" s="12" t="s">
        <v>67</v>
      </c>
      <c r="Y13" s="12" t="s">
        <v>67</v>
      </c>
      <c r="Z13" s="12" t="s">
        <v>67</v>
      </c>
      <c r="AA13" s="12" t="s">
        <v>67</v>
      </c>
    </row>
    <row r="14">
      <c r="A14" s="9"/>
      <c r="B14" s="9"/>
      <c r="C14" s="9"/>
      <c r="D14" s="9"/>
      <c r="E14" s="9"/>
      <c r="F14" s="9"/>
      <c r="G14" s="9"/>
      <c r="H14" s="9"/>
      <c r="I14" s="10">
        <f t="shared" si="6"/>
        <v>112.09</v>
      </c>
      <c r="J14" s="11">
        <v>10.0</v>
      </c>
      <c r="K14" s="16" t="b">
        <f t="shared" si="7"/>
        <v>1</v>
      </c>
      <c r="L14" s="16" t="b">
        <f t="shared" si="8"/>
        <v>1</v>
      </c>
      <c r="M14" s="12" t="s">
        <v>70</v>
      </c>
      <c r="N14" s="12">
        <v>3.18</v>
      </c>
      <c r="O14" s="12">
        <v>261577.0</v>
      </c>
      <c r="P14" s="12">
        <v>0.33</v>
      </c>
      <c r="Q14" s="12">
        <v>11.209</v>
      </c>
      <c r="R14" s="12" t="s">
        <v>56</v>
      </c>
      <c r="S14" s="12">
        <v>41.0</v>
      </c>
      <c r="T14" s="12">
        <v>39.0</v>
      </c>
      <c r="U14" s="12">
        <v>61.7</v>
      </c>
      <c r="V14" s="12">
        <v>61.74</v>
      </c>
      <c r="W14" s="12" t="s">
        <v>56</v>
      </c>
      <c r="X14" s="12">
        <v>76.0</v>
      </c>
      <c r="Y14" s="12">
        <v>32.1</v>
      </c>
      <c r="Z14" s="12">
        <v>29.37</v>
      </c>
      <c r="AA14" s="12" t="s">
        <v>56</v>
      </c>
    </row>
    <row r="15">
      <c r="A15" s="9"/>
      <c r="B15" s="9"/>
      <c r="C15" s="9"/>
      <c r="D15" s="9"/>
      <c r="E15" s="9"/>
      <c r="F15" s="9"/>
      <c r="G15" s="9"/>
      <c r="H15" s="9"/>
      <c r="I15" s="10">
        <f t="shared" si="6"/>
        <v>127.5</v>
      </c>
      <c r="J15" s="11">
        <v>10.0</v>
      </c>
      <c r="K15" s="16" t="b">
        <f t="shared" si="7"/>
        <v>1</v>
      </c>
      <c r="L15" s="16" t="b">
        <f t="shared" si="8"/>
        <v>0</v>
      </c>
      <c r="M15" s="12" t="s">
        <v>71</v>
      </c>
      <c r="N15" s="12">
        <v>3.35</v>
      </c>
      <c r="O15" s="12">
        <v>426585.0</v>
      </c>
      <c r="P15" s="12">
        <v>0.54</v>
      </c>
      <c r="Q15" s="12">
        <v>12.75</v>
      </c>
      <c r="R15" s="12" t="s">
        <v>56</v>
      </c>
      <c r="S15" s="12">
        <v>49.0</v>
      </c>
      <c r="T15" s="12">
        <v>84.0</v>
      </c>
      <c r="U15" s="12">
        <v>79.17</v>
      </c>
      <c r="V15" s="12">
        <v>76.61</v>
      </c>
      <c r="W15" s="12" t="s">
        <v>56</v>
      </c>
      <c r="X15" s="12">
        <v>86.0</v>
      </c>
      <c r="Y15" s="12">
        <v>50.11</v>
      </c>
      <c r="Z15" s="12">
        <v>48.5</v>
      </c>
      <c r="AA15" s="12" t="s">
        <v>56</v>
      </c>
    </row>
    <row r="16">
      <c r="A16" s="9"/>
      <c r="B16" s="9"/>
      <c r="C16" s="9"/>
      <c r="D16" s="9"/>
      <c r="E16" s="9"/>
      <c r="F16" s="9"/>
      <c r="G16" s="9"/>
      <c r="H16" s="9"/>
      <c r="I16" s="10">
        <f t="shared" si="6"/>
        <v>119.65</v>
      </c>
      <c r="J16" s="11">
        <v>10.0</v>
      </c>
      <c r="K16" s="16" t="b">
        <f t="shared" si="7"/>
        <v>1</v>
      </c>
      <c r="L16" s="16" t="b">
        <f t="shared" si="8"/>
        <v>1</v>
      </c>
      <c r="M16" s="12" t="s">
        <v>72</v>
      </c>
      <c r="N16" s="12">
        <v>3.67</v>
      </c>
      <c r="O16" s="12">
        <v>367744.0</v>
      </c>
      <c r="P16" s="12">
        <v>0.47</v>
      </c>
      <c r="Q16" s="12">
        <v>11.965</v>
      </c>
      <c r="R16" s="12" t="s">
        <v>56</v>
      </c>
      <c r="S16" s="12">
        <v>61.0</v>
      </c>
      <c r="T16" s="12">
        <v>96.0</v>
      </c>
      <c r="U16" s="12">
        <v>67.34</v>
      </c>
      <c r="V16" s="12">
        <v>63.88</v>
      </c>
      <c r="W16" s="12" t="s">
        <v>56</v>
      </c>
      <c r="X16" s="12">
        <v>98.0</v>
      </c>
      <c r="Y16" s="12">
        <v>42.34</v>
      </c>
      <c r="Z16" s="12">
        <v>40.6</v>
      </c>
      <c r="AA16" s="12" t="s">
        <v>56</v>
      </c>
    </row>
    <row r="17">
      <c r="A17" s="9"/>
      <c r="B17" s="9"/>
      <c r="C17" s="9"/>
      <c r="D17" s="9"/>
      <c r="E17" s="9"/>
      <c r="F17" s="9"/>
      <c r="G17" s="9"/>
      <c r="H17" s="9"/>
      <c r="I17" s="10">
        <f t="shared" si="6"/>
        <v>105.43</v>
      </c>
      <c r="J17" s="11">
        <v>10.0</v>
      </c>
      <c r="K17" s="16" t="b">
        <f t="shared" si="7"/>
        <v>1</v>
      </c>
      <c r="L17" s="16" t="b">
        <f t="shared" si="8"/>
        <v>1</v>
      </c>
      <c r="M17" s="12" t="s">
        <v>73</v>
      </c>
      <c r="N17" s="12">
        <v>3.68</v>
      </c>
      <c r="O17" s="12">
        <v>400786.0</v>
      </c>
      <c r="P17" s="12">
        <v>0.51</v>
      </c>
      <c r="Q17" s="12">
        <v>10.543</v>
      </c>
      <c r="R17" s="12" t="s">
        <v>56</v>
      </c>
      <c r="S17" s="12">
        <v>73.0</v>
      </c>
      <c r="T17" s="12">
        <v>41.0</v>
      </c>
      <c r="U17" s="12">
        <v>40.69</v>
      </c>
      <c r="V17" s="12">
        <v>45.6</v>
      </c>
      <c r="W17" s="12" t="s">
        <v>56</v>
      </c>
      <c r="X17" s="12">
        <v>57.0</v>
      </c>
      <c r="Y17" s="12">
        <v>24.13</v>
      </c>
      <c r="Z17" s="12">
        <v>25.05</v>
      </c>
      <c r="AA17" s="12" t="s">
        <v>56</v>
      </c>
    </row>
    <row r="18">
      <c r="A18" s="9"/>
      <c r="B18" s="9"/>
      <c r="C18" s="9"/>
      <c r="D18" s="9"/>
      <c r="E18" s="9"/>
      <c r="F18" s="9"/>
      <c r="G18" s="9"/>
      <c r="H18" s="9"/>
      <c r="I18" s="10">
        <f t="shared" si="6"/>
        <v>111.3</v>
      </c>
      <c r="J18" s="11">
        <v>10.0</v>
      </c>
      <c r="K18" s="16" t="b">
        <f t="shared" si="7"/>
        <v>1</v>
      </c>
      <c r="L18" s="16" t="b">
        <f t="shared" si="8"/>
        <v>1</v>
      </c>
      <c r="M18" s="12" t="s">
        <v>74</v>
      </c>
      <c r="N18" s="12">
        <v>4.17</v>
      </c>
      <c r="O18" s="12">
        <v>434110.0</v>
      </c>
      <c r="P18" s="12">
        <v>0.55</v>
      </c>
      <c r="Q18" s="12">
        <v>11.13</v>
      </c>
      <c r="R18" s="12" t="s">
        <v>56</v>
      </c>
      <c r="S18" s="12">
        <v>63.0</v>
      </c>
      <c r="T18" s="12">
        <v>65.0</v>
      </c>
      <c r="U18" s="12">
        <v>31.53</v>
      </c>
      <c r="V18" s="12">
        <v>31.47</v>
      </c>
      <c r="W18" s="12" t="s">
        <v>56</v>
      </c>
      <c r="X18" s="12">
        <v>83.0</v>
      </c>
      <c r="Y18" s="12">
        <v>11.73</v>
      </c>
      <c r="Z18" s="12">
        <v>11.89</v>
      </c>
      <c r="AA18" s="12" t="s">
        <v>56</v>
      </c>
    </row>
    <row r="19">
      <c r="A19" s="9"/>
      <c r="B19" s="9"/>
      <c r="C19" s="9"/>
      <c r="D19" s="9"/>
      <c r="E19" s="9"/>
      <c r="F19" s="9"/>
      <c r="G19" s="9"/>
      <c r="H19" s="9"/>
      <c r="I19" s="10">
        <f t="shared" si="6"/>
        <v>106.16</v>
      </c>
      <c r="J19" s="11">
        <v>10.0</v>
      </c>
      <c r="K19" s="16" t="b">
        <f t="shared" si="7"/>
        <v>1</v>
      </c>
      <c r="L19" s="16" t="b">
        <f t="shared" si="8"/>
        <v>1</v>
      </c>
      <c r="M19" s="12" t="s">
        <v>75</v>
      </c>
      <c r="N19" s="12">
        <v>4.8</v>
      </c>
      <c r="O19" s="12">
        <v>119862.0</v>
      </c>
      <c r="P19" s="12">
        <v>0.15</v>
      </c>
      <c r="Q19" s="12">
        <v>10.616</v>
      </c>
      <c r="R19" s="12" t="s">
        <v>56</v>
      </c>
      <c r="S19" s="12">
        <v>77.0</v>
      </c>
      <c r="T19" s="12">
        <v>97.0</v>
      </c>
      <c r="U19" s="12">
        <v>29.61</v>
      </c>
      <c r="V19" s="12">
        <v>29.17</v>
      </c>
      <c r="W19" s="12" t="s">
        <v>56</v>
      </c>
      <c r="X19" s="12">
        <v>79.0</v>
      </c>
      <c r="Y19" s="12">
        <v>32.07</v>
      </c>
      <c r="Z19" s="12">
        <v>31.15</v>
      </c>
      <c r="AA19" s="12" t="s">
        <v>56</v>
      </c>
    </row>
    <row r="20">
      <c r="A20" s="9"/>
      <c r="B20" s="9"/>
      <c r="C20" s="9"/>
      <c r="D20" s="9"/>
      <c r="E20" s="9"/>
      <c r="F20" s="9"/>
      <c r="G20" s="9"/>
      <c r="H20" s="9"/>
      <c r="I20" s="10">
        <f t="shared" si="6"/>
        <v>113.31</v>
      </c>
      <c r="J20" s="11">
        <v>10.0</v>
      </c>
      <c r="K20" s="16" t="b">
        <f t="shared" si="7"/>
        <v>1</v>
      </c>
      <c r="L20" s="16" t="b">
        <f t="shared" si="8"/>
        <v>1</v>
      </c>
      <c r="M20" s="12" t="s">
        <v>76</v>
      </c>
      <c r="N20" s="12">
        <v>4.8</v>
      </c>
      <c r="O20" s="12">
        <v>414323.0</v>
      </c>
      <c r="P20" s="12">
        <v>0.52</v>
      </c>
      <c r="Q20" s="12">
        <v>11.331</v>
      </c>
      <c r="R20" s="12" t="s">
        <v>56</v>
      </c>
      <c r="S20" s="12">
        <v>61.0</v>
      </c>
      <c r="T20" s="12">
        <v>96.0</v>
      </c>
      <c r="U20" s="12">
        <v>70.79</v>
      </c>
      <c r="V20" s="12">
        <v>68.83</v>
      </c>
      <c r="W20" s="12" t="s">
        <v>56</v>
      </c>
      <c r="X20" s="12">
        <v>98.0</v>
      </c>
      <c r="Y20" s="12">
        <v>44.62</v>
      </c>
      <c r="Z20" s="12">
        <v>43.26</v>
      </c>
      <c r="AA20" s="12" t="s">
        <v>56</v>
      </c>
    </row>
    <row r="21" ht="15.75" customHeight="1">
      <c r="A21" s="9"/>
      <c r="B21" s="9"/>
      <c r="C21" s="9"/>
      <c r="D21" s="9"/>
      <c r="E21" s="9"/>
      <c r="F21" s="9"/>
      <c r="G21" s="9"/>
      <c r="H21" s="9"/>
      <c r="I21" s="10">
        <f t="shared" si="6"/>
        <v>109.275</v>
      </c>
      <c r="J21" s="11">
        <v>20.0</v>
      </c>
      <c r="K21" s="16" t="b">
        <f t="shared" si="7"/>
        <v>1</v>
      </c>
      <c r="L21" s="16" t="b">
        <f t="shared" si="8"/>
        <v>1</v>
      </c>
      <c r="M21" s="12" t="s">
        <v>77</v>
      </c>
      <c r="N21" s="12">
        <v>4.82</v>
      </c>
      <c r="O21" s="12">
        <v>167345.0</v>
      </c>
      <c r="P21" s="12">
        <v>0.21</v>
      </c>
      <c r="Q21" s="12">
        <v>21.855</v>
      </c>
      <c r="R21" s="12" t="s">
        <v>56</v>
      </c>
      <c r="S21" s="12">
        <v>43.0</v>
      </c>
      <c r="T21" s="12">
        <v>72.0</v>
      </c>
      <c r="U21" s="12">
        <v>24.02</v>
      </c>
      <c r="V21" s="12">
        <v>21.6</v>
      </c>
      <c r="W21" s="12" t="s">
        <v>56</v>
      </c>
      <c r="X21" s="12">
        <v>57.0</v>
      </c>
      <c r="Y21" s="12">
        <v>7.29</v>
      </c>
      <c r="Z21" s="12">
        <v>5.99</v>
      </c>
      <c r="AA21" s="12" t="s">
        <v>56</v>
      </c>
    </row>
    <row r="22" ht="15.75" customHeight="1">
      <c r="A22" s="9"/>
      <c r="B22" s="9"/>
      <c r="C22" s="9"/>
      <c r="D22" s="9"/>
      <c r="E22" s="9"/>
      <c r="F22" s="9"/>
      <c r="G22" s="9"/>
      <c r="H22" s="9"/>
      <c r="I22" s="10">
        <f t="shared" si="6"/>
        <v>106.84</v>
      </c>
      <c r="J22" s="11">
        <v>10.0</v>
      </c>
      <c r="K22" s="16" t="b">
        <f t="shared" si="7"/>
        <v>1</v>
      </c>
      <c r="L22" s="16" t="b">
        <f t="shared" si="8"/>
        <v>1</v>
      </c>
      <c r="M22" s="12" t="s">
        <v>78</v>
      </c>
      <c r="N22" s="12">
        <v>4.92</v>
      </c>
      <c r="O22" s="12">
        <v>65615.0</v>
      </c>
      <c r="P22" s="12">
        <v>0.08</v>
      </c>
      <c r="Q22" s="12">
        <v>10.684</v>
      </c>
      <c r="R22" s="12" t="s">
        <v>56</v>
      </c>
      <c r="S22" s="12">
        <v>55.0</v>
      </c>
      <c r="T22" s="12">
        <v>85.0</v>
      </c>
      <c r="U22" s="12">
        <v>14.67</v>
      </c>
      <c r="V22" s="12">
        <v>13.82</v>
      </c>
      <c r="W22" s="12" t="s">
        <v>56</v>
      </c>
      <c r="X22" s="12" t="s">
        <v>67</v>
      </c>
      <c r="Y22" s="12" t="s">
        <v>67</v>
      </c>
      <c r="Z22" s="12" t="s">
        <v>67</v>
      </c>
      <c r="AA22" s="12" t="s">
        <v>67</v>
      </c>
    </row>
    <row r="23" ht="15.75" customHeight="1">
      <c r="A23" s="9"/>
      <c r="B23" s="9"/>
      <c r="C23" s="9"/>
      <c r="D23" s="9"/>
      <c r="E23" s="9"/>
      <c r="F23" s="9"/>
      <c r="G23" s="9"/>
      <c r="H23" s="9"/>
      <c r="I23" s="10">
        <f t="shared" si="6"/>
        <v>110.16</v>
      </c>
      <c r="J23" s="11">
        <v>10.0</v>
      </c>
      <c r="K23" s="16" t="b">
        <f t="shared" si="7"/>
        <v>1</v>
      </c>
      <c r="L23" s="16" t="b">
        <f t="shared" si="8"/>
        <v>1</v>
      </c>
      <c r="M23" s="12" t="s">
        <v>79</v>
      </c>
      <c r="N23" s="12">
        <v>5.04</v>
      </c>
      <c r="O23" s="12">
        <v>93248.0</v>
      </c>
      <c r="P23" s="12">
        <v>0.12</v>
      </c>
      <c r="Q23" s="12">
        <v>11.016</v>
      </c>
      <c r="R23" s="12" t="s">
        <v>56</v>
      </c>
      <c r="S23" s="12">
        <v>67.0</v>
      </c>
      <c r="T23" s="12">
        <v>52.0</v>
      </c>
      <c r="U23" s="12">
        <v>34.56</v>
      </c>
      <c r="V23" s="12">
        <v>37.8</v>
      </c>
      <c r="W23" s="12" t="s">
        <v>56</v>
      </c>
      <c r="X23" s="12">
        <v>40.0</v>
      </c>
      <c r="Y23" s="12">
        <v>41.64</v>
      </c>
      <c r="Z23" s="12">
        <v>39.64</v>
      </c>
      <c r="AA23" s="12" t="s">
        <v>56</v>
      </c>
    </row>
    <row r="24" ht="15.75" customHeight="1">
      <c r="A24" s="9"/>
      <c r="B24" s="9"/>
      <c r="C24" s="9"/>
      <c r="D24" s="9"/>
      <c r="E24" s="9"/>
      <c r="F24" s="9"/>
      <c r="G24" s="9"/>
      <c r="H24" s="9"/>
      <c r="I24" s="10">
        <f t="shared" si="6"/>
        <v>114</v>
      </c>
      <c r="J24" s="11">
        <v>10.0</v>
      </c>
      <c r="K24" s="16" t="b">
        <f t="shared" si="7"/>
        <v>1</v>
      </c>
      <c r="L24" s="16" t="b">
        <f t="shared" si="8"/>
        <v>1</v>
      </c>
      <c r="M24" s="12" t="s">
        <v>80</v>
      </c>
      <c r="N24" s="12">
        <v>5.05</v>
      </c>
      <c r="O24" s="12">
        <v>239327.0</v>
      </c>
      <c r="P24" s="12">
        <v>0.3</v>
      </c>
      <c r="Q24" s="12">
        <v>11.4</v>
      </c>
      <c r="R24" s="12" t="s">
        <v>56</v>
      </c>
      <c r="S24" s="12">
        <v>49.0</v>
      </c>
      <c r="T24" s="12">
        <v>130.0</v>
      </c>
      <c r="U24" s="12">
        <v>70.11</v>
      </c>
      <c r="V24" s="12">
        <v>68.6</v>
      </c>
      <c r="W24" s="12" t="s">
        <v>56</v>
      </c>
      <c r="X24" s="12">
        <v>128.0</v>
      </c>
      <c r="Y24" s="12">
        <v>55.53</v>
      </c>
      <c r="Z24" s="12">
        <v>52.69</v>
      </c>
      <c r="AA24" s="12" t="s">
        <v>56</v>
      </c>
    </row>
    <row r="25" ht="15.75" customHeight="1">
      <c r="A25" s="9"/>
      <c r="B25" s="9"/>
      <c r="C25" s="9"/>
      <c r="D25" s="9"/>
      <c r="E25" s="9"/>
      <c r="F25" s="9"/>
      <c r="G25" s="9"/>
      <c r="H25" s="9"/>
      <c r="I25" s="10">
        <f t="shared" si="6"/>
        <v>105.95</v>
      </c>
      <c r="J25" s="11">
        <v>10.0</v>
      </c>
      <c r="K25" s="16" t="b">
        <f t="shared" si="7"/>
        <v>1</v>
      </c>
      <c r="L25" s="16" t="b">
        <f t="shared" si="8"/>
        <v>1</v>
      </c>
      <c r="M25" s="12" t="s">
        <v>81</v>
      </c>
      <c r="N25" s="12">
        <v>5.07</v>
      </c>
      <c r="O25" s="12">
        <v>71741.0</v>
      </c>
      <c r="P25" s="12">
        <v>0.09</v>
      </c>
      <c r="Q25" s="12">
        <v>10.595</v>
      </c>
      <c r="R25" s="12" t="s">
        <v>56</v>
      </c>
      <c r="S25" s="12">
        <v>42.0</v>
      </c>
      <c r="T25" s="12">
        <v>72.0</v>
      </c>
      <c r="U25" s="12">
        <v>36.68</v>
      </c>
      <c r="V25" s="12">
        <v>37.91</v>
      </c>
      <c r="W25" s="12" t="s">
        <v>56</v>
      </c>
      <c r="X25" s="12">
        <v>71.0</v>
      </c>
      <c r="Y25" s="12">
        <v>39.55</v>
      </c>
      <c r="Z25" s="12">
        <v>37.27</v>
      </c>
      <c r="AA25" s="12" t="s">
        <v>56</v>
      </c>
    </row>
    <row r="26" ht="15.75" customHeight="1">
      <c r="A26" s="9"/>
      <c r="B26" s="9"/>
      <c r="C26" s="9"/>
      <c r="D26" s="9"/>
      <c r="E26" s="9"/>
      <c r="F26" s="9"/>
      <c r="G26" s="9"/>
      <c r="H26" s="9"/>
      <c r="I26" s="10">
        <f t="shared" si="6"/>
        <v>110.84</v>
      </c>
      <c r="J26" s="11">
        <v>10.0</v>
      </c>
      <c r="K26" s="16" t="b">
        <f t="shared" si="7"/>
        <v>1</v>
      </c>
      <c r="L26" s="16" t="b">
        <f t="shared" si="8"/>
        <v>1</v>
      </c>
      <c r="M26" s="12" t="s">
        <v>82</v>
      </c>
      <c r="N26" s="12">
        <v>5.18</v>
      </c>
      <c r="O26" s="12">
        <v>418797.0</v>
      </c>
      <c r="P26" s="12">
        <v>0.53</v>
      </c>
      <c r="Q26" s="12">
        <v>11.084</v>
      </c>
      <c r="R26" s="12" t="s">
        <v>56</v>
      </c>
      <c r="S26" s="12">
        <v>83.0</v>
      </c>
      <c r="T26" s="12">
        <v>85.0</v>
      </c>
      <c r="U26" s="12">
        <v>64.01</v>
      </c>
      <c r="V26" s="12">
        <v>64.59</v>
      </c>
      <c r="W26" s="12" t="s">
        <v>56</v>
      </c>
      <c r="X26" s="12">
        <v>47.0</v>
      </c>
      <c r="Y26" s="12">
        <v>20.52</v>
      </c>
      <c r="Z26" s="12">
        <v>21.77</v>
      </c>
      <c r="AA26" s="12" t="s">
        <v>56</v>
      </c>
    </row>
    <row r="27" ht="15.75" customHeight="1">
      <c r="A27" s="9"/>
      <c r="B27" s="9"/>
      <c r="C27" s="9"/>
      <c r="D27" s="9"/>
      <c r="E27" s="9"/>
      <c r="F27" s="9"/>
      <c r="G27" s="9"/>
      <c r="H27" s="9"/>
      <c r="I27" s="10">
        <f t="shared" si="6"/>
        <v>98.4</v>
      </c>
      <c r="J27" s="11">
        <v>10.0</v>
      </c>
      <c r="K27" s="16" t="b">
        <f t="shared" si="7"/>
        <v>1</v>
      </c>
      <c r="L27" s="16" t="b">
        <f t="shared" si="8"/>
        <v>1</v>
      </c>
      <c r="M27" s="12" t="s">
        <v>83</v>
      </c>
      <c r="N27" s="12">
        <v>5.32</v>
      </c>
      <c r="O27" s="12">
        <v>203331.0</v>
      </c>
      <c r="P27" s="12">
        <v>0.26</v>
      </c>
      <c r="Q27" s="12">
        <v>9.84</v>
      </c>
      <c r="R27" s="12" t="s">
        <v>56</v>
      </c>
      <c r="S27" s="12">
        <v>97.0</v>
      </c>
      <c r="T27" s="12">
        <v>99.0</v>
      </c>
      <c r="U27" s="12">
        <v>63.74</v>
      </c>
      <c r="V27" s="12">
        <v>61.82</v>
      </c>
      <c r="W27" s="12" t="s">
        <v>56</v>
      </c>
      <c r="X27" s="12">
        <v>61.0</v>
      </c>
      <c r="Y27" s="12">
        <v>67.15</v>
      </c>
      <c r="Z27" s="12">
        <v>73.91</v>
      </c>
      <c r="AA27" s="12" t="s">
        <v>56</v>
      </c>
    </row>
    <row r="28" ht="15.75" customHeight="1">
      <c r="A28" s="9"/>
      <c r="B28" s="9"/>
      <c r="C28" s="9"/>
      <c r="D28" s="9"/>
      <c r="E28" s="9"/>
      <c r="F28" s="9"/>
      <c r="G28" s="9"/>
      <c r="H28" s="9"/>
      <c r="I28" s="10">
        <f t="shared" si="6"/>
        <v>114.91</v>
      </c>
      <c r="J28" s="11">
        <v>20.0</v>
      </c>
      <c r="K28" s="16" t="b">
        <f t="shared" si="7"/>
        <v>1</v>
      </c>
      <c r="L28" s="16" t="b">
        <f t="shared" si="8"/>
        <v>1</v>
      </c>
      <c r="M28" s="12" t="s">
        <v>84</v>
      </c>
      <c r="N28" s="12">
        <v>5.34</v>
      </c>
      <c r="O28" s="12">
        <v>340029.0</v>
      </c>
      <c r="P28" s="12">
        <v>0.43</v>
      </c>
      <c r="Q28" s="12">
        <v>22.982</v>
      </c>
      <c r="R28" s="12" t="s">
        <v>56</v>
      </c>
      <c r="S28" s="12">
        <v>113.0</v>
      </c>
      <c r="T28" s="12">
        <v>111.0</v>
      </c>
      <c r="U28" s="12">
        <v>102.51</v>
      </c>
      <c r="V28" s="12">
        <v>103.48</v>
      </c>
      <c r="W28" s="12" t="s">
        <v>56</v>
      </c>
      <c r="X28" s="12" t="s">
        <v>67</v>
      </c>
      <c r="Y28" s="12" t="s">
        <v>67</v>
      </c>
      <c r="Z28" s="12" t="s">
        <v>67</v>
      </c>
      <c r="AA28" s="12" t="s">
        <v>67</v>
      </c>
    </row>
    <row r="29" ht="15.75" customHeight="1">
      <c r="A29" s="9"/>
      <c r="B29" s="9"/>
      <c r="C29" s="9"/>
      <c r="D29" s="9"/>
      <c r="E29" s="9"/>
      <c r="F29" s="9"/>
      <c r="G29" s="9"/>
      <c r="H29" s="9"/>
      <c r="I29" s="10">
        <f t="shared" si="6"/>
        <v>100</v>
      </c>
      <c r="J29" s="11">
        <v>20.0</v>
      </c>
      <c r="K29" s="16" t="b">
        <f t="shared" si="7"/>
        <v>1</v>
      </c>
      <c r="L29" s="16" t="b">
        <f t="shared" si="8"/>
        <v>1</v>
      </c>
      <c r="M29" s="12" t="s">
        <v>21</v>
      </c>
      <c r="N29" s="12">
        <v>5.4</v>
      </c>
      <c r="O29" s="12">
        <v>676532.0</v>
      </c>
      <c r="P29" s="12">
        <v>0.86</v>
      </c>
      <c r="Q29" s="12">
        <v>20.0</v>
      </c>
      <c r="R29" s="12" t="s">
        <v>56</v>
      </c>
      <c r="S29" s="12">
        <v>168.0</v>
      </c>
      <c r="T29" s="12">
        <v>99.0</v>
      </c>
      <c r="U29" s="12">
        <v>53.92</v>
      </c>
      <c r="V29" s="12">
        <v>55.96</v>
      </c>
      <c r="W29" s="12" t="s">
        <v>56</v>
      </c>
      <c r="X29" s="12" t="s">
        <v>67</v>
      </c>
      <c r="Y29" s="12" t="s">
        <v>67</v>
      </c>
      <c r="Z29" s="12" t="s">
        <v>67</v>
      </c>
      <c r="AA29" s="12" t="s">
        <v>67</v>
      </c>
    </row>
    <row r="30" ht="15.75" customHeight="1">
      <c r="A30" s="9"/>
      <c r="B30" s="9"/>
      <c r="C30" s="9"/>
      <c r="D30" s="9"/>
      <c r="E30" s="9"/>
      <c r="F30" s="9"/>
      <c r="G30" s="9"/>
      <c r="H30" s="9"/>
      <c r="I30" s="10">
        <f t="shared" si="6"/>
        <v>107.49</v>
      </c>
      <c r="J30" s="11">
        <v>10.0</v>
      </c>
      <c r="K30" s="16" t="b">
        <f t="shared" si="7"/>
        <v>1</v>
      </c>
      <c r="L30" s="16" t="b">
        <f t="shared" si="8"/>
        <v>1</v>
      </c>
      <c r="M30" s="12" t="s">
        <v>85</v>
      </c>
      <c r="N30" s="12">
        <v>5.46</v>
      </c>
      <c r="O30" s="12">
        <v>423084.0</v>
      </c>
      <c r="P30" s="12">
        <v>0.54</v>
      </c>
      <c r="Q30" s="12">
        <v>10.749</v>
      </c>
      <c r="R30" s="12" t="s">
        <v>56</v>
      </c>
      <c r="S30" s="12">
        <v>56.0</v>
      </c>
      <c r="T30" s="12">
        <v>41.0</v>
      </c>
      <c r="U30" s="12">
        <v>65.04</v>
      </c>
      <c r="V30" s="12">
        <v>64.56</v>
      </c>
      <c r="W30" s="12" t="s">
        <v>56</v>
      </c>
      <c r="X30" s="12">
        <v>43.0</v>
      </c>
      <c r="Y30" s="12">
        <v>25.73</v>
      </c>
      <c r="Z30" s="12">
        <v>25.47</v>
      </c>
      <c r="AA30" s="12" t="s">
        <v>56</v>
      </c>
    </row>
    <row r="31" ht="15.75" customHeight="1">
      <c r="A31" s="9"/>
      <c r="B31" s="9"/>
      <c r="C31" s="9"/>
      <c r="D31" s="9"/>
      <c r="E31" s="9"/>
      <c r="F31" s="9"/>
      <c r="G31" s="9"/>
      <c r="H31" s="9"/>
      <c r="I31" s="10">
        <f t="shared" si="6"/>
        <v>116.52</v>
      </c>
      <c r="J31" s="11">
        <v>10.0</v>
      </c>
      <c r="K31" s="16" t="b">
        <f t="shared" si="7"/>
        <v>1</v>
      </c>
      <c r="L31" s="16" t="b">
        <f t="shared" si="8"/>
        <v>1</v>
      </c>
      <c r="M31" s="12" t="s">
        <v>86</v>
      </c>
      <c r="N31" s="12">
        <v>5.47</v>
      </c>
      <c r="O31" s="12">
        <v>154418.0</v>
      </c>
      <c r="P31" s="12">
        <v>0.2</v>
      </c>
      <c r="Q31" s="12">
        <v>11.652</v>
      </c>
      <c r="R31" s="12" t="s">
        <v>56</v>
      </c>
      <c r="S31" s="12">
        <v>119.0</v>
      </c>
      <c r="T31" s="12">
        <v>121.0</v>
      </c>
      <c r="U31" s="12">
        <v>31.52</v>
      </c>
      <c r="V31" s="12">
        <v>32.3</v>
      </c>
      <c r="W31" s="12" t="s">
        <v>56</v>
      </c>
      <c r="X31" s="12" t="s">
        <v>67</v>
      </c>
      <c r="Y31" s="12" t="s">
        <v>67</v>
      </c>
      <c r="Z31" s="12" t="s">
        <v>67</v>
      </c>
      <c r="AA31" s="12" t="s">
        <v>67</v>
      </c>
    </row>
    <row r="32" ht="15.75" customHeight="1">
      <c r="A32" s="9"/>
      <c r="B32" s="9"/>
      <c r="C32" s="9"/>
      <c r="D32" s="9"/>
      <c r="E32" s="9"/>
      <c r="F32" s="9"/>
      <c r="G32" s="9"/>
      <c r="H32" s="9"/>
      <c r="I32" s="10">
        <f t="shared" si="6"/>
        <v>114.62</v>
      </c>
      <c r="J32" s="11">
        <v>10.0</v>
      </c>
      <c r="K32" s="16" t="b">
        <f t="shared" si="7"/>
        <v>1</v>
      </c>
      <c r="L32" s="16" t="b">
        <f t="shared" si="8"/>
        <v>1</v>
      </c>
      <c r="M32" s="12" t="s">
        <v>87</v>
      </c>
      <c r="N32" s="12">
        <v>5.49</v>
      </c>
      <c r="O32" s="12">
        <v>324625.0</v>
      </c>
      <c r="P32" s="12">
        <v>0.41</v>
      </c>
      <c r="Q32" s="12">
        <v>11.462</v>
      </c>
      <c r="R32" s="12" t="s">
        <v>56</v>
      </c>
      <c r="S32" s="12">
        <v>75.0</v>
      </c>
      <c r="T32" s="12">
        <v>77.0</v>
      </c>
      <c r="U32" s="12">
        <v>31.3</v>
      </c>
      <c r="V32" s="12">
        <v>30.81</v>
      </c>
      <c r="W32" s="12" t="s">
        <v>56</v>
      </c>
      <c r="X32" s="12">
        <v>110.0</v>
      </c>
      <c r="Y32" s="12">
        <v>37.69</v>
      </c>
      <c r="Z32" s="12">
        <v>37.1</v>
      </c>
      <c r="AA32" s="12" t="s">
        <v>56</v>
      </c>
    </row>
    <row r="33" ht="15.75" customHeight="1">
      <c r="A33" s="9"/>
      <c r="B33" s="9"/>
      <c r="C33" s="9"/>
      <c r="D33" s="9"/>
      <c r="E33" s="9"/>
      <c r="F33" s="9"/>
      <c r="G33" s="9"/>
      <c r="H33" s="9"/>
      <c r="I33" s="10">
        <f t="shared" si="6"/>
        <v>102.54</v>
      </c>
      <c r="J33" s="11">
        <v>10.0</v>
      </c>
      <c r="K33" s="16" t="b">
        <f t="shared" si="7"/>
        <v>1</v>
      </c>
      <c r="L33" s="16" t="b">
        <f t="shared" si="8"/>
        <v>1</v>
      </c>
      <c r="M33" s="12" t="s">
        <v>88</v>
      </c>
      <c r="N33" s="12">
        <v>5.68</v>
      </c>
      <c r="O33" s="12">
        <v>1080612.0</v>
      </c>
      <c r="P33" s="12">
        <v>1.37</v>
      </c>
      <c r="Q33" s="12">
        <v>10.254</v>
      </c>
      <c r="R33" s="12" t="s">
        <v>56</v>
      </c>
      <c r="S33" s="12">
        <v>78.0</v>
      </c>
      <c r="T33" s="12">
        <v>77.0</v>
      </c>
      <c r="U33" s="12">
        <v>24.89</v>
      </c>
      <c r="V33" s="12">
        <v>24.61</v>
      </c>
      <c r="W33" s="12" t="s">
        <v>56</v>
      </c>
      <c r="X33" s="12">
        <v>52.0</v>
      </c>
      <c r="Y33" s="12">
        <v>16.34</v>
      </c>
      <c r="Z33" s="12">
        <v>16.79</v>
      </c>
      <c r="AA33" s="12" t="s">
        <v>56</v>
      </c>
    </row>
    <row r="34" ht="15.75" customHeight="1">
      <c r="A34" s="9"/>
      <c r="B34" s="9"/>
      <c r="C34" s="9"/>
      <c r="D34" s="9"/>
      <c r="E34" s="9"/>
      <c r="F34" s="9"/>
      <c r="G34" s="9"/>
      <c r="H34" s="9"/>
      <c r="I34" s="10">
        <f t="shared" si="6"/>
        <v>111.79</v>
      </c>
      <c r="J34" s="11">
        <v>10.0</v>
      </c>
      <c r="K34" s="16" t="b">
        <f t="shared" si="7"/>
        <v>1</v>
      </c>
      <c r="L34" s="16" t="b">
        <f t="shared" si="8"/>
        <v>1</v>
      </c>
      <c r="M34" s="12" t="s">
        <v>89</v>
      </c>
      <c r="N34" s="12">
        <v>5.75</v>
      </c>
      <c r="O34" s="12">
        <v>307921.0</v>
      </c>
      <c r="P34" s="12">
        <v>0.39</v>
      </c>
      <c r="Q34" s="12">
        <v>11.179</v>
      </c>
      <c r="R34" s="12" t="s">
        <v>56</v>
      </c>
      <c r="S34" s="12">
        <v>62.0</v>
      </c>
      <c r="T34" s="12">
        <v>64.0</v>
      </c>
      <c r="U34" s="12">
        <v>32.22</v>
      </c>
      <c r="V34" s="12">
        <v>31.88</v>
      </c>
      <c r="W34" s="12" t="s">
        <v>56</v>
      </c>
      <c r="X34" s="12">
        <v>49.0</v>
      </c>
      <c r="Y34" s="12">
        <v>29.63</v>
      </c>
      <c r="Z34" s="12">
        <v>30.29</v>
      </c>
      <c r="AA34" s="12" t="s">
        <v>56</v>
      </c>
    </row>
    <row r="35" ht="15.75" customHeight="1">
      <c r="A35" s="9"/>
      <c r="B35" s="9"/>
      <c r="C35" s="9"/>
      <c r="D35" s="9"/>
      <c r="E35" s="9"/>
      <c r="F35" s="9"/>
      <c r="G35" s="9"/>
      <c r="H35" s="9"/>
      <c r="I35" s="10">
        <f t="shared" si="6"/>
        <v>100</v>
      </c>
      <c r="J35" s="11">
        <v>20.0</v>
      </c>
      <c r="K35" s="16" t="b">
        <f t="shared" si="7"/>
        <v>1</v>
      </c>
      <c r="L35" s="16" t="b">
        <f t="shared" si="8"/>
        <v>1</v>
      </c>
      <c r="M35" s="12" t="s">
        <v>22</v>
      </c>
      <c r="N35" s="12">
        <v>6.15</v>
      </c>
      <c r="O35" s="12">
        <v>1095791.0</v>
      </c>
      <c r="P35" s="12">
        <v>1.39</v>
      </c>
      <c r="Q35" s="12">
        <v>20.0</v>
      </c>
      <c r="R35" s="12" t="s">
        <v>56</v>
      </c>
      <c r="S35" s="12">
        <v>114.0</v>
      </c>
      <c r="T35" s="12">
        <v>88.0</v>
      </c>
      <c r="U35" s="12">
        <v>19.55</v>
      </c>
      <c r="V35" s="12">
        <v>19.6</v>
      </c>
      <c r="W35" s="12" t="s">
        <v>56</v>
      </c>
      <c r="X35" s="12">
        <v>63.0</v>
      </c>
      <c r="Y35" s="12">
        <v>20.92</v>
      </c>
      <c r="Z35" s="12">
        <v>21.69</v>
      </c>
      <c r="AA35" s="12" t="s">
        <v>56</v>
      </c>
    </row>
    <row r="36" ht="15.75" customHeight="1">
      <c r="A36" s="9"/>
      <c r="B36" s="9"/>
      <c r="C36" s="9"/>
      <c r="D36" s="9"/>
      <c r="E36" s="9"/>
      <c r="F36" s="9"/>
      <c r="G36" s="9"/>
      <c r="H36" s="9"/>
      <c r="I36" s="10">
        <f t="shared" si="6"/>
        <v>99.38</v>
      </c>
      <c r="J36" s="11">
        <v>10.0</v>
      </c>
      <c r="K36" s="16" t="b">
        <f t="shared" si="7"/>
        <v>1</v>
      </c>
      <c r="L36" s="16" t="b">
        <f t="shared" si="8"/>
        <v>1</v>
      </c>
      <c r="M36" s="12" t="s">
        <v>90</v>
      </c>
      <c r="N36" s="12">
        <v>6.36</v>
      </c>
      <c r="O36" s="12">
        <v>238539.0</v>
      </c>
      <c r="P36" s="12">
        <v>0.3</v>
      </c>
      <c r="Q36" s="12">
        <v>9.938</v>
      </c>
      <c r="R36" s="12" t="s">
        <v>56</v>
      </c>
      <c r="S36" s="12">
        <v>130.0</v>
      </c>
      <c r="T36" s="12">
        <v>132.0</v>
      </c>
      <c r="U36" s="12">
        <v>96.35</v>
      </c>
      <c r="V36" s="12">
        <v>95.06</v>
      </c>
      <c r="W36" s="12" t="s">
        <v>56</v>
      </c>
      <c r="X36" s="12">
        <v>95.0</v>
      </c>
      <c r="Y36" s="12">
        <v>102.63</v>
      </c>
      <c r="Z36" s="12">
        <v>105.26</v>
      </c>
      <c r="AA36" s="12" t="s">
        <v>56</v>
      </c>
    </row>
    <row r="37" ht="15.75" customHeight="1">
      <c r="A37" s="9"/>
      <c r="B37" s="9"/>
      <c r="C37" s="9"/>
      <c r="D37" s="9"/>
      <c r="E37" s="9"/>
      <c r="F37" s="9"/>
      <c r="G37" s="9"/>
      <c r="H37" s="9"/>
      <c r="I37" s="10">
        <f t="shared" si="6"/>
        <v>97.81</v>
      </c>
      <c r="J37" s="11">
        <v>10.0</v>
      </c>
      <c r="K37" s="16" t="b">
        <f t="shared" si="7"/>
        <v>1</v>
      </c>
      <c r="L37" s="16" t="b">
        <f t="shared" si="8"/>
        <v>1</v>
      </c>
      <c r="M37" s="12" t="s">
        <v>91</v>
      </c>
      <c r="N37" s="12">
        <v>6.62</v>
      </c>
      <c r="O37" s="12">
        <v>224573.0</v>
      </c>
      <c r="P37" s="12">
        <v>0.28</v>
      </c>
      <c r="Q37" s="12">
        <v>9.781</v>
      </c>
      <c r="R37" s="12" t="s">
        <v>56</v>
      </c>
      <c r="S37" s="12">
        <v>63.0</v>
      </c>
      <c r="T37" s="12">
        <v>62.0</v>
      </c>
      <c r="U37" s="12">
        <v>69.82</v>
      </c>
      <c r="V37" s="12">
        <v>68.24</v>
      </c>
      <c r="W37" s="12" t="s">
        <v>56</v>
      </c>
      <c r="X37" s="12">
        <v>41.0</v>
      </c>
      <c r="Y37" s="12">
        <v>57.61</v>
      </c>
      <c r="Z37" s="12">
        <v>60.82</v>
      </c>
      <c r="AA37" s="12" t="s">
        <v>56</v>
      </c>
    </row>
    <row r="38" ht="15.75" customHeight="1">
      <c r="A38" s="9"/>
      <c r="B38" s="9"/>
      <c r="C38" s="9"/>
      <c r="D38" s="9"/>
      <c r="E38" s="9"/>
      <c r="F38" s="9"/>
      <c r="G38" s="9"/>
      <c r="H38" s="9"/>
      <c r="I38" s="10">
        <f t="shared" si="6"/>
        <v>93.41</v>
      </c>
      <c r="J38" s="11">
        <v>10.0</v>
      </c>
      <c r="K38" s="16" t="b">
        <f t="shared" si="7"/>
        <v>1</v>
      </c>
      <c r="L38" s="16" t="b">
        <f t="shared" si="8"/>
        <v>1</v>
      </c>
      <c r="M38" s="12" t="s">
        <v>92</v>
      </c>
      <c r="N38" s="12">
        <v>6.7</v>
      </c>
      <c r="O38" s="12">
        <v>146828.0</v>
      </c>
      <c r="P38" s="12">
        <v>0.19</v>
      </c>
      <c r="Q38" s="12">
        <v>9.341</v>
      </c>
      <c r="R38" s="12" t="s">
        <v>56</v>
      </c>
      <c r="S38" s="12">
        <v>174.0</v>
      </c>
      <c r="T38" s="12">
        <v>93.0</v>
      </c>
      <c r="U38" s="12">
        <v>93.78</v>
      </c>
      <c r="V38" s="12">
        <v>97.43</v>
      </c>
      <c r="W38" s="12" t="s">
        <v>56</v>
      </c>
      <c r="X38" s="12">
        <v>95.0</v>
      </c>
      <c r="Y38" s="12">
        <v>78.07</v>
      </c>
      <c r="Z38" s="12">
        <v>81.32</v>
      </c>
      <c r="AA38" s="12" t="s">
        <v>56</v>
      </c>
    </row>
    <row r="39" ht="15.75" customHeight="1">
      <c r="A39" s="9"/>
      <c r="B39" s="9"/>
      <c r="C39" s="9"/>
      <c r="D39" s="9"/>
      <c r="E39" s="9"/>
      <c r="F39" s="9"/>
      <c r="G39" s="9"/>
      <c r="H39" s="9"/>
      <c r="I39" s="10">
        <f t="shared" si="6"/>
        <v>76.93</v>
      </c>
      <c r="J39" s="11">
        <v>10.0</v>
      </c>
      <c r="K39" s="16" t="b">
        <f t="shared" si="7"/>
        <v>1</v>
      </c>
      <c r="L39" s="16" t="b">
        <f t="shared" si="8"/>
        <v>0</v>
      </c>
      <c r="M39" s="12" t="s">
        <v>93</v>
      </c>
      <c r="N39" s="12">
        <v>6.72</v>
      </c>
      <c r="O39" s="12">
        <v>51235.0</v>
      </c>
      <c r="P39" s="12">
        <v>0.06</v>
      </c>
      <c r="Q39" s="12">
        <v>7.693</v>
      </c>
      <c r="R39" s="12" t="s">
        <v>56</v>
      </c>
      <c r="S39" s="12">
        <v>41.0</v>
      </c>
      <c r="T39" s="12">
        <v>69.0</v>
      </c>
      <c r="U39" s="12">
        <v>82.2</v>
      </c>
      <c r="V39" s="12">
        <v>80.32</v>
      </c>
      <c r="W39" s="12" t="s">
        <v>56</v>
      </c>
      <c r="X39" s="12">
        <v>39.0</v>
      </c>
      <c r="Y39" s="12">
        <v>48.41</v>
      </c>
      <c r="Z39" s="12">
        <v>47.04</v>
      </c>
      <c r="AA39" s="12" t="s">
        <v>56</v>
      </c>
    </row>
    <row r="40" ht="15.75" customHeight="1">
      <c r="A40" s="9"/>
      <c r="B40" s="9"/>
      <c r="C40" s="9"/>
      <c r="D40" s="9"/>
      <c r="E40" s="9"/>
      <c r="F40" s="9"/>
      <c r="G40" s="9"/>
      <c r="H40" s="9"/>
      <c r="I40" s="10">
        <f t="shared" si="6"/>
        <v>93.17</v>
      </c>
      <c r="J40" s="11">
        <v>10.0</v>
      </c>
      <c r="K40" s="16" t="b">
        <f t="shared" si="7"/>
        <v>1</v>
      </c>
      <c r="L40" s="16" t="b">
        <f t="shared" si="8"/>
        <v>1</v>
      </c>
      <c r="M40" s="12" t="s">
        <v>94</v>
      </c>
      <c r="N40" s="12">
        <v>6.89</v>
      </c>
      <c r="O40" s="12">
        <v>203767.0</v>
      </c>
      <c r="P40" s="12">
        <v>0.26</v>
      </c>
      <c r="Q40" s="12">
        <v>9.317</v>
      </c>
      <c r="R40" s="12" t="s">
        <v>56</v>
      </c>
      <c r="S40" s="12">
        <v>83.0</v>
      </c>
      <c r="T40" s="12">
        <v>85.0</v>
      </c>
      <c r="U40" s="12">
        <v>62.17</v>
      </c>
      <c r="V40" s="12">
        <v>64.72</v>
      </c>
      <c r="W40" s="12" t="s">
        <v>56</v>
      </c>
      <c r="X40" s="12">
        <v>47.0</v>
      </c>
      <c r="Y40" s="12">
        <v>16.95</v>
      </c>
      <c r="Z40" s="12">
        <v>17.98</v>
      </c>
      <c r="AA40" s="12" t="s">
        <v>56</v>
      </c>
    </row>
    <row r="41" ht="15.75" customHeight="1">
      <c r="A41" s="9"/>
      <c r="B41" s="9"/>
      <c r="C41" s="9"/>
      <c r="D41" s="9"/>
      <c r="E41" s="9"/>
      <c r="F41" s="9"/>
      <c r="G41" s="9"/>
      <c r="H41" s="9"/>
      <c r="I41" s="10">
        <f t="shared" si="6"/>
        <v>92.94</v>
      </c>
      <c r="J41" s="11">
        <v>10.0</v>
      </c>
      <c r="K41" s="16" t="b">
        <f t="shared" si="7"/>
        <v>1</v>
      </c>
      <c r="L41" s="16" t="b">
        <f t="shared" si="8"/>
        <v>1</v>
      </c>
      <c r="M41" s="12" t="s">
        <v>95</v>
      </c>
      <c r="N41" s="12">
        <v>7.12</v>
      </c>
      <c r="O41" s="12">
        <v>16789.0</v>
      </c>
      <c r="P41" s="12">
        <v>0.02</v>
      </c>
      <c r="Q41" s="12">
        <v>9.294</v>
      </c>
      <c r="R41" s="12" t="s">
        <v>56</v>
      </c>
      <c r="S41" s="12">
        <v>43.0</v>
      </c>
      <c r="T41" s="12">
        <v>41.0</v>
      </c>
      <c r="U41" s="12">
        <v>86.3</v>
      </c>
      <c r="V41" s="12">
        <v>103.23</v>
      </c>
      <c r="W41" s="12" t="s">
        <v>56</v>
      </c>
      <c r="X41" s="12">
        <v>39.0</v>
      </c>
      <c r="Y41" s="12">
        <v>24.28</v>
      </c>
      <c r="Z41" s="12">
        <v>26.41</v>
      </c>
      <c r="AA41" s="12" t="s">
        <v>56</v>
      </c>
    </row>
    <row r="42" ht="15.75" customHeight="1">
      <c r="A42" s="9"/>
      <c r="B42" s="9"/>
      <c r="C42" s="9"/>
      <c r="D42" s="9"/>
      <c r="E42" s="9"/>
      <c r="F42" s="9"/>
      <c r="G42" s="9"/>
      <c r="H42" s="9"/>
      <c r="I42" s="10">
        <f t="shared" si="6"/>
        <v>86.34</v>
      </c>
      <c r="J42" s="11">
        <v>10.0</v>
      </c>
      <c r="K42" s="16" t="b">
        <f t="shared" si="7"/>
        <v>1</v>
      </c>
      <c r="L42" s="16" t="b">
        <f t="shared" si="8"/>
        <v>1</v>
      </c>
      <c r="M42" s="12" t="s">
        <v>96</v>
      </c>
      <c r="N42" s="12">
        <v>7.33</v>
      </c>
      <c r="O42" s="12">
        <v>162355.0</v>
      </c>
      <c r="P42" s="12">
        <v>0.21</v>
      </c>
      <c r="Q42" s="12">
        <v>8.634</v>
      </c>
      <c r="R42" s="12" t="s">
        <v>56</v>
      </c>
      <c r="S42" s="12">
        <v>75.0</v>
      </c>
      <c r="T42" s="12">
        <v>39.0</v>
      </c>
      <c r="U42" s="12">
        <v>46.09</v>
      </c>
      <c r="V42" s="12">
        <v>48.51</v>
      </c>
      <c r="W42" s="12" t="s">
        <v>56</v>
      </c>
      <c r="X42" s="12">
        <v>77.0</v>
      </c>
      <c r="Y42" s="12">
        <v>31.2</v>
      </c>
      <c r="Z42" s="12">
        <v>31.17</v>
      </c>
      <c r="AA42" s="12" t="s">
        <v>56</v>
      </c>
    </row>
    <row r="43" ht="15.75" customHeight="1">
      <c r="A43" s="9"/>
      <c r="B43" s="9"/>
      <c r="C43" s="9"/>
      <c r="D43" s="9"/>
      <c r="E43" s="9"/>
      <c r="F43" s="9"/>
      <c r="G43" s="9"/>
      <c r="H43" s="9"/>
      <c r="I43" s="10">
        <f t="shared" si="6"/>
        <v>87.105</v>
      </c>
      <c r="J43" s="11">
        <v>20.0</v>
      </c>
      <c r="K43" s="16" t="b">
        <f t="shared" si="7"/>
        <v>1</v>
      </c>
      <c r="L43" s="16" t="b">
        <f t="shared" si="8"/>
        <v>1</v>
      </c>
      <c r="M43" s="12" t="s">
        <v>97</v>
      </c>
      <c r="N43" s="12">
        <v>7.49</v>
      </c>
      <c r="O43" s="12">
        <v>293172.0</v>
      </c>
      <c r="P43" s="12">
        <v>0.37</v>
      </c>
      <c r="Q43" s="12">
        <v>17.421</v>
      </c>
      <c r="R43" s="12" t="s">
        <v>56</v>
      </c>
      <c r="S43" s="12">
        <v>43.0</v>
      </c>
      <c r="T43" s="12">
        <v>58.0</v>
      </c>
      <c r="U43" s="12">
        <v>37.65</v>
      </c>
      <c r="V43" s="12">
        <v>37.6</v>
      </c>
      <c r="W43" s="12" t="s">
        <v>56</v>
      </c>
      <c r="X43" s="12">
        <v>41.0</v>
      </c>
      <c r="Y43" s="12">
        <v>23.6</v>
      </c>
      <c r="Z43" s="12">
        <v>24.37</v>
      </c>
      <c r="AA43" s="12" t="s">
        <v>56</v>
      </c>
    </row>
    <row r="44" ht="15.75" customHeight="1">
      <c r="A44" s="9"/>
      <c r="B44" s="9"/>
      <c r="C44" s="9"/>
      <c r="D44" s="9"/>
      <c r="E44" s="9"/>
      <c r="F44" s="9"/>
      <c r="G44" s="9"/>
      <c r="H44" s="9"/>
      <c r="I44" s="10">
        <f t="shared" si="6"/>
        <v>99.395</v>
      </c>
      <c r="J44" s="11">
        <v>20.0</v>
      </c>
      <c r="K44" s="16" t="b">
        <f t="shared" si="7"/>
        <v>1</v>
      </c>
      <c r="L44" s="16" t="b">
        <f t="shared" si="8"/>
        <v>1</v>
      </c>
      <c r="M44" s="12" t="s">
        <v>98</v>
      </c>
      <c r="N44" s="12">
        <v>7.58</v>
      </c>
      <c r="O44" s="12">
        <v>1544022.0</v>
      </c>
      <c r="P44" s="12">
        <v>1.95</v>
      </c>
      <c r="Q44" s="12">
        <v>19.879</v>
      </c>
      <c r="R44" s="12" t="s">
        <v>56</v>
      </c>
      <c r="S44" s="12">
        <v>98.0</v>
      </c>
      <c r="T44" s="12">
        <v>100.0</v>
      </c>
      <c r="U44" s="12">
        <v>60.47</v>
      </c>
      <c r="V44" s="12">
        <v>61.44</v>
      </c>
      <c r="W44" s="12" t="s">
        <v>56</v>
      </c>
      <c r="X44" s="12">
        <v>70.0</v>
      </c>
      <c r="Y44" s="12">
        <v>12.05</v>
      </c>
      <c r="Z44" s="12">
        <v>12.22</v>
      </c>
      <c r="AA44" s="12" t="s">
        <v>56</v>
      </c>
    </row>
    <row r="45" ht="15.75" customHeight="1">
      <c r="A45" s="9"/>
      <c r="B45" s="9"/>
      <c r="C45" s="9"/>
      <c r="D45" s="9"/>
      <c r="E45" s="9"/>
      <c r="F45" s="9"/>
      <c r="G45" s="9"/>
      <c r="H45" s="9"/>
      <c r="I45" s="10">
        <f t="shared" si="6"/>
        <v>101.39</v>
      </c>
      <c r="J45" s="11">
        <v>10.0</v>
      </c>
      <c r="K45" s="16" t="b">
        <f t="shared" si="7"/>
        <v>1</v>
      </c>
      <c r="L45" s="16" t="b">
        <f t="shared" si="8"/>
        <v>1</v>
      </c>
      <c r="M45" s="12" t="s">
        <v>99</v>
      </c>
      <c r="N45" s="12">
        <v>7.65</v>
      </c>
      <c r="O45" s="12">
        <v>1175927.0</v>
      </c>
      <c r="P45" s="12">
        <v>1.49</v>
      </c>
      <c r="Q45" s="12">
        <v>10.139</v>
      </c>
      <c r="R45" s="12" t="s">
        <v>56</v>
      </c>
      <c r="S45" s="12">
        <v>91.0</v>
      </c>
      <c r="T45" s="12">
        <v>92.0</v>
      </c>
      <c r="U45" s="12">
        <v>54.6</v>
      </c>
      <c r="V45" s="12">
        <v>55.94</v>
      </c>
      <c r="W45" s="12" t="s">
        <v>56</v>
      </c>
      <c r="X45" s="12">
        <v>65.0</v>
      </c>
      <c r="Y45" s="12">
        <v>12.47</v>
      </c>
      <c r="Z45" s="12">
        <v>12.94</v>
      </c>
      <c r="AA45" s="12" t="s">
        <v>56</v>
      </c>
    </row>
    <row r="46" ht="15.75" customHeight="1">
      <c r="A46" s="9"/>
      <c r="B46" s="9"/>
      <c r="C46" s="9"/>
      <c r="D46" s="9"/>
      <c r="E46" s="9"/>
      <c r="F46" s="9"/>
      <c r="G46" s="9"/>
      <c r="H46" s="9"/>
      <c r="I46" s="10">
        <f t="shared" si="6"/>
        <v>80.02</v>
      </c>
      <c r="J46" s="11">
        <v>10.0</v>
      </c>
      <c r="K46" s="16" t="b">
        <f t="shared" si="7"/>
        <v>1</v>
      </c>
      <c r="L46" s="16" t="b">
        <f t="shared" si="8"/>
        <v>1</v>
      </c>
      <c r="M46" s="12" t="s">
        <v>100</v>
      </c>
      <c r="N46" s="12">
        <v>7.9</v>
      </c>
      <c r="O46" s="12">
        <v>97635.0</v>
      </c>
      <c r="P46" s="12">
        <v>0.12</v>
      </c>
      <c r="Q46" s="12">
        <v>8.002</v>
      </c>
      <c r="R46" s="12" t="s">
        <v>56</v>
      </c>
      <c r="S46" s="12">
        <v>75.0</v>
      </c>
      <c r="T46" s="12">
        <v>39.0</v>
      </c>
      <c r="U46" s="12">
        <v>47.37</v>
      </c>
      <c r="V46" s="12">
        <v>49.76</v>
      </c>
      <c r="W46" s="12" t="s">
        <v>56</v>
      </c>
      <c r="X46" s="12">
        <v>77.0</v>
      </c>
      <c r="Y46" s="12">
        <v>31.35</v>
      </c>
      <c r="Z46" s="12">
        <v>31.27</v>
      </c>
      <c r="AA46" s="12" t="s">
        <v>56</v>
      </c>
    </row>
    <row r="47" ht="15.75" customHeight="1">
      <c r="A47" s="9"/>
      <c r="B47" s="9"/>
      <c r="C47" s="9"/>
      <c r="D47" s="9"/>
      <c r="E47" s="9"/>
      <c r="F47" s="9"/>
      <c r="G47" s="9"/>
      <c r="H47" s="9"/>
      <c r="I47" s="10">
        <f t="shared" si="6"/>
        <v>75.25</v>
      </c>
      <c r="J47" s="11">
        <v>10.0</v>
      </c>
      <c r="K47" s="16" t="b">
        <f t="shared" si="7"/>
        <v>1</v>
      </c>
      <c r="L47" s="16" t="b">
        <f t="shared" si="8"/>
        <v>0</v>
      </c>
      <c r="M47" s="12" t="s">
        <v>101</v>
      </c>
      <c r="N47" s="12">
        <v>7.96</v>
      </c>
      <c r="O47" s="12">
        <v>75887.0</v>
      </c>
      <c r="P47" s="12">
        <v>0.1</v>
      </c>
      <c r="Q47" s="12">
        <v>7.525</v>
      </c>
      <c r="R47" s="12" t="s">
        <v>56</v>
      </c>
      <c r="S47" s="12">
        <v>69.0</v>
      </c>
      <c r="T47" s="12">
        <v>41.0</v>
      </c>
      <c r="U47" s="12">
        <v>68.05</v>
      </c>
      <c r="V47" s="12">
        <v>72.71</v>
      </c>
      <c r="W47" s="12" t="s">
        <v>56</v>
      </c>
      <c r="X47" s="12">
        <v>99.0</v>
      </c>
      <c r="Y47" s="12">
        <v>22.09</v>
      </c>
      <c r="Z47" s="12">
        <v>21.85</v>
      </c>
      <c r="AA47" s="12" t="s">
        <v>56</v>
      </c>
    </row>
    <row r="48" ht="15.75" customHeight="1">
      <c r="A48" s="9"/>
      <c r="B48" s="9"/>
      <c r="C48" s="9"/>
      <c r="D48" s="9"/>
      <c r="E48" s="9"/>
      <c r="F48" s="9"/>
      <c r="G48" s="9"/>
      <c r="H48" s="9"/>
      <c r="I48" s="10">
        <f t="shared" si="6"/>
        <v>90.13</v>
      </c>
      <c r="J48" s="11">
        <v>10.0</v>
      </c>
      <c r="K48" s="16" t="b">
        <f t="shared" si="7"/>
        <v>1</v>
      </c>
      <c r="L48" s="16" t="b">
        <f t="shared" si="8"/>
        <v>1</v>
      </c>
      <c r="M48" s="12" t="s">
        <v>102</v>
      </c>
      <c r="N48" s="12">
        <v>8.07</v>
      </c>
      <c r="O48" s="12">
        <v>171219.0</v>
      </c>
      <c r="P48" s="12">
        <v>0.22</v>
      </c>
      <c r="Q48" s="12">
        <v>9.013</v>
      </c>
      <c r="R48" s="12" t="s">
        <v>56</v>
      </c>
      <c r="S48" s="12">
        <v>97.0</v>
      </c>
      <c r="T48" s="12">
        <v>83.0</v>
      </c>
      <c r="U48" s="12">
        <v>91.74</v>
      </c>
      <c r="V48" s="12">
        <v>91.18</v>
      </c>
      <c r="W48" s="12" t="s">
        <v>56</v>
      </c>
      <c r="X48" s="12">
        <v>99.0</v>
      </c>
      <c r="Y48" s="12">
        <v>61.93</v>
      </c>
      <c r="Z48" s="12">
        <v>61.35</v>
      </c>
      <c r="AA48" s="12" t="s">
        <v>56</v>
      </c>
    </row>
    <row r="49" ht="15.75" customHeight="1">
      <c r="A49" s="9"/>
      <c r="B49" s="9"/>
      <c r="C49" s="9"/>
      <c r="D49" s="9"/>
      <c r="E49" s="9"/>
      <c r="F49" s="9"/>
      <c r="G49" s="9"/>
      <c r="H49" s="9"/>
      <c r="I49" s="10">
        <f t="shared" si="6"/>
        <v>109.06</v>
      </c>
      <c r="J49" s="11">
        <v>10.0</v>
      </c>
      <c r="K49" s="16" t="b">
        <f t="shared" si="7"/>
        <v>1</v>
      </c>
      <c r="L49" s="16" t="b">
        <f t="shared" si="8"/>
        <v>1</v>
      </c>
      <c r="M49" s="12" t="s">
        <v>103</v>
      </c>
      <c r="N49" s="12">
        <v>8.13</v>
      </c>
      <c r="O49" s="12">
        <v>329525.0</v>
      </c>
      <c r="P49" s="12">
        <v>0.42</v>
      </c>
      <c r="Q49" s="12">
        <v>10.906</v>
      </c>
      <c r="R49" s="12" t="s">
        <v>56</v>
      </c>
      <c r="S49" s="12">
        <v>166.0</v>
      </c>
      <c r="T49" s="12">
        <v>164.0</v>
      </c>
      <c r="U49" s="12">
        <v>77.52</v>
      </c>
      <c r="V49" s="12">
        <v>78.13</v>
      </c>
      <c r="W49" s="12" t="s">
        <v>56</v>
      </c>
      <c r="X49" s="12">
        <v>129.0</v>
      </c>
      <c r="Y49" s="12">
        <v>73.0</v>
      </c>
      <c r="Z49" s="12">
        <v>72.55</v>
      </c>
      <c r="AA49" s="12" t="s">
        <v>56</v>
      </c>
    </row>
    <row r="50" ht="15.75" customHeight="1">
      <c r="A50" s="9"/>
      <c r="B50" s="9"/>
      <c r="C50" s="9"/>
      <c r="D50" s="9"/>
      <c r="E50" s="9"/>
      <c r="F50" s="9"/>
      <c r="G50" s="9"/>
      <c r="H50" s="9"/>
      <c r="I50" s="10">
        <f t="shared" si="6"/>
        <v>90.8</v>
      </c>
      <c r="J50" s="11">
        <v>10.0</v>
      </c>
      <c r="K50" s="16" t="b">
        <f t="shared" si="7"/>
        <v>1</v>
      </c>
      <c r="L50" s="16" t="b">
        <f t="shared" si="8"/>
        <v>1</v>
      </c>
      <c r="M50" s="12" t="s">
        <v>104</v>
      </c>
      <c r="N50" s="12">
        <v>8.21</v>
      </c>
      <c r="O50" s="12">
        <v>304718.0</v>
      </c>
      <c r="P50" s="12">
        <v>0.39</v>
      </c>
      <c r="Q50" s="12">
        <v>9.08</v>
      </c>
      <c r="R50" s="12" t="s">
        <v>56</v>
      </c>
      <c r="S50" s="12">
        <v>76.0</v>
      </c>
      <c r="T50" s="12">
        <v>41.0</v>
      </c>
      <c r="U50" s="12">
        <v>65.63</v>
      </c>
      <c r="V50" s="12">
        <v>69.26</v>
      </c>
      <c r="W50" s="12" t="s">
        <v>56</v>
      </c>
      <c r="X50" s="12">
        <v>78.0</v>
      </c>
      <c r="Y50" s="12">
        <v>31.59</v>
      </c>
      <c r="Z50" s="12">
        <v>31.4</v>
      </c>
      <c r="AA50" s="12" t="s">
        <v>56</v>
      </c>
    </row>
    <row r="51" ht="15.75" customHeight="1">
      <c r="A51" s="9"/>
      <c r="B51" s="9"/>
      <c r="C51" s="9"/>
      <c r="D51" s="9"/>
      <c r="E51" s="9"/>
      <c r="F51" s="9"/>
      <c r="G51" s="9"/>
      <c r="H51" s="9"/>
      <c r="I51" s="10">
        <f t="shared" si="6"/>
        <v>80.75</v>
      </c>
      <c r="J51" s="11">
        <v>20.0</v>
      </c>
      <c r="K51" s="16" t="b">
        <f t="shared" si="7"/>
        <v>1</v>
      </c>
      <c r="L51" s="16" t="b">
        <f t="shared" si="8"/>
        <v>1</v>
      </c>
      <c r="M51" s="12" t="s">
        <v>105</v>
      </c>
      <c r="N51" s="12">
        <v>8.28</v>
      </c>
      <c r="O51" s="12">
        <v>170646.0</v>
      </c>
      <c r="P51" s="12">
        <v>0.22</v>
      </c>
      <c r="Q51" s="12">
        <v>16.15</v>
      </c>
      <c r="R51" s="12" t="s">
        <v>56</v>
      </c>
      <c r="S51" s="12">
        <v>43.0</v>
      </c>
      <c r="T51" s="12">
        <v>58.0</v>
      </c>
      <c r="U51" s="12">
        <v>50.34</v>
      </c>
      <c r="V51" s="12">
        <v>53.26</v>
      </c>
      <c r="W51" s="12" t="s">
        <v>56</v>
      </c>
      <c r="X51" s="12">
        <v>57.0</v>
      </c>
      <c r="Y51" s="12">
        <v>17.82</v>
      </c>
      <c r="Z51" s="12">
        <v>18.29</v>
      </c>
      <c r="AA51" s="12" t="s">
        <v>56</v>
      </c>
    </row>
    <row r="52" ht="15.75" customHeight="1">
      <c r="A52" s="9"/>
      <c r="B52" s="9"/>
      <c r="C52" s="9"/>
      <c r="D52" s="9"/>
      <c r="E52" s="9"/>
      <c r="F52" s="9"/>
      <c r="G52" s="9"/>
      <c r="H52" s="9"/>
      <c r="I52" s="10">
        <f t="shared" si="6"/>
        <v>86.17</v>
      </c>
      <c r="J52" s="11">
        <v>10.0</v>
      </c>
      <c r="K52" s="16" t="b">
        <f t="shared" si="7"/>
        <v>1</v>
      </c>
      <c r="L52" s="16" t="b">
        <f t="shared" si="8"/>
        <v>1</v>
      </c>
      <c r="M52" s="12" t="s">
        <v>106</v>
      </c>
      <c r="N52" s="12">
        <v>8.4</v>
      </c>
      <c r="O52" s="12">
        <v>107838.0</v>
      </c>
      <c r="P52" s="12">
        <v>0.14</v>
      </c>
      <c r="Q52" s="12">
        <v>8.617</v>
      </c>
      <c r="R52" s="12" t="s">
        <v>56</v>
      </c>
      <c r="S52" s="12">
        <v>129.0</v>
      </c>
      <c r="T52" s="12">
        <v>127.0</v>
      </c>
      <c r="U52" s="12">
        <v>79.55</v>
      </c>
      <c r="V52" s="12">
        <v>76.28</v>
      </c>
      <c r="W52" s="12" t="s">
        <v>56</v>
      </c>
      <c r="X52" s="12">
        <v>131.0</v>
      </c>
      <c r="Y52" s="12">
        <v>23.65</v>
      </c>
      <c r="Z52" s="12">
        <v>24.0</v>
      </c>
      <c r="AA52" s="12" t="s">
        <v>56</v>
      </c>
    </row>
    <row r="53" ht="15.75" customHeight="1">
      <c r="A53" s="9"/>
      <c r="B53" s="9"/>
      <c r="C53" s="9"/>
      <c r="D53" s="9"/>
      <c r="E53" s="9"/>
      <c r="F53" s="9"/>
      <c r="G53" s="9"/>
      <c r="H53" s="9"/>
      <c r="I53" s="10">
        <f t="shared" si="6"/>
        <v>89.22</v>
      </c>
      <c r="J53" s="11">
        <v>10.0</v>
      </c>
      <c r="K53" s="16" t="b">
        <f t="shared" si="7"/>
        <v>1</v>
      </c>
      <c r="L53" s="16" t="b">
        <f t="shared" si="8"/>
        <v>1</v>
      </c>
      <c r="M53" s="12" t="s">
        <v>107</v>
      </c>
      <c r="N53" s="12">
        <v>8.49</v>
      </c>
      <c r="O53" s="12">
        <v>117008.0</v>
      </c>
      <c r="P53" s="12">
        <v>0.15</v>
      </c>
      <c r="Q53" s="12">
        <v>8.922</v>
      </c>
      <c r="R53" s="12" t="s">
        <v>56</v>
      </c>
      <c r="S53" s="12">
        <v>107.0</v>
      </c>
      <c r="T53" s="12">
        <v>109.0</v>
      </c>
      <c r="U53" s="12">
        <v>93.31</v>
      </c>
      <c r="V53" s="12">
        <v>91.9</v>
      </c>
      <c r="W53" s="12" t="s">
        <v>56</v>
      </c>
      <c r="X53" s="12">
        <v>93.0</v>
      </c>
      <c r="Y53" s="12">
        <v>4.61</v>
      </c>
      <c r="Z53" s="12">
        <v>5.21</v>
      </c>
      <c r="AA53" s="12" t="s">
        <v>56</v>
      </c>
    </row>
    <row r="54" ht="15.75" customHeight="1">
      <c r="A54" s="9"/>
      <c r="B54" s="9"/>
      <c r="C54" s="9"/>
      <c r="D54" s="9"/>
      <c r="E54" s="9"/>
      <c r="F54" s="9"/>
      <c r="G54" s="9"/>
      <c r="H54" s="9"/>
      <c r="I54" s="10">
        <f t="shared" si="6"/>
        <v>100</v>
      </c>
      <c r="J54" s="11">
        <v>20.0</v>
      </c>
      <c r="K54" s="16" t="b">
        <f t="shared" si="7"/>
        <v>1</v>
      </c>
      <c r="L54" s="16" t="b">
        <f t="shared" si="8"/>
        <v>1</v>
      </c>
      <c r="M54" s="12" t="s">
        <v>23</v>
      </c>
      <c r="N54" s="12">
        <v>8.88</v>
      </c>
      <c r="O54" s="12">
        <v>1067208.0</v>
      </c>
      <c r="P54" s="12">
        <v>1.35</v>
      </c>
      <c r="Q54" s="12">
        <v>20.0</v>
      </c>
      <c r="R54" s="12" t="s">
        <v>56</v>
      </c>
      <c r="S54" s="12">
        <v>117.0</v>
      </c>
      <c r="T54" s="12">
        <v>82.0</v>
      </c>
      <c r="U54" s="12">
        <v>63.53</v>
      </c>
      <c r="V54" s="12">
        <v>64.52</v>
      </c>
      <c r="W54" s="12" t="s">
        <v>56</v>
      </c>
      <c r="X54" s="12">
        <v>52.0</v>
      </c>
      <c r="Y54" s="12">
        <v>17.77</v>
      </c>
      <c r="Z54" s="12">
        <v>19.06</v>
      </c>
      <c r="AA54" s="12" t="s">
        <v>56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10">
        <f t="shared" si="6"/>
        <v>99.73</v>
      </c>
      <c r="J55" s="11">
        <v>10.0</v>
      </c>
      <c r="K55" s="16" t="b">
        <f t="shared" si="7"/>
        <v>1</v>
      </c>
      <c r="L55" s="16" t="b">
        <f t="shared" si="8"/>
        <v>1</v>
      </c>
      <c r="M55" s="12" t="s">
        <v>108</v>
      </c>
      <c r="N55" s="12">
        <v>8.91</v>
      </c>
      <c r="O55" s="12">
        <v>700698.0</v>
      </c>
      <c r="P55" s="12">
        <v>0.89</v>
      </c>
      <c r="Q55" s="12">
        <v>9.973</v>
      </c>
      <c r="R55" s="12" t="s">
        <v>56</v>
      </c>
      <c r="S55" s="12">
        <v>112.0</v>
      </c>
      <c r="T55" s="12">
        <v>77.0</v>
      </c>
      <c r="U55" s="12">
        <v>66.76</v>
      </c>
      <c r="V55" s="12">
        <v>68.02</v>
      </c>
      <c r="W55" s="12" t="s">
        <v>56</v>
      </c>
      <c r="X55" s="12">
        <v>114.0</v>
      </c>
      <c r="Y55" s="12">
        <v>31.63</v>
      </c>
      <c r="Z55" s="12">
        <v>31.86</v>
      </c>
      <c r="AA55" s="12" t="s">
        <v>56</v>
      </c>
    </row>
    <row r="56" ht="15.75" customHeight="1">
      <c r="A56" s="9"/>
      <c r="B56" s="9"/>
      <c r="C56" s="9"/>
      <c r="D56" s="9"/>
      <c r="E56" s="9"/>
      <c r="F56" s="9"/>
      <c r="G56" s="9"/>
      <c r="H56" s="9"/>
      <c r="I56" s="10">
        <f t="shared" si="6"/>
        <v>89.89</v>
      </c>
      <c r="J56" s="11">
        <v>10.0</v>
      </c>
      <c r="K56" s="16" t="b">
        <f t="shared" si="7"/>
        <v>1</v>
      </c>
      <c r="L56" s="16" t="b">
        <f t="shared" si="8"/>
        <v>1</v>
      </c>
      <c r="M56" s="12" t="s">
        <v>109</v>
      </c>
      <c r="N56" s="12">
        <v>8.99</v>
      </c>
      <c r="O56" s="12">
        <v>109172.0</v>
      </c>
      <c r="P56" s="12">
        <v>0.14</v>
      </c>
      <c r="Q56" s="12">
        <v>8.989</v>
      </c>
      <c r="R56" s="12" t="s">
        <v>56</v>
      </c>
      <c r="S56" s="12">
        <v>131.0</v>
      </c>
      <c r="T56" s="12">
        <v>133.0</v>
      </c>
      <c r="U56" s="12">
        <v>95.67</v>
      </c>
      <c r="V56" s="12">
        <v>97.05</v>
      </c>
      <c r="W56" s="12" t="s">
        <v>56</v>
      </c>
      <c r="X56" s="12" t="s">
        <v>67</v>
      </c>
      <c r="Y56" s="12" t="s">
        <v>67</v>
      </c>
      <c r="Z56" s="12" t="s">
        <v>67</v>
      </c>
      <c r="AA56" s="12" t="s">
        <v>67</v>
      </c>
    </row>
    <row r="57" ht="15.75" customHeight="1">
      <c r="A57" s="9"/>
      <c r="B57" s="9"/>
      <c r="C57" s="9"/>
      <c r="D57" s="9"/>
      <c r="E57" s="9"/>
      <c r="F57" s="9"/>
      <c r="G57" s="9"/>
      <c r="H57" s="9"/>
      <c r="I57" s="10">
        <f t="shared" si="6"/>
        <v>111.68</v>
      </c>
      <c r="J57" s="11">
        <v>10.0</v>
      </c>
      <c r="K57" s="16" t="b">
        <f t="shared" si="7"/>
        <v>1</v>
      </c>
      <c r="L57" s="16" t="b">
        <f t="shared" si="8"/>
        <v>1</v>
      </c>
      <c r="M57" s="12" t="s">
        <v>110</v>
      </c>
      <c r="N57" s="12">
        <v>8.99</v>
      </c>
      <c r="O57" s="12">
        <v>1267676.0</v>
      </c>
      <c r="P57" s="12">
        <v>1.6</v>
      </c>
      <c r="Q57" s="12">
        <v>11.168</v>
      </c>
      <c r="R57" s="12" t="s">
        <v>56</v>
      </c>
      <c r="S57" s="12">
        <v>91.0</v>
      </c>
      <c r="T57" s="12">
        <v>106.0</v>
      </c>
      <c r="U57" s="12">
        <v>33.06</v>
      </c>
      <c r="V57" s="12">
        <v>32.71</v>
      </c>
      <c r="W57" s="12" t="s">
        <v>56</v>
      </c>
      <c r="X57" s="12">
        <v>51.0</v>
      </c>
      <c r="Y57" s="12">
        <v>10.09</v>
      </c>
      <c r="Z57" s="12">
        <v>10.3</v>
      </c>
      <c r="AA57" s="12" t="s">
        <v>56</v>
      </c>
    </row>
    <row r="58" ht="15.75" customHeight="1">
      <c r="A58" s="9"/>
      <c r="B58" s="9"/>
      <c r="C58" s="9"/>
      <c r="D58" s="9"/>
      <c r="E58" s="9"/>
      <c r="F58" s="9"/>
      <c r="G58" s="9"/>
      <c r="H58" s="9"/>
      <c r="I58" s="10">
        <f t="shared" si="6"/>
        <v>120.15</v>
      </c>
      <c r="J58" s="11">
        <v>20.0</v>
      </c>
      <c r="K58" s="16" t="b">
        <f t="shared" si="7"/>
        <v>1</v>
      </c>
      <c r="L58" s="16" t="b">
        <f t="shared" si="8"/>
        <v>0</v>
      </c>
      <c r="M58" s="12" t="s">
        <v>111</v>
      </c>
      <c r="N58" s="12">
        <v>9.1</v>
      </c>
      <c r="O58" s="12">
        <v>2220506.0</v>
      </c>
      <c r="P58" s="12">
        <v>2.81</v>
      </c>
      <c r="Q58" s="12">
        <v>24.03</v>
      </c>
      <c r="R58" s="12" t="s">
        <v>56</v>
      </c>
      <c r="S58" s="12">
        <v>91.0</v>
      </c>
      <c r="T58" s="12">
        <v>106.0</v>
      </c>
      <c r="U58" s="12">
        <v>47.47</v>
      </c>
      <c r="V58" s="12">
        <v>47.33</v>
      </c>
      <c r="W58" s="12" t="s">
        <v>56</v>
      </c>
      <c r="X58" s="12">
        <v>105.0</v>
      </c>
      <c r="Y58" s="12">
        <v>21.54</v>
      </c>
      <c r="Z58" s="12">
        <v>20.79</v>
      </c>
      <c r="AA58" s="12" t="s">
        <v>56</v>
      </c>
    </row>
    <row r="59" ht="15.75" customHeight="1">
      <c r="A59" s="9"/>
      <c r="B59" s="9"/>
      <c r="C59" s="9"/>
      <c r="D59" s="9"/>
      <c r="E59" s="9"/>
      <c r="F59" s="9"/>
      <c r="G59" s="9"/>
      <c r="H59" s="9"/>
      <c r="I59" s="10">
        <f t="shared" si="6"/>
        <v>110.61</v>
      </c>
      <c r="J59" s="11">
        <v>10.0</v>
      </c>
      <c r="K59" s="16" t="b">
        <f t="shared" si="7"/>
        <v>1</v>
      </c>
      <c r="L59" s="16" t="b">
        <f t="shared" si="8"/>
        <v>1</v>
      </c>
      <c r="M59" s="12" t="s">
        <v>112</v>
      </c>
      <c r="N59" s="12">
        <v>9.4</v>
      </c>
      <c r="O59" s="12">
        <v>1117330.0</v>
      </c>
      <c r="P59" s="12">
        <v>1.41</v>
      </c>
      <c r="Q59" s="12">
        <v>11.061</v>
      </c>
      <c r="R59" s="12" t="s">
        <v>56</v>
      </c>
      <c r="S59" s="12">
        <v>91.0</v>
      </c>
      <c r="T59" s="12">
        <v>106.0</v>
      </c>
      <c r="U59" s="12">
        <v>46.37</v>
      </c>
      <c r="V59" s="12">
        <v>45.79</v>
      </c>
      <c r="W59" s="12" t="s">
        <v>56</v>
      </c>
      <c r="X59" s="12">
        <v>105.0</v>
      </c>
      <c r="Y59" s="12">
        <v>24.17</v>
      </c>
      <c r="Z59" s="12">
        <v>23.79</v>
      </c>
      <c r="AA59" s="12" t="s">
        <v>56</v>
      </c>
    </row>
    <row r="60" ht="15.75" customHeight="1">
      <c r="A60" s="9"/>
      <c r="B60" s="9"/>
      <c r="C60" s="9"/>
      <c r="D60" s="9"/>
      <c r="E60" s="9"/>
      <c r="F60" s="9"/>
      <c r="G60" s="9"/>
      <c r="H60" s="9"/>
      <c r="I60" s="10">
        <f t="shared" si="6"/>
        <v>111.94</v>
      </c>
      <c r="J60" s="11">
        <v>10.0</v>
      </c>
      <c r="K60" s="16" t="b">
        <f t="shared" si="7"/>
        <v>1</v>
      </c>
      <c r="L60" s="16" t="b">
        <f t="shared" si="8"/>
        <v>1</v>
      </c>
      <c r="M60" s="12" t="s">
        <v>113</v>
      </c>
      <c r="N60" s="12">
        <v>9.41</v>
      </c>
      <c r="O60" s="12">
        <v>827878.0</v>
      </c>
      <c r="P60" s="12">
        <v>1.05</v>
      </c>
      <c r="Q60" s="12">
        <v>11.194</v>
      </c>
      <c r="R60" s="12" t="s">
        <v>56</v>
      </c>
      <c r="S60" s="12">
        <v>104.0</v>
      </c>
      <c r="T60" s="12">
        <v>78.0</v>
      </c>
      <c r="U60" s="12">
        <v>59.28</v>
      </c>
      <c r="V60" s="12">
        <v>61.61</v>
      </c>
      <c r="W60" s="12" t="s">
        <v>56</v>
      </c>
      <c r="X60" s="12">
        <v>103.0</v>
      </c>
      <c r="Y60" s="12">
        <v>55.74</v>
      </c>
      <c r="Z60" s="12">
        <v>56.93</v>
      </c>
      <c r="AA60" s="12" t="s">
        <v>56</v>
      </c>
    </row>
    <row r="61" ht="15.75" customHeight="1">
      <c r="A61" s="9"/>
      <c r="B61" s="9"/>
      <c r="C61" s="9"/>
      <c r="D61" s="9"/>
      <c r="E61" s="9"/>
      <c r="F61" s="9"/>
      <c r="G61" s="9"/>
      <c r="H61" s="9"/>
      <c r="I61" s="10">
        <f t="shared" si="6"/>
        <v>82.99</v>
      </c>
      <c r="J61" s="11">
        <v>10.0</v>
      </c>
      <c r="K61" s="16" t="b">
        <f t="shared" si="7"/>
        <v>1</v>
      </c>
      <c r="L61" s="16" t="b">
        <f t="shared" si="8"/>
        <v>1</v>
      </c>
      <c r="M61" s="12" t="s">
        <v>114</v>
      </c>
      <c r="N61" s="12">
        <v>9.55</v>
      </c>
      <c r="O61" s="12">
        <v>57883.0</v>
      </c>
      <c r="P61" s="12">
        <v>0.07</v>
      </c>
      <c r="Q61" s="12">
        <v>8.299</v>
      </c>
      <c r="R61" s="12" t="s">
        <v>56</v>
      </c>
      <c r="S61" s="12">
        <v>173.0</v>
      </c>
      <c r="T61" s="12">
        <v>171.0</v>
      </c>
      <c r="U61" s="12">
        <v>50.23</v>
      </c>
      <c r="V61" s="12">
        <v>50.45</v>
      </c>
      <c r="W61" s="12" t="s">
        <v>56</v>
      </c>
      <c r="X61" s="12">
        <v>175.0</v>
      </c>
      <c r="Y61" s="12">
        <v>48.62</v>
      </c>
      <c r="Z61" s="12">
        <v>47.8</v>
      </c>
      <c r="AA61" s="12" t="s">
        <v>56</v>
      </c>
    </row>
    <row r="62" ht="15.75" customHeight="1">
      <c r="A62" s="9"/>
      <c r="B62" s="9"/>
      <c r="C62" s="9"/>
      <c r="D62" s="9"/>
      <c r="E62" s="9"/>
      <c r="F62" s="9"/>
      <c r="G62" s="9"/>
      <c r="H62" s="9"/>
      <c r="I62" s="10">
        <f t="shared" si="6"/>
        <v>108.37</v>
      </c>
      <c r="J62" s="11">
        <v>10.0</v>
      </c>
      <c r="K62" s="16" t="b">
        <f t="shared" si="7"/>
        <v>1</v>
      </c>
      <c r="L62" s="16" t="b">
        <f t="shared" si="8"/>
        <v>1</v>
      </c>
      <c r="M62" s="12" t="s">
        <v>115</v>
      </c>
      <c r="N62" s="12">
        <v>9.68</v>
      </c>
      <c r="O62" s="12">
        <v>1251780.0</v>
      </c>
      <c r="P62" s="12">
        <v>1.58</v>
      </c>
      <c r="Q62" s="12">
        <v>10.837</v>
      </c>
      <c r="R62" s="12" t="s">
        <v>56</v>
      </c>
      <c r="S62" s="12">
        <v>105.0</v>
      </c>
      <c r="T62" s="12">
        <v>120.0</v>
      </c>
      <c r="U62" s="12">
        <v>27.76</v>
      </c>
      <c r="V62" s="12">
        <v>28.16</v>
      </c>
      <c r="W62" s="12" t="s">
        <v>56</v>
      </c>
      <c r="X62" s="12">
        <v>79.0</v>
      </c>
      <c r="Y62" s="12">
        <v>17.18</v>
      </c>
      <c r="Z62" s="12">
        <v>17.14</v>
      </c>
      <c r="AA62" s="12" t="s">
        <v>56</v>
      </c>
    </row>
    <row r="63" ht="15.75" customHeight="1">
      <c r="A63" s="9"/>
      <c r="B63" s="9"/>
      <c r="C63" s="9"/>
      <c r="D63" s="9"/>
      <c r="E63" s="9"/>
      <c r="F63" s="9"/>
      <c r="G63" s="9"/>
      <c r="H63" s="9"/>
      <c r="I63" s="10">
        <f t="shared" si="6"/>
        <v>100.955</v>
      </c>
      <c r="J63" s="11">
        <v>20.0</v>
      </c>
      <c r="K63" s="16" t="b">
        <f t="shared" si="7"/>
        <v>1</v>
      </c>
      <c r="L63" s="16" t="b">
        <f t="shared" si="8"/>
        <v>1</v>
      </c>
      <c r="M63" s="12" t="s">
        <v>116</v>
      </c>
      <c r="N63" s="12">
        <v>9.81</v>
      </c>
      <c r="O63" s="12">
        <v>588201.0</v>
      </c>
      <c r="P63" s="12">
        <v>0.74</v>
      </c>
      <c r="Q63" s="12">
        <v>20.191</v>
      </c>
      <c r="R63" s="12" t="s">
        <v>56</v>
      </c>
      <c r="S63" s="12">
        <v>95.0</v>
      </c>
      <c r="T63" s="12">
        <v>174.0</v>
      </c>
      <c r="U63" s="12">
        <v>74.81</v>
      </c>
      <c r="V63" s="12">
        <v>72.63</v>
      </c>
      <c r="W63" s="12" t="s">
        <v>56</v>
      </c>
      <c r="X63" s="12">
        <v>176.0</v>
      </c>
      <c r="Y63" s="12">
        <v>73.59</v>
      </c>
      <c r="Z63" s="12">
        <v>71.56</v>
      </c>
      <c r="AA63" s="12" t="s">
        <v>56</v>
      </c>
    </row>
    <row r="64" ht="15.75" customHeight="1">
      <c r="A64" s="9"/>
      <c r="B64" s="9"/>
      <c r="C64" s="9"/>
      <c r="D64" s="9"/>
      <c r="E64" s="9"/>
      <c r="F64" s="9"/>
      <c r="G64" s="9"/>
      <c r="H64" s="9"/>
      <c r="I64" s="10">
        <f t="shared" si="6"/>
        <v>98.31</v>
      </c>
      <c r="J64" s="11">
        <v>10.0</v>
      </c>
      <c r="K64" s="16" t="b">
        <f t="shared" si="7"/>
        <v>1</v>
      </c>
      <c r="L64" s="16" t="b">
        <f t="shared" si="8"/>
        <v>1</v>
      </c>
      <c r="M64" s="12" t="s">
        <v>117</v>
      </c>
      <c r="N64" s="12">
        <v>9.91</v>
      </c>
      <c r="O64" s="12">
        <v>500772.0</v>
      </c>
      <c r="P64" s="12">
        <v>0.63</v>
      </c>
      <c r="Q64" s="12">
        <v>9.831</v>
      </c>
      <c r="R64" s="12" t="s">
        <v>56</v>
      </c>
      <c r="S64" s="12">
        <v>77.0</v>
      </c>
      <c r="T64" s="12">
        <v>156.0</v>
      </c>
      <c r="U64" s="12">
        <v>58.62</v>
      </c>
      <c r="V64" s="12">
        <v>53.6</v>
      </c>
      <c r="W64" s="12" t="s">
        <v>56</v>
      </c>
      <c r="X64" s="12">
        <v>158.0</v>
      </c>
      <c r="Y64" s="12">
        <v>56.66</v>
      </c>
      <c r="Z64" s="12">
        <v>53.5</v>
      </c>
      <c r="AA64" s="12" t="s">
        <v>56</v>
      </c>
    </row>
    <row r="65" ht="15.75" customHeight="1">
      <c r="A65" s="9"/>
      <c r="B65" s="9"/>
      <c r="C65" s="9"/>
      <c r="D65" s="9"/>
      <c r="E65" s="9"/>
      <c r="F65" s="9"/>
      <c r="G65" s="9"/>
      <c r="H65" s="9"/>
      <c r="I65" s="10">
        <f t="shared" si="6"/>
        <v>89.91</v>
      </c>
      <c r="J65" s="11">
        <v>10.0</v>
      </c>
      <c r="K65" s="16" t="b">
        <f t="shared" si="7"/>
        <v>1</v>
      </c>
      <c r="L65" s="16" t="b">
        <f t="shared" si="8"/>
        <v>1</v>
      </c>
      <c r="M65" s="12" t="s">
        <v>118</v>
      </c>
      <c r="N65" s="12">
        <v>9.92</v>
      </c>
      <c r="O65" s="12">
        <v>200763.0</v>
      </c>
      <c r="P65" s="12">
        <v>0.25</v>
      </c>
      <c r="Q65" s="12">
        <v>8.991</v>
      </c>
      <c r="R65" s="12" t="s">
        <v>56</v>
      </c>
      <c r="S65" s="12">
        <v>83.0</v>
      </c>
      <c r="T65" s="12">
        <v>85.0</v>
      </c>
      <c r="U65" s="12">
        <v>65.36</v>
      </c>
      <c r="V65" s="12">
        <v>63.58</v>
      </c>
      <c r="W65" s="12" t="s">
        <v>56</v>
      </c>
      <c r="X65" s="12">
        <v>95.0</v>
      </c>
      <c r="Y65" s="12">
        <v>15.52</v>
      </c>
      <c r="Z65" s="12">
        <v>15.05</v>
      </c>
      <c r="AA65" s="12" t="s">
        <v>56</v>
      </c>
    </row>
    <row r="66" ht="15.75" customHeight="1">
      <c r="A66" s="9"/>
      <c r="B66" s="9"/>
      <c r="C66" s="9"/>
      <c r="D66" s="9"/>
      <c r="E66" s="9"/>
      <c r="F66" s="9"/>
      <c r="G66" s="9"/>
      <c r="H66" s="9"/>
      <c r="I66" s="10">
        <f t="shared" si="6"/>
        <v>89.86</v>
      </c>
      <c r="J66" s="11">
        <v>10.0</v>
      </c>
      <c r="K66" s="16" t="b">
        <f t="shared" si="7"/>
        <v>1</v>
      </c>
      <c r="L66" s="16" t="b">
        <f t="shared" si="8"/>
        <v>1</v>
      </c>
      <c r="M66" s="12" t="s">
        <v>119</v>
      </c>
      <c r="N66" s="12">
        <v>9.95</v>
      </c>
      <c r="O66" s="12">
        <v>190659.0</v>
      </c>
      <c r="P66" s="12">
        <v>0.24</v>
      </c>
      <c r="Q66" s="12">
        <v>8.986</v>
      </c>
      <c r="R66" s="12" t="s">
        <v>56</v>
      </c>
      <c r="S66" s="12">
        <v>75.0</v>
      </c>
      <c r="T66" s="12">
        <v>53.0</v>
      </c>
      <c r="U66" s="12">
        <v>26.99</v>
      </c>
      <c r="V66" s="12">
        <v>28.11</v>
      </c>
      <c r="W66" s="12" t="s">
        <v>56</v>
      </c>
      <c r="X66" s="12">
        <v>89.0</v>
      </c>
      <c r="Y66" s="12">
        <v>4.88</v>
      </c>
      <c r="Z66" s="12">
        <v>4.4</v>
      </c>
      <c r="AA66" s="12" t="s">
        <v>56</v>
      </c>
    </row>
    <row r="67" ht="15.75" customHeight="1">
      <c r="A67" s="9"/>
      <c r="B67" s="9"/>
      <c r="C67" s="9"/>
      <c r="D67" s="9"/>
      <c r="E67" s="9"/>
      <c r="F67" s="9"/>
      <c r="G67" s="9"/>
      <c r="H67" s="9"/>
      <c r="I67" s="10">
        <f t="shared" si="6"/>
        <v>89.49</v>
      </c>
      <c r="J67" s="11">
        <v>10.0</v>
      </c>
      <c r="K67" s="16" t="b">
        <f t="shared" si="7"/>
        <v>1</v>
      </c>
      <c r="L67" s="16" t="b">
        <f t="shared" si="8"/>
        <v>1</v>
      </c>
      <c r="M67" s="12" t="s">
        <v>120</v>
      </c>
      <c r="N67" s="12">
        <v>9.95</v>
      </c>
      <c r="O67" s="12">
        <v>70539.0</v>
      </c>
      <c r="P67" s="12">
        <v>0.09</v>
      </c>
      <c r="Q67" s="12">
        <v>8.949</v>
      </c>
      <c r="R67" s="12" t="s">
        <v>56</v>
      </c>
      <c r="S67" s="12">
        <v>77.0</v>
      </c>
      <c r="T67" s="12">
        <v>110.0</v>
      </c>
      <c r="U67" s="12">
        <v>84.83</v>
      </c>
      <c r="V67" s="12">
        <v>80.35</v>
      </c>
      <c r="W67" s="12" t="s">
        <v>56</v>
      </c>
      <c r="X67" s="12">
        <v>61.0</v>
      </c>
      <c r="Y67" s="12">
        <v>69.46</v>
      </c>
      <c r="Z67" s="12">
        <v>64.34</v>
      </c>
      <c r="AA67" s="12" t="s">
        <v>56</v>
      </c>
    </row>
    <row r="68" ht="15.75" customHeight="1">
      <c r="A68" s="9"/>
      <c r="B68" s="9"/>
      <c r="C68" s="9"/>
      <c r="D68" s="9"/>
      <c r="E68" s="9"/>
      <c r="F68" s="9"/>
      <c r="G68" s="9"/>
      <c r="H68" s="9"/>
      <c r="I68" s="10">
        <f t="shared" si="6"/>
        <v>111.78</v>
      </c>
      <c r="J68" s="11">
        <v>10.0</v>
      </c>
      <c r="K68" s="16" t="b">
        <f t="shared" si="7"/>
        <v>1</v>
      </c>
      <c r="L68" s="16" t="b">
        <f t="shared" si="8"/>
        <v>1</v>
      </c>
      <c r="M68" s="12" t="s">
        <v>121</v>
      </c>
      <c r="N68" s="12">
        <v>9.99</v>
      </c>
      <c r="O68" s="12">
        <v>1539593.0</v>
      </c>
      <c r="P68" s="12">
        <v>1.95</v>
      </c>
      <c r="Q68" s="12">
        <v>11.178</v>
      </c>
      <c r="R68" s="12" t="s">
        <v>56</v>
      </c>
      <c r="S68" s="12">
        <v>91.0</v>
      </c>
      <c r="T68" s="12">
        <v>120.0</v>
      </c>
      <c r="U68" s="12">
        <v>24.18</v>
      </c>
      <c r="V68" s="12">
        <v>23.51</v>
      </c>
      <c r="W68" s="12" t="s">
        <v>56</v>
      </c>
      <c r="X68" s="12">
        <v>65.0</v>
      </c>
      <c r="Y68" s="12">
        <v>11.29</v>
      </c>
      <c r="Z68" s="12">
        <v>11.71</v>
      </c>
      <c r="AA68" s="12" t="s">
        <v>56</v>
      </c>
    </row>
    <row r="69" ht="15.75" customHeight="1">
      <c r="A69" s="9"/>
      <c r="B69" s="9"/>
      <c r="C69" s="9"/>
      <c r="D69" s="9"/>
      <c r="E69" s="9"/>
      <c r="F69" s="9"/>
      <c r="G69" s="9"/>
      <c r="H69" s="9"/>
      <c r="I69" s="10">
        <f t="shared" si="6"/>
        <v>107.75</v>
      </c>
      <c r="J69" s="11">
        <v>10.0</v>
      </c>
      <c r="K69" s="16" t="b">
        <f t="shared" si="7"/>
        <v>1</v>
      </c>
      <c r="L69" s="16" t="b">
        <f t="shared" si="8"/>
        <v>1</v>
      </c>
      <c r="M69" s="12" t="s">
        <v>122</v>
      </c>
      <c r="N69" s="12">
        <v>10.05</v>
      </c>
      <c r="O69" s="12">
        <v>921378.0</v>
      </c>
      <c r="P69" s="12">
        <v>1.17</v>
      </c>
      <c r="Q69" s="12">
        <v>10.775</v>
      </c>
      <c r="R69" s="12" t="s">
        <v>56</v>
      </c>
      <c r="S69" s="12">
        <v>91.0</v>
      </c>
      <c r="T69" s="12">
        <v>126.0</v>
      </c>
      <c r="U69" s="12">
        <v>32.93</v>
      </c>
      <c r="V69" s="12">
        <v>32.5</v>
      </c>
      <c r="W69" s="12" t="s">
        <v>56</v>
      </c>
      <c r="X69" s="12">
        <v>89.0</v>
      </c>
      <c r="Y69" s="12">
        <v>18.22</v>
      </c>
      <c r="Z69" s="12">
        <v>18.23</v>
      </c>
      <c r="AA69" s="12" t="s">
        <v>56</v>
      </c>
    </row>
    <row r="70" ht="15.75" customHeight="1">
      <c r="A70" s="9"/>
      <c r="B70" s="9"/>
      <c r="C70" s="9"/>
      <c r="D70" s="9"/>
      <c r="E70" s="9"/>
      <c r="F70" s="9"/>
      <c r="G70" s="9"/>
      <c r="H70" s="9"/>
      <c r="I70" s="10">
        <f t="shared" si="6"/>
        <v>98.88</v>
      </c>
      <c r="J70" s="11">
        <v>10.0</v>
      </c>
      <c r="K70" s="16" t="b">
        <f t="shared" si="7"/>
        <v>1</v>
      </c>
      <c r="L70" s="16" t="b">
        <f t="shared" si="8"/>
        <v>1</v>
      </c>
      <c r="M70" s="12" t="s">
        <v>123</v>
      </c>
      <c r="N70" s="12">
        <v>10.12</v>
      </c>
      <c r="O70" s="12">
        <v>1100047.0</v>
      </c>
      <c r="P70" s="12">
        <v>1.39</v>
      </c>
      <c r="Q70" s="12">
        <v>9.888</v>
      </c>
      <c r="R70" s="12" t="s">
        <v>56</v>
      </c>
      <c r="S70" s="12">
        <v>105.0</v>
      </c>
      <c r="T70" s="12">
        <v>120.0</v>
      </c>
      <c r="U70" s="12">
        <v>45.3</v>
      </c>
      <c r="V70" s="12">
        <v>46.94</v>
      </c>
      <c r="W70" s="12" t="s">
        <v>56</v>
      </c>
      <c r="X70" s="12">
        <v>119.0</v>
      </c>
      <c r="Y70" s="12">
        <v>11.16</v>
      </c>
      <c r="Z70" s="12">
        <v>11.72</v>
      </c>
      <c r="AA70" s="12" t="s">
        <v>56</v>
      </c>
    </row>
    <row r="71" ht="15.75" customHeight="1">
      <c r="A71" s="9"/>
      <c r="B71" s="9"/>
      <c r="C71" s="9"/>
      <c r="D71" s="9"/>
      <c r="E71" s="9"/>
      <c r="F71" s="9"/>
      <c r="G71" s="9"/>
      <c r="H71" s="9"/>
      <c r="I71" s="10">
        <f t="shared" si="6"/>
        <v>108.35</v>
      </c>
      <c r="J71" s="11">
        <v>10.0</v>
      </c>
      <c r="K71" s="16" t="b">
        <f t="shared" si="7"/>
        <v>1</v>
      </c>
      <c r="L71" s="16" t="b">
        <f t="shared" si="8"/>
        <v>1</v>
      </c>
      <c r="M71" s="12" t="s">
        <v>124</v>
      </c>
      <c r="N71" s="12">
        <v>10.14</v>
      </c>
      <c r="O71" s="12">
        <v>1073091.0</v>
      </c>
      <c r="P71" s="12">
        <v>1.36</v>
      </c>
      <c r="Q71" s="12">
        <v>10.835</v>
      </c>
      <c r="R71" s="12" t="s">
        <v>56</v>
      </c>
      <c r="S71" s="12">
        <v>91.0</v>
      </c>
      <c r="T71" s="12">
        <v>126.0</v>
      </c>
      <c r="U71" s="12">
        <v>28.89</v>
      </c>
      <c r="V71" s="12">
        <v>29.68</v>
      </c>
      <c r="W71" s="12" t="s">
        <v>56</v>
      </c>
      <c r="X71" s="12">
        <v>89.0</v>
      </c>
      <c r="Y71" s="12">
        <v>11.77</v>
      </c>
      <c r="Z71" s="12">
        <v>12.03</v>
      </c>
      <c r="AA71" s="12" t="s">
        <v>56</v>
      </c>
    </row>
    <row r="72" ht="15.75" customHeight="1">
      <c r="A72" s="9"/>
      <c r="B72" s="9"/>
      <c r="C72" s="9"/>
      <c r="D72" s="9"/>
      <c r="E72" s="9"/>
      <c r="F72" s="9"/>
      <c r="G72" s="9"/>
      <c r="H72" s="9"/>
      <c r="I72" s="10">
        <f t="shared" si="6"/>
        <v>103.39</v>
      </c>
      <c r="J72" s="11">
        <v>10.0</v>
      </c>
      <c r="K72" s="16" t="b">
        <f t="shared" si="7"/>
        <v>1</v>
      </c>
      <c r="L72" s="16" t="b">
        <f t="shared" si="8"/>
        <v>1</v>
      </c>
      <c r="M72" s="12" t="s">
        <v>125</v>
      </c>
      <c r="N72" s="12">
        <v>10.34</v>
      </c>
      <c r="O72" s="12">
        <v>1007593.0</v>
      </c>
      <c r="P72" s="12">
        <v>1.27</v>
      </c>
      <c r="Q72" s="12">
        <v>10.339</v>
      </c>
      <c r="R72" s="12" t="s">
        <v>56</v>
      </c>
      <c r="S72" s="12">
        <v>119.0</v>
      </c>
      <c r="T72" s="12">
        <v>91.0</v>
      </c>
      <c r="U72" s="12">
        <v>72.87</v>
      </c>
      <c r="V72" s="12">
        <v>73.34</v>
      </c>
      <c r="W72" s="12" t="s">
        <v>56</v>
      </c>
      <c r="X72" s="12">
        <v>134.0</v>
      </c>
      <c r="Y72" s="12">
        <v>24.71</v>
      </c>
      <c r="Z72" s="12">
        <v>23.42</v>
      </c>
      <c r="AA72" s="12" t="s">
        <v>56</v>
      </c>
    </row>
    <row r="73" ht="15.75" customHeight="1">
      <c r="A73" s="9"/>
      <c r="B73" s="9"/>
      <c r="C73" s="9"/>
      <c r="D73" s="9"/>
      <c r="E73" s="9"/>
      <c r="F73" s="9"/>
      <c r="G73" s="9"/>
      <c r="H73" s="9"/>
      <c r="I73" s="10">
        <f t="shared" si="6"/>
        <v>107.26</v>
      </c>
      <c r="J73" s="11">
        <v>10.0</v>
      </c>
      <c r="K73" s="16" t="b">
        <f t="shared" si="7"/>
        <v>1</v>
      </c>
      <c r="L73" s="16" t="b">
        <f t="shared" si="8"/>
        <v>1</v>
      </c>
      <c r="M73" s="12" t="s">
        <v>126</v>
      </c>
      <c r="N73" s="12">
        <v>10.36</v>
      </c>
      <c r="O73" s="12">
        <v>49445.0</v>
      </c>
      <c r="P73" s="12">
        <v>0.06</v>
      </c>
      <c r="Q73" s="12">
        <v>10.726</v>
      </c>
      <c r="R73" s="12" t="s">
        <v>56</v>
      </c>
      <c r="S73" s="12">
        <v>167.0</v>
      </c>
      <c r="T73" s="12">
        <v>165.0</v>
      </c>
      <c r="U73" s="12">
        <v>79.78</v>
      </c>
      <c r="V73" s="12">
        <v>77.38</v>
      </c>
      <c r="W73" s="12" t="s">
        <v>56</v>
      </c>
      <c r="X73" s="12">
        <v>169.0</v>
      </c>
      <c r="Y73" s="12">
        <v>47.35</v>
      </c>
      <c r="Z73" s="12">
        <v>47.03</v>
      </c>
      <c r="AA73" s="12" t="s">
        <v>56</v>
      </c>
    </row>
    <row r="74" ht="15.75" customHeight="1">
      <c r="A74" s="9"/>
      <c r="B74" s="9"/>
      <c r="C74" s="9"/>
      <c r="D74" s="9"/>
      <c r="E74" s="9"/>
      <c r="F74" s="9"/>
      <c r="G74" s="9"/>
      <c r="H74" s="9"/>
      <c r="I74" s="10">
        <f t="shared" si="6"/>
        <v>96.09</v>
      </c>
      <c r="J74" s="11">
        <v>10.0</v>
      </c>
      <c r="K74" s="16" t="b">
        <f t="shared" si="7"/>
        <v>1</v>
      </c>
      <c r="L74" s="16" t="b">
        <f t="shared" si="8"/>
        <v>1</v>
      </c>
      <c r="M74" s="12" t="s">
        <v>127</v>
      </c>
      <c r="N74" s="12">
        <v>10.39</v>
      </c>
      <c r="O74" s="12">
        <v>1080346.0</v>
      </c>
      <c r="P74" s="12">
        <v>1.37</v>
      </c>
      <c r="Q74" s="12">
        <v>9.609</v>
      </c>
      <c r="R74" s="12" t="s">
        <v>56</v>
      </c>
      <c r="S74" s="12">
        <v>105.0</v>
      </c>
      <c r="T74" s="12">
        <v>120.0</v>
      </c>
      <c r="U74" s="12">
        <v>44.49</v>
      </c>
      <c r="V74" s="12">
        <v>44.5</v>
      </c>
      <c r="W74" s="12" t="s">
        <v>56</v>
      </c>
      <c r="X74" s="12">
        <v>77.0</v>
      </c>
      <c r="Y74" s="12">
        <v>12.48</v>
      </c>
      <c r="Z74" s="12">
        <v>12.39</v>
      </c>
      <c r="AA74" s="12" t="s">
        <v>56</v>
      </c>
    </row>
    <row r="75" ht="15.75" customHeight="1">
      <c r="A75" s="9"/>
      <c r="B75" s="9"/>
      <c r="C75" s="9"/>
      <c r="D75" s="9"/>
      <c r="E75" s="9"/>
      <c r="F75" s="9"/>
      <c r="G75" s="9"/>
      <c r="H75" s="9"/>
      <c r="I75" s="10">
        <f t="shared" si="6"/>
        <v>112.03</v>
      </c>
      <c r="J75" s="11">
        <v>10.0</v>
      </c>
      <c r="K75" s="16" t="b">
        <f t="shared" si="7"/>
        <v>1</v>
      </c>
      <c r="L75" s="16" t="b">
        <f t="shared" si="8"/>
        <v>1</v>
      </c>
      <c r="M75" s="12" t="s">
        <v>128</v>
      </c>
      <c r="N75" s="12">
        <v>10.5</v>
      </c>
      <c r="O75" s="12">
        <v>1454137.0</v>
      </c>
      <c r="P75" s="12">
        <v>1.84</v>
      </c>
      <c r="Q75" s="12">
        <v>11.203</v>
      </c>
      <c r="R75" s="12" t="s">
        <v>56</v>
      </c>
      <c r="S75" s="12">
        <v>105.0</v>
      </c>
      <c r="T75" s="12">
        <v>134.0</v>
      </c>
      <c r="U75" s="12">
        <v>19.86</v>
      </c>
      <c r="V75" s="12">
        <v>19.49</v>
      </c>
      <c r="W75" s="12" t="s">
        <v>56</v>
      </c>
      <c r="X75" s="12">
        <v>91.0</v>
      </c>
      <c r="Y75" s="12">
        <v>15.97</v>
      </c>
      <c r="Z75" s="12">
        <v>16.01</v>
      </c>
      <c r="AA75" s="12" t="s">
        <v>56</v>
      </c>
    </row>
    <row r="76" ht="15.75" customHeight="1">
      <c r="A76" s="9"/>
      <c r="B76" s="9"/>
      <c r="C76" s="9"/>
      <c r="D76" s="9"/>
      <c r="E76" s="9"/>
      <c r="F76" s="9"/>
      <c r="G76" s="9"/>
      <c r="H76" s="9"/>
      <c r="I76" s="10">
        <f t="shared" si="6"/>
        <v>95</v>
      </c>
      <c r="J76" s="11">
        <v>10.0</v>
      </c>
      <c r="K76" s="16" t="b">
        <f t="shared" si="7"/>
        <v>1</v>
      </c>
      <c r="L76" s="16" t="b">
        <f t="shared" si="8"/>
        <v>1</v>
      </c>
      <c r="M76" s="12" t="s">
        <v>129</v>
      </c>
      <c r="N76" s="12">
        <v>10.58</v>
      </c>
      <c r="O76" s="12">
        <v>549119.0</v>
      </c>
      <c r="P76" s="12">
        <v>0.69</v>
      </c>
      <c r="Q76" s="12">
        <v>9.5</v>
      </c>
      <c r="R76" s="12" t="s">
        <v>56</v>
      </c>
      <c r="S76" s="12">
        <v>146.0</v>
      </c>
      <c r="T76" s="12">
        <v>148.0</v>
      </c>
      <c r="U76" s="12">
        <v>64.05</v>
      </c>
      <c r="V76" s="12">
        <v>61.74</v>
      </c>
      <c r="W76" s="12" t="s">
        <v>56</v>
      </c>
      <c r="X76" s="12">
        <v>111.0</v>
      </c>
      <c r="Y76" s="12">
        <v>46.74</v>
      </c>
      <c r="Z76" s="12">
        <v>46.88</v>
      </c>
      <c r="AA76" s="12" t="s">
        <v>56</v>
      </c>
    </row>
    <row r="77" ht="15.75" customHeight="1">
      <c r="A77" s="9"/>
      <c r="B77" s="9"/>
      <c r="C77" s="9"/>
      <c r="D77" s="9"/>
      <c r="E77" s="9"/>
      <c r="F77" s="9"/>
      <c r="G77" s="9"/>
      <c r="H77" s="9"/>
      <c r="I77" s="10">
        <f t="shared" si="6"/>
        <v>104.96</v>
      </c>
      <c r="J77" s="11">
        <v>10.0</v>
      </c>
      <c r="K77" s="16" t="b">
        <f t="shared" si="7"/>
        <v>1</v>
      </c>
      <c r="L77" s="16" t="b">
        <f t="shared" si="8"/>
        <v>1</v>
      </c>
      <c r="M77" s="12" t="s">
        <v>130</v>
      </c>
      <c r="N77" s="12">
        <v>10.61</v>
      </c>
      <c r="O77" s="12">
        <v>1151485.0</v>
      </c>
      <c r="P77" s="12">
        <v>1.46</v>
      </c>
      <c r="Q77" s="12">
        <v>10.496</v>
      </c>
      <c r="R77" s="12" t="s">
        <v>56</v>
      </c>
      <c r="S77" s="12">
        <v>119.0</v>
      </c>
      <c r="T77" s="12">
        <v>91.0</v>
      </c>
      <c r="U77" s="12">
        <v>30.34</v>
      </c>
      <c r="V77" s="12">
        <v>30.23</v>
      </c>
      <c r="W77" s="12" t="s">
        <v>56</v>
      </c>
      <c r="X77" s="12">
        <v>134.0</v>
      </c>
      <c r="Y77" s="12">
        <v>28.05</v>
      </c>
      <c r="Z77" s="12">
        <v>27.54</v>
      </c>
      <c r="AA77" s="12" t="s">
        <v>56</v>
      </c>
    </row>
    <row r="78" ht="15.75" customHeight="1">
      <c r="A78" s="9"/>
      <c r="B78" s="9"/>
      <c r="C78" s="9"/>
      <c r="D78" s="9"/>
      <c r="E78" s="9"/>
      <c r="F78" s="9"/>
      <c r="G78" s="9"/>
      <c r="H78" s="9"/>
      <c r="I78" s="10">
        <f t="shared" si="6"/>
        <v>100</v>
      </c>
      <c r="J78" s="11">
        <v>20.0</v>
      </c>
      <c r="K78" s="16" t="b">
        <f t="shared" si="7"/>
        <v>1</v>
      </c>
      <c r="L78" s="16" t="b">
        <f t="shared" si="8"/>
        <v>1</v>
      </c>
      <c r="M78" s="12" t="s">
        <v>24</v>
      </c>
      <c r="N78" s="12">
        <v>10.63</v>
      </c>
      <c r="O78" s="12">
        <v>594520.0</v>
      </c>
      <c r="P78" s="12">
        <v>0.75</v>
      </c>
      <c r="Q78" s="12">
        <v>20.0</v>
      </c>
      <c r="R78" s="12" t="s">
        <v>56</v>
      </c>
      <c r="S78" s="12">
        <v>152.0</v>
      </c>
      <c r="T78" s="12">
        <v>115.0</v>
      </c>
      <c r="U78" s="12">
        <v>54.32</v>
      </c>
      <c r="V78" s="12">
        <v>53.57</v>
      </c>
      <c r="W78" s="12" t="s">
        <v>56</v>
      </c>
      <c r="X78" s="12" t="s">
        <v>67</v>
      </c>
      <c r="Y78" s="12" t="s">
        <v>67</v>
      </c>
      <c r="Z78" s="12" t="s">
        <v>67</v>
      </c>
      <c r="AA78" s="12" t="s">
        <v>67</v>
      </c>
    </row>
    <row r="79" ht="15.75" customHeight="1">
      <c r="A79" s="9"/>
      <c r="B79" s="9"/>
      <c r="C79" s="9"/>
      <c r="D79" s="9"/>
      <c r="E79" s="9"/>
      <c r="F79" s="9"/>
      <c r="G79" s="9"/>
      <c r="H79" s="9"/>
      <c r="I79" s="10">
        <f t="shared" si="6"/>
        <v>102.21</v>
      </c>
      <c r="J79" s="11">
        <v>10.0</v>
      </c>
      <c r="K79" s="16" t="b">
        <f t="shared" si="7"/>
        <v>1</v>
      </c>
      <c r="L79" s="16" t="b">
        <f t="shared" si="8"/>
        <v>1</v>
      </c>
      <c r="M79" s="12" t="s">
        <v>131</v>
      </c>
      <c r="N79" s="12">
        <v>10.65</v>
      </c>
      <c r="O79" s="12">
        <v>550216.0</v>
      </c>
      <c r="P79" s="12">
        <v>0.7</v>
      </c>
      <c r="Q79" s="12">
        <v>10.221</v>
      </c>
      <c r="R79" s="12" t="s">
        <v>56</v>
      </c>
      <c r="S79" s="12">
        <v>146.0</v>
      </c>
      <c r="T79" s="12">
        <v>148.0</v>
      </c>
      <c r="U79" s="12">
        <v>65.54</v>
      </c>
      <c r="V79" s="12">
        <v>64.0</v>
      </c>
      <c r="W79" s="12" t="s">
        <v>56</v>
      </c>
      <c r="X79" s="12">
        <v>111.0</v>
      </c>
      <c r="Y79" s="12">
        <v>47.7</v>
      </c>
      <c r="Z79" s="12">
        <v>47.79</v>
      </c>
      <c r="AA79" s="12" t="s">
        <v>56</v>
      </c>
    </row>
    <row r="80" ht="15.75" customHeight="1">
      <c r="A80" s="9"/>
      <c r="B80" s="9"/>
      <c r="C80" s="9"/>
      <c r="D80" s="9"/>
      <c r="E80" s="9"/>
      <c r="F80" s="9"/>
      <c r="G80" s="9"/>
      <c r="H80" s="9"/>
      <c r="I80" s="10">
        <f t="shared" si="6"/>
        <v>110.61</v>
      </c>
      <c r="J80" s="11">
        <v>10.0</v>
      </c>
      <c r="K80" s="16" t="b">
        <f t="shared" si="7"/>
        <v>1</v>
      </c>
      <c r="L80" s="16" t="b">
        <f t="shared" si="8"/>
        <v>1</v>
      </c>
      <c r="M80" s="12" t="s">
        <v>132</v>
      </c>
      <c r="N80" s="12">
        <v>10.88</v>
      </c>
      <c r="O80" s="12">
        <v>1129824.0</v>
      </c>
      <c r="P80" s="12">
        <v>1.43</v>
      </c>
      <c r="Q80" s="12">
        <v>11.061</v>
      </c>
      <c r="R80" s="12" t="s">
        <v>56</v>
      </c>
      <c r="S80" s="12">
        <v>91.0</v>
      </c>
      <c r="T80" s="12">
        <v>92.0</v>
      </c>
      <c r="U80" s="12">
        <v>51.14</v>
      </c>
      <c r="V80" s="12">
        <v>50.64</v>
      </c>
      <c r="W80" s="12" t="s">
        <v>56</v>
      </c>
      <c r="X80" s="12">
        <v>134.0</v>
      </c>
      <c r="Y80" s="12">
        <v>25.22</v>
      </c>
      <c r="Z80" s="12">
        <v>24.37</v>
      </c>
      <c r="AA80" s="12" t="s">
        <v>56</v>
      </c>
    </row>
    <row r="81" ht="15.75" customHeight="1">
      <c r="A81" s="9"/>
      <c r="B81" s="9"/>
      <c r="C81" s="9"/>
      <c r="D81" s="9"/>
      <c r="E81" s="9"/>
      <c r="F81" s="9"/>
      <c r="G81" s="9"/>
      <c r="H81" s="9"/>
      <c r="I81" s="10">
        <f t="shared" si="6"/>
        <v>96.43</v>
      </c>
      <c r="J81" s="11">
        <v>10.0</v>
      </c>
      <c r="K81" s="16" t="b">
        <f t="shared" si="7"/>
        <v>1</v>
      </c>
      <c r="L81" s="16" t="b">
        <f t="shared" si="8"/>
        <v>1</v>
      </c>
      <c r="M81" s="12" t="s">
        <v>133</v>
      </c>
      <c r="N81" s="12">
        <v>10.89</v>
      </c>
      <c r="O81" s="12">
        <v>539663.0</v>
      </c>
      <c r="P81" s="12">
        <v>0.68</v>
      </c>
      <c r="Q81" s="12">
        <v>9.643</v>
      </c>
      <c r="R81" s="12" t="s">
        <v>56</v>
      </c>
      <c r="S81" s="12">
        <v>146.0</v>
      </c>
      <c r="T81" s="12">
        <v>148.0</v>
      </c>
      <c r="U81" s="12">
        <v>62.41</v>
      </c>
      <c r="V81" s="12">
        <v>62.92</v>
      </c>
      <c r="W81" s="12" t="s">
        <v>56</v>
      </c>
      <c r="X81" s="12">
        <v>111.0</v>
      </c>
      <c r="Y81" s="12">
        <v>46.54</v>
      </c>
      <c r="Z81" s="12">
        <v>47.91</v>
      </c>
      <c r="AA81" s="12" t="s">
        <v>56</v>
      </c>
    </row>
    <row r="82" ht="15.75" customHeight="1">
      <c r="A82" s="9"/>
      <c r="B82" s="9"/>
      <c r="C82" s="9"/>
      <c r="D82" s="9"/>
      <c r="E82" s="9"/>
      <c r="F82" s="9"/>
      <c r="G82" s="9"/>
      <c r="H82" s="9"/>
      <c r="I82" s="10">
        <f t="shared" si="6"/>
        <v>97.95</v>
      </c>
      <c r="J82" s="11">
        <v>10.0</v>
      </c>
      <c r="K82" s="16" t="b">
        <f t="shared" si="7"/>
        <v>1</v>
      </c>
      <c r="L82" s="16" t="b">
        <f t="shared" si="8"/>
        <v>1</v>
      </c>
      <c r="M82" s="12" t="s">
        <v>134</v>
      </c>
      <c r="N82" s="12">
        <v>11.07</v>
      </c>
      <c r="O82" s="12">
        <v>75894.0</v>
      </c>
      <c r="P82" s="12">
        <v>0.1</v>
      </c>
      <c r="Q82" s="12">
        <v>9.795</v>
      </c>
      <c r="R82" s="12" t="s">
        <v>56</v>
      </c>
      <c r="S82" s="12">
        <v>117.0</v>
      </c>
      <c r="T82" s="12">
        <v>119.0</v>
      </c>
      <c r="U82" s="12">
        <v>97.29</v>
      </c>
      <c r="V82" s="12">
        <v>96.19</v>
      </c>
      <c r="W82" s="12" t="s">
        <v>56</v>
      </c>
      <c r="X82" s="12">
        <v>201.0</v>
      </c>
      <c r="Y82" s="12">
        <v>91.18</v>
      </c>
      <c r="Z82" s="12">
        <v>89.97</v>
      </c>
      <c r="AA82" s="12" t="s">
        <v>56</v>
      </c>
    </row>
    <row r="83" ht="15.75" customHeight="1">
      <c r="A83" s="9"/>
      <c r="B83" s="9"/>
      <c r="C83" s="9"/>
      <c r="D83" s="9"/>
      <c r="E83" s="9"/>
      <c r="F83" s="9"/>
      <c r="G83" s="9"/>
      <c r="H83" s="9"/>
      <c r="I83" s="10">
        <f t="shared" si="6"/>
        <v>82.92</v>
      </c>
      <c r="J83" s="11">
        <v>10.0</v>
      </c>
      <c r="K83" s="16" t="b">
        <f t="shared" si="7"/>
        <v>1</v>
      </c>
      <c r="L83" s="16" t="b">
        <f t="shared" si="8"/>
        <v>1</v>
      </c>
      <c r="M83" s="12" t="s">
        <v>135</v>
      </c>
      <c r="N83" s="12">
        <v>11.42</v>
      </c>
      <c r="O83" s="12">
        <v>19805.0</v>
      </c>
      <c r="P83" s="12">
        <v>0.03</v>
      </c>
      <c r="Q83" s="12">
        <v>8.292</v>
      </c>
      <c r="R83" s="12" t="s">
        <v>56</v>
      </c>
      <c r="S83" s="12">
        <v>157.0</v>
      </c>
      <c r="T83" s="12">
        <v>155.0</v>
      </c>
      <c r="U83" s="12">
        <v>76.16</v>
      </c>
      <c r="V83" s="12">
        <v>78.06</v>
      </c>
      <c r="W83" s="12" t="s">
        <v>56</v>
      </c>
      <c r="X83" s="12">
        <v>75.0</v>
      </c>
      <c r="Y83" s="12">
        <v>109.23</v>
      </c>
      <c r="Z83" s="12">
        <v>113.3</v>
      </c>
      <c r="AA83" s="12" t="s">
        <v>56</v>
      </c>
    </row>
    <row r="84" ht="15.75" customHeight="1">
      <c r="A84" s="9"/>
      <c r="B84" s="9"/>
      <c r="C84" s="9"/>
      <c r="D84" s="9"/>
      <c r="E84" s="9"/>
      <c r="F84" s="9"/>
      <c r="G84" s="9"/>
      <c r="H84" s="9"/>
      <c r="I84" s="10">
        <f t="shared" si="6"/>
        <v>113.48</v>
      </c>
      <c r="J84" s="11">
        <v>10.0</v>
      </c>
      <c r="K84" s="16" t="b">
        <f t="shared" si="7"/>
        <v>1</v>
      </c>
      <c r="L84" s="16" t="b">
        <f t="shared" si="8"/>
        <v>1</v>
      </c>
      <c r="M84" s="12" t="s">
        <v>136</v>
      </c>
      <c r="N84" s="12">
        <v>11.55</v>
      </c>
      <c r="O84" s="12">
        <v>4087.0</v>
      </c>
      <c r="P84" s="12">
        <v>0.01</v>
      </c>
      <c r="Q84" s="12">
        <v>11.348</v>
      </c>
      <c r="R84" s="12" t="s">
        <v>56</v>
      </c>
      <c r="S84" s="12">
        <v>77.0</v>
      </c>
      <c r="T84" s="12">
        <v>51.0</v>
      </c>
      <c r="U84" s="12">
        <v>53.66</v>
      </c>
      <c r="V84" s="12">
        <v>54.58</v>
      </c>
      <c r="W84" s="12" t="s">
        <v>56</v>
      </c>
      <c r="X84" s="12">
        <v>123.0</v>
      </c>
      <c r="Y84" s="12">
        <v>39.54</v>
      </c>
      <c r="Z84" s="12">
        <v>37.17</v>
      </c>
      <c r="AA84" s="12" t="s">
        <v>56</v>
      </c>
    </row>
    <row r="85" ht="15.75" customHeight="1">
      <c r="A85" s="9"/>
      <c r="B85" s="9"/>
      <c r="C85" s="9"/>
      <c r="D85" s="9"/>
      <c r="E85" s="9"/>
      <c r="F85" s="9"/>
      <c r="G85" s="9"/>
      <c r="H85" s="9"/>
      <c r="I85" s="10">
        <f t="shared" si="6"/>
        <v>96.08</v>
      </c>
      <c r="J85" s="11">
        <v>10.0</v>
      </c>
      <c r="K85" s="16" t="b">
        <f t="shared" si="7"/>
        <v>1</v>
      </c>
      <c r="L85" s="16" t="b">
        <f t="shared" si="8"/>
        <v>1</v>
      </c>
      <c r="M85" s="12" t="s">
        <v>137</v>
      </c>
      <c r="N85" s="12">
        <v>11.94</v>
      </c>
      <c r="O85" s="12">
        <v>323004.0</v>
      </c>
      <c r="P85" s="12">
        <v>0.41</v>
      </c>
      <c r="Q85" s="12">
        <v>9.608</v>
      </c>
      <c r="R85" s="12" t="s">
        <v>56</v>
      </c>
      <c r="S85" s="12">
        <v>180.0</v>
      </c>
      <c r="T85" s="12">
        <v>182.0</v>
      </c>
      <c r="U85" s="12">
        <v>95.07</v>
      </c>
      <c r="V85" s="12">
        <v>97.67</v>
      </c>
      <c r="W85" s="12" t="s">
        <v>56</v>
      </c>
      <c r="X85" s="12">
        <v>145.0</v>
      </c>
      <c r="Y85" s="12">
        <v>31.79</v>
      </c>
      <c r="Z85" s="12">
        <v>32.01</v>
      </c>
      <c r="AA85" s="12" t="s">
        <v>56</v>
      </c>
    </row>
    <row r="86" ht="15.75" customHeight="1">
      <c r="A86" s="9"/>
      <c r="B86" s="9"/>
      <c r="C86" s="9"/>
      <c r="D86" s="9"/>
      <c r="E86" s="9"/>
      <c r="F86" s="9"/>
      <c r="G86" s="9"/>
      <c r="H86" s="9"/>
      <c r="I86" s="10">
        <f t="shared" si="6"/>
        <v>131.7</v>
      </c>
      <c r="J86" s="11">
        <v>10.0</v>
      </c>
      <c r="K86" s="16" t="b">
        <f t="shared" si="7"/>
        <v>0</v>
      </c>
      <c r="L86" s="16" t="b">
        <f t="shared" si="8"/>
        <v>0</v>
      </c>
      <c r="M86" s="12" t="s">
        <v>138</v>
      </c>
      <c r="N86" s="12">
        <v>12.03</v>
      </c>
      <c r="O86" s="12">
        <v>179653.0</v>
      </c>
      <c r="P86" s="12">
        <v>0.23</v>
      </c>
      <c r="Q86" s="12">
        <v>13.17</v>
      </c>
      <c r="R86" s="12" t="s">
        <v>56</v>
      </c>
      <c r="S86" s="12">
        <v>225.0</v>
      </c>
      <c r="T86" s="12">
        <v>227.0</v>
      </c>
      <c r="U86" s="12">
        <v>62.96</v>
      </c>
      <c r="V86" s="12">
        <v>63.17</v>
      </c>
      <c r="W86" s="12" t="s">
        <v>56</v>
      </c>
      <c r="X86" s="12">
        <v>223.0</v>
      </c>
      <c r="Y86" s="12">
        <v>61.83</v>
      </c>
      <c r="Z86" s="12">
        <v>62.46</v>
      </c>
      <c r="AA86" s="12" t="s">
        <v>56</v>
      </c>
    </row>
    <row r="87" ht="15.75" customHeight="1">
      <c r="A87" s="9"/>
      <c r="B87" s="9"/>
      <c r="C87" s="9"/>
      <c r="D87" s="9"/>
      <c r="E87" s="9"/>
      <c r="F87" s="9"/>
      <c r="G87" s="9"/>
      <c r="H87" s="9"/>
      <c r="I87" s="10">
        <f t="shared" si="6"/>
        <v>92.78</v>
      </c>
      <c r="J87" s="11">
        <v>10.0</v>
      </c>
      <c r="K87" s="16" t="b">
        <f t="shared" si="7"/>
        <v>1</v>
      </c>
      <c r="L87" s="16" t="b">
        <f t="shared" si="8"/>
        <v>1</v>
      </c>
      <c r="M87" s="12" t="s">
        <v>139</v>
      </c>
      <c r="N87" s="12">
        <v>12.12</v>
      </c>
      <c r="O87" s="12">
        <v>779709.0</v>
      </c>
      <c r="P87" s="12">
        <v>0.99</v>
      </c>
      <c r="Q87" s="12">
        <v>9.278</v>
      </c>
      <c r="R87" s="12" t="s">
        <v>56</v>
      </c>
      <c r="S87" s="12">
        <v>128.0</v>
      </c>
      <c r="T87" s="12">
        <v>127.0</v>
      </c>
      <c r="U87" s="12">
        <v>13.07</v>
      </c>
      <c r="V87" s="12">
        <v>13.33</v>
      </c>
      <c r="W87" s="12" t="s">
        <v>56</v>
      </c>
      <c r="X87" s="12">
        <v>129.0</v>
      </c>
      <c r="Y87" s="12">
        <v>10.37</v>
      </c>
      <c r="Z87" s="12">
        <v>10.65</v>
      </c>
      <c r="AA87" s="12" t="s">
        <v>56</v>
      </c>
    </row>
    <row r="88" ht="15.75" customHeight="1">
      <c r="A88" s="9"/>
      <c r="B88" s="9"/>
      <c r="C88" s="9"/>
      <c r="D88" s="9"/>
      <c r="E88" s="9"/>
      <c r="F88" s="9"/>
      <c r="G88" s="9"/>
      <c r="H88" s="9"/>
      <c r="I88" s="10">
        <f t="shared" si="6"/>
        <v>93.04</v>
      </c>
      <c r="J88" s="11">
        <v>10.0</v>
      </c>
      <c r="K88" s="16" t="b">
        <f t="shared" si="7"/>
        <v>1</v>
      </c>
      <c r="L88" s="16" t="b">
        <f t="shared" si="8"/>
        <v>1</v>
      </c>
      <c r="M88" s="12" t="s">
        <v>140</v>
      </c>
      <c r="N88" s="12">
        <v>12.25</v>
      </c>
      <c r="O88" s="12">
        <v>307597.0</v>
      </c>
      <c r="P88" s="12">
        <v>0.39</v>
      </c>
      <c r="Q88" s="12">
        <v>9.304</v>
      </c>
      <c r="R88" s="12" t="s">
        <v>56</v>
      </c>
      <c r="S88" s="12">
        <v>180.0</v>
      </c>
      <c r="T88" s="12">
        <v>182.0</v>
      </c>
      <c r="U88" s="12">
        <v>96.43</v>
      </c>
      <c r="V88" s="12">
        <v>96.73</v>
      </c>
      <c r="W88" s="12" t="s">
        <v>56</v>
      </c>
      <c r="X88" s="12">
        <v>145.0</v>
      </c>
      <c r="Y88" s="12">
        <v>33.04</v>
      </c>
      <c r="Z88" s="12">
        <v>33.51</v>
      </c>
      <c r="AA88" s="12" t="s">
        <v>56</v>
      </c>
    </row>
    <row r="89" ht="15.75" customHeight="1">
      <c r="A89" s="9"/>
      <c r="B89" s="9"/>
      <c r="C89" s="9"/>
      <c r="D89" s="9"/>
      <c r="E89" s="9"/>
      <c r="F89" s="9"/>
      <c r="G89" s="9"/>
      <c r="H89" s="9"/>
      <c r="I89" s="10"/>
      <c r="J89" s="11"/>
      <c r="K89" s="11"/>
      <c r="L89" s="1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10"/>
      <c r="J90" s="11"/>
      <c r="K90" s="11"/>
      <c r="L90" s="1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10"/>
      <c r="J91" s="11"/>
      <c r="K91" s="11"/>
      <c r="L91" s="1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10"/>
      <c r="J92" s="11"/>
      <c r="K92" s="11"/>
      <c r="L92" s="1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10"/>
      <c r="J93" s="11"/>
      <c r="K93" s="11"/>
      <c r="L93" s="1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10"/>
      <c r="J94" s="11"/>
      <c r="K94" s="11"/>
      <c r="L94" s="1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10"/>
      <c r="J95" s="11"/>
      <c r="K95" s="11"/>
      <c r="L95" s="1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10"/>
      <c r="J96" s="11"/>
      <c r="K96" s="11"/>
      <c r="L96" s="1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10"/>
      <c r="J97" s="11"/>
      <c r="K97" s="11"/>
      <c r="L97" s="1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10"/>
      <c r="J98" s="11"/>
      <c r="K98" s="11"/>
      <c r="L98" s="1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10"/>
      <c r="J99" s="11"/>
      <c r="K99" s="11"/>
      <c r="L99" s="1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10"/>
      <c r="J100" s="11"/>
      <c r="K100" s="11"/>
      <c r="L100" s="1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10"/>
      <c r="J101" s="11"/>
      <c r="K101" s="11"/>
      <c r="L101" s="1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10"/>
      <c r="J102" s="11"/>
      <c r="K102" s="11"/>
      <c r="L102" s="1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10"/>
      <c r="J103" s="11"/>
      <c r="K103" s="11"/>
      <c r="L103" s="1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10"/>
      <c r="J104" s="11"/>
      <c r="K104" s="11"/>
      <c r="L104" s="1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10"/>
      <c r="J105" s="11"/>
      <c r="K105" s="11"/>
      <c r="L105" s="1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10"/>
      <c r="J106" s="11"/>
      <c r="K106" s="11"/>
      <c r="L106" s="1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10"/>
      <c r="J107" s="11"/>
      <c r="K107" s="11"/>
      <c r="L107" s="1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10"/>
      <c r="J108" s="11"/>
      <c r="K108" s="11"/>
      <c r="L108" s="1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10"/>
      <c r="J109" s="11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10"/>
      <c r="J110" s="11"/>
      <c r="K110" s="11"/>
      <c r="L110" s="1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10"/>
      <c r="J111" s="11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10"/>
      <c r="J112" s="11"/>
      <c r="K112" s="11"/>
      <c r="L112" s="1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10"/>
      <c r="J113" s="11"/>
      <c r="K113" s="11"/>
      <c r="L113" s="11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10"/>
      <c r="J114" s="11"/>
      <c r="K114" s="11"/>
      <c r="L114" s="11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10"/>
      <c r="J115" s="11"/>
      <c r="K115" s="11"/>
      <c r="L115" s="11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10"/>
      <c r="J116" s="11"/>
      <c r="K116" s="11"/>
      <c r="L116" s="11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10"/>
      <c r="J117" s="11"/>
      <c r="K117" s="11"/>
      <c r="L117" s="11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10"/>
      <c r="J118" s="11"/>
      <c r="K118" s="11"/>
      <c r="L118" s="1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10"/>
      <c r="J119" s="11"/>
      <c r="K119" s="11"/>
      <c r="L119" s="11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10"/>
      <c r="J120" s="11"/>
      <c r="K120" s="11"/>
      <c r="L120" s="1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10"/>
      <c r="J121" s="11"/>
      <c r="K121" s="11"/>
      <c r="L121" s="11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10"/>
      <c r="J122" s="11"/>
      <c r="K122" s="11"/>
      <c r="L122" s="11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10"/>
      <c r="J123" s="11"/>
      <c r="K123" s="11"/>
      <c r="L123" s="11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10"/>
      <c r="J124" s="11"/>
      <c r="K124" s="11"/>
      <c r="L124" s="11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10"/>
      <c r="J125" s="11"/>
      <c r="K125" s="11"/>
      <c r="L125" s="11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10"/>
      <c r="J126" s="11"/>
      <c r="K126" s="11"/>
      <c r="L126" s="11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10"/>
      <c r="J127" s="11"/>
      <c r="K127" s="11"/>
      <c r="L127" s="11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10"/>
      <c r="J128" s="11"/>
      <c r="K128" s="11"/>
      <c r="L128" s="11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10"/>
      <c r="J129" s="11"/>
      <c r="K129" s="11"/>
      <c r="L129" s="11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10"/>
      <c r="J130" s="11"/>
      <c r="K130" s="11"/>
      <c r="L130" s="11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10"/>
      <c r="J131" s="11"/>
      <c r="K131" s="11"/>
      <c r="L131" s="11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10"/>
      <c r="J132" s="11"/>
      <c r="K132" s="11"/>
      <c r="L132" s="11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10"/>
      <c r="J133" s="11"/>
      <c r="K133" s="11"/>
      <c r="L133" s="11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10"/>
      <c r="J134" s="11"/>
      <c r="K134" s="11"/>
      <c r="L134" s="11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10"/>
      <c r="J135" s="11"/>
      <c r="K135" s="11"/>
      <c r="L135" s="11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10"/>
      <c r="J136" s="11"/>
      <c r="K136" s="11"/>
      <c r="L136" s="11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10"/>
      <c r="J137" s="11"/>
      <c r="K137" s="11"/>
      <c r="L137" s="1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10"/>
      <c r="J138" s="11"/>
      <c r="K138" s="11"/>
      <c r="L138" s="11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10"/>
      <c r="J139" s="11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10"/>
      <c r="J140" s="11"/>
      <c r="K140" s="11"/>
      <c r="L140" s="11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10"/>
      <c r="J141" s="11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10"/>
      <c r="J142" s="11"/>
      <c r="K142" s="11"/>
      <c r="L142" s="11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10"/>
      <c r="J143" s="11"/>
      <c r="K143" s="11"/>
      <c r="L143" s="11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10"/>
      <c r="J144" s="11"/>
      <c r="K144" s="11"/>
      <c r="L144" s="11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10"/>
      <c r="J145" s="11"/>
      <c r="K145" s="11"/>
      <c r="L145" s="11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10"/>
      <c r="J146" s="11"/>
      <c r="K146" s="11"/>
      <c r="L146" s="11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10"/>
      <c r="J147" s="11"/>
      <c r="K147" s="11"/>
      <c r="L147" s="11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10"/>
      <c r="J148" s="11"/>
      <c r="K148" s="11"/>
      <c r="L148" s="11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10"/>
      <c r="J149" s="11"/>
      <c r="K149" s="11"/>
      <c r="L149" s="11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10"/>
      <c r="J150" s="11"/>
      <c r="K150" s="11"/>
      <c r="L150" s="11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10"/>
      <c r="J151" s="11"/>
      <c r="K151" s="11"/>
      <c r="L151" s="11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10"/>
      <c r="J152" s="11"/>
      <c r="K152" s="11"/>
      <c r="L152" s="11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10"/>
      <c r="J153" s="11"/>
      <c r="K153" s="11"/>
      <c r="L153" s="11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10"/>
      <c r="J154" s="11"/>
      <c r="K154" s="11"/>
      <c r="L154" s="11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10"/>
      <c r="J155" s="11"/>
      <c r="K155" s="11"/>
      <c r="L155" s="11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10"/>
      <c r="J156" s="11"/>
      <c r="K156" s="11"/>
      <c r="L156" s="11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10"/>
      <c r="J157" s="11"/>
      <c r="K157" s="11"/>
      <c r="L157" s="11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10"/>
      <c r="J158" s="11"/>
      <c r="K158" s="11"/>
      <c r="L158" s="11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10"/>
      <c r="J159" s="11"/>
      <c r="K159" s="11"/>
      <c r="L159" s="11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10"/>
      <c r="J160" s="11"/>
      <c r="K160" s="11"/>
      <c r="L160" s="11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10"/>
      <c r="J161" s="11"/>
      <c r="K161" s="11"/>
      <c r="L161" s="11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10"/>
      <c r="J162" s="11"/>
      <c r="K162" s="11"/>
      <c r="L162" s="11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10"/>
      <c r="J163" s="11"/>
      <c r="K163" s="11"/>
      <c r="L163" s="11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10"/>
      <c r="J164" s="11"/>
      <c r="K164" s="11"/>
      <c r="L164" s="11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10"/>
      <c r="J165" s="11"/>
      <c r="K165" s="11"/>
      <c r="L165" s="11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10"/>
      <c r="J166" s="11"/>
      <c r="K166" s="11"/>
      <c r="L166" s="11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10"/>
      <c r="J167" s="11"/>
      <c r="K167" s="11"/>
      <c r="L167" s="11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10"/>
      <c r="J168" s="11"/>
      <c r="K168" s="11"/>
      <c r="L168" s="11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10"/>
      <c r="J169" s="11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10"/>
      <c r="J170" s="11"/>
      <c r="K170" s="11"/>
      <c r="L170" s="11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10"/>
      <c r="J171" s="11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10"/>
      <c r="J172" s="11"/>
      <c r="K172" s="11"/>
      <c r="L172" s="11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10"/>
      <c r="J173" s="11"/>
      <c r="K173" s="11"/>
      <c r="L173" s="11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10"/>
      <c r="J174" s="11"/>
      <c r="K174" s="11"/>
      <c r="L174" s="11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10"/>
      <c r="J175" s="11"/>
      <c r="K175" s="11"/>
      <c r="L175" s="11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10"/>
      <c r="J176" s="11"/>
      <c r="K176" s="11"/>
      <c r="L176" s="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10"/>
      <c r="J177" s="11"/>
      <c r="K177" s="11"/>
      <c r="L177" s="11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10"/>
      <c r="J178" s="11"/>
      <c r="K178" s="11"/>
      <c r="L178" s="11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10"/>
      <c r="J179" s="11"/>
      <c r="K179" s="11"/>
      <c r="L179" s="1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10"/>
      <c r="J180" s="11"/>
      <c r="K180" s="11"/>
      <c r="L180" s="11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10"/>
      <c r="J181" s="11"/>
      <c r="K181" s="11"/>
      <c r="L181" s="11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10"/>
      <c r="J182" s="11"/>
      <c r="K182" s="11"/>
      <c r="L182" s="11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10"/>
      <c r="J183" s="11"/>
      <c r="K183" s="11"/>
      <c r="L183" s="11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10"/>
      <c r="J184" s="11"/>
      <c r="K184" s="11"/>
      <c r="L184" s="11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10"/>
      <c r="J185" s="11"/>
      <c r="K185" s="11"/>
      <c r="L185" s="11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10"/>
      <c r="J186" s="11"/>
      <c r="K186" s="11"/>
      <c r="L186" s="11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10"/>
      <c r="J187" s="11"/>
      <c r="K187" s="11"/>
      <c r="L187" s="11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10"/>
      <c r="J188" s="11"/>
      <c r="K188" s="11"/>
      <c r="L188" s="11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10"/>
      <c r="J189" s="11"/>
      <c r="K189" s="11"/>
      <c r="L189" s="1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10"/>
      <c r="J190" s="11"/>
      <c r="K190" s="11"/>
      <c r="L190" s="1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10"/>
      <c r="J191" s="11"/>
      <c r="K191" s="11"/>
      <c r="L191" s="1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10"/>
      <c r="J192" s="11"/>
      <c r="K192" s="11"/>
      <c r="L192" s="1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10"/>
      <c r="J193" s="11"/>
      <c r="K193" s="11"/>
      <c r="L193" s="1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10"/>
      <c r="J194" s="11"/>
      <c r="K194" s="11"/>
      <c r="L194" s="1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10"/>
      <c r="J195" s="11"/>
      <c r="K195" s="11"/>
      <c r="L195" s="1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10"/>
      <c r="J196" s="11"/>
      <c r="K196" s="11"/>
      <c r="L196" s="1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10"/>
      <c r="J197" s="11"/>
      <c r="K197" s="11"/>
      <c r="L197" s="1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10"/>
      <c r="J198" s="11"/>
      <c r="K198" s="11"/>
      <c r="L198" s="1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10"/>
      <c r="J199" s="11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10"/>
      <c r="J200" s="11"/>
      <c r="K200" s="11"/>
      <c r="L200" s="1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10"/>
      <c r="J201" s="11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10"/>
      <c r="J202" s="11"/>
      <c r="K202" s="11"/>
      <c r="L202" s="1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10"/>
      <c r="J203" s="11"/>
      <c r="K203" s="11"/>
      <c r="L203" s="1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10"/>
      <c r="J204" s="11"/>
      <c r="K204" s="11"/>
      <c r="L204" s="1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10"/>
      <c r="J205" s="11"/>
      <c r="K205" s="11"/>
      <c r="L205" s="1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10"/>
      <c r="J206" s="11"/>
      <c r="K206" s="11"/>
      <c r="L206" s="1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10"/>
      <c r="J207" s="11"/>
      <c r="K207" s="11"/>
      <c r="L207" s="1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10"/>
      <c r="J208" s="11"/>
      <c r="K208" s="11"/>
      <c r="L208" s="1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10"/>
      <c r="J209" s="11"/>
      <c r="K209" s="11"/>
      <c r="L209" s="1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10"/>
      <c r="J210" s="11"/>
      <c r="K210" s="11"/>
      <c r="L210" s="1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10"/>
      <c r="J211" s="11"/>
      <c r="K211" s="11"/>
      <c r="L211" s="1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10"/>
      <c r="J212" s="11"/>
      <c r="K212" s="11"/>
      <c r="L212" s="1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10"/>
      <c r="J213" s="11"/>
      <c r="K213" s="11"/>
      <c r="L213" s="1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10"/>
      <c r="J214" s="11"/>
      <c r="K214" s="11"/>
      <c r="L214" s="1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10"/>
      <c r="J215" s="11"/>
      <c r="K215" s="11"/>
      <c r="L215" s="1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10"/>
      <c r="J216" s="11"/>
      <c r="K216" s="11"/>
      <c r="L216" s="1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10"/>
      <c r="J217" s="11"/>
      <c r="K217" s="11"/>
      <c r="L217" s="1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10"/>
      <c r="J218" s="11"/>
      <c r="K218" s="11"/>
      <c r="L218" s="1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10"/>
      <c r="J219" s="11"/>
      <c r="K219" s="11"/>
      <c r="L219" s="1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10"/>
      <c r="J220" s="11"/>
      <c r="K220" s="11"/>
      <c r="L220" s="1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10"/>
      <c r="J221" s="11"/>
      <c r="K221" s="11"/>
      <c r="L221" s="1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10"/>
      <c r="J222" s="11"/>
      <c r="K222" s="11"/>
      <c r="L222" s="1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10"/>
      <c r="J223" s="11"/>
      <c r="K223" s="11"/>
      <c r="L223" s="1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10"/>
      <c r="J224" s="11"/>
      <c r="K224" s="11"/>
      <c r="L224" s="1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10"/>
      <c r="J225" s="11"/>
      <c r="K225" s="11"/>
      <c r="L225" s="1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10"/>
      <c r="J226" s="11"/>
      <c r="K226" s="11"/>
      <c r="L226" s="1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10"/>
      <c r="J227" s="11"/>
      <c r="K227" s="11"/>
      <c r="L227" s="1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10"/>
      <c r="J228" s="11"/>
      <c r="K228" s="11"/>
      <c r="L228" s="1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10"/>
      <c r="J229" s="11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10"/>
      <c r="J230" s="11"/>
      <c r="K230" s="11"/>
      <c r="L230" s="1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10"/>
      <c r="J231" s="11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10"/>
      <c r="J232" s="11"/>
      <c r="K232" s="11"/>
      <c r="L232" s="1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10"/>
      <c r="J233" s="11"/>
      <c r="K233" s="11"/>
      <c r="L233" s="1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10"/>
      <c r="J234" s="11"/>
      <c r="K234" s="11"/>
      <c r="L234" s="1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10"/>
      <c r="J235" s="11"/>
      <c r="K235" s="11"/>
      <c r="L235" s="1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10"/>
      <c r="J236" s="11"/>
      <c r="K236" s="11"/>
      <c r="L236" s="1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10"/>
      <c r="J237" s="11"/>
      <c r="K237" s="11"/>
      <c r="L237" s="1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10"/>
      <c r="J238" s="11"/>
      <c r="K238" s="11"/>
      <c r="L238" s="1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10"/>
      <c r="J239" s="11"/>
      <c r="K239" s="11"/>
      <c r="L239" s="1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10"/>
      <c r="J240" s="11"/>
      <c r="K240" s="11"/>
      <c r="L240" s="1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10"/>
      <c r="J241" s="11"/>
      <c r="K241" s="11"/>
      <c r="L241" s="1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10"/>
      <c r="J242" s="11"/>
      <c r="K242" s="11"/>
      <c r="L242" s="1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10"/>
      <c r="J243" s="11"/>
      <c r="K243" s="11"/>
      <c r="L243" s="1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10"/>
      <c r="J244" s="11"/>
      <c r="K244" s="11"/>
      <c r="L244" s="1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10"/>
      <c r="J245" s="11"/>
      <c r="K245" s="11"/>
      <c r="L245" s="1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10"/>
      <c r="J246" s="11"/>
      <c r="K246" s="11"/>
      <c r="L246" s="1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10"/>
      <c r="J247" s="11"/>
      <c r="K247" s="11"/>
      <c r="L247" s="1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10"/>
      <c r="J248" s="11"/>
      <c r="K248" s="11"/>
      <c r="L248" s="1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10"/>
      <c r="J249" s="11"/>
      <c r="K249" s="11"/>
      <c r="L249" s="1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10"/>
      <c r="J250" s="11"/>
      <c r="K250" s="11"/>
      <c r="L250" s="1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10"/>
      <c r="J251" s="11"/>
      <c r="K251" s="11"/>
      <c r="L251" s="1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10"/>
      <c r="J252" s="11"/>
      <c r="K252" s="11"/>
      <c r="L252" s="1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10"/>
      <c r="J253" s="11"/>
      <c r="K253" s="11"/>
      <c r="L253" s="1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10"/>
      <c r="J254" s="11"/>
      <c r="K254" s="11"/>
      <c r="L254" s="1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10"/>
      <c r="J255" s="11"/>
      <c r="K255" s="11"/>
      <c r="L255" s="1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10"/>
      <c r="J256" s="11"/>
      <c r="K256" s="11"/>
      <c r="L256" s="1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10"/>
      <c r="J257" s="11"/>
      <c r="K257" s="11"/>
      <c r="L257" s="1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10"/>
      <c r="J258" s="11"/>
      <c r="K258" s="11"/>
      <c r="L258" s="1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10"/>
      <c r="J259" s="11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10"/>
      <c r="J260" s="11"/>
      <c r="K260" s="11"/>
      <c r="L260" s="1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10"/>
      <c r="J261" s="11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10"/>
      <c r="J262" s="11"/>
      <c r="K262" s="11"/>
      <c r="L262" s="1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10"/>
      <c r="J263" s="11"/>
      <c r="K263" s="11"/>
      <c r="L263" s="1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10"/>
      <c r="J264" s="11"/>
      <c r="K264" s="11"/>
      <c r="L264" s="1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10"/>
      <c r="J265" s="11"/>
      <c r="K265" s="11"/>
      <c r="L265" s="1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10"/>
      <c r="J266" s="11"/>
      <c r="K266" s="11"/>
      <c r="L266" s="1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10"/>
      <c r="J267" s="11"/>
      <c r="K267" s="11"/>
      <c r="L267" s="1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10"/>
      <c r="J268" s="11"/>
      <c r="K268" s="11"/>
      <c r="L268" s="1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10"/>
      <c r="J269" s="11"/>
      <c r="K269" s="11"/>
      <c r="L269" s="1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10"/>
      <c r="J270" s="11"/>
      <c r="K270" s="11"/>
      <c r="L270" s="1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10"/>
      <c r="J271" s="11"/>
      <c r="K271" s="11"/>
      <c r="L271" s="1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10"/>
      <c r="J272" s="11"/>
      <c r="K272" s="11"/>
      <c r="L272" s="1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10"/>
      <c r="J273" s="11"/>
      <c r="K273" s="11"/>
      <c r="L273" s="1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10"/>
      <c r="J274" s="11"/>
      <c r="K274" s="11"/>
      <c r="L274" s="1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10"/>
      <c r="J275" s="11"/>
      <c r="K275" s="11"/>
      <c r="L275" s="1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10"/>
      <c r="J276" s="11"/>
      <c r="K276" s="11"/>
      <c r="L276" s="1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10"/>
      <c r="J277" s="11"/>
      <c r="K277" s="11"/>
      <c r="L277" s="1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10"/>
      <c r="J278" s="11"/>
      <c r="K278" s="11"/>
      <c r="L278" s="1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10"/>
      <c r="J279" s="11"/>
      <c r="K279" s="11"/>
      <c r="L279" s="1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10"/>
      <c r="J280" s="11"/>
      <c r="K280" s="11"/>
      <c r="L280" s="1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10"/>
      <c r="J281" s="11"/>
      <c r="K281" s="11"/>
      <c r="L281" s="1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10"/>
      <c r="J282" s="11"/>
      <c r="K282" s="11"/>
      <c r="L282" s="1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10"/>
      <c r="J283" s="11"/>
      <c r="K283" s="11"/>
      <c r="L283" s="1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10"/>
      <c r="J284" s="11"/>
      <c r="K284" s="11"/>
      <c r="L284" s="1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10"/>
      <c r="J285" s="11"/>
      <c r="K285" s="11"/>
      <c r="L285" s="1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10"/>
      <c r="J286" s="11"/>
      <c r="K286" s="11"/>
      <c r="L286" s="1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10"/>
      <c r="J287" s="11"/>
      <c r="K287" s="11"/>
      <c r="L287" s="1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10"/>
      <c r="J288" s="11"/>
      <c r="K288" s="11"/>
      <c r="L288" s="1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conditionalFormatting sqref="F3:G6 K4:L88">
    <cfRule type="cellIs" dxfId="0" priority="1" operator="equal">
      <formula>"FALSE"</formula>
    </cfRule>
  </conditionalFormatting>
  <conditionalFormatting sqref="I4:I88">
    <cfRule type="cellIs" dxfId="1" priority="2" operator="greaterThan">
      <formula>130</formula>
    </cfRule>
  </conditionalFormatting>
  <conditionalFormatting sqref="I4:I88">
    <cfRule type="cellIs" dxfId="1" priority="3" operator="lessThan">
      <formula>70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A1" s="9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2" t="s">
        <v>0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2" t="s">
        <v>30</v>
      </c>
      <c r="T1" s="12" t="s">
        <v>31</v>
      </c>
      <c r="U1" s="12" t="s">
        <v>32</v>
      </c>
      <c r="V1" s="12" t="s">
        <v>32</v>
      </c>
      <c r="W1" s="12" t="s">
        <v>32</v>
      </c>
      <c r="X1" s="12" t="s">
        <v>33</v>
      </c>
      <c r="Y1" s="12" t="s">
        <v>34</v>
      </c>
      <c r="Z1" s="12" t="s">
        <v>34</v>
      </c>
      <c r="AA1" s="12" t="s">
        <v>34</v>
      </c>
    </row>
    <row r="2">
      <c r="A2" s="9"/>
      <c r="B2" s="9" t="s">
        <v>35</v>
      </c>
      <c r="C2" s="9" t="s">
        <v>26</v>
      </c>
      <c r="D2" s="9" t="s">
        <v>36</v>
      </c>
      <c r="E2" s="9" t="s">
        <v>37</v>
      </c>
      <c r="F2" s="13" t="s">
        <v>38</v>
      </c>
      <c r="G2" s="13" t="s">
        <v>39</v>
      </c>
      <c r="H2" s="9"/>
      <c r="I2" s="10"/>
      <c r="J2" s="11"/>
      <c r="K2" s="11" t="s">
        <v>40</v>
      </c>
      <c r="L2" s="11" t="s">
        <v>41</v>
      </c>
      <c r="M2" s="9"/>
      <c r="N2" s="12" t="s">
        <v>42</v>
      </c>
      <c r="O2" s="12" t="s">
        <v>2</v>
      </c>
      <c r="P2" s="12" t="s">
        <v>43</v>
      </c>
      <c r="Q2" s="12" t="s">
        <v>44</v>
      </c>
      <c r="R2" s="12" t="s">
        <v>45</v>
      </c>
      <c r="S2" s="12" t="s">
        <v>46</v>
      </c>
      <c r="T2" s="12" t="s">
        <v>46</v>
      </c>
      <c r="U2" s="12" t="s">
        <v>47</v>
      </c>
      <c r="V2" s="12" t="s">
        <v>48</v>
      </c>
      <c r="W2" s="12" t="s">
        <v>49</v>
      </c>
      <c r="X2" s="12" t="s">
        <v>46</v>
      </c>
      <c r="Y2" s="12" t="s">
        <v>47</v>
      </c>
      <c r="Z2" s="12" t="s">
        <v>48</v>
      </c>
      <c r="AA2" s="12" t="s">
        <v>49</v>
      </c>
    </row>
    <row r="3">
      <c r="A3" s="9" t="str">
        <f t="shared" ref="A3:C3" si="1">M29</f>
        <v>Pentafluorobenzene [IS1]</v>
      </c>
      <c r="B3" s="9">
        <f t="shared" si="1"/>
        <v>5.41</v>
      </c>
      <c r="C3" s="9">
        <f t="shared" si="1"/>
        <v>736733</v>
      </c>
      <c r="D3" s="9">
        <v>5.41</v>
      </c>
      <c r="E3" s="9">
        <v>821992.0</v>
      </c>
      <c r="F3" s="14" t="b">
        <f t="shared" ref="F3:F6" si="3">ABS(D3-B3)&lt;=0.5</f>
        <v>1</v>
      </c>
      <c r="G3" s="14" t="b">
        <f>AND(C3&gt;E3*0.5,C3&lt;E3*1.5)</f>
        <v>1</v>
      </c>
      <c r="H3" s="9"/>
      <c r="I3" s="10" t="s">
        <v>50</v>
      </c>
      <c r="J3" s="11" t="s">
        <v>51</v>
      </c>
      <c r="K3" s="15" t="s">
        <v>52</v>
      </c>
      <c r="L3" s="15" t="s">
        <v>53</v>
      </c>
      <c r="M3" s="12" t="s">
        <v>54</v>
      </c>
      <c r="N3" s="12" t="s">
        <v>54</v>
      </c>
      <c r="O3" s="12" t="s">
        <v>54</v>
      </c>
      <c r="P3" s="12" t="s">
        <v>54</v>
      </c>
      <c r="Q3" s="12" t="s">
        <v>54</v>
      </c>
      <c r="R3" s="12" t="s">
        <v>54</v>
      </c>
      <c r="S3" s="12" t="s">
        <v>54</v>
      </c>
      <c r="T3" s="12" t="s">
        <v>54</v>
      </c>
      <c r="U3" s="12" t="s">
        <v>54</v>
      </c>
      <c r="V3" s="12" t="s">
        <v>54</v>
      </c>
      <c r="W3" s="12" t="s">
        <v>54</v>
      </c>
      <c r="X3" s="12" t="s">
        <v>54</v>
      </c>
      <c r="Y3" s="12" t="s">
        <v>54</v>
      </c>
      <c r="Z3" s="12" t="s">
        <v>54</v>
      </c>
      <c r="AA3" s="12" t="s">
        <v>54</v>
      </c>
    </row>
    <row r="4">
      <c r="A4" s="9" t="str">
        <f t="shared" ref="A4:C4" si="2">M35</f>
        <v>1,4-Difluorobenzene [IS2]</v>
      </c>
      <c r="B4" s="9">
        <f t="shared" si="2"/>
        <v>6.15</v>
      </c>
      <c r="C4" s="9">
        <f t="shared" si="2"/>
        <v>1160105</v>
      </c>
      <c r="D4" s="9">
        <v>6.16</v>
      </c>
      <c r="E4" s="9">
        <v>1232189.0</v>
      </c>
      <c r="F4" s="14" t="b">
        <f t="shared" si="3"/>
        <v>1</v>
      </c>
      <c r="G4" s="14" t="b">
        <f t="shared" ref="G4:G6" si="5">AND(C4&gt;=E4*0.5,C4&lt;=E4*1.5)</f>
        <v>1</v>
      </c>
      <c r="H4" s="9"/>
      <c r="I4" s="10">
        <f t="shared" ref="I4:I88" si="6">Q4/J4*100</f>
        <v>103.41</v>
      </c>
      <c r="J4" s="11">
        <v>10.0</v>
      </c>
      <c r="K4" s="16" t="b">
        <f t="shared" ref="K4:K88" si="7">AND(Q4&gt;J4*0.7,Q4&lt;J4*1.3)</f>
        <v>1</v>
      </c>
      <c r="L4" s="16" t="b">
        <f t="shared" ref="L4:L88" si="8">AND(Q4&gt;J4*0.8,Q4&lt;J4*1.2)</f>
        <v>1</v>
      </c>
      <c r="M4" s="12" t="s">
        <v>55</v>
      </c>
      <c r="N4" s="12">
        <v>1.45</v>
      </c>
      <c r="O4" s="12">
        <v>82789.0</v>
      </c>
      <c r="P4" s="12">
        <v>0.11</v>
      </c>
      <c r="Q4" s="12">
        <v>10.341</v>
      </c>
      <c r="R4" s="12" t="s">
        <v>56</v>
      </c>
      <c r="S4" s="12">
        <v>50.0</v>
      </c>
      <c r="T4" s="12">
        <v>52.0</v>
      </c>
      <c r="U4" s="12">
        <v>33.73</v>
      </c>
      <c r="V4" s="12">
        <v>32.29</v>
      </c>
      <c r="W4" s="12" t="s">
        <v>56</v>
      </c>
      <c r="X4" s="12">
        <v>49.0</v>
      </c>
      <c r="Y4" s="12">
        <v>10.44</v>
      </c>
      <c r="Z4" s="12">
        <v>9.73</v>
      </c>
      <c r="AA4" s="12" t="s">
        <v>56</v>
      </c>
    </row>
    <row r="5">
      <c r="A5" s="9" t="str">
        <f t="shared" ref="A5:C5" si="4">M54</f>
        <v>Chlorobenzene-d5 [IS3]</v>
      </c>
      <c r="B5" s="9">
        <f t="shared" si="4"/>
        <v>8.88</v>
      </c>
      <c r="C5" s="9">
        <f t="shared" si="4"/>
        <v>1152914</v>
      </c>
      <c r="D5" s="9">
        <v>8.89</v>
      </c>
      <c r="E5" s="9">
        <v>1210395.0</v>
      </c>
      <c r="F5" s="14" t="b">
        <f t="shared" si="3"/>
        <v>1</v>
      </c>
      <c r="G5" s="14" t="b">
        <f t="shared" si="5"/>
        <v>1</v>
      </c>
      <c r="H5" s="9"/>
      <c r="I5" s="10">
        <f t="shared" si="6"/>
        <v>102.62</v>
      </c>
      <c r="J5" s="11">
        <v>10.0</v>
      </c>
      <c r="K5" s="16" t="b">
        <f t="shared" si="7"/>
        <v>1</v>
      </c>
      <c r="L5" s="16" t="b">
        <f t="shared" si="8"/>
        <v>1</v>
      </c>
      <c r="M5" s="12" t="s">
        <v>57</v>
      </c>
      <c r="N5" s="12">
        <v>1.55</v>
      </c>
      <c r="O5" s="12">
        <v>152982.0</v>
      </c>
      <c r="P5" s="12">
        <v>0.21</v>
      </c>
      <c r="Q5" s="12">
        <v>10.262</v>
      </c>
      <c r="R5" s="12" t="s">
        <v>56</v>
      </c>
      <c r="S5" s="12">
        <v>62.0</v>
      </c>
      <c r="T5" s="12">
        <v>64.0</v>
      </c>
      <c r="U5" s="12">
        <v>31.56</v>
      </c>
      <c r="V5" s="12">
        <v>31.47</v>
      </c>
      <c r="W5" s="12" t="s">
        <v>56</v>
      </c>
      <c r="X5" s="12">
        <v>61.0</v>
      </c>
      <c r="Y5" s="12">
        <v>8.11</v>
      </c>
      <c r="Z5" s="12">
        <v>8.17</v>
      </c>
      <c r="AA5" s="12" t="s">
        <v>56</v>
      </c>
    </row>
    <row r="6">
      <c r="A6" s="9" t="str">
        <f t="shared" ref="A6:C6" si="9">M78</f>
        <v>1,4-Dichlorobenzene-d4 [IS4]</v>
      </c>
      <c r="B6" s="9">
        <f t="shared" si="9"/>
        <v>10.63</v>
      </c>
      <c r="C6" s="9">
        <f t="shared" si="9"/>
        <v>632527</v>
      </c>
      <c r="D6" s="9">
        <v>10.63</v>
      </c>
      <c r="E6" s="9">
        <v>663773.0</v>
      </c>
      <c r="F6" s="14" t="b">
        <f t="shared" si="3"/>
        <v>1</v>
      </c>
      <c r="G6" s="14" t="b">
        <f t="shared" si="5"/>
        <v>1</v>
      </c>
      <c r="H6" s="9"/>
      <c r="I6" s="10">
        <f t="shared" si="6"/>
        <v>114.95</v>
      </c>
      <c r="J6" s="11">
        <v>10.0</v>
      </c>
      <c r="K6" s="16" t="b">
        <f t="shared" si="7"/>
        <v>1</v>
      </c>
      <c r="L6" s="16" t="b">
        <f t="shared" si="8"/>
        <v>1</v>
      </c>
      <c r="M6" s="12" t="s">
        <v>58</v>
      </c>
      <c r="N6" s="12">
        <v>1.83</v>
      </c>
      <c r="O6" s="12">
        <v>240183.0</v>
      </c>
      <c r="P6" s="12">
        <v>0.33</v>
      </c>
      <c r="Q6" s="12">
        <v>11.495</v>
      </c>
      <c r="R6" s="12" t="s">
        <v>56</v>
      </c>
      <c r="S6" s="12">
        <v>94.0</v>
      </c>
      <c r="T6" s="12">
        <v>96.0</v>
      </c>
      <c r="U6" s="12">
        <v>92.86</v>
      </c>
      <c r="V6" s="12">
        <v>93.72</v>
      </c>
      <c r="W6" s="12" t="s">
        <v>56</v>
      </c>
      <c r="X6" s="12">
        <v>93.0</v>
      </c>
      <c r="Y6" s="12">
        <v>20.17</v>
      </c>
      <c r="Z6" s="12">
        <v>19.78</v>
      </c>
      <c r="AA6" s="12" t="s">
        <v>56</v>
      </c>
    </row>
    <row r="7">
      <c r="A7" s="9"/>
      <c r="B7" s="9"/>
      <c r="C7" s="9"/>
      <c r="D7" s="9"/>
      <c r="E7" s="9"/>
      <c r="F7" s="9"/>
      <c r="G7" s="9"/>
      <c r="H7" s="9"/>
      <c r="I7" s="10">
        <f t="shared" si="6"/>
        <v>106.26</v>
      </c>
      <c r="J7" s="11">
        <v>10.0</v>
      </c>
      <c r="K7" s="16" t="b">
        <f t="shared" si="7"/>
        <v>1</v>
      </c>
      <c r="L7" s="16" t="b">
        <f t="shared" si="8"/>
        <v>1</v>
      </c>
      <c r="M7" s="12" t="s">
        <v>59</v>
      </c>
      <c r="N7" s="12">
        <v>1.94</v>
      </c>
      <c r="O7" s="12">
        <v>161305.0</v>
      </c>
      <c r="P7" s="12">
        <v>0.22</v>
      </c>
      <c r="Q7" s="12">
        <v>10.626</v>
      </c>
      <c r="R7" s="12" t="s">
        <v>56</v>
      </c>
      <c r="S7" s="12">
        <v>64.0</v>
      </c>
      <c r="T7" s="12">
        <v>66.0</v>
      </c>
      <c r="U7" s="12">
        <v>32.35</v>
      </c>
      <c r="V7" s="12">
        <v>31.77</v>
      </c>
      <c r="W7" s="12" t="s">
        <v>56</v>
      </c>
      <c r="X7" s="12">
        <v>49.0</v>
      </c>
      <c r="Y7" s="12">
        <v>25.14</v>
      </c>
      <c r="Z7" s="12">
        <v>25.31</v>
      </c>
      <c r="AA7" s="12" t="s">
        <v>56</v>
      </c>
    </row>
    <row r="8">
      <c r="A8" s="9"/>
      <c r="B8" s="9"/>
      <c r="C8" s="9"/>
      <c r="D8" s="9"/>
      <c r="E8" s="9"/>
      <c r="F8" s="9"/>
      <c r="G8" s="9"/>
      <c r="H8" s="9"/>
      <c r="I8" s="10">
        <f t="shared" si="6"/>
        <v>111.72</v>
      </c>
      <c r="J8" s="11">
        <v>10.0</v>
      </c>
      <c r="K8" s="16" t="b">
        <f t="shared" si="7"/>
        <v>1</v>
      </c>
      <c r="L8" s="16" t="b">
        <f t="shared" si="8"/>
        <v>1</v>
      </c>
      <c r="M8" s="12" t="s">
        <v>60</v>
      </c>
      <c r="N8" s="12">
        <v>2.18</v>
      </c>
      <c r="O8" s="12">
        <v>294375.0</v>
      </c>
      <c r="P8" s="12">
        <v>0.4</v>
      </c>
      <c r="Q8" s="12">
        <v>11.172</v>
      </c>
      <c r="R8" s="12" t="s">
        <v>56</v>
      </c>
      <c r="S8" s="12">
        <v>101.0</v>
      </c>
      <c r="T8" s="12">
        <v>103.0</v>
      </c>
      <c r="U8" s="12">
        <v>64.82</v>
      </c>
      <c r="V8" s="12">
        <v>64.38</v>
      </c>
      <c r="W8" s="12" t="s">
        <v>56</v>
      </c>
      <c r="X8" s="12">
        <v>105.0</v>
      </c>
      <c r="Y8" s="12">
        <v>10.47</v>
      </c>
      <c r="Z8" s="12">
        <v>10.41</v>
      </c>
      <c r="AA8" s="12" t="s">
        <v>56</v>
      </c>
    </row>
    <row r="9">
      <c r="A9" s="17" t="s">
        <v>61</v>
      </c>
      <c r="B9" s="9">
        <f>85-4</f>
        <v>81</v>
      </c>
      <c r="C9" s="9"/>
      <c r="D9" s="9"/>
      <c r="E9" s="9"/>
      <c r="F9" s="9"/>
      <c r="G9" s="9"/>
      <c r="H9" s="9"/>
      <c r="I9" s="10">
        <f t="shared" si="6"/>
        <v>94.68</v>
      </c>
      <c r="J9" s="11">
        <v>10.0</v>
      </c>
      <c r="K9" s="16" t="b">
        <f t="shared" si="7"/>
        <v>1</v>
      </c>
      <c r="L9" s="16" t="b">
        <f t="shared" si="8"/>
        <v>1</v>
      </c>
      <c r="M9" s="12" t="s">
        <v>62</v>
      </c>
      <c r="N9" s="12">
        <v>2.5</v>
      </c>
      <c r="O9" s="12">
        <v>193671.0</v>
      </c>
      <c r="P9" s="12">
        <v>0.27</v>
      </c>
      <c r="Q9" s="12">
        <v>9.468</v>
      </c>
      <c r="R9" s="12" t="s">
        <v>56</v>
      </c>
      <c r="S9" s="12">
        <v>59.0</v>
      </c>
      <c r="T9" s="12">
        <v>74.0</v>
      </c>
      <c r="U9" s="12">
        <v>70.34</v>
      </c>
      <c r="V9" s="12">
        <v>70.04</v>
      </c>
      <c r="W9" s="12" t="s">
        <v>56</v>
      </c>
      <c r="X9" s="12">
        <v>45.0</v>
      </c>
      <c r="Y9" s="12">
        <v>76.32</v>
      </c>
      <c r="Z9" s="12">
        <v>74.79</v>
      </c>
      <c r="AA9" s="12" t="s">
        <v>56</v>
      </c>
    </row>
    <row r="10">
      <c r="A10" s="14" t="s">
        <v>63</v>
      </c>
      <c r="B10" s="14">
        <f>COUNTIF(K4:K88,"FALSE")</f>
        <v>0</v>
      </c>
      <c r="C10" s="9"/>
      <c r="D10" s="9"/>
      <c r="E10" s="9"/>
      <c r="F10" s="9"/>
      <c r="G10" s="9"/>
      <c r="H10" s="9"/>
      <c r="I10" s="10">
        <f t="shared" si="6"/>
        <v>107.92</v>
      </c>
      <c r="J10" s="11">
        <v>10.0</v>
      </c>
      <c r="K10" s="16" t="b">
        <f t="shared" si="7"/>
        <v>1</v>
      </c>
      <c r="L10" s="16" t="b">
        <f t="shared" si="8"/>
        <v>1</v>
      </c>
      <c r="M10" s="12" t="s">
        <v>64</v>
      </c>
      <c r="N10" s="12">
        <v>2.73</v>
      </c>
      <c r="O10" s="12">
        <v>348163.0</v>
      </c>
      <c r="P10" s="12">
        <v>0.48</v>
      </c>
      <c r="Q10" s="12">
        <v>10.792</v>
      </c>
      <c r="R10" s="12" t="s">
        <v>56</v>
      </c>
      <c r="S10" s="12">
        <v>61.0</v>
      </c>
      <c r="T10" s="12">
        <v>96.0</v>
      </c>
      <c r="U10" s="12">
        <v>63.24</v>
      </c>
      <c r="V10" s="12">
        <v>62.16</v>
      </c>
      <c r="W10" s="12" t="s">
        <v>56</v>
      </c>
      <c r="X10" s="12">
        <v>98.0</v>
      </c>
      <c r="Y10" s="12">
        <v>39.86</v>
      </c>
      <c r="Z10" s="12">
        <v>39.57</v>
      </c>
      <c r="AA10" s="12" t="s">
        <v>56</v>
      </c>
    </row>
    <row r="11">
      <c r="A11" s="9" t="s">
        <v>65</v>
      </c>
      <c r="B11" s="9">
        <f>COUNTIF(L4:L88,"FALSE")</f>
        <v>13</v>
      </c>
      <c r="C11" s="9"/>
      <c r="D11" s="9"/>
      <c r="E11" s="9"/>
      <c r="F11" s="9"/>
      <c r="G11" s="9"/>
      <c r="H11" s="9"/>
      <c r="I11" s="10">
        <f t="shared" si="6"/>
        <v>111.8555556</v>
      </c>
      <c r="J11" s="11">
        <v>18.0</v>
      </c>
      <c r="K11" s="16" t="b">
        <f t="shared" si="7"/>
        <v>1</v>
      </c>
      <c r="L11" s="16" t="b">
        <f t="shared" si="8"/>
        <v>1</v>
      </c>
      <c r="M11" s="12" t="s">
        <v>66</v>
      </c>
      <c r="N11" s="12">
        <v>2.82</v>
      </c>
      <c r="O11" s="12">
        <v>123747.0</v>
      </c>
      <c r="P11" s="12">
        <v>0.17</v>
      </c>
      <c r="Q11" s="12">
        <v>20.134</v>
      </c>
      <c r="R11" s="12" t="s">
        <v>56</v>
      </c>
      <c r="S11" s="12">
        <v>43.0</v>
      </c>
      <c r="T11" s="12">
        <v>58.0</v>
      </c>
      <c r="U11" s="12">
        <v>34.4</v>
      </c>
      <c r="V11" s="12">
        <v>35.38</v>
      </c>
      <c r="W11" s="12" t="s">
        <v>56</v>
      </c>
      <c r="X11" s="12" t="s">
        <v>67</v>
      </c>
      <c r="Y11" s="12" t="s">
        <v>67</v>
      </c>
      <c r="Z11" s="12" t="s">
        <v>67</v>
      </c>
      <c r="AA11" s="12" t="s">
        <v>67</v>
      </c>
    </row>
    <row r="12">
      <c r="A12" s="9"/>
      <c r="B12" s="9"/>
      <c r="C12" s="9"/>
      <c r="D12" s="9"/>
      <c r="E12" s="9"/>
      <c r="F12" s="9"/>
      <c r="G12" s="9"/>
      <c r="H12" s="9"/>
      <c r="I12" s="10">
        <f t="shared" si="6"/>
        <v>99.11</v>
      </c>
      <c r="J12" s="11">
        <v>10.0</v>
      </c>
      <c r="K12" s="16" t="b">
        <f t="shared" si="7"/>
        <v>1</v>
      </c>
      <c r="L12" s="16" t="b">
        <f t="shared" si="8"/>
        <v>1</v>
      </c>
      <c r="M12" s="12" t="s">
        <v>68</v>
      </c>
      <c r="N12" s="12">
        <v>2.88</v>
      </c>
      <c r="O12" s="12">
        <v>208068.0</v>
      </c>
      <c r="P12" s="12">
        <v>0.29</v>
      </c>
      <c r="Q12" s="12">
        <v>9.911</v>
      </c>
      <c r="R12" s="12" t="s">
        <v>56</v>
      </c>
      <c r="S12" s="12">
        <v>142.0</v>
      </c>
      <c r="T12" s="12">
        <v>127.0</v>
      </c>
      <c r="U12" s="12">
        <v>33.48</v>
      </c>
      <c r="V12" s="12">
        <v>34.98</v>
      </c>
      <c r="W12" s="12" t="s">
        <v>56</v>
      </c>
      <c r="X12" s="12">
        <v>141.0</v>
      </c>
      <c r="Y12" s="12">
        <v>13.35</v>
      </c>
      <c r="Z12" s="12">
        <v>13.6</v>
      </c>
      <c r="AA12" s="12" t="s">
        <v>56</v>
      </c>
    </row>
    <row r="13">
      <c r="A13" s="9"/>
      <c r="B13" s="9"/>
      <c r="C13" s="9"/>
      <c r="D13" s="9"/>
      <c r="E13" s="9"/>
      <c r="F13" s="9"/>
      <c r="G13" s="9"/>
      <c r="H13" s="9"/>
      <c r="I13" s="10">
        <f t="shared" si="6"/>
        <v>102.2</v>
      </c>
      <c r="J13" s="11">
        <v>10.0</v>
      </c>
      <c r="K13" s="16" t="b">
        <f t="shared" si="7"/>
        <v>1</v>
      </c>
      <c r="L13" s="16" t="b">
        <f t="shared" si="8"/>
        <v>1</v>
      </c>
      <c r="M13" s="12" t="s">
        <v>69</v>
      </c>
      <c r="N13" s="12">
        <v>2.95</v>
      </c>
      <c r="O13" s="12">
        <v>607066.0</v>
      </c>
      <c r="P13" s="12">
        <v>0.83</v>
      </c>
      <c r="Q13" s="12">
        <v>10.22</v>
      </c>
      <c r="R13" s="12" t="s">
        <v>56</v>
      </c>
      <c r="S13" s="12">
        <v>76.0</v>
      </c>
      <c r="T13" s="12">
        <v>78.0</v>
      </c>
      <c r="U13" s="12">
        <v>9.04</v>
      </c>
      <c r="V13" s="12">
        <v>9.03</v>
      </c>
      <c r="W13" s="12" t="s">
        <v>56</v>
      </c>
      <c r="X13" s="12" t="s">
        <v>67</v>
      </c>
      <c r="Y13" s="12" t="s">
        <v>67</v>
      </c>
      <c r="Z13" s="12" t="s">
        <v>67</v>
      </c>
      <c r="AA13" s="12" t="s">
        <v>67</v>
      </c>
    </row>
    <row r="14">
      <c r="A14" s="9"/>
      <c r="B14" s="9"/>
      <c r="C14" s="9"/>
      <c r="D14" s="9"/>
      <c r="E14" s="9"/>
      <c r="F14" s="9"/>
      <c r="G14" s="9"/>
      <c r="H14" s="9"/>
      <c r="I14" s="10">
        <f t="shared" si="6"/>
        <v>99.81</v>
      </c>
      <c r="J14" s="11">
        <v>10.0</v>
      </c>
      <c r="K14" s="16" t="b">
        <f t="shared" si="7"/>
        <v>1</v>
      </c>
      <c r="L14" s="16" t="b">
        <f t="shared" si="8"/>
        <v>1</v>
      </c>
      <c r="M14" s="12" t="s">
        <v>70</v>
      </c>
      <c r="N14" s="12">
        <v>3.19</v>
      </c>
      <c r="O14" s="12">
        <v>252890.0</v>
      </c>
      <c r="P14" s="12">
        <v>0.35</v>
      </c>
      <c r="Q14" s="12">
        <v>9.981</v>
      </c>
      <c r="R14" s="12" t="s">
        <v>56</v>
      </c>
      <c r="S14" s="12">
        <v>41.0</v>
      </c>
      <c r="T14" s="12">
        <v>39.0</v>
      </c>
      <c r="U14" s="12">
        <v>61.7</v>
      </c>
      <c r="V14" s="12">
        <v>62.3</v>
      </c>
      <c r="W14" s="12" t="s">
        <v>56</v>
      </c>
      <c r="X14" s="12">
        <v>76.0</v>
      </c>
      <c r="Y14" s="12">
        <v>32.1</v>
      </c>
      <c r="Z14" s="12">
        <v>30.22</v>
      </c>
      <c r="AA14" s="12" t="s">
        <v>56</v>
      </c>
    </row>
    <row r="15">
      <c r="A15" s="9"/>
      <c r="B15" s="9"/>
      <c r="C15" s="9"/>
      <c r="D15" s="9"/>
      <c r="E15" s="9"/>
      <c r="F15" s="9"/>
      <c r="G15" s="9"/>
      <c r="H15" s="9"/>
      <c r="I15" s="10">
        <f t="shared" si="6"/>
        <v>105.22</v>
      </c>
      <c r="J15" s="11">
        <v>10.0</v>
      </c>
      <c r="K15" s="16" t="b">
        <f t="shared" si="7"/>
        <v>1</v>
      </c>
      <c r="L15" s="16" t="b">
        <f t="shared" si="8"/>
        <v>1</v>
      </c>
      <c r="M15" s="12" t="s">
        <v>71</v>
      </c>
      <c r="N15" s="12">
        <v>3.35</v>
      </c>
      <c r="O15" s="12">
        <v>384042.0</v>
      </c>
      <c r="P15" s="12">
        <v>0.53</v>
      </c>
      <c r="Q15" s="12">
        <v>10.522</v>
      </c>
      <c r="R15" s="12" t="s">
        <v>56</v>
      </c>
      <c r="S15" s="12">
        <v>49.0</v>
      </c>
      <c r="T15" s="12">
        <v>84.0</v>
      </c>
      <c r="U15" s="12">
        <v>79.17</v>
      </c>
      <c r="V15" s="12">
        <v>78.51</v>
      </c>
      <c r="W15" s="12" t="s">
        <v>56</v>
      </c>
      <c r="X15" s="12">
        <v>86.0</v>
      </c>
      <c r="Y15" s="12">
        <v>50.11</v>
      </c>
      <c r="Z15" s="12">
        <v>49.54</v>
      </c>
      <c r="AA15" s="12" t="s">
        <v>56</v>
      </c>
    </row>
    <row r="16">
      <c r="A16" s="9"/>
      <c r="B16" s="9"/>
      <c r="C16" s="9"/>
      <c r="D16" s="9"/>
      <c r="E16" s="9"/>
      <c r="F16" s="9"/>
      <c r="G16" s="9"/>
      <c r="H16" s="9"/>
      <c r="I16" s="10">
        <f t="shared" si="6"/>
        <v>98.47</v>
      </c>
      <c r="J16" s="11">
        <v>10.0</v>
      </c>
      <c r="K16" s="16" t="b">
        <f t="shared" si="7"/>
        <v>1</v>
      </c>
      <c r="L16" s="16" t="b">
        <f t="shared" si="8"/>
        <v>1</v>
      </c>
      <c r="M16" s="12" t="s">
        <v>72</v>
      </c>
      <c r="N16" s="12">
        <v>3.67</v>
      </c>
      <c r="O16" s="12">
        <v>329026.0</v>
      </c>
      <c r="P16" s="12">
        <v>0.45</v>
      </c>
      <c r="Q16" s="12">
        <v>9.847</v>
      </c>
      <c r="R16" s="12" t="s">
        <v>56</v>
      </c>
      <c r="S16" s="12">
        <v>61.0</v>
      </c>
      <c r="T16" s="12">
        <v>96.0</v>
      </c>
      <c r="U16" s="12">
        <v>67.34</v>
      </c>
      <c r="V16" s="12">
        <v>65.31</v>
      </c>
      <c r="W16" s="12" t="s">
        <v>56</v>
      </c>
      <c r="X16" s="12">
        <v>98.0</v>
      </c>
      <c r="Y16" s="12">
        <v>42.34</v>
      </c>
      <c r="Z16" s="12">
        <v>41.12</v>
      </c>
      <c r="AA16" s="12" t="s">
        <v>56</v>
      </c>
    </row>
    <row r="17">
      <c r="A17" s="9"/>
      <c r="B17" s="9"/>
      <c r="C17" s="9"/>
      <c r="D17" s="9"/>
      <c r="E17" s="9"/>
      <c r="F17" s="9"/>
      <c r="G17" s="9"/>
      <c r="H17" s="9"/>
      <c r="I17" s="10">
        <f t="shared" si="6"/>
        <v>84.36</v>
      </c>
      <c r="J17" s="11">
        <v>10.0</v>
      </c>
      <c r="K17" s="16" t="b">
        <f t="shared" si="7"/>
        <v>1</v>
      </c>
      <c r="L17" s="16" t="b">
        <f t="shared" si="8"/>
        <v>1</v>
      </c>
      <c r="M17" s="12" t="s">
        <v>73</v>
      </c>
      <c r="N17" s="12">
        <v>3.68</v>
      </c>
      <c r="O17" s="12">
        <v>348831.0</v>
      </c>
      <c r="P17" s="12">
        <v>0.48</v>
      </c>
      <c r="Q17" s="12">
        <v>8.436</v>
      </c>
      <c r="R17" s="12" t="s">
        <v>56</v>
      </c>
      <c r="S17" s="12">
        <v>73.0</v>
      </c>
      <c r="T17" s="12">
        <v>41.0</v>
      </c>
      <c r="U17" s="12">
        <v>40.69</v>
      </c>
      <c r="V17" s="12">
        <v>46.11</v>
      </c>
      <c r="W17" s="12" t="s">
        <v>56</v>
      </c>
      <c r="X17" s="12">
        <v>57.0</v>
      </c>
      <c r="Y17" s="12">
        <v>24.13</v>
      </c>
      <c r="Z17" s="12">
        <v>25.04</v>
      </c>
      <c r="AA17" s="12" t="s">
        <v>56</v>
      </c>
    </row>
    <row r="18">
      <c r="A18" s="9"/>
      <c r="B18" s="9"/>
      <c r="C18" s="9"/>
      <c r="D18" s="9"/>
      <c r="E18" s="9"/>
      <c r="F18" s="9"/>
      <c r="G18" s="9"/>
      <c r="H18" s="9"/>
      <c r="I18" s="10">
        <f t="shared" si="6"/>
        <v>94.28</v>
      </c>
      <c r="J18" s="11">
        <v>10.0</v>
      </c>
      <c r="K18" s="16" t="b">
        <f t="shared" si="7"/>
        <v>1</v>
      </c>
      <c r="L18" s="16" t="b">
        <f t="shared" si="8"/>
        <v>1</v>
      </c>
      <c r="M18" s="12" t="s">
        <v>74</v>
      </c>
      <c r="N18" s="12">
        <v>4.18</v>
      </c>
      <c r="O18" s="12">
        <v>400459.0</v>
      </c>
      <c r="P18" s="12">
        <v>0.55</v>
      </c>
      <c r="Q18" s="12">
        <v>9.428</v>
      </c>
      <c r="R18" s="12" t="s">
        <v>56</v>
      </c>
      <c r="S18" s="12">
        <v>63.0</v>
      </c>
      <c r="T18" s="12">
        <v>65.0</v>
      </c>
      <c r="U18" s="12">
        <v>31.53</v>
      </c>
      <c r="V18" s="12">
        <v>31.16</v>
      </c>
      <c r="W18" s="12" t="s">
        <v>56</v>
      </c>
      <c r="X18" s="12">
        <v>83.0</v>
      </c>
      <c r="Y18" s="12">
        <v>11.73</v>
      </c>
      <c r="Z18" s="12">
        <v>11.81</v>
      </c>
      <c r="AA18" s="12" t="s">
        <v>56</v>
      </c>
    </row>
    <row r="19">
      <c r="A19" s="9"/>
      <c r="B19" s="9"/>
      <c r="C19" s="9"/>
      <c r="D19" s="9"/>
      <c r="E19" s="9"/>
      <c r="F19" s="9"/>
      <c r="G19" s="9"/>
      <c r="H19" s="9"/>
      <c r="I19" s="10">
        <f t="shared" si="6"/>
        <v>72.79</v>
      </c>
      <c r="J19" s="11">
        <v>10.0</v>
      </c>
      <c r="K19" s="16" t="b">
        <f t="shared" si="7"/>
        <v>1</v>
      </c>
      <c r="L19" s="16" t="b">
        <f t="shared" si="8"/>
        <v>0</v>
      </c>
      <c r="M19" s="12" t="s">
        <v>75</v>
      </c>
      <c r="N19" s="12">
        <v>4.8</v>
      </c>
      <c r="O19" s="12">
        <v>88574.0</v>
      </c>
      <c r="P19" s="12">
        <v>0.12</v>
      </c>
      <c r="Q19" s="12">
        <v>7.279</v>
      </c>
      <c r="R19" s="12" t="s">
        <v>56</v>
      </c>
      <c r="S19" s="12">
        <v>77.0</v>
      </c>
      <c r="T19" s="12">
        <v>97.0</v>
      </c>
      <c r="U19" s="12">
        <v>29.61</v>
      </c>
      <c r="V19" s="12">
        <v>31.78</v>
      </c>
      <c r="W19" s="12" t="s">
        <v>56</v>
      </c>
      <c r="X19" s="12">
        <v>79.0</v>
      </c>
      <c r="Y19" s="12">
        <v>32.07</v>
      </c>
      <c r="Z19" s="12">
        <v>32.32</v>
      </c>
      <c r="AA19" s="12" t="s">
        <v>56</v>
      </c>
    </row>
    <row r="20">
      <c r="A20" s="9"/>
      <c r="B20" s="9"/>
      <c r="C20" s="9"/>
      <c r="D20" s="9"/>
      <c r="E20" s="9"/>
      <c r="F20" s="9"/>
      <c r="G20" s="9"/>
      <c r="H20" s="9"/>
      <c r="I20" s="10">
        <f t="shared" si="6"/>
        <v>93.56</v>
      </c>
      <c r="J20" s="11">
        <v>10.0</v>
      </c>
      <c r="K20" s="16" t="b">
        <f t="shared" si="7"/>
        <v>1</v>
      </c>
      <c r="L20" s="16" t="b">
        <f t="shared" si="8"/>
        <v>1</v>
      </c>
      <c r="M20" s="12" t="s">
        <v>76</v>
      </c>
      <c r="N20" s="12">
        <v>4.81</v>
      </c>
      <c r="O20" s="12">
        <v>372541.0</v>
      </c>
      <c r="P20" s="12">
        <v>0.51</v>
      </c>
      <c r="Q20" s="12">
        <v>9.356</v>
      </c>
      <c r="R20" s="12" t="s">
        <v>56</v>
      </c>
      <c r="S20" s="12">
        <v>61.0</v>
      </c>
      <c r="T20" s="12">
        <v>96.0</v>
      </c>
      <c r="U20" s="12">
        <v>70.79</v>
      </c>
      <c r="V20" s="12">
        <v>69.42</v>
      </c>
      <c r="W20" s="12" t="s">
        <v>56</v>
      </c>
      <c r="X20" s="12">
        <v>98.0</v>
      </c>
      <c r="Y20" s="12">
        <v>44.62</v>
      </c>
      <c r="Z20" s="12">
        <v>43.4</v>
      </c>
      <c r="AA20" s="12" t="s">
        <v>56</v>
      </c>
    </row>
    <row r="21" ht="15.75" customHeight="1">
      <c r="A21" s="9"/>
      <c r="B21" s="9"/>
      <c r="C21" s="9"/>
      <c r="D21" s="9"/>
      <c r="E21" s="9"/>
      <c r="F21" s="9"/>
      <c r="G21" s="9"/>
      <c r="H21" s="9"/>
      <c r="I21" s="10">
        <f t="shared" si="6"/>
        <v>110.6944444</v>
      </c>
      <c r="J21" s="11">
        <v>18.0</v>
      </c>
      <c r="K21" s="16" t="b">
        <f t="shared" si="7"/>
        <v>1</v>
      </c>
      <c r="L21" s="16" t="b">
        <f t="shared" si="8"/>
        <v>1</v>
      </c>
      <c r="M21" s="12" t="s">
        <v>77</v>
      </c>
      <c r="N21" s="12">
        <v>4.83</v>
      </c>
      <c r="O21" s="12">
        <v>164831.0</v>
      </c>
      <c r="P21" s="12">
        <v>0.23</v>
      </c>
      <c r="Q21" s="12">
        <v>19.925</v>
      </c>
      <c r="R21" s="12" t="s">
        <v>56</v>
      </c>
      <c r="S21" s="12">
        <v>43.0</v>
      </c>
      <c r="T21" s="12">
        <v>72.0</v>
      </c>
      <c r="U21" s="12">
        <v>24.02</v>
      </c>
      <c r="V21" s="12">
        <v>21.21</v>
      </c>
      <c r="W21" s="12" t="s">
        <v>56</v>
      </c>
      <c r="X21" s="12">
        <v>57.0</v>
      </c>
      <c r="Y21" s="12">
        <v>7.29</v>
      </c>
      <c r="Z21" s="12">
        <v>6.79</v>
      </c>
      <c r="AA21" s="12" t="s">
        <v>56</v>
      </c>
    </row>
    <row r="22" ht="15.75" customHeight="1">
      <c r="A22" s="9"/>
      <c r="B22" s="9"/>
      <c r="C22" s="9"/>
      <c r="D22" s="9"/>
      <c r="E22" s="9"/>
      <c r="F22" s="9"/>
      <c r="G22" s="9"/>
      <c r="H22" s="9"/>
      <c r="I22" s="10">
        <f t="shared" si="6"/>
        <v>106.22</v>
      </c>
      <c r="J22" s="11">
        <v>10.0</v>
      </c>
      <c r="K22" s="16" t="b">
        <f t="shared" si="7"/>
        <v>1</v>
      </c>
      <c r="L22" s="16" t="b">
        <f t="shared" si="8"/>
        <v>1</v>
      </c>
      <c r="M22" s="12" t="s">
        <v>78</v>
      </c>
      <c r="N22" s="12">
        <v>4.92</v>
      </c>
      <c r="O22" s="12">
        <v>70800.0</v>
      </c>
      <c r="P22" s="12">
        <v>0.1</v>
      </c>
      <c r="Q22" s="12">
        <v>10.622</v>
      </c>
      <c r="R22" s="12" t="s">
        <v>56</v>
      </c>
      <c r="S22" s="12">
        <v>55.0</v>
      </c>
      <c r="T22" s="12">
        <v>85.0</v>
      </c>
      <c r="U22" s="12">
        <v>14.67</v>
      </c>
      <c r="V22" s="12">
        <v>14.89</v>
      </c>
      <c r="W22" s="12" t="s">
        <v>56</v>
      </c>
      <c r="X22" s="12" t="s">
        <v>67</v>
      </c>
      <c r="Y22" s="12" t="s">
        <v>67</v>
      </c>
      <c r="Z22" s="12" t="s">
        <v>67</v>
      </c>
      <c r="AA22" s="12" t="s">
        <v>67</v>
      </c>
    </row>
    <row r="23" ht="15.75" customHeight="1">
      <c r="A23" s="9"/>
      <c r="B23" s="9"/>
      <c r="C23" s="9"/>
      <c r="D23" s="9"/>
      <c r="E23" s="9"/>
      <c r="F23" s="9"/>
      <c r="G23" s="9"/>
      <c r="H23" s="9"/>
      <c r="I23" s="10">
        <f t="shared" si="6"/>
        <v>94.22</v>
      </c>
      <c r="J23" s="11">
        <v>10.0</v>
      </c>
      <c r="K23" s="16" t="b">
        <f t="shared" si="7"/>
        <v>1</v>
      </c>
      <c r="L23" s="16" t="b">
        <f t="shared" si="8"/>
        <v>1</v>
      </c>
      <c r="M23" s="12" t="s">
        <v>79</v>
      </c>
      <c r="N23" s="12">
        <v>5.04</v>
      </c>
      <c r="O23" s="12">
        <v>85759.0</v>
      </c>
      <c r="P23" s="12">
        <v>0.12</v>
      </c>
      <c r="Q23" s="12">
        <v>9.422</v>
      </c>
      <c r="R23" s="12" t="s">
        <v>56</v>
      </c>
      <c r="S23" s="12">
        <v>67.0</v>
      </c>
      <c r="T23" s="12">
        <v>52.0</v>
      </c>
      <c r="U23" s="12">
        <v>34.56</v>
      </c>
      <c r="V23" s="12">
        <v>35.37</v>
      </c>
      <c r="W23" s="12" t="s">
        <v>56</v>
      </c>
      <c r="X23" s="12">
        <v>40.0</v>
      </c>
      <c r="Y23" s="12">
        <v>41.64</v>
      </c>
      <c r="Z23" s="12">
        <v>42.07</v>
      </c>
      <c r="AA23" s="12" t="s">
        <v>56</v>
      </c>
    </row>
    <row r="24" ht="15.75" customHeight="1">
      <c r="A24" s="9"/>
      <c r="B24" s="9"/>
      <c r="C24" s="9"/>
      <c r="D24" s="9"/>
      <c r="E24" s="9"/>
      <c r="F24" s="9"/>
      <c r="G24" s="9"/>
      <c r="H24" s="9"/>
      <c r="I24" s="10">
        <f t="shared" si="6"/>
        <v>98.8</v>
      </c>
      <c r="J24" s="11">
        <v>10.0</v>
      </c>
      <c r="K24" s="16" t="b">
        <f t="shared" si="7"/>
        <v>1</v>
      </c>
      <c r="L24" s="16" t="b">
        <f t="shared" si="8"/>
        <v>1</v>
      </c>
      <c r="M24" s="12" t="s">
        <v>80</v>
      </c>
      <c r="N24" s="12">
        <v>5.05</v>
      </c>
      <c r="O24" s="12">
        <v>225875.0</v>
      </c>
      <c r="P24" s="12">
        <v>0.31</v>
      </c>
      <c r="Q24" s="12">
        <v>9.88</v>
      </c>
      <c r="R24" s="12" t="s">
        <v>56</v>
      </c>
      <c r="S24" s="12">
        <v>49.0</v>
      </c>
      <c r="T24" s="12">
        <v>130.0</v>
      </c>
      <c r="U24" s="12">
        <v>70.11</v>
      </c>
      <c r="V24" s="12">
        <v>67.56</v>
      </c>
      <c r="W24" s="12" t="s">
        <v>56</v>
      </c>
      <c r="X24" s="12">
        <v>128.0</v>
      </c>
      <c r="Y24" s="12">
        <v>55.53</v>
      </c>
      <c r="Z24" s="12">
        <v>53.35</v>
      </c>
      <c r="AA24" s="12" t="s">
        <v>56</v>
      </c>
    </row>
    <row r="25" ht="15.75" customHeight="1">
      <c r="A25" s="9"/>
      <c r="B25" s="9"/>
      <c r="C25" s="9"/>
      <c r="D25" s="9"/>
      <c r="E25" s="9"/>
      <c r="F25" s="9"/>
      <c r="G25" s="9"/>
      <c r="H25" s="9"/>
      <c r="I25" s="10">
        <f t="shared" si="6"/>
        <v>88.26</v>
      </c>
      <c r="J25" s="11">
        <v>10.0</v>
      </c>
      <c r="K25" s="16" t="b">
        <f t="shared" si="7"/>
        <v>1</v>
      </c>
      <c r="L25" s="16" t="b">
        <f t="shared" si="8"/>
        <v>1</v>
      </c>
      <c r="M25" s="12" t="s">
        <v>81</v>
      </c>
      <c r="N25" s="12">
        <v>5.07</v>
      </c>
      <c r="O25" s="12">
        <v>65083.0</v>
      </c>
      <c r="P25" s="12">
        <v>0.09</v>
      </c>
      <c r="Q25" s="12">
        <v>8.826</v>
      </c>
      <c r="R25" s="12" t="s">
        <v>56</v>
      </c>
      <c r="S25" s="12">
        <v>42.0</v>
      </c>
      <c r="T25" s="12">
        <v>72.0</v>
      </c>
      <c r="U25" s="12">
        <v>36.68</v>
      </c>
      <c r="V25" s="12">
        <v>34.87</v>
      </c>
      <c r="W25" s="12" t="s">
        <v>56</v>
      </c>
      <c r="X25" s="12">
        <v>71.0</v>
      </c>
      <c r="Y25" s="12">
        <v>39.55</v>
      </c>
      <c r="Z25" s="12">
        <v>36.55</v>
      </c>
      <c r="AA25" s="12" t="s">
        <v>56</v>
      </c>
    </row>
    <row r="26" ht="15.75" customHeight="1">
      <c r="A26" s="9"/>
      <c r="B26" s="9"/>
      <c r="C26" s="9"/>
      <c r="D26" s="9"/>
      <c r="E26" s="9"/>
      <c r="F26" s="9"/>
      <c r="G26" s="9"/>
      <c r="H26" s="9"/>
      <c r="I26" s="10">
        <f t="shared" si="6"/>
        <v>93.54</v>
      </c>
      <c r="J26" s="11">
        <v>10.0</v>
      </c>
      <c r="K26" s="16" t="b">
        <f t="shared" si="7"/>
        <v>1</v>
      </c>
      <c r="L26" s="16" t="b">
        <f t="shared" si="8"/>
        <v>1</v>
      </c>
      <c r="M26" s="12" t="s">
        <v>82</v>
      </c>
      <c r="N26" s="12">
        <v>5.18</v>
      </c>
      <c r="O26" s="12">
        <v>384895.0</v>
      </c>
      <c r="P26" s="12">
        <v>0.53</v>
      </c>
      <c r="Q26" s="12">
        <v>9.354</v>
      </c>
      <c r="R26" s="12" t="s">
        <v>56</v>
      </c>
      <c r="S26" s="12">
        <v>83.0</v>
      </c>
      <c r="T26" s="12">
        <v>85.0</v>
      </c>
      <c r="U26" s="12">
        <v>64.01</v>
      </c>
      <c r="V26" s="12">
        <v>64.37</v>
      </c>
      <c r="W26" s="12" t="s">
        <v>56</v>
      </c>
      <c r="X26" s="12">
        <v>47.0</v>
      </c>
      <c r="Y26" s="12">
        <v>20.52</v>
      </c>
      <c r="Z26" s="12">
        <v>21.08</v>
      </c>
      <c r="AA26" s="12" t="s">
        <v>56</v>
      </c>
    </row>
    <row r="27" ht="15.75" customHeight="1">
      <c r="A27" s="9"/>
      <c r="B27" s="9"/>
      <c r="C27" s="9"/>
      <c r="D27" s="9"/>
      <c r="E27" s="9"/>
      <c r="F27" s="9"/>
      <c r="G27" s="9"/>
      <c r="H27" s="9"/>
      <c r="I27" s="10">
        <f t="shared" si="6"/>
        <v>82.66</v>
      </c>
      <c r="J27" s="11">
        <v>10.0</v>
      </c>
      <c r="K27" s="16" t="b">
        <f t="shared" si="7"/>
        <v>1</v>
      </c>
      <c r="L27" s="16" t="b">
        <f t="shared" si="8"/>
        <v>1</v>
      </c>
      <c r="M27" s="12" t="s">
        <v>83</v>
      </c>
      <c r="N27" s="12">
        <v>5.32</v>
      </c>
      <c r="O27" s="12">
        <v>184308.0</v>
      </c>
      <c r="P27" s="12">
        <v>0.25</v>
      </c>
      <c r="Q27" s="12">
        <v>8.266</v>
      </c>
      <c r="R27" s="12" t="s">
        <v>56</v>
      </c>
      <c r="S27" s="12">
        <v>97.0</v>
      </c>
      <c r="T27" s="12">
        <v>99.0</v>
      </c>
      <c r="U27" s="12">
        <v>63.74</v>
      </c>
      <c r="V27" s="12">
        <v>62.39</v>
      </c>
      <c r="W27" s="12" t="s">
        <v>56</v>
      </c>
      <c r="X27" s="12">
        <v>61.0</v>
      </c>
      <c r="Y27" s="12">
        <v>67.15</v>
      </c>
      <c r="Z27" s="12">
        <v>72.99</v>
      </c>
      <c r="AA27" s="12" t="s">
        <v>56</v>
      </c>
    </row>
    <row r="28" ht="15.75" customHeight="1">
      <c r="A28" s="9"/>
      <c r="B28" s="9"/>
      <c r="C28" s="9"/>
      <c r="D28" s="9"/>
      <c r="E28" s="9"/>
      <c r="F28" s="9"/>
      <c r="G28" s="9"/>
      <c r="H28" s="9"/>
      <c r="I28" s="10">
        <f t="shared" si="6"/>
        <v>110.975</v>
      </c>
      <c r="J28" s="11">
        <v>20.0</v>
      </c>
      <c r="K28" s="16" t="b">
        <f t="shared" si="7"/>
        <v>1</v>
      </c>
      <c r="L28" s="16" t="b">
        <f t="shared" si="8"/>
        <v>1</v>
      </c>
      <c r="M28" s="12" t="s">
        <v>84</v>
      </c>
      <c r="N28" s="12">
        <v>5.34</v>
      </c>
      <c r="O28" s="12">
        <v>357601.0</v>
      </c>
      <c r="P28" s="12">
        <v>0.49</v>
      </c>
      <c r="Q28" s="12">
        <v>22.195</v>
      </c>
      <c r="R28" s="12" t="s">
        <v>56</v>
      </c>
      <c r="S28" s="12">
        <v>113.0</v>
      </c>
      <c r="T28" s="12">
        <v>111.0</v>
      </c>
      <c r="U28" s="12">
        <v>102.51</v>
      </c>
      <c r="V28" s="12">
        <v>103.05</v>
      </c>
      <c r="W28" s="12" t="s">
        <v>56</v>
      </c>
      <c r="X28" s="12" t="s">
        <v>67</v>
      </c>
      <c r="Y28" s="12" t="s">
        <v>67</v>
      </c>
      <c r="Z28" s="12" t="s">
        <v>67</v>
      </c>
      <c r="AA28" s="12" t="s">
        <v>67</v>
      </c>
    </row>
    <row r="29" ht="15.75" customHeight="1">
      <c r="A29" s="9"/>
      <c r="B29" s="9"/>
      <c r="C29" s="9"/>
      <c r="D29" s="9"/>
      <c r="E29" s="9"/>
      <c r="F29" s="9"/>
      <c r="G29" s="9"/>
      <c r="H29" s="9"/>
      <c r="I29" s="10">
        <f t="shared" si="6"/>
        <v>100</v>
      </c>
      <c r="J29" s="11">
        <v>20.0</v>
      </c>
      <c r="K29" s="16" t="b">
        <f t="shared" si="7"/>
        <v>1</v>
      </c>
      <c r="L29" s="16" t="b">
        <f t="shared" si="8"/>
        <v>1</v>
      </c>
      <c r="M29" s="12" t="s">
        <v>21</v>
      </c>
      <c r="N29" s="12">
        <v>5.41</v>
      </c>
      <c r="O29" s="12">
        <v>736733.0</v>
      </c>
      <c r="P29" s="12">
        <v>1.01</v>
      </c>
      <c r="Q29" s="12">
        <v>20.0</v>
      </c>
      <c r="R29" s="12" t="s">
        <v>56</v>
      </c>
      <c r="S29" s="12">
        <v>168.0</v>
      </c>
      <c r="T29" s="12">
        <v>99.0</v>
      </c>
      <c r="U29" s="12">
        <v>53.92</v>
      </c>
      <c r="V29" s="12">
        <v>54.56</v>
      </c>
      <c r="W29" s="12" t="s">
        <v>56</v>
      </c>
      <c r="X29" s="12" t="s">
        <v>67</v>
      </c>
      <c r="Y29" s="12" t="s">
        <v>67</v>
      </c>
      <c r="Z29" s="12" t="s">
        <v>67</v>
      </c>
      <c r="AA29" s="12" t="s">
        <v>67</v>
      </c>
    </row>
    <row r="30" ht="15.75" customHeight="1">
      <c r="A30" s="9"/>
      <c r="B30" s="9"/>
      <c r="C30" s="9"/>
      <c r="D30" s="9"/>
      <c r="E30" s="9"/>
      <c r="F30" s="9"/>
      <c r="G30" s="9"/>
      <c r="H30" s="9"/>
      <c r="I30" s="10">
        <f t="shared" si="6"/>
        <v>87.72</v>
      </c>
      <c r="J30" s="11">
        <v>10.0</v>
      </c>
      <c r="K30" s="16" t="b">
        <f t="shared" si="7"/>
        <v>1</v>
      </c>
      <c r="L30" s="16" t="b">
        <f t="shared" si="8"/>
        <v>1</v>
      </c>
      <c r="M30" s="12" t="s">
        <v>85</v>
      </c>
      <c r="N30" s="12">
        <v>5.46</v>
      </c>
      <c r="O30" s="12">
        <v>365534.0</v>
      </c>
      <c r="P30" s="12">
        <v>0.5</v>
      </c>
      <c r="Q30" s="12">
        <v>8.772</v>
      </c>
      <c r="R30" s="12" t="s">
        <v>56</v>
      </c>
      <c r="S30" s="12">
        <v>56.0</v>
      </c>
      <c r="T30" s="12">
        <v>41.0</v>
      </c>
      <c r="U30" s="12">
        <v>65.04</v>
      </c>
      <c r="V30" s="12">
        <v>65.67</v>
      </c>
      <c r="W30" s="12" t="s">
        <v>56</v>
      </c>
      <c r="X30" s="12">
        <v>43.0</v>
      </c>
      <c r="Y30" s="12">
        <v>25.73</v>
      </c>
      <c r="Z30" s="12">
        <v>25.46</v>
      </c>
      <c r="AA30" s="12" t="s">
        <v>56</v>
      </c>
    </row>
    <row r="31" ht="15.75" customHeight="1">
      <c r="A31" s="9"/>
      <c r="B31" s="9"/>
      <c r="C31" s="9"/>
      <c r="D31" s="9"/>
      <c r="E31" s="9"/>
      <c r="F31" s="9"/>
      <c r="G31" s="9"/>
      <c r="H31" s="9"/>
      <c r="I31" s="10">
        <f t="shared" si="6"/>
        <v>98.43</v>
      </c>
      <c r="J31" s="11">
        <v>10.0</v>
      </c>
      <c r="K31" s="16" t="b">
        <f t="shared" si="7"/>
        <v>1</v>
      </c>
      <c r="L31" s="16" t="b">
        <f t="shared" si="8"/>
        <v>1</v>
      </c>
      <c r="M31" s="12" t="s">
        <v>86</v>
      </c>
      <c r="N31" s="12">
        <v>5.47</v>
      </c>
      <c r="O31" s="12">
        <v>141204.0</v>
      </c>
      <c r="P31" s="12">
        <v>0.19</v>
      </c>
      <c r="Q31" s="12">
        <v>9.843</v>
      </c>
      <c r="R31" s="12" t="s">
        <v>56</v>
      </c>
      <c r="S31" s="12">
        <v>119.0</v>
      </c>
      <c r="T31" s="12">
        <v>121.0</v>
      </c>
      <c r="U31" s="12">
        <v>31.52</v>
      </c>
      <c r="V31" s="12">
        <v>32.23</v>
      </c>
      <c r="W31" s="12" t="s">
        <v>56</v>
      </c>
      <c r="X31" s="12" t="s">
        <v>67</v>
      </c>
      <c r="Y31" s="12" t="s">
        <v>67</v>
      </c>
      <c r="Z31" s="12" t="s">
        <v>67</v>
      </c>
      <c r="AA31" s="12" t="s">
        <v>67</v>
      </c>
    </row>
    <row r="32" ht="15.75" customHeight="1">
      <c r="A32" s="9"/>
      <c r="B32" s="9"/>
      <c r="C32" s="9"/>
      <c r="D32" s="9"/>
      <c r="E32" s="9"/>
      <c r="F32" s="9"/>
      <c r="G32" s="9"/>
      <c r="H32" s="9"/>
      <c r="I32" s="10">
        <f t="shared" si="6"/>
        <v>95.73</v>
      </c>
      <c r="J32" s="11">
        <v>10.0</v>
      </c>
      <c r="K32" s="16" t="b">
        <f t="shared" si="7"/>
        <v>1</v>
      </c>
      <c r="L32" s="16" t="b">
        <f t="shared" si="8"/>
        <v>1</v>
      </c>
      <c r="M32" s="12" t="s">
        <v>87</v>
      </c>
      <c r="N32" s="12">
        <v>5.49</v>
      </c>
      <c r="O32" s="12">
        <v>287025.0</v>
      </c>
      <c r="P32" s="12">
        <v>0.39</v>
      </c>
      <c r="Q32" s="12">
        <v>9.573</v>
      </c>
      <c r="R32" s="12" t="s">
        <v>56</v>
      </c>
      <c r="S32" s="12">
        <v>75.0</v>
      </c>
      <c r="T32" s="12">
        <v>77.0</v>
      </c>
      <c r="U32" s="12">
        <v>31.3</v>
      </c>
      <c r="V32" s="12">
        <v>30.71</v>
      </c>
      <c r="W32" s="12" t="s">
        <v>56</v>
      </c>
      <c r="X32" s="12">
        <v>110.0</v>
      </c>
      <c r="Y32" s="12">
        <v>37.69</v>
      </c>
      <c r="Z32" s="12">
        <v>37.1</v>
      </c>
      <c r="AA32" s="12" t="s">
        <v>56</v>
      </c>
    </row>
    <row r="33" ht="15.75" customHeight="1">
      <c r="A33" s="9"/>
      <c r="B33" s="9"/>
      <c r="C33" s="9"/>
      <c r="D33" s="9"/>
      <c r="E33" s="9"/>
      <c r="F33" s="9"/>
      <c r="G33" s="9"/>
      <c r="H33" s="9"/>
      <c r="I33" s="10">
        <f t="shared" si="6"/>
        <v>84.61</v>
      </c>
      <c r="J33" s="11">
        <v>10.0</v>
      </c>
      <c r="K33" s="16" t="b">
        <f t="shared" si="7"/>
        <v>1</v>
      </c>
      <c r="L33" s="16" t="b">
        <f t="shared" si="8"/>
        <v>1</v>
      </c>
      <c r="M33" s="12" t="s">
        <v>88</v>
      </c>
      <c r="N33" s="12">
        <v>5.68</v>
      </c>
      <c r="O33" s="12">
        <v>963288.0</v>
      </c>
      <c r="P33" s="12">
        <v>1.32</v>
      </c>
      <c r="Q33" s="12">
        <v>8.461</v>
      </c>
      <c r="R33" s="12" t="s">
        <v>56</v>
      </c>
      <c r="S33" s="12">
        <v>78.0</v>
      </c>
      <c r="T33" s="12">
        <v>77.0</v>
      </c>
      <c r="U33" s="12">
        <v>24.89</v>
      </c>
      <c r="V33" s="12">
        <v>24.63</v>
      </c>
      <c r="W33" s="12" t="s">
        <v>56</v>
      </c>
      <c r="X33" s="12">
        <v>52.0</v>
      </c>
      <c r="Y33" s="12">
        <v>16.34</v>
      </c>
      <c r="Z33" s="12">
        <v>16.88</v>
      </c>
      <c r="AA33" s="12" t="s">
        <v>56</v>
      </c>
    </row>
    <row r="34" ht="15.75" customHeight="1">
      <c r="A34" s="9"/>
      <c r="B34" s="9"/>
      <c r="C34" s="9"/>
      <c r="D34" s="9"/>
      <c r="E34" s="9"/>
      <c r="F34" s="9"/>
      <c r="G34" s="9"/>
      <c r="H34" s="9"/>
      <c r="I34" s="10">
        <f t="shared" si="6"/>
        <v>93.82</v>
      </c>
      <c r="J34" s="11">
        <v>10.0</v>
      </c>
      <c r="K34" s="16" t="b">
        <f t="shared" si="7"/>
        <v>1</v>
      </c>
      <c r="L34" s="16" t="b">
        <f t="shared" si="8"/>
        <v>1</v>
      </c>
      <c r="M34" s="12" t="s">
        <v>89</v>
      </c>
      <c r="N34" s="12">
        <v>5.75</v>
      </c>
      <c r="O34" s="12">
        <v>279167.0</v>
      </c>
      <c r="P34" s="12">
        <v>0.38</v>
      </c>
      <c r="Q34" s="12">
        <v>9.382</v>
      </c>
      <c r="R34" s="12" t="s">
        <v>56</v>
      </c>
      <c r="S34" s="12">
        <v>62.0</v>
      </c>
      <c r="T34" s="12">
        <v>64.0</v>
      </c>
      <c r="U34" s="12">
        <v>32.22</v>
      </c>
      <c r="V34" s="12">
        <v>31.64</v>
      </c>
      <c r="W34" s="12" t="s">
        <v>56</v>
      </c>
      <c r="X34" s="12">
        <v>49.0</v>
      </c>
      <c r="Y34" s="12">
        <v>29.63</v>
      </c>
      <c r="Z34" s="12">
        <v>30.29</v>
      </c>
      <c r="AA34" s="12" t="s">
        <v>56</v>
      </c>
    </row>
    <row r="35" ht="15.75" customHeight="1">
      <c r="A35" s="9"/>
      <c r="B35" s="9"/>
      <c r="C35" s="9"/>
      <c r="D35" s="9"/>
      <c r="E35" s="9"/>
      <c r="F35" s="9"/>
      <c r="G35" s="9"/>
      <c r="H35" s="9"/>
      <c r="I35" s="10">
        <f t="shared" si="6"/>
        <v>100</v>
      </c>
      <c r="J35" s="11">
        <v>20.0</v>
      </c>
      <c r="K35" s="16" t="b">
        <f t="shared" si="7"/>
        <v>1</v>
      </c>
      <c r="L35" s="16" t="b">
        <f t="shared" si="8"/>
        <v>1</v>
      </c>
      <c r="M35" s="12" t="s">
        <v>22</v>
      </c>
      <c r="N35" s="12">
        <v>6.15</v>
      </c>
      <c r="O35" s="12">
        <v>1160105.0</v>
      </c>
      <c r="P35" s="12">
        <v>1.59</v>
      </c>
      <c r="Q35" s="12">
        <v>20.0</v>
      </c>
      <c r="R35" s="12" t="s">
        <v>56</v>
      </c>
      <c r="S35" s="12">
        <v>114.0</v>
      </c>
      <c r="T35" s="12">
        <v>88.0</v>
      </c>
      <c r="U35" s="12">
        <v>19.55</v>
      </c>
      <c r="V35" s="12">
        <v>18.85</v>
      </c>
      <c r="W35" s="12" t="s">
        <v>56</v>
      </c>
      <c r="X35" s="12">
        <v>63.0</v>
      </c>
      <c r="Y35" s="12">
        <v>20.92</v>
      </c>
      <c r="Z35" s="12">
        <v>21.12</v>
      </c>
      <c r="AA35" s="12" t="s">
        <v>56</v>
      </c>
    </row>
    <row r="36" ht="15.75" customHeight="1">
      <c r="A36" s="9"/>
      <c r="B36" s="9"/>
      <c r="C36" s="9"/>
      <c r="D36" s="9"/>
      <c r="E36" s="9"/>
      <c r="F36" s="9"/>
      <c r="G36" s="9"/>
      <c r="H36" s="9"/>
      <c r="I36" s="10">
        <f t="shared" si="6"/>
        <v>83.92</v>
      </c>
      <c r="J36" s="11">
        <v>10.0</v>
      </c>
      <c r="K36" s="16" t="b">
        <f t="shared" si="7"/>
        <v>1</v>
      </c>
      <c r="L36" s="16" t="b">
        <f t="shared" si="8"/>
        <v>1</v>
      </c>
      <c r="M36" s="12" t="s">
        <v>90</v>
      </c>
      <c r="N36" s="12">
        <v>6.36</v>
      </c>
      <c r="O36" s="12">
        <v>217601.0</v>
      </c>
      <c r="P36" s="12">
        <v>0.3</v>
      </c>
      <c r="Q36" s="12">
        <v>8.392</v>
      </c>
      <c r="R36" s="12" t="s">
        <v>56</v>
      </c>
      <c r="S36" s="12">
        <v>130.0</v>
      </c>
      <c r="T36" s="12">
        <v>132.0</v>
      </c>
      <c r="U36" s="12">
        <v>96.35</v>
      </c>
      <c r="V36" s="12">
        <v>95.07</v>
      </c>
      <c r="W36" s="12" t="s">
        <v>56</v>
      </c>
      <c r="X36" s="12">
        <v>95.0</v>
      </c>
      <c r="Y36" s="12">
        <v>102.63</v>
      </c>
      <c r="Z36" s="12">
        <v>103.53</v>
      </c>
      <c r="AA36" s="12" t="s">
        <v>56</v>
      </c>
    </row>
    <row r="37" ht="15.75" customHeight="1">
      <c r="A37" s="9"/>
      <c r="B37" s="9"/>
      <c r="C37" s="9"/>
      <c r="D37" s="9"/>
      <c r="E37" s="9"/>
      <c r="F37" s="9"/>
      <c r="G37" s="9"/>
      <c r="H37" s="9"/>
      <c r="I37" s="10">
        <f t="shared" si="6"/>
        <v>80.52</v>
      </c>
      <c r="J37" s="11">
        <v>10.0</v>
      </c>
      <c r="K37" s="16" t="b">
        <f t="shared" si="7"/>
        <v>1</v>
      </c>
      <c r="L37" s="16" t="b">
        <f t="shared" si="8"/>
        <v>1</v>
      </c>
      <c r="M37" s="12" t="s">
        <v>91</v>
      </c>
      <c r="N37" s="12">
        <v>6.62</v>
      </c>
      <c r="O37" s="12">
        <v>199395.0</v>
      </c>
      <c r="P37" s="12">
        <v>0.27</v>
      </c>
      <c r="Q37" s="12">
        <v>8.052</v>
      </c>
      <c r="R37" s="12" t="s">
        <v>56</v>
      </c>
      <c r="S37" s="12">
        <v>63.0</v>
      </c>
      <c r="T37" s="12">
        <v>62.0</v>
      </c>
      <c r="U37" s="12">
        <v>69.82</v>
      </c>
      <c r="V37" s="12">
        <v>70.59</v>
      </c>
      <c r="W37" s="12" t="s">
        <v>56</v>
      </c>
      <c r="X37" s="12">
        <v>41.0</v>
      </c>
      <c r="Y37" s="12">
        <v>57.61</v>
      </c>
      <c r="Z37" s="12">
        <v>61.19</v>
      </c>
      <c r="AA37" s="12" t="s">
        <v>56</v>
      </c>
    </row>
    <row r="38" ht="15.75" customHeight="1">
      <c r="A38" s="9"/>
      <c r="B38" s="9"/>
      <c r="C38" s="9"/>
      <c r="D38" s="9"/>
      <c r="E38" s="9"/>
      <c r="F38" s="9"/>
      <c r="G38" s="9"/>
      <c r="H38" s="9"/>
      <c r="I38" s="10">
        <f t="shared" si="6"/>
        <v>82.34</v>
      </c>
      <c r="J38" s="11">
        <v>10.0</v>
      </c>
      <c r="K38" s="16" t="b">
        <f t="shared" si="7"/>
        <v>1</v>
      </c>
      <c r="L38" s="16" t="b">
        <f t="shared" si="8"/>
        <v>1</v>
      </c>
      <c r="M38" s="12" t="s">
        <v>92</v>
      </c>
      <c r="N38" s="12">
        <v>6.7</v>
      </c>
      <c r="O38" s="12">
        <v>139825.0</v>
      </c>
      <c r="P38" s="12">
        <v>0.19</v>
      </c>
      <c r="Q38" s="12">
        <v>8.234</v>
      </c>
      <c r="R38" s="12" t="s">
        <v>56</v>
      </c>
      <c r="S38" s="12">
        <v>174.0</v>
      </c>
      <c r="T38" s="12">
        <v>93.0</v>
      </c>
      <c r="U38" s="12">
        <v>93.78</v>
      </c>
      <c r="V38" s="12">
        <v>97.69</v>
      </c>
      <c r="W38" s="12" t="s">
        <v>56</v>
      </c>
      <c r="X38" s="12">
        <v>95.0</v>
      </c>
      <c r="Y38" s="12">
        <v>78.07</v>
      </c>
      <c r="Z38" s="12">
        <v>80.2</v>
      </c>
      <c r="AA38" s="12" t="s">
        <v>56</v>
      </c>
    </row>
    <row r="39" ht="15.75" customHeight="1">
      <c r="A39" s="9"/>
      <c r="B39" s="9"/>
      <c r="C39" s="9"/>
      <c r="D39" s="9"/>
      <c r="E39" s="9"/>
      <c r="F39" s="9"/>
      <c r="G39" s="9"/>
      <c r="H39" s="9"/>
      <c r="I39" s="10">
        <f t="shared" si="6"/>
        <v>89.2</v>
      </c>
      <c r="J39" s="11">
        <v>10.0</v>
      </c>
      <c r="K39" s="16" t="b">
        <f t="shared" si="7"/>
        <v>1</v>
      </c>
      <c r="L39" s="16" t="b">
        <f t="shared" si="8"/>
        <v>1</v>
      </c>
      <c r="M39" s="12" t="s">
        <v>93</v>
      </c>
      <c r="N39" s="12">
        <v>6.72</v>
      </c>
      <c r="O39" s="12">
        <v>64775.0</v>
      </c>
      <c r="P39" s="12">
        <v>0.09</v>
      </c>
      <c r="Q39" s="12">
        <v>8.92</v>
      </c>
      <c r="R39" s="12" t="s">
        <v>56</v>
      </c>
      <c r="S39" s="12">
        <v>41.0</v>
      </c>
      <c r="T39" s="12">
        <v>69.0</v>
      </c>
      <c r="U39" s="12">
        <v>82.2</v>
      </c>
      <c r="V39" s="12">
        <v>82.46</v>
      </c>
      <c r="W39" s="12" t="s">
        <v>56</v>
      </c>
      <c r="X39" s="12">
        <v>39.0</v>
      </c>
      <c r="Y39" s="12">
        <v>48.41</v>
      </c>
      <c r="Z39" s="12">
        <v>45.34</v>
      </c>
      <c r="AA39" s="12" t="s">
        <v>56</v>
      </c>
    </row>
    <row r="40" ht="15.75" customHeight="1">
      <c r="A40" s="9"/>
      <c r="B40" s="9"/>
      <c r="C40" s="9"/>
      <c r="D40" s="9"/>
      <c r="E40" s="9"/>
      <c r="F40" s="9"/>
      <c r="G40" s="9"/>
      <c r="H40" s="9"/>
      <c r="I40" s="10">
        <f t="shared" si="6"/>
        <v>82.32</v>
      </c>
      <c r="J40" s="11">
        <v>10.0</v>
      </c>
      <c r="K40" s="16" t="b">
        <f t="shared" si="7"/>
        <v>1</v>
      </c>
      <c r="L40" s="16" t="b">
        <f t="shared" si="8"/>
        <v>1</v>
      </c>
      <c r="M40" s="12" t="s">
        <v>94</v>
      </c>
      <c r="N40" s="12">
        <v>6.89</v>
      </c>
      <c r="O40" s="12">
        <v>194228.0</v>
      </c>
      <c r="P40" s="12">
        <v>0.27</v>
      </c>
      <c r="Q40" s="12">
        <v>8.232</v>
      </c>
      <c r="R40" s="12" t="s">
        <v>56</v>
      </c>
      <c r="S40" s="12">
        <v>83.0</v>
      </c>
      <c r="T40" s="12">
        <v>85.0</v>
      </c>
      <c r="U40" s="12">
        <v>62.17</v>
      </c>
      <c r="V40" s="12">
        <v>64.17</v>
      </c>
      <c r="W40" s="12" t="s">
        <v>56</v>
      </c>
      <c r="X40" s="12">
        <v>47.0</v>
      </c>
      <c r="Y40" s="12">
        <v>16.95</v>
      </c>
      <c r="Z40" s="12">
        <v>18.22</v>
      </c>
      <c r="AA40" s="12" t="s">
        <v>56</v>
      </c>
    </row>
    <row r="41" ht="15.75" customHeight="1">
      <c r="A41" s="9"/>
      <c r="B41" s="9"/>
      <c r="C41" s="9"/>
      <c r="D41" s="9"/>
      <c r="E41" s="9"/>
      <c r="F41" s="9"/>
      <c r="G41" s="9"/>
      <c r="H41" s="9"/>
      <c r="I41" s="10">
        <f t="shared" si="6"/>
        <v>81.11</v>
      </c>
      <c r="J41" s="11">
        <v>10.0</v>
      </c>
      <c r="K41" s="16" t="b">
        <f t="shared" si="7"/>
        <v>1</v>
      </c>
      <c r="L41" s="16" t="b">
        <f t="shared" si="8"/>
        <v>1</v>
      </c>
      <c r="M41" s="12" t="s">
        <v>95</v>
      </c>
      <c r="N41" s="12">
        <v>7.12</v>
      </c>
      <c r="O41" s="12">
        <v>15789.0</v>
      </c>
      <c r="P41" s="12">
        <v>0.02</v>
      </c>
      <c r="Q41" s="12">
        <v>8.111</v>
      </c>
      <c r="R41" s="12" t="s">
        <v>56</v>
      </c>
      <c r="S41" s="12">
        <v>43.0</v>
      </c>
      <c r="T41" s="12">
        <v>41.0</v>
      </c>
      <c r="U41" s="12">
        <v>86.3</v>
      </c>
      <c r="V41" s="12">
        <v>91.77</v>
      </c>
      <c r="W41" s="12" t="s">
        <v>56</v>
      </c>
      <c r="X41" s="12">
        <v>39.0</v>
      </c>
      <c r="Y41" s="12">
        <v>24.28</v>
      </c>
      <c r="Z41" s="12">
        <v>26.92</v>
      </c>
      <c r="AA41" s="12" t="s">
        <v>56</v>
      </c>
    </row>
    <row r="42" ht="15.75" customHeight="1">
      <c r="A42" s="9"/>
      <c r="B42" s="9"/>
      <c r="C42" s="9"/>
      <c r="D42" s="9"/>
      <c r="E42" s="9"/>
      <c r="F42" s="9"/>
      <c r="G42" s="9"/>
      <c r="H42" s="9"/>
      <c r="I42" s="10">
        <f t="shared" si="6"/>
        <v>74.31</v>
      </c>
      <c r="J42" s="11">
        <v>10.0</v>
      </c>
      <c r="K42" s="16" t="b">
        <f t="shared" si="7"/>
        <v>1</v>
      </c>
      <c r="L42" s="16" t="b">
        <f t="shared" si="8"/>
        <v>0</v>
      </c>
      <c r="M42" s="12" t="s">
        <v>96</v>
      </c>
      <c r="N42" s="12">
        <v>7.33</v>
      </c>
      <c r="O42" s="12">
        <v>150234.0</v>
      </c>
      <c r="P42" s="12">
        <v>0.21</v>
      </c>
      <c r="Q42" s="12">
        <v>7.431</v>
      </c>
      <c r="R42" s="12" t="s">
        <v>56</v>
      </c>
      <c r="S42" s="12">
        <v>75.0</v>
      </c>
      <c r="T42" s="12">
        <v>39.0</v>
      </c>
      <c r="U42" s="12">
        <v>46.09</v>
      </c>
      <c r="V42" s="12">
        <v>49.25</v>
      </c>
      <c r="W42" s="12" t="s">
        <v>56</v>
      </c>
      <c r="X42" s="12">
        <v>77.0</v>
      </c>
      <c r="Y42" s="12">
        <v>31.2</v>
      </c>
      <c r="Z42" s="12">
        <v>32.06</v>
      </c>
      <c r="AA42" s="12" t="s">
        <v>56</v>
      </c>
    </row>
    <row r="43" ht="15.75" customHeight="1">
      <c r="A43" s="9"/>
      <c r="B43" s="9"/>
      <c r="C43" s="9"/>
      <c r="D43" s="9"/>
      <c r="E43" s="9"/>
      <c r="F43" s="9"/>
      <c r="G43" s="9"/>
      <c r="H43" s="9"/>
      <c r="I43" s="10">
        <f t="shared" si="6"/>
        <v>91.91666667</v>
      </c>
      <c r="J43" s="11">
        <v>18.0</v>
      </c>
      <c r="K43" s="16" t="b">
        <f t="shared" si="7"/>
        <v>1</v>
      </c>
      <c r="L43" s="16" t="b">
        <f t="shared" si="8"/>
        <v>1</v>
      </c>
      <c r="M43" s="12" t="s">
        <v>97</v>
      </c>
      <c r="N43" s="12">
        <v>7.49</v>
      </c>
      <c r="O43" s="12">
        <v>300465.0</v>
      </c>
      <c r="P43" s="12">
        <v>0.41</v>
      </c>
      <c r="Q43" s="12">
        <v>16.545</v>
      </c>
      <c r="R43" s="12" t="s">
        <v>56</v>
      </c>
      <c r="S43" s="12">
        <v>43.0</v>
      </c>
      <c r="T43" s="12">
        <v>58.0</v>
      </c>
      <c r="U43" s="12">
        <v>37.65</v>
      </c>
      <c r="V43" s="12">
        <v>37.36</v>
      </c>
      <c r="W43" s="12" t="s">
        <v>56</v>
      </c>
      <c r="X43" s="12">
        <v>41.0</v>
      </c>
      <c r="Y43" s="12">
        <v>23.6</v>
      </c>
      <c r="Z43" s="12">
        <v>23.96</v>
      </c>
      <c r="AA43" s="12" t="s">
        <v>56</v>
      </c>
    </row>
    <row r="44" ht="15.75" customHeight="1">
      <c r="A44" s="9"/>
      <c r="B44" s="9"/>
      <c r="C44" s="9"/>
      <c r="D44" s="9"/>
      <c r="E44" s="9"/>
      <c r="F44" s="9"/>
      <c r="G44" s="9"/>
      <c r="H44" s="9"/>
      <c r="I44" s="10">
        <f t="shared" si="6"/>
        <v>98.735</v>
      </c>
      <c r="J44" s="11">
        <v>20.0</v>
      </c>
      <c r="K44" s="16" t="b">
        <f t="shared" si="7"/>
        <v>1</v>
      </c>
      <c r="L44" s="16" t="b">
        <f t="shared" si="8"/>
        <v>1</v>
      </c>
      <c r="M44" s="12" t="s">
        <v>98</v>
      </c>
      <c r="N44" s="12">
        <v>7.58</v>
      </c>
      <c r="O44" s="12">
        <v>1656905.0</v>
      </c>
      <c r="P44" s="12">
        <v>2.28</v>
      </c>
      <c r="Q44" s="12">
        <v>19.747</v>
      </c>
      <c r="R44" s="12" t="s">
        <v>56</v>
      </c>
      <c r="S44" s="12">
        <v>98.0</v>
      </c>
      <c r="T44" s="12">
        <v>100.0</v>
      </c>
      <c r="U44" s="12">
        <v>60.47</v>
      </c>
      <c r="V44" s="12">
        <v>61.12</v>
      </c>
      <c r="W44" s="12" t="s">
        <v>56</v>
      </c>
      <c r="X44" s="12">
        <v>70.0</v>
      </c>
      <c r="Y44" s="12">
        <v>12.05</v>
      </c>
      <c r="Z44" s="12">
        <v>12.01</v>
      </c>
      <c r="AA44" s="12" t="s">
        <v>56</v>
      </c>
    </row>
    <row r="45" ht="15.75" customHeight="1">
      <c r="A45" s="9"/>
      <c r="B45" s="9"/>
      <c r="C45" s="9"/>
      <c r="D45" s="9"/>
      <c r="E45" s="9"/>
      <c r="F45" s="9"/>
      <c r="G45" s="9"/>
      <c r="H45" s="9"/>
      <c r="I45" s="10">
        <f t="shared" si="6"/>
        <v>92.19</v>
      </c>
      <c r="J45" s="11">
        <v>10.0</v>
      </c>
      <c r="K45" s="16" t="b">
        <f t="shared" si="7"/>
        <v>1</v>
      </c>
      <c r="L45" s="16" t="b">
        <f t="shared" si="8"/>
        <v>1</v>
      </c>
      <c r="M45" s="12" t="s">
        <v>99</v>
      </c>
      <c r="N45" s="12">
        <v>7.65</v>
      </c>
      <c r="O45" s="12">
        <v>1067352.0</v>
      </c>
      <c r="P45" s="12">
        <v>1.47</v>
      </c>
      <c r="Q45" s="12">
        <v>9.219</v>
      </c>
      <c r="R45" s="12" t="s">
        <v>56</v>
      </c>
      <c r="S45" s="12">
        <v>91.0</v>
      </c>
      <c r="T45" s="12">
        <v>92.0</v>
      </c>
      <c r="U45" s="12">
        <v>54.6</v>
      </c>
      <c r="V45" s="12">
        <v>53.67</v>
      </c>
      <c r="W45" s="12" t="s">
        <v>56</v>
      </c>
      <c r="X45" s="12">
        <v>65.0</v>
      </c>
      <c r="Y45" s="12">
        <v>12.47</v>
      </c>
      <c r="Z45" s="12">
        <v>12.48</v>
      </c>
      <c r="AA45" s="12" t="s">
        <v>56</v>
      </c>
    </row>
    <row r="46" ht="15.75" customHeight="1">
      <c r="A46" s="9"/>
      <c r="B46" s="9"/>
      <c r="C46" s="9"/>
      <c r="D46" s="9"/>
      <c r="E46" s="9"/>
      <c r="F46" s="9"/>
      <c r="G46" s="9"/>
      <c r="H46" s="9"/>
      <c r="I46" s="10">
        <f t="shared" si="6"/>
        <v>72.16</v>
      </c>
      <c r="J46" s="11">
        <v>10.0</v>
      </c>
      <c r="K46" s="16" t="b">
        <f t="shared" si="7"/>
        <v>1</v>
      </c>
      <c r="L46" s="16" t="b">
        <f t="shared" si="8"/>
        <v>0</v>
      </c>
      <c r="M46" s="12" t="s">
        <v>100</v>
      </c>
      <c r="N46" s="12">
        <v>7.89</v>
      </c>
      <c r="O46" s="12">
        <v>94694.0</v>
      </c>
      <c r="P46" s="12">
        <v>0.13</v>
      </c>
      <c r="Q46" s="12">
        <v>7.216</v>
      </c>
      <c r="R46" s="12" t="s">
        <v>56</v>
      </c>
      <c r="S46" s="12">
        <v>75.0</v>
      </c>
      <c r="T46" s="12">
        <v>39.0</v>
      </c>
      <c r="U46" s="12">
        <v>47.37</v>
      </c>
      <c r="V46" s="12">
        <v>48.83</v>
      </c>
      <c r="W46" s="12" t="s">
        <v>56</v>
      </c>
      <c r="X46" s="12">
        <v>77.0</v>
      </c>
      <c r="Y46" s="12">
        <v>31.35</v>
      </c>
      <c r="Z46" s="12">
        <v>31.16</v>
      </c>
      <c r="AA46" s="12" t="s">
        <v>56</v>
      </c>
    </row>
    <row r="47" ht="15.75" customHeight="1">
      <c r="A47" s="9"/>
      <c r="B47" s="9"/>
      <c r="C47" s="9"/>
      <c r="D47" s="9"/>
      <c r="E47" s="9"/>
      <c r="F47" s="9"/>
      <c r="G47" s="9"/>
      <c r="H47" s="9"/>
      <c r="I47" s="10">
        <f t="shared" si="6"/>
        <v>89.5</v>
      </c>
      <c r="J47" s="11">
        <v>10.0</v>
      </c>
      <c r="K47" s="16" t="b">
        <f t="shared" si="7"/>
        <v>1</v>
      </c>
      <c r="L47" s="16" t="b">
        <f t="shared" si="8"/>
        <v>1</v>
      </c>
      <c r="M47" s="12" t="s">
        <v>101</v>
      </c>
      <c r="N47" s="12">
        <v>7.96</v>
      </c>
      <c r="O47" s="12">
        <v>98558.0</v>
      </c>
      <c r="P47" s="12">
        <v>0.14</v>
      </c>
      <c r="Q47" s="12">
        <v>8.95</v>
      </c>
      <c r="R47" s="12" t="s">
        <v>56</v>
      </c>
      <c r="S47" s="12">
        <v>69.0</v>
      </c>
      <c r="T47" s="12">
        <v>41.0</v>
      </c>
      <c r="U47" s="12">
        <v>68.05</v>
      </c>
      <c r="V47" s="12">
        <v>68.98</v>
      </c>
      <c r="W47" s="12" t="s">
        <v>56</v>
      </c>
      <c r="X47" s="12">
        <v>99.0</v>
      </c>
      <c r="Y47" s="12">
        <v>22.09</v>
      </c>
      <c r="Z47" s="12">
        <v>22.25</v>
      </c>
      <c r="AA47" s="12" t="s">
        <v>56</v>
      </c>
    </row>
    <row r="48" ht="15.75" customHeight="1">
      <c r="A48" s="9"/>
      <c r="B48" s="9"/>
      <c r="C48" s="9"/>
      <c r="D48" s="9"/>
      <c r="E48" s="9"/>
      <c r="F48" s="9"/>
      <c r="G48" s="9"/>
      <c r="H48" s="9"/>
      <c r="I48" s="10">
        <f t="shared" si="6"/>
        <v>75.19</v>
      </c>
      <c r="J48" s="11">
        <v>10.0</v>
      </c>
      <c r="K48" s="16" t="b">
        <f t="shared" si="7"/>
        <v>1</v>
      </c>
      <c r="L48" s="16" t="b">
        <f t="shared" si="8"/>
        <v>0</v>
      </c>
      <c r="M48" s="12" t="s">
        <v>102</v>
      </c>
      <c r="N48" s="12">
        <v>8.07</v>
      </c>
      <c r="O48" s="12">
        <v>154057.0</v>
      </c>
      <c r="P48" s="12">
        <v>0.21</v>
      </c>
      <c r="Q48" s="12">
        <v>7.519</v>
      </c>
      <c r="R48" s="12" t="s">
        <v>56</v>
      </c>
      <c r="S48" s="12">
        <v>97.0</v>
      </c>
      <c r="T48" s="12">
        <v>83.0</v>
      </c>
      <c r="U48" s="12">
        <v>91.74</v>
      </c>
      <c r="V48" s="12">
        <v>91.71</v>
      </c>
      <c r="W48" s="12" t="s">
        <v>56</v>
      </c>
      <c r="X48" s="12">
        <v>99.0</v>
      </c>
      <c r="Y48" s="12">
        <v>61.93</v>
      </c>
      <c r="Z48" s="12">
        <v>62.09</v>
      </c>
      <c r="AA48" s="12" t="s">
        <v>56</v>
      </c>
    </row>
    <row r="49" ht="15.75" customHeight="1">
      <c r="A49" s="9"/>
      <c r="B49" s="9"/>
      <c r="C49" s="9"/>
      <c r="D49" s="9"/>
      <c r="E49" s="9"/>
      <c r="F49" s="9"/>
      <c r="G49" s="9"/>
      <c r="H49" s="9"/>
      <c r="I49" s="10">
        <f t="shared" si="6"/>
        <v>92.63</v>
      </c>
      <c r="J49" s="11">
        <v>10.0</v>
      </c>
      <c r="K49" s="16" t="b">
        <f t="shared" si="7"/>
        <v>1</v>
      </c>
      <c r="L49" s="16" t="b">
        <f t="shared" si="8"/>
        <v>1</v>
      </c>
      <c r="M49" s="12" t="s">
        <v>103</v>
      </c>
      <c r="N49" s="12">
        <v>8.13</v>
      </c>
      <c r="O49" s="12">
        <v>302347.0</v>
      </c>
      <c r="P49" s="12">
        <v>0.42</v>
      </c>
      <c r="Q49" s="12">
        <v>9.263</v>
      </c>
      <c r="R49" s="12" t="s">
        <v>56</v>
      </c>
      <c r="S49" s="12">
        <v>166.0</v>
      </c>
      <c r="T49" s="12">
        <v>164.0</v>
      </c>
      <c r="U49" s="12">
        <v>77.52</v>
      </c>
      <c r="V49" s="12">
        <v>78.59</v>
      </c>
      <c r="W49" s="12" t="s">
        <v>56</v>
      </c>
      <c r="X49" s="12">
        <v>129.0</v>
      </c>
      <c r="Y49" s="12">
        <v>73.0</v>
      </c>
      <c r="Z49" s="12">
        <v>75.03</v>
      </c>
      <c r="AA49" s="12" t="s">
        <v>56</v>
      </c>
    </row>
    <row r="50" ht="15.75" customHeight="1">
      <c r="A50" s="9"/>
      <c r="B50" s="9"/>
      <c r="C50" s="9"/>
      <c r="D50" s="9"/>
      <c r="E50" s="9"/>
      <c r="F50" s="9"/>
      <c r="G50" s="9"/>
      <c r="H50" s="9"/>
      <c r="I50" s="10">
        <f t="shared" si="6"/>
        <v>76.48</v>
      </c>
      <c r="J50" s="11">
        <v>10.0</v>
      </c>
      <c r="K50" s="16" t="b">
        <f t="shared" si="7"/>
        <v>1</v>
      </c>
      <c r="L50" s="16" t="b">
        <f t="shared" si="8"/>
        <v>0</v>
      </c>
      <c r="M50" s="12" t="s">
        <v>104</v>
      </c>
      <c r="N50" s="12">
        <v>8.21</v>
      </c>
      <c r="O50" s="12">
        <v>276844.0</v>
      </c>
      <c r="P50" s="12">
        <v>0.38</v>
      </c>
      <c r="Q50" s="12">
        <v>7.648</v>
      </c>
      <c r="R50" s="12" t="s">
        <v>56</v>
      </c>
      <c r="S50" s="12">
        <v>76.0</v>
      </c>
      <c r="T50" s="12">
        <v>41.0</v>
      </c>
      <c r="U50" s="12">
        <v>65.63</v>
      </c>
      <c r="V50" s="12">
        <v>67.9</v>
      </c>
      <c r="W50" s="12" t="s">
        <v>56</v>
      </c>
      <c r="X50" s="12">
        <v>78.0</v>
      </c>
      <c r="Y50" s="12">
        <v>31.59</v>
      </c>
      <c r="Z50" s="12">
        <v>32.14</v>
      </c>
      <c r="AA50" s="12" t="s">
        <v>56</v>
      </c>
    </row>
    <row r="51" ht="15.75" customHeight="1">
      <c r="A51" s="9"/>
      <c r="B51" s="9"/>
      <c r="C51" s="9"/>
      <c r="D51" s="9"/>
      <c r="E51" s="9"/>
      <c r="F51" s="9"/>
      <c r="G51" s="9"/>
      <c r="H51" s="9"/>
      <c r="I51" s="10">
        <f t="shared" si="6"/>
        <v>88.46111111</v>
      </c>
      <c r="J51" s="11">
        <v>18.0</v>
      </c>
      <c r="K51" s="16" t="b">
        <f t="shared" si="7"/>
        <v>1</v>
      </c>
      <c r="L51" s="16" t="b">
        <f t="shared" si="8"/>
        <v>1</v>
      </c>
      <c r="M51" s="12" t="s">
        <v>105</v>
      </c>
      <c r="N51" s="12">
        <v>8.28</v>
      </c>
      <c r="O51" s="12">
        <v>181717.0</v>
      </c>
      <c r="P51" s="12">
        <v>0.25</v>
      </c>
      <c r="Q51" s="12">
        <v>15.923</v>
      </c>
      <c r="R51" s="12" t="s">
        <v>56</v>
      </c>
      <c r="S51" s="12">
        <v>43.0</v>
      </c>
      <c r="T51" s="12">
        <v>58.0</v>
      </c>
      <c r="U51" s="12">
        <v>50.34</v>
      </c>
      <c r="V51" s="12">
        <v>51.75</v>
      </c>
      <c r="W51" s="12" t="s">
        <v>56</v>
      </c>
      <c r="X51" s="12">
        <v>57.0</v>
      </c>
      <c r="Y51" s="12">
        <v>17.82</v>
      </c>
      <c r="Z51" s="12">
        <v>18.17</v>
      </c>
      <c r="AA51" s="12" t="s">
        <v>56</v>
      </c>
    </row>
    <row r="52" ht="15.75" customHeight="1">
      <c r="A52" s="9"/>
      <c r="B52" s="9"/>
      <c r="C52" s="9"/>
      <c r="D52" s="9"/>
      <c r="E52" s="9"/>
      <c r="F52" s="9"/>
      <c r="G52" s="9"/>
      <c r="H52" s="9"/>
      <c r="I52" s="10">
        <f t="shared" si="6"/>
        <v>74.97</v>
      </c>
      <c r="J52" s="11">
        <v>10.0</v>
      </c>
      <c r="K52" s="16" t="b">
        <f t="shared" si="7"/>
        <v>1</v>
      </c>
      <c r="L52" s="16" t="b">
        <f t="shared" si="8"/>
        <v>0</v>
      </c>
      <c r="M52" s="12" t="s">
        <v>106</v>
      </c>
      <c r="N52" s="12">
        <v>8.4</v>
      </c>
      <c r="O52" s="12">
        <v>100959.0</v>
      </c>
      <c r="P52" s="12">
        <v>0.14</v>
      </c>
      <c r="Q52" s="12">
        <v>7.497</v>
      </c>
      <c r="R52" s="12" t="s">
        <v>56</v>
      </c>
      <c r="S52" s="12">
        <v>129.0</v>
      </c>
      <c r="T52" s="12">
        <v>127.0</v>
      </c>
      <c r="U52" s="12">
        <v>79.55</v>
      </c>
      <c r="V52" s="12">
        <v>78.17</v>
      </c>
      <c r="W52" s="12" t="s">
        <v>56</v>
      </c>
      <c r="X52" s="12">
        <v>131.0</v>
      </c>
      <c r="Y52" s="12">
        <v>23.65</v>
      </c>
      <c r="Z52" s="12">
        <v>23.95</v>
      </c>
      <c r="AA52" s="12" t="s">
        <v>56</v>
      </c>
    </row>
    <row r="53" ht="15.75" customHeight="1">
      <c r="A53" s="9"/>
      <c r="B53" s="9"/>
      <c r="C53" s="9"/>
      <c r="D53" s="9"/>
      <c r="E53" s="9"/>
      <c r="F53" s="9"/>
      <c r="G53" s="9"/>
      <c r="H53" s="9"/>
      <c r="I53" s="10">
        <f t="shared" si="6"/>
        <v>75.43</v>
      </c>
      <c r="J53" s="11">
        <v>10.0</v>
      </c>
      <c r="K53" s="16" t="b">
        <f t="shared" si="7"/>
        <v>1</v>
      </c>
      <c r="L53" s="16" t="b">
        <f t="shared" si="8"/>
        <v>0</v>
      </c>
      <c r="M53" s="12" t="s">
        <v>107</v>
      </c>
      <c r="N53" s="12">
        <v>8.49</v>
      </c>
      <c r="O53" s="12">
        <v>106422.0</v>
      </c>
      <c r="P53" s="12">
        <v>0.15</v>
      </c>
      <c r="Q53" s="12">
        <v>7.543</v>
      </c>
      <c r="R53" s="12" t="s">
        <v>56</v>
      </c>
      <c r="S53" s="12">
        <v>107.0</v>
      </c>
      <c r="T53" s="12">
        <v>109.0</v>
      </c>
      <c r="U53" s="12">
        <v>93.31</v>
      </c>
      <c r="V53" s="12">
        <v>95.74</v>
      </c>
      <c r="W53" s="12" t="s">
        <v>56</v>
      </c>
      <c r="X53" s="12">
        <v>93.0</v>
      </c>
      <c r="Y53" s="12">
        <v>4.61</v>
      </c>
      <c r="Z53" s="12">
        <v>5.01</v>
      </c>
      <c r="AA53" s="12" t="s">
        <v>56</v>
      </c>
    </row>
    <row r="54" ht="15.75" customHeight="1">
      <c r="A54" s="9"/>
      <c r="B54" s="9"/>
      <c r="C54" s="9"/>
      <c r="D54" s="9"/>
      <c r="E54" s="9"/>
      <c r="F54" s="9"/>
      <c r="G54" s="9"/>
      <c r="H54" s="9"/>
      <c r="I54" s="10">
        <f t="shared" si="6"/>
        <v>100</v>
      </c>
      <c r="J54" s="11">
        <v>20.0</v>
      </c>
      <c r="K54" s="16" t="b">
        <f t="shared" si="7"/>
        <v>1</v>
      </c>
      <c r="L54" s="16" t="b">
        <f t="shared" si="8"/>
        <v>1</v>
      </c>
      <c r="M54" s="12" t="s">
        <v>23</v>
      </c>
      <c r="N54" s="12">
        <v>8.88</v>
      </c>
      <c r="O54" s="12">
        <v>1152914.0</v>
      </c>
      <c r="P54" s="12">
        <v>1.59</v>
      </c>
      <c r="Q54" s="12">
        <v>20.0</v>
      </c>
      <c r="R54" s="12" t="s">
        <v>56</v>
      </c>
      <c r="S54" s="12">
        <v>117.0</v>
      </c>
      <c r="T54" s="12">
        <v>82.0</v>
      </c>
      <c r="U54" s="12">
        <v>63.53</v>
      </c>
      <c r="V54" s="12">
        <v>63.69</v>
      </c>
      <c r="W54" s="12" t="s">
        <v>56</v>
      </c>
      <c r="X54" s="12">
        <v>52.0</v>
      </c>
      <c r="Y54" s="12">
        <v>17.77</v>
      </c>
      <c r="Z54" s="12">
        <v>18.52</v>
      </c>
      <c r="AA54" s="12" t="s">
        <v>56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10">
        <f t="shared" si="6"/>
        <v>83.99</v>
      </c>
      <c r="J55" s="11">
        <v>10.0</v>
      </c>
      <c r="K55" s="16" t="b">
        <f t="shared" si="7"/>
        <v>1</v>
      </c>
      <c r="L55" s="16" t="b">
        <f t="shared" si="8"/>
        <v>1</v>
      </c>
      <c r="M55" s="12" t="s">
        <v>108</v>
      </c>
      <c r="N55" s="12">
        <v>8.9</v>
      </c>
      <c r="O55" s="12">
        <v>637505.0</v>
      </c>
      <c r="P55" s="12">
        <v>0.88</v>
      </c>
      <c r="Q55" s="12">
        <v>8.399</v>
      </c>
      <c r="R55" s="12" t="s">
        <v>56</v>
      </c>
      <c r="S55" s="12">
        <v>112.0</v>
      </c>
      <c r="T55" s="12">
        <v>77.0</v>
      </c>
      <c r="U55" s="12">
        <v>66.76</v>
      </c>
      <c r="V55" s="12">
        <v>67.27</v>
      </c>
      <c r="W55" s="12" t="s">
        <v>56</v>
      </c>
      <c r="X55" s="12">
        <v>114.0</v>
      </c>
      <c r="Y55" s="12">
        <v>31.63</v>
      </c>
      <c r="Z55" s="12">
        <v>31.53</v>
      </c>
      <c r="AA55" s="12" t="s">
        <v>56</v>
      </c>
    </row>
    <row r="56" ht="15.75" customHeight="1">
      <c r="A56" s="9"/>
      <c r="B56" s="9"/>
      <c r="C56" s="9"/>
      <c r="D56" s="9"/>
      <c r="E56" s="9"/>
      <c r="F56" s="9"/>
      <c r="G56" s="9"/>
      <c r="H56" s="9"/>
      <c r="I56" s="10">
        <f t="shared" si="6"/>
        <v>78.44</v>
      </c>
      <c r="J56" s="11">
        <v>10.0</v>
      </c>
      <c r="K56" s="16" t="b">
        <f t="shared" si="7"/>
        <v>1</v>
      </c>
      <c r="L56" s="16" t="b">
        <f t="shared" si="8"/>
        <v>0</v>
      </c>
      <c r="M56" s="12" t="s">
        <v>109</v>
      </c>
      <c r="N56" s="12">
        <v>8.98</v>
      </c>
      <c r="O56" s="12">
        <v>102433.0</v>
      </c>
      <c r="P56" s="12">
        <v>0.14</v>
      </c>
      <c r="Q56" s="12">
        <v>7.844</v>
      </c>
      <c r="R56" s="12" t="s">
        <v>56</v>
      </c>
      <c r="S56" s="12">
        <v>131.0</v>
      </c>
      <c r="T56" s="12">
        <v>133.0</v>
      </c>
      <c r="U56" s="12">
        <v>95.67</v>
      </c>
      <c r="V56" s="12">
        <v>97.01</v>
      </c>
      <c r="W56" s="12" t="s">
        <v>56</v>
      </c>
      <c r="X56" s="12" t="s">
        <v>67</v>
      </c>
      <c r="Y56" s="12" t="s">
        <v>67</v>
      </c>
      <c r="Z56" s="12" t="s">
        <v>67</v>
      </c>
      <c r="AA56" s="12" t="s">
        <v>67</v>
      </c>
    </row>
    <row r="57" ht="15.75" customHeight="1">
      <c r="A57" s="9"/>
      <c r="B57" s="9"/>
      <c r="C57" s="9"/>
      <c r="D57" s="9"/>
      <c r="E57" s="9"/>
      <c r="F57" s="9"/>
      <c r="G57" s="9"/>
      <c r="H57" s="9"/>
      <c r="I57" s="10">
        <f t="shared" si="6"/>
        <v>91.82</v>
      </c>
      <c r="J57" s="11">
        <v>10.0</v>
      </c>
      <c r="K57" s="16" t="b">
        <f t="shared" si="7"/>
        <v>1</v>
      </c>
      <c r="L57" s="16" t="b">
        <f t="shared" si="8"/>
        <v>1</v>
      </c>
      <c r="M57" s="12" t="s">
        <v>110</v>
      </c>
      <c r="N57" s="12">
        <v>8.99</v>
      </c>
      <c r="O57" s="12">
        <v>1126013.0</v>
      </c>
      <c r="P57" s="12">
        <v>1.55</v>
      </c>
      <c r="Q57" s="12">
        <v>9.182</v>
      </c>
      <c r="R57" s="12" t="s">
        <v>56</v>
      </c>
      <c r="S57" s="12">
        <v>91.0</v>
      </c>
      <c r="T57" s="12">
        <v>106.0</v>
      </c>
      <c r="U57" s="12">
        <v>33.06</v>
      </c>
      <c r="V57" s="12">
        <v>33.11</v>
      </c>
      <c r="W57" s="12" t="s">
        <v>56</v>
      </c>
      <c r="X57" s="12">
        <v>51.0</v>
      </c>
      <c r="Y57" s="12">
        <v>10.09</v>
      </c>
      <c r="Z57" s="12">
        <v>10.42</v>
      </c>
      <c r="AA57" s="12" t="s">
        <v>56</v>
      </c>
    </row>
    <row r="58" ht="15.75" customHeight="1">
      <c r="A58" s="9"/>
      <c r="B58" s="9"/>
      <c r="C58" s="9"/>
      <c r="D58" s="9"/>
      <c r="E58" s="9"/>
      <c r="F58" s="9"/>
      <c r="G58" s="9"/>
      <c r="H58" s="9"/>
      <c r="I58" s="10">
        <f t="shared" si="6"/>
        <v>99.65</v>
      </c>
      <c r="J58" s="11">
        <v>20.0</v>
      </c>
      <c r="K58" s="16" t="b">
        <f t="shared" si="7"/>
        <v>1</v>
      </c>
      <c r="L58" s="16" t="b">
        <f t="shared" si="8"/>
        <v>1</v>
      </c>
      <c r="M58" s="12" t="s">
        <v>111</v>
      </c>
      <c r="N58" s="12">
        <v>9.1</v>
      </c>
      <c r="O58" s="12">
        <v>1989537.0</v>
      </c>
      <c r="P58" s="12">
        <v>2.74</v>
      </c>
      <c r="Q58" s="12">
        <v>19.93</v>
      </c>
      <c r="R58" s="12" t="s">
        <v>56</v>
      </c>
      <c r="S58" s="12">
        <v>91.0</v>
      </c>
      <c r="T58" s="12">
        <v>106.0</v>
      </c>
      <c r="U58" s="12">
        <v>47.47</v>
      </c>
      <c r="V58" s="12">
        <v>47.91</v>
      </c>
      <c r="W58" s="12" t="s">
        <v>56</v>
      </c>
      <c r="X58" s="12">
        <v>105.0</v>
      </c>
      <c r="Y58" s="12">
        <v>21.54</v>
      </c>
      <c r="Z58" s="12">
        <v>20.78</v>
      </c>
      <c r="AA58" s="12" t="s">
        <v>56</v>
      </c>
    </row>
    <row r="59" ht="15.75" customHeight="1">
      <c r="A59" s="9"/>
      <c r="B59" s="9"/>
      <c r="C59" s="9"/>
      <c r="D59" s="9"/>
      <c r="E59" s="9"/>
      <c r="F59" s="9"/>
      <c r="G59" s="9"/>
      <c r="H59" s="9"/>
      <c r="I59" s="10">
        <f t="shared" si="6"/>
        <v>89.72</v>
      </c>
      <c r="J59" s="11">
        <v>10.0</v>
      </c>
      <c r="K59" s="16" t="b">
        <f t="shared" si="7"/>
        <v>1</v>
      </c>
      <c r="L59" s="16" t="b">
        <f t="shared" si="8"/>
        <v>1</v>
      </c>
      <c r="M59" s="12" t="s">
        <v>112</v>
      </c>
      <c r="N59" s="12">
        <v>9.4</v>
      </c>
      <c r="O59" s="12">
        <v>979010.0</v>
      </c>
      <c r="P59" s="12">
        <v>1.35</v>
      </c>
      <c r="Q59" s="12">
        <v>8.972</v>
      </c>
      <c r="R59" s="12" t="s">
        <v>56</v>
      </c>
      <c r="S59" s="12">
        <v>91.0</v>
      </c>
      <c r="T59" s="12">
        <v>106.0</v>
      </c>
      <c r="U59" s="12">
        <v>46.37</v>
      </c>
      <c r="V59" s="12">
        <v>46.9</v>
      </c>
      <c r="W59" s="12" t="s">
        <v>56</v>
      </c>
      <c r="X59" s="12">
        <v>105.0</v>
      </c>
      <c r="Y59" s="12">
        <v>24.17</v>
      </c>
      <c r="Z59" s="12">
        <v>24.75</v>
      </c>
      <c r="AA59" s="12" t="s">
        <v>56</v>
      </c>
    </row>
    <row r="60" ht="15.75" customHeight="1">
      <c r="A60" s="9"/>
      <c r="B60" s="9"/>
      <c r="C60" s="9"/>
      <c r="D60" s="9"/>
      <c r="E60" s="9"/>
      <c r="F60" s="9"/>
      <c r="G60" s="9"/>
      <c r="H60" s="9"/>
      <c r="I60" s="10">
        <f t="shared" si="6"/>
        <v>92.7</v>
      </c>
      <c r="J60" s="11">
        <v>10.0</v>
      </c>
      <c r="K60" s="16" t="b">
        <f t="shared" si="7"/>
        <v>1</v>
      </c>
      <c r="L60" s="16" t="b">
        <f t="shared" si="8"/>
        <v>1</v>
      </c>
      <c r="M60" s="12" t="s">
        <v>113</v>
      </c>
      <c r="N60" s="12">
        <v>9.41</v>
      </c>
      <c r="O60" s="12">
        <v>740657.0</v>
      </c>
      <c r="P60" s="12">
        <v>1.02</v>
      </c>
      <c r="Q60" s="12">
        <v>9.27</v>
      </c>
      <c r="R60" s="12" t="s">
        <v>56</v>
      </c>
      <c r="S60" s="12">
        <v>104.0</v>
      </c>
      <c r="T60" s="12">
        <v>78.0</v>
      </c>
      <c r="U60" s="12">
        <v>59.28</v>
      </c>
      <c r="V60" s="12">
        <v>60.51</v>
      </c>
      <c r="W60" s="12" t="s">
        <v>56</v>
      </c>
      <c r="X60" s="12">
        <v>103.0</v>
      </c>
      <c r="Y60" s="12">
        <v>55.74</v>
      </c>
      <c r="Z60" s="12">
        <v>57.21</v>
      </c>
      <c r="AA60" s="12" t="s">
        <v>56</v>
      </c>
    </row>
    <row r="61" ht="15.75" customHeight="1">
      <c r="A61" s="9"/>
      <c r="B61" s="9"/>
      <c r="C61" s="9"/>
      <c r="D61" s="9"/>
      <c r="E61" s="9"/>
      <c r="F61" s="9"/>
      <c r="G61" s="9"/>
      <c r="H61" s="9"/>
      <c r="I61" s="10">
        <f t="shared" si="6"/>
        <v>75.46</v>
      </c>
      <c r="J61" s="11">
        <v>10.0</v>
      </c>
      <c r="K61" s="16" t="b">
        <f t="shared" si="7"/>
        <v>1</v>
      </c>
      <c r="L61" s="16" t="b">
        <f t="shared" si="8"/>
        <v>0</v>
      </c>
      <c r="M61" s="12" t="s">
        <v>114</v>
      </c>
      <c r="N61" s="12">
        <v>9.54</v>
      </c>
      <c r="O61" s="12">
        <v>55773.0</v>
      </c>
      <c r="P61" s="12">
        <v>0.08</v>
      </c>
      <c r="Q61" s="12">
        <v>7.546</v>
      </c>
      <c r="R61" s="12" t="s">
        <v>56</v>
      </c>
      <c r="S61" s="12">
        <v>173.0</v>
      </c>
      <c r="T61" s="12">
        <v>171.0</v>
      </c>
      <c r="U61" s="12">
        <v>50.23</v>
      </c>
      <c r="V61" s="12">
        <v>50.84</v>
      </c>
      <c r="W61" s="12" t="s">
        <v>56</v>
      </c>
      <c r="X61" s="12">
        <v>175.0</v>
      </c>
      <c r="Y61" s="12">
        <v>48.62</v>
      </c>
      <c r="Z61" s="12">
        <v>47.99</v>
      </c>
      <c r="AA61" s="12" t="s">
        <v>56</v>
      </c>
    </row>
    <row r="62" ht="15.75" customHeight="1">
      <c r="A62" s="9"/>
      <c r="B62" s="9"/>
      <c r="C62" s="9"/>
      <c r="D62" s="9"/>
      <c r="E62" s="9"/>
      <c r="F62" s="9"/>
      <c r="G62" s="9"/>
      <c r="H62" s="9"/>
      <c r="I62" s="10">
        <f t="shared" si="6"/>
        <v>91.29</v>
      </c>
      <c r="J62" s="11">
        <v>10.0</v>
      </c>
      <c r="K62" s="16" t="b">
        <f t="shared" si="7"/>
        <v>1</v>
      </c>
      <c r="L62" s="16" t="b">
        <f t="shared" si="8"/>
        <v>1</v>
      </c>
      <c r="M62" s="12" t="s">
        <v>115</v>
      </c>
      <c r="N62" s="12">
        <v>9.68</v>
      </c>
      <c r="O62" s="12">
        <v>1121939.0</v>
      </c>
      <c r="P62" s="12">
        <v>1.54</v>
      </c>
      <c r="Q62" s="12">
        <v>9.129</v>
      </c>
      <c r="R62" s="12" t="s">
        <v>56</v>
      </c>
      <c r="S62" s="12">
        <v>105.0</v>
      </c>
      <c r="T62" s="12">
        <v>120.0</v>
      </c>
      <c r="U62" s="12">
        <v>27.76</v>
      </c>
      <c r="V62" s="12">
        <v>28.0</v>
      </c>
      <c r="W62" s="12" t="s">
        <v>56</v>
      </c>
      <c r="X62" s="12">
        <v>79.0</v>
      </c>
      <c r="Y62" s="12">
        <v>17.18</v>
      </c>
      <c r="Z62" s="12">
        <v>16.86</v>
      </c>
      <c r="AA62" s="12" t="s">
        <v>56</v>
      </c>
    </row>
    <row r="63" ht="15.75" customHeight="1">
      <c r="A63" s="9"/>
      <c r="B63" s="9"/>
      <c r="C63" s="9"/>
      <c r="D63" s="9"/>
      <c r="E63" s="9"/>
      <c r="F63" s="9"/>
      <c r="G63" s="9"/>
      <c r="H63" s="9"/>
      <c r="I63" s="10">
        <f t="shared" si="6"/>
        <v>100.66</v>
      </c>
      <c r="J63" s="11">
        <v>20.0</v>
      </c>
      <c r="K63" s="16" t="b">
        <f t="shared" si="7"/>
        <v>1</v>
      </c>
      <c r="L63" s="16" t="b">
        <f t="shared" si="8"/>
        <v>1</v>
      </c>
      <c r="M63" s="12" t="s">
        <v>116</v>
      </c>
      <c r="N63" s="12">
        <v>9.81</v>
      </c>
      <c r="O63" s="12">
        <v>623980.0</v>
      </c>
      <c r="P63" s="12">
        <v>0.86</v>
      </c>
      <c r="Q63" s="12">
        <v>20.132</v>
      </c>
      <c r="R63" s="12" t="s">
        <v>56</v>
      </c>
      <c r="S63" s="12">
        <v>95.0</v>
      </c>
      <c r="T63" s="12">
        <v>174.0</v>
      </c>
      <c r="U63" s="12">
        <v>74.81</v>
      </c>
      <c r="V63" s="12">
        <v>73.01</v>
      </c>
      <c r="W63" s="12" t="s">
        <v>56</v>
      </c>
      <c r="X63" s="12">
        <v>176.0</v>
      </c>
      <c r="Y63" s="12">
        <v>73.59</v>
      </c>
      <c r="Z63" s="12">
        <v>72.89</v>
      </c>
      <c r="AA63" s="12" t="s">
        <v>56</v>
      </c>
    </row>
    <row r="64" ht="15.75" customHeight="1">
      <c r="A64" s="9"/>
      <c r="B64" s="9"/>
      <c r="C64" s="9"/>
      <c r="D64" s="9"/>
      <c r="E64" s="9"/>
      <c r="F64" s="9"/>
      <c r="G64" s="9"/>
      <c r="H64" s="9"/>
      <c r="I64" s="10">
        <f t="shared" si="6"/>
        <v>85.03</v>
      </c>
      <c r="J64" s="11">
        <v>10.0</v>
      </c>
      <c r="K64" s="16" t="b">
        <f t="shared" si="7"/>
        <v>1</v>
      </c>
      <c r="L64" s="16" t="b">
        <f t="shared" si="8"/>
        <v>1</v>
      </c>
      <c r="M64" s="12" t="s">
        <v>117</v>
      </c>
      <c r="N64" s="12">
        <v>9.9</v>
      </c>
      <c r="O64" s="12">
        <v>460784.0</v>
      </c>
      <c r="P64" s="12">
        <v>0.63</v>
      </c>
      <c r="Q64" s="12">
        <v>8.503</v>
      </c>
      <c r="R64" s="12" t="s">
        <v>56</v>
      </c>
      <c r="S64" s="12">
        <v>77.0</v>
      </c>
      <c r="T64" s="12">
        <v>156.0</v>
      </c>
      <c r="U64" s="12">
        <v>58.62</v>
      </c>
      <c r="V64" s="12">
        <v>55.77</v>
      </c>
      <c r="W64" s="12" t="s">
        <v>56</v>
      </c>
      <c r="X64" s="12">
        <v>158.0</v>
      </c>
      <c r="Y64" s="12">
        <v>56.66</v>
      </c>
      <c r="Z64" s="12">
        <v>54.47</v>
      </c>
      <c r="AA64" s="12" t="s">
        <v>56</v>
      </c>
    </row>
    <row r="65" ht="15.75" customHeight="1">
      <c r="A65" s="9"/>
      <c r="B65" s="9"/>
      <c r="C65" s="9"/>
      <c r="D65" s="9"/>
      <c r="E65" s="9"/>
      <c r="F65" s="9"/>
      <c r="G65" s="9"/>
      <c r="H65" s="9"/>
      <c r="I65" s="10">
        <f t="shared" si="6"/>
        <v>77.67</v>
      </c>
      <c r="J65" s="11">
        <v>10.0</v>
      </c>
      <c r="K65" s="16" t="b">
        <f t="shared" si="7"/>
        <v>1</v>
      </c>
      <c r="L65" s="16" t="b">
        <f t="shared" si="8"/>
        <v>0</v>
      </c>
      <c r="M65" s="12" t="s">
        <v>118</v>
      </c>
      <c r="N65" s="12">
        <v>9.92</v>
      </c>
      <c r="O65" s="12">
        <v>184330.0</v>
      </c>
      <c r="P65" s="12">
        <v>0.25</v>
      </c>
      <c r="Q65" s="12">
        <v>7.767</v>
      </c>
      <c r="R65" s="12" t="s">
        <v>56</v>
      </c>
      <c r="S65" s="12">
        <v>83.0</v>
      </c>
      <c r="T65" s="12">
        <v>85.0</v>
      </c>
      <c r="U65" s="12">
        <v>65.36</v>
      </c>
      <c r="V65" s="12">
        <v>64.12</v>
      </c>
      <c r="W65" s="12" t="s">
        <v>56</v>
      </c>
      <c r="X65" s="12">
        <v>95.0</v>
      </c>
      <c r="Y65" s="12">
        <v>15.52</v>
      </c>
      <c r="Z65" s="12">
        <v>15.76</v>
      </c>
      <c r="AA65" s="12" t="s">
        <v>56</v>
      </c>
    </row>
    <row r="66" ht="15.75" customHeight="1">
      <c r="A66" s="9"/>
      <c r="B66" s="9"/>
      <c r="C66" s="9"/>
      <c r="D66" s="9"/>
      <c r="E66" s="9"/>
      <c r="F66" s="9"/>
      <c r="G66" s="9"/>
      <c r="H66" s="9"/>
      <c r="I66" s="10">
        <f t="shared" si="6"/>
        <v>74.71</v>
      </c>
      <c r="J66" s="11">
        <v>10.0</v>
      </c>
      <c r="K66" s="16" t="b">
        <f t="shared" si="7"/>
        <v>1</v>
      </c>
      <c r="L66" s="16" t="b">
        <f t="shared" si="8"/>
        <v>0</v>
      </c>
      <c r="M66" s="12" t="s">
        <v>120</v>
      </c>
      <c r="N66" s="12">
        <v>9.95</v>
      </c>
      <c r="O66" s="12">
        <v>62661.0</v>
      </c>
      <c r="P66" s="12">
        <v>0.09</v>
      </c>
      <c r="Q66" s="12">
        <v>7.471</v>
      </c>
      <c r="R66" s="12" t="s">
        <v>56</v>
      </c>
      <c r="S66" s="12">
        <v>77.0</v>
      </c>
      <c r="T66" s="12">
        <v>110.0</v>
      </c>
      <c r="U66" s="12">
        <v>84.83</v>
      </c>
      <c r="V66" s="12">
        <v>85.2</v>
      </c>
      <c r="W66" s="12" t="s">
        <v>56</v>
      </c>
      <c r="X66" s="12">
        <v>61.0</v>
      </c>
      <c r="Y66" s="12">
        <v>69.46</v>
      </c>
      <c r="Z66" s="12">
        <v>67.32</v>
      </c>
      <c r="AA66" s="12" t="s">
        <v>56</v>
      </c>
    </row>
    <row r="67" ht="15.75" customHeight="1">
      <c r="A67" s="9"/>
      <c r="B67" s="9"/>
      <c r="C67" s="9"/>
      <c r="D67" s="9"/>
      <c r="E67" s="9"/>
      <c r="F67" s="9"/>
      <c r="G67" s="9"/>
      <c r="H67" s="9"/>
      <c r="I67" s="10">
        <f t="shared" si="6"/>
        <v>77.18</v>
      </c>
      <c r="J67" s="11">
        <v>10.0</v>
      </c>
      <c r="K67" s="16" t="b">
        <f t="shared" si="7"/>
        <v>1</v>
      </c>
      <c r="L67" s="16" t="b">
        <f t="shared" si="8"/>
        <v>0</v>
      </c>
      <c r="M67" s="12" t="s">
        <v>119</v>
      </c>
      <c r="N67" s="12">
        <v>9.95</v>
      </c>
      <c r="O67" s="12">
        <v>174075.0</v>
      </c>
      <c r="P67" s="12">
        <v>0.24</v>
      </c>
      <c r="Q67" s="12">
        <v>7.718</v>
      </c>
      <c r="R67" s="12" t="s">
        <v>56</v>
      </c>
      <c r="S67" s="12">
        <v>75.0</v>
      </c>
      <c r="T67" s="12">
        <v>53.0</v>
      </c>
      <c r="U67" s="12">
        <v>26.99</v>
      </c>
      <c r="V67" s="12">
        <v>27.1</v>
      </c>
      <c r="W67" s="12" t="s">
        <v>56</v>
      </c>
      <c r="X67" s="12">
        <v>89.0</v>
      </c>
      <c r="Y67" s="12">
        <v>4.88</v>
      </c>
      <c r="Z67" s="12">
        <v>4.67</v>
      </c>
      <c r="AA67" s="12" t="s">
        <v>56</v>
      </c>
    </row>
    <row r="68" ht="15.75" customHeight="1">
      <c r="A68" s="9"/>
      <c r="B68" s="9"/>
      <c r="C68" s="9"/>
      <c r="D68" s="9"/>
      <c r="E68" s="9"/>
      <c r="F68" s="9"/>
      <c r="G68" s="9"/>
      <c r="H68" s="9"/>
      <c r="I68" s="10">
        <f t="shared" si="6"/>
        <v>94.12</v>
      </c>
      <c r="J68" s="11">
        <v>10.0</v>
      </c>
      <c r="K68" s="16" t="b">
        <f t="shared" si="7"/>
        <v>1</v>
      </c>
      <c r="L68" s="16" t="b">
        <f t="shared" si="8"/>
        <v>1</v>
      </c>
      <c r="M68" s="12" t="s">
        <v>121</v>
      </c>
      <c r="N68" s="12">
        <v>9.98</v>
      </c>
      <c r="O68" s="12">
        <v>1379207.0</v>
      </c>
      <c r="P68" s="12">
        <v>1.9</v>
      </c>
      <c r="Q68" s="12">
        <v>9.412</v>
      </c>
      <c r="R68" s="12" t="s">
        <v>56</v>
      </c>
      <c r="S68" s="12">
        <v>91.0</v>
      </c>
      <c r="T68" s="12">
        <v>120.0</v>
      </c>
      <c r="U68" s="12">
        <v>24.18</v>
      </c>
      <c r="V68" s="12">
        <v>23.77</v>
      </c>
      <c r="W68" s="12" t="s">
        <v>56</v>
      </c>
      <c r="X68" s="12">
        <v>65.0</v>
      </c>
      <c r="Y68" s="12">
        <v>11.29</v>
      </c>
      <c r="Z68" s="12">
        <v>11.43</v>
      </c>
      <c r="AA68" s="12" t="s">
        <v>56</v>
      </c>
    </row>
    <row r="69" ht="15.75" customHeight="1">
      <c r="A69" s="9"/>
      <c r="B69" s="9"/>
      <c r="C69" s="9"/>
      <c r="D69" s="9"/>
      <c r="E69" s="9"/>
      <c r="F69" s="9"/>
      <c r="G69" s="9"/>
      <c r="H69" s="9"/>
      <c r="I69" s="10">
        <f t="shared" si="6"/>
        <v>90.25</v>
      </c>
      <c r="J69" s="11">
        <v>10.0</v>
      </c>
      <c r="K69" s="16" t="b">
        <f t="shared" si="7"/>
        <v>1</v>
      </c>
      <c r="L69" s="16" t="b">
        <f t="shared" si="8"/>
        <v>1</v>
      </c>
      <c r="M69" s="12" t="s">
        <v>122</v>
      </c>
      <c r="N69" s="12">
        <v>10.05</v>
      </c>
      <c r="O69" s="12">
        <v>821105.0</v>
      </c>
      <c r="P69" s="12">
        <v>1.13</v>
      </c>
      <c r="Q69" s="12">
        <v>9.025</v>
      </c>
      <c r="R69" s="12" t="s">
        <v>56</v>
      </c>
      <c r="S69" s="12">
        <v>91.0</v>
      </c>
      <c r="T69" s="12">
        <v>126.0</v>
      </c>
      <c r="U69" s="12">
        <v>32.93</v>
      </c>
      <c r="V69" s="12">
        <v>33.92</v>
      </c>
      <c r="W69" s="12" t="s">
        <v>56</v>
      </c>
      <c r="X69" s="12">
        <v>89.0</v>
      </c>
      <c r="Y69" s="12">
        <v>18.22</v>
      </c>
      <c r="Z69" s="12">
        <v>18.83</v>
      </c>
      <c r="AA69" s="12" t="s">
        <v>56</v>
      </c>
    </row>
    <row r="70" ht="15.75" customHeight="1">
      <c r="A70" s="9"/>
      <c r="B70" s="9"/>
      <c r="C70" s="9"/>
      <c r="D70" s="9"/>
      <c r="E70" s="9"/>
      <c r="F70" s="9"/>
      <c r="G70" s="9"/>
      <c r="H70" s="9"/>
      <c r="I70" s="10">
        <f t="shared" si="6"/>
        <v>84.23</v>
      </c>
      <c r="J70" s="11">
        <v>10.0</v>
      </c>
      <c r="K70" s="16" t="b">
        <f t="shared" si="7"/>
        <v>1</v>
      </c>
      <c r="L70" s="16" t="b">
        <f t="shared" si="8"/>
        <v>1</v>
      </c>
      <c r="M70" s="12" t="s">
        <v>123</v>
      </c>
      <c r="N70" s="12">
        <v>10.12</v>
      </c>
      <c r="O70" s="12">
        <v>996980.0</v>
      </c>
      <c r="P70" s="12">
        <v>1.37</v>
      </c>
      <c r="Q70" s="12">
        <v>8.423</v>
      </c>
      <c r="R70" s="12" t="s">
        <v>56</v>
      </c>
      <c r="S70" s="12">
        <v>105.0</v>
      </c>
      <c r="T70" s="12">
        <v>120.0</v>
      </c>
      <c r="U70" s="12">
        <v>45.3</v>
      </c>
      <c r="V70" s="12">
        <v>46.56</v>
      </c>
      <c r="W70" s="12" t="s">
        <v>56</v>
      </c>
      <c r="X70" s="12">
        <v>119.0</v>
      </c>
      <c r="Y70" s="12">
        <v>11.16</v>
      </c>
      <c r="Z70" s="12">
        <v>11.51</v>
      </c>
      <c r="AA70" s="12" t="s">
        <v>56</v>
      </c>
    </row>
    <row r="71" ht="15.75" customHeight="1">
      <c r="A71" s="9"/>
      <c r="B71" s="9"/>
      <c r="C71" s="9"/>
      <c r="D71" s="9"/>
      <c r="E71" s="9"/>
      <c r="F71" s="9"/>
      <c r="G71" s="9"/>
      <c r="H71" s="9"/>
      <c r="I71" s="10">
        <f t="shared" si="6"/>
        <v>93.44</v>
      </c>
      <c r="J71" s="11">
        <v>10.0</v>
      </c>
      <c r="K71" s="16" t="b">
        <f t="shared" si="7"/>
        <v>1</v>
      </c>
      <c r="L71" s="16" t="b">
        <f t="shared" si="8"/>
        <v>1</v>
      </c>
      <c r="M71" s="12" t="s">
        <v>124</v>
      </c>
      <c r="N71" s="12">
        <v>10.14</v>
      </c>
      <c r="O71" s="12">
        <v>984616.0</v>
      </c>
      <c r="P71" s="12">
        <v>1.35</v>
      </c>
      <c r="Q71" s="12">
        <v>9.344</v>
      </c>
      <c r="R71" s="12" t="s">
        <v>56</v>
      </c>
      <c r="S71" s="12">
        <v>91.0</v>
      </c>
      <c r="T71" s="12">
        <v>126.0</v>
      </c>
      <c r="U71" s="12">
        <v>28.89</v>
      </c>
      <c r="V71" s="12">
        <v>28.88</v>
      </c>
      <c r="W71" s="12" t="s">
        <v>56</v>
      </c>
      <c r="X71" s="12">
        <v>89.0</v>
      </c>
      <c r="Y71" s="12">
        <v>11.77</v>
      </c>
      <c r="Z71" s="12">
        <v>11.84</v>
      </c>
      <c r="AA71" s="12" t="s">
        <v>56</v>
      </c>
    </row>
    <row r="72" ht="15.75" customHeight="1">
      <c r="A72" s="9"/>
      <c r="B72" s="9"/>
      <c r="C72" s="9"/>
      <c r="D72" s="9"/>
      <c r="E72" s="9"/>
      <c r="F72" s="9"/>
      <c r="G72" s="9"/>
      <c r="H72" s="9"/>
      <c r="I72" s="10">
        <f t="shared" si="6"/>
        <v>87.39</v>
      </c>
      <c r="J72" s="11">
        <v>10.0</v>
      </c>
      <c r="K72" s="16" t="b">
        <f t="shared" si="7"/>
        <v>1</v>
      </c>
      <c r="L72" s="16" t="b">
        <f t="shared" si="8"/>
        <v>1</v>
      </c>
      <c r="M72" s="12" t="s">
        <v>125</v>
      </c>
      <c r="N72" s="12">
        <v>10.34</v>
      </c>
      <c r="O72" s="12">
        <v>906092.0</v>
      </c>
      <c r="P72" s="12">
        <v>1.25</v>
      </c>
      <c r="Q72" s="12">
        <v>8.739</v>
      </c>
      <c r="R72" s="12" t="s">
        <v>56</v>
      </c>
      <c r="S72" s="12">
        <v>119.0</v>
      </c>
      <c r="T72" s="12">
        <v>91.0</v>
      </c>
      <c r="U72" s="12">
        <v>72.87</v>
      </c>
      <c r="V72" s="12">
        <v>73.1</v>
      </c>
      <c r="W72" s="12" t="s">
        <v>56</v>
      </c>
      <c r="X72" s="12">
        <v>134.0</v>
      </c>
      <c r="Y72" s="12">
        <v>24.71</v>
      </c>
      <c r="Z72" s="12">
        <v>23.94</v>
      </c>
      <c r="AA72" s="12" t="s">
        <v>56</v>
      </c>
    </row>
    <row r="73" ht="15.75" customHeight="1">
      <c r="A73" s="9"/>
      <c r="B73" s="9"/>
      <c r="C73" s="9"/>
      <c r="D73" s="9"/>
      <c r="E73" s="9"/>
      <c r="F73" s="9"/>
      <c r="G73" s="9"/>
      <c r="H73" s="9"/>
      <c r="I73" s="10">
        <f t="shared" si="6"/>
        <v>98.98</v>
      </c>
      <c r="J73" s="11">
        <v>10.0</v>
      </c>
      <c r="K73" s="16" t="b">
        <f t="shared" si="7"/>
        <v>1</v>
      </c>
      <c r="L73" s="16" t="b">
        <f t="shared" si="8"/>
        <v>1</v>
      </c>
      <c r="M73" s="12" t="s">
        <v>126</v>
      </c>
      <c r="N73" s="12">
        <v>10.36</v>
      </c>
      <c r="O73" s="12">
        <v>45126.0</v>
      </c>
      <c r="P73" s="12">
        <v>0.06</v>
      </c>
      <c r="Q73" s="12">
        <v>9.898</v>
      </c>
      <c r="R73" s="12" t="s">
        <v>56</v>
      </c>
      <c r="S73" s="12">
        <v>167.0</v>
      </c>
      <c r="T73" s="12">
        <v>165.0</v>
      </c>
      <c r="U73" s="12">
        <v>79.78</v>
      </c>
      <c r="V73" s="12">
        <v>76.91</v>
      </c>
      <c r="W73" s="12" t="s">
        <v>56</v>
      </c>
      <c r="X73" s="12">
        <v>169.0</v>
      </c>
      <c r="Y73" s="12">
        <v>47.35</v>
      </c>
      <c r="Z73" s="12">
        <v>48.15</v>
      </c>
      <c r="AA73" s="12" t="s">
        <v>56</v>
      </c>
    </row>
    <row r="74" ht="15.75" customHeight="1">
      <c r="A74" s="9"/>
      <c r="B74" s="9"/>
      <c r="C74" s="9"/>
      <c r="D74" s="9"/>
      <c r="E74" s="9"/>
      <c r="F74" s="9"/>
      <c r="G74" s="9"/>
      <c r="H74" s="9"/>
      <c r="I74" s="10">
        <f t="shared" si="6"/>
        <v>82.13</v>
      </c>
      <c r="J74" s="11">
        <v>10.0</v>
      </c>
      <c r="K74" s="16" t="b">
        <f t="shared" si="7"/>
        <v>1</v>
      </c>
      <c r="L74" s="16" t="b">
        <f t="shared" si="8"/>
        <v>1</v>
      </c>
      <c r="M74" s="12" t="s">
        <v>127</v>
      </c>
      <c r="N74" s="12">
        <v>10.38</v>
      </c>
      <c r="O74" s="12">
        <v>983418.0</v>
      </c>
      <c r="P74" s="12">
        <v>1.35</v>
      </c>
      <c r="Q74" s="12">
        <v>8.213</v>
      </c>
      <c r="R74" s="12" t="s">
        <v>56</v>
      </c>
      <c r="S74" s="12">
        <v>105.0</v>
      </c>
      <c r="T74" s="12">
        <v>120.0</v>
      </c>
      <c r="U74" s="12">
        <v>44.49</v>
      </c>
      <c r="V74" s="12">
        <v>43.48</v>
      </c>
      <c r="W74" s="12" t="s">
        <v>56</v>
      </c>
      <c r="X74" s="12">
        <v>77.0</v>
      </c>
      <c r="Y74" s="12">
        <v>12.48</v>
      </c>
      <c r="Z74" s="12">
        <v>12.3</v>
      </c>
      <c r="AA74" s="12" t="s">
        <v>56</v>
      </c>
    </row>
    <row r="75" ht="15.75" customHeight="1">
      <c r="A75" s="9"/>
      <c r="B75" s="9"/>
      <c r="C75" s="9"/>
      <c r="D75" s="9"/>
      <c r="E75" s="9"/>
      <c r="F75" s="9"/>
      <c r="G75" s="9"/>
      <c r="H75" s="9"/>
      <c r="I75" s="10">
        <f t="shared" si="6"/>
        <v>93.96</v>
      </c>
      <c r="J75" s="11">
        <v>10.0</v>
      </c>
      <c r="K75" s="16" t="b">
        <f t="shared" si="7"/>
        <v>1</v>
      </c>
      <c r="L75" s="16" t="b">
        <f t="shared" si="8"/>
        <v>1</v>
      </c>
      <c r="M75" s="12" t="s">
        <v>128</v>
      </c>
      <c r="N75" s="12">
        <v>10.5</v>
      </c>
      <c r="O75" s="12">
        <v>1297462.0</v>
      </c>
      <c r="P75" s="12">
        <v>1.78</v>
      </c>
      <c r="Q75" s="12">
        <v>9.396</v>
      </c>
      <c r="R75" s="12" t="s">
        <v>56</v>
      </c>
      <c r="S75" s="12">
        <v>105.0</v>
      </c>
      <c r="T75" s="12">
        <v>134.0</v>
      </c>
      <c r="U75" s="12">
        <v>19.86</v>
      </c>
      <c r="V75" s="12">
        <v>19.72</v>
      </c>
      <c r="W75" s="12" t="s">
        <v>56</v>
      </c>
      <c r="X75" s="12">
        <v>91.0</v>
      </c>
      <c r="Y75" s="12">
        <v>15.97</v>
      </c>
      <c r="Z75" s="12">
        <v>15.86</v>
      </c>
      <c r="AA75" s="12" t="s">
        <v>56</v>
      </c>
    </row>
    <row r="76" ht="15.75" customHeight="1">
      <c r="A76" s="9"/>
      <c r="B76" s="9"/>
      <c r="C76" s="9"/>
      <c r="D76" s="9"/>
      <c r="E76" s="9"/>
      <c r="F76" s="9"/>
      <c r="G76" s="9"/>
      <c r="H76" s="9"/>
      <c r="I76" s="10">
        <f t="shared" si="6"/>
        <v>82.09</v>
      </c>
      <c r="J76" s="11">
        <v>10.0</v>
      </c>
      <c r="K76" s="16" t="b">
        <f t="shared" si="7"/>
        <v>1</v>
      </c>
      <c r="L76" s="16" t="b">
        <f t="shared" si="8"/>
        <v>1</v>
      </c>
      <c r="M76" s="12" t="s">
        <v>129</v>
      </c>
      <c r="N76" s="12">
        <v>10.58</v>
      </c>
      <c r="O76" s="12">
        <v>504793.0</v>
      </c>
      <c r="P76" s="12">
        <v>0.69</v>
      </c>
      <c r="Q76" s="12">
        <v>8.209</v>
      </c>
      <c r="R76" s="12" t="s">
        <v>56</v>
      </c>
      <c r="S76" s="12">
        <v>146.0</v>
      </c>
      <c r="T76" s="12">
        <v>148.0</v>
      </c>
      <c r="U76" s="12">
        <v>64.05</v>
      </c>
      <c r="V76" s="12">
        <v>64.0</v>
      </c>
      <c r="W76" s="12" t="s">
        <v>56</v>
      </c>
      <c r="X76" s="12">
        <v>111.0</v>
      </c>
      <c r="Y76" s="12">
        <v>46.74</v>
      </c>
      <c r="Z76" s="12">
        <v>46.71</v>
      </c>
      <c r="AA76" s="12" t="s">
        <v>56</v>
      </c>
    </row>
    <row r="77" ht="15.75" customHeight="1">
      <c r="A77" s="9"/>
      <c r="B77" s="9"/>
      <c r="C77" s="9"/>
      <c r="D77" s="9"/>
      <c r="E77" s="9"/>
      <c r="F77" s="9"/>
      <c r="G77" s="9"/>
      <c r="H77" s="9"/>
      <c r="I77" s="10">
        <f t="shared" si="6"/>
        <v>87.06</v>
      </c>
      <c r="J77" s="11">
        <v>10.0</v>
      </c>
      <c r="K77" s="16" t="b">
        <f t="shared" si="7"/>
        <v>1</v>
      </c>
      <c r="L77" s="16" t="b">
        <f t="shared" si="8"/>
        <v>1</v>
      </c>
      <c r="M77" s="12" t="s">
        <v>130</v>
      </c>
      <c r="N77" s="12">
        <v>10.6</v>
      </c>
      <c r="O77" s="12">
        <v>1017026.0</v>
      </c>
      <c r="P77" s="12">
        <v>1.4</v>
      </c>
      <c r="Q77" s="12">
        <v>8.706</v>
      </c>
      <c r="R77" s="12" t="s">
        <v>56</v>
      </c>
      <c r="S77" s="12">
        <v>119.0</v>
      </c>
      <c r="T77" s="12">
        <v>91.0</v>
      </c>
      <c r="U77" s="12">
        <v>30.34</v>
      </c>
      <c r="V77" s="12">
        <v>30.25</v>
      </c>
      <c r="W77" s="12" t="s">
        <v>56</v>
      </c>
      <c r="X77" s="12">
        <v>134.0</v>
      </c>
      <c r="Y77" s="12">
        <v>28.05</v>
      </c>
      <c r="Z77" s="12">
        <v>27.22</v>
      </c>
      <c r="AA77" s="12" t="s">
        <v>56</v>
      </c>
    </row>
    <row r="78" ht="15.75" customHeight="1">
      <c r="A78" s="9"/>
      <c r="B78" s="9"/>
      <c r="C78" s="9"/>
      <c r="D78" s="9"/>
      <c r="E78" s="9"/>
      <c r="F78" s="9"/>
      <c r="G78" s="9"/>
      <c r="H78" s="9"/>
      <c r="I78" s="10">
        <f t="shared" si="6"/>
        <v>100</v>
      </c>
      <c r="J78" s="11">
        <v>20.0</v>
      </c>
      <c r="K78" s="16" t="b">
        <f t="shared" si="7"/>
        <v>1</v>
      </c>
      <c r="L78" s="16" t="b">
        <f t="shared" si="8"/>
        <v>1</v>
      </c>
      <c r="M78" s="12" t="s">
        <v>24</v>
      </c>
      <c r="N78" s="12">
        <v>10.63</v>
      </c>
      <c r="O78" s="12">
        <v>632527.0</v>
      </c>
      <c r="P78" s="12">
        <v>0.87</v>
      </c>
      <c r="Q78" s="12">
        <v>20.0</v>
      </c>
      <c r="R78" s="12" t="s">
        <v>56</v>
      </c>
      <c r="S78" s="12">
        <v>152.0</v>
      </c>
      <c r="T78" s="12">
        <v>115.0</v>
      </c>
      <c r="U78" s="12">
        <v>54.32</v>
      </c>
      <c r="V78" s="12">
        <v>54.59</v>
      </c>
      <c r="W78" s="12" t="s">
        <v>56</v>
      </c>
      <c r="X78" s="12" t="s">
        <v>67</v>
      </c>
      <c r="Y78" s="12" t="s">
        <v>67</v>
      </c>
      <c r="Z78" s="12" t="s">
        <v>67</v>
      </c>
      <c r="AA78" s="12" t="s">
        <v>67</v>
      </c>
    </row>
    <row r="79" ht="15.75" customHeight="1">
      <c r="A79" s="9"/>
      <c r="B79" s="9"/>
      <c r="C79" s="9"/>
      <c r="D79" s="9"/>
      <c r="E79" s="9"/>
      <c r="F79" s="9"/>
      <c r="G79" s="9"/>
      <c r="H79" s="9"/>
      <c r="I79" s="10">
        <f t="shared" si="6"/>
        <v>90.04</v>
      </c>
      <c r="J79" s="11">
        <v>10.0</v>
      </c>
      <c r="K79" s="16" t="b">
        <f t="shared" si="7"/>
        <v>1</v>
      </c>
      <c r="L79" s="16" t="b">
        <f t="shared" si="8"/>
        <v>1</v>
      </c>
      <c r="M79" s="12" t="s">
        <v>131</v>
      </c>
      <c r="N79" s="12">
        <v>10.64</v>
      </c>
      <c r="O79" s="12">
        <v>515663.0</v>
      </c>
      <c r="P79" s="12">
        <v>0.71</v>
      </c>
      <c r="Q79" s="12">
        <v>9.004</v>
      </c>
      <c r="R79" s="12" t="s">
        <v>56</v>
      </c>
      <c r="S79" s="12">
        <v>146.0</v>
      </c>
      <c r="T79" s="12">
        <v>148.0</v>
      </c>
      <c r="U79" s="12">
        <v>65.54</v>
      </c>
      <c r="V79" s="12">
        <v>63.67</v>
      </c>
      <c r="W79" s="12" t="s">
        <v>56</v>
      </c>
      <c r="X79" s="12">
        <v>111.0</v>
      </c>
      <c r="Y79" s="12">
        <v>47.7</v>
      </c>
      <c r="Z79" s="12">
        <v>46.48</v>
      </c>
      <c r="AA79" s="12" t="s">
        <v>56</v>
      </c>
    </row>
    <row r="80" ht="15.75" customHeight="1">
      <c r="A80" s="9"/>
      <c r="B80" s="9"/>
      <c r="C80" s="9"/>
      <c r="D80" s="9"/>
      <c r="E80" s="9"/>
      <c r="F80" s="9"/>
      <c r="G80" s="9"/>
      <c r="H80" s="9"/>
      <c r="I80" s="10">
        <f t="shared" si="6"/>
        <v>90.48</v>
      </c>
      <c r="J80" s="11">
        <v>10.0</v>
      </c>
      <c r="K80" s="16" t="b">
        <f t="shared" si="7"/>
        <v>1</v>
      </c>
      <c r="L80" s="16" t="b">
        <f t="shared" si="8"/>
        <v>1</v>
      </c>
      <c r="M80" s="12" t="s">
        <v>132</v>
      </c>
      <c r="N80" s="12">
        <v>10.88</v>
      </c>
      <c r="O80" s="12">
        <v>982132.0</v>
      </c>
      <c r="P80" s="12">
        <v>1.35</v>
      </c>
      <c r="Q80" s="12">
        <v>9.048</v>
      </c>
      <c r="R80" s="12" t="s">
        <v>56</v>
      </c>
      <c r="S80" s="12">
        <v>91.0</v>
      </c>
      <c r="T80" s="12">
        <v>92.0</v>
      </c>
      <c r="U80" s="12">
        <v>51.14</v>
      </c>
      <c r="V80" s="12">
        <v>51.42</v>
      </c>
      <c r="W80" s="12" t="s">
        <v>56</v>
      </c>
      <c r="X80" s="12">
        <v>134.0</v>
      </c>
      <c r="Y80" s="12">
        <v>25.22</v>
      </c>
      <c r="Z80" s="12">
        <v>25.16</v>
      </c>
      <c r="AA80" s="12" t="s">
        <v>56</v>
      </c>
    </row>
    <row r="81" ht="15.75" customHeight="1">
      <c r="A81" s="9"/>
      <c r="B81" s="9"/>
      <c r="C81" s="9"/>
      <c r="D81" s="9"/>
      <c r="E81" s="9"/>
      <c r="F81" s="9"/>
      <c r="G81" s="9"/>
      <c r="H81" s="9"/>
      <c r="I81" s="10">
        <f t="shared" si="6"/>
        <v>84.92</v>
      </c>
      <c r="J81" s="11">
        <v>10.0</v>
      </c>
      <c r="K81" s="16" t="b">
        <f t="shared" si="7"/>
        <v>1</v>
      </c>
      <c r="L81" s="16" t="b">
        <f t="shared" si="8"/>
        <v>1</v>
      </c>
      <c r="M81" s="12" t="s">
        <v>133</v>
      </c>
      <c r="N81" s="12">
        <v>10.89</v>
      </c>
      <c r="O81" s="12">
        <v>505643.0</v>
      </c>
      <c r="P81" s="12">
        <v>0.7</v>
      </c>
      <c r="Q81" s="12">
        <v>8.492</v>
      </c>
      <c r="R81" s="12" t="s">
        <v>56</v>
      </c>
      <c r="S81" s="12">
        <v>146.0</v>
      </c>
      <c r="T81" s="12">
        <v>148.0</v>
      </c>
      <c r="U81" s="12">
        <v>62.41</v>
      </c>
      <c r="V81" s="12">
        <v>62.45</v>
      </c>
      <c r="W81" s="12" t="s">
        <v>56</v>
      </c>
      <c r="X81" s="12">
        <v>111.0</v>
      </c>
      <c r="Y81" s="12">
        <v>46.54</v>
      </c>
      <c r="Z81" s="12">
        <v>46.26</v>
      </c>
      <c r="AA81" s="12" t="s">
        <v>56</v>
      </c>
    </row>
    <row r="82" ht="15.75" customHeight="1">
      <c r="A82" s="9"/>
      <c r="B82" s="9"/>
      <c r="C82" s="9"/>
      <c r="D82" s="9"/>
      <c r="E82" s="9"/>
      <c r="F82" s="9"/>
      <c r="G82" s="9"/>
      <c r="H82" s="9"/>
      <c r="I82" s="10">
        <f t="shared" si="6"/>
        <v>85.27</v>
      </c>
      <c r="J82" s="11">
        <v>10.0</v>
      </c>
      <c r="K82" s="16" t="b">
        <f t="shared" si="7"/>
        <v>1</v>
      </c>
      <c r="L82" s="16" t="b">
        <f t="shared" si="8"/>
        <v>1</v>
      </c>
      <c r="M82" s="12" t="s">
        <v>134</v>
      </c>
      <c r="N82" s="12">
        <v>11.07</v>
      </c>
      <c r="O82" s="12">
        <v>69934.0</v>
      </c>
      <c r="P82" s="12">
        <v>0.1</v>
      </c>
      <c r="Q82" s="12">
        <v>8.527</v>
      </c>
      <c r="R82" s="12" t="s">
        <v>56</v>
      </c>
      <c r="S82" s="12">
        <v>117.0</v>
      </c>
      <c r="T82" s="12">
        <v>119.0</v>
      </c>
      <c r="U82" s="12">
        <v>97.29</v>
      </c>
      <c r="V82" s="12">
        <v>98.73</v>
      </c>
      <c r="W82" s="12" t="s">
        <v>56</v>
      </c>
      <c r="X82" s="12">
        <v>201.0</v>
      </c>
      <c r="Y82" s="12">
        <v>91.18</v>
      </c>
      <c r="Z82" s="12">
        <v>89.34</v>
      </c>
      <c r="AA82" s="12" t="s">
        <v>56</v>
      </c>
    </row>
    <row r="83" ht="15.75" customHeight="1">
      <c r="A83" s="9"/>
      <c r="B83" s="9"/>
      <c r="C83" s="9"/>
      <c r="D83" s="9"/>
      <c r="E83" s="9"/>
      <c r="F83" s="9"/>
      <c r="G83" s="9"/>
      <c r="H83" s="9"/>
      <c r="I83" s="10">
        <f t="shared" si="6"/>
        <v>79.36</v>
      </c>
      <c r="J83" s="11">
        <v>10.0</v>
      </c>
      <c r="K83" s="16" t="b">
        <f t="shared" si="7"/>
        <v>1</v>
      </c>
      <c r="L83" s="16" t="b">
        <f t="shared" si="8"/>
        <v>0</v>
      </c>
      <c r="M83" s="12" t="s">
        <v>135</v>
      </c>
      <c r="N83" s="12">
        <v>11.41</v>
      </c>
      <c r="O83" s="12">
        <v>20132.0</v>
      </c>
      <c r="P83" s="12">
        <v>0.03</v>
      </c>
      <c r="Q83" s="12">
        <v>7.936</v>
      </c>
      <c r="R83" s="12" t="s">
        <v>56</v>
      </c>
      <c r="S83" s="12">
        <v>157.0</v>
      </c>
      <c r="T83" s="12">
        <v>155.0</v>
      </c>
      <c r="U83" s="12">
        <v>76.16</v>
      </c>
      <c r="V83" s="12">
        <v>79.23</v>
      </c>
      <c r="W83" s="12" t="s">
        <v>56</v>
      </c>
      <c r="X83" s="12">
        <v>75.0</v>
      </c>
      <c r="Y83" s="12">
        <v>109.23</v>
      </c>
      <c r="Z83" s="12">
        <v>109.01</v>
      </c>
      <c r="AA83" s="12" t="s">
        <v>56</v>
      </c>
    </row>
    <row r="84" ht="15.75" customHeight="1">
      <c r="A84" s="9"/>
      <c r="B84" s="9"/>
      <c r="C84" s="9"/>
      <c r="D84" s="9"/>
      <c r="E84" s="9"/>
      <c r="F84" s="9"/>
      <c r="G84" s="9"/>
      <c r="H84" s="9"/>
      <c r="I84" s="10">
        <f t="shared" si="6"/>
        <v>102.62</v>
      </c>
      <c r="J84" s="11">
        <v>10.0</v>
      </c>
      <c r="K84" s="16" t="b">
        <f t="shared" si="7"/>
        <v>1</v>
      </c>
      <c r="L84" s="16" t="b">
        <f t="shared" si="8"/>
        <v>1</v>
      </c>
      <c r="M84" s="12" t="s">
        <v>136</v>
      </c>
      <c r="N84" s="12">
        <v>11.54</v>
      </c>
      <c r="O84" s="12">
        <v>3676.0</v>
      </c>
      <c r="P84" s="12">
        <v>0.01</v>
      </c>
      <c r="Q84" s="12">
        <v>10.262</v>
      </c>
      <c r="R84" s="12" t="s">
        <v>56</v>
      </c>
      <c r="S84" s="12">
        <v>77.0</v>
      </c>
      <c r="T84" s="12">
        <v>51.0</v>
      </c>
      <c r="U84" s="12">
        <v>53.66</v>
      </c>
      <c r="V84" s="12">
        <v>53.3</v>
      </c>
      <c r="W84" s="12" t="s">
        <v>56</v>
      </c>
      <c r="X84" s="12">
        <v>123.0</v>
      </c>
      <c r="Y84" s="12">
        <v>39.54</v>
      </c>
      <c r="Z84" s="12">
        <v>40.04</v>
      </c>
      <c r="AA84" s="12" t="s">
        <v>56</v>
      </c>
    </row>
    <row r="85" ht="15.75" customHeight="1">
      <c r="A85" s="9"/>
      <c r="B85" s="9"/>
      <c r="C85" s="9"/>
      <c r="D85" s="9"/>
      <c r="E85" s="9"/>
      <c r="F85" s="9"/>
      <c r="G85" s="9"/>
      <c r="H85" s="9"/>
      <c r="I85" s="10">
        <f t="shared" si="6"/>
        <v>84.63</v>
      </c>
      <c r="J85" s="11">
        <v>10.0</v>
      </c>
      <c r="K85" s="16" t="b">
        <f t="shared" si="7"/>
        <v>1</v>
      </c>
      <c r="L85" s="16" t="b">
        <f t="shared" si="8"/>
        <v>1</v>
      </c>
      <c r="M85" s="12" t="s">
        <v>137</v>
      </c>
      <c r="N85" s="12">
        <v>11.94</v>
      </c>
      <c r="O85" s="12">
        <v>302022.0</v>
      </c>
      <c r="P85" s="12">
        <v>0.42</v>
      </c>
      <c r="Q85" s="12">
        <v>8.463</v>
      </c>
      <c r="R85" s="12" t="s">
        <v>56</v>
      </c>
      <c r="S85" s="12">
        <v>180.0</v>
      </c>
      <c r="T85" s="12">
        <v>182.0</v>
      </c>
      <c r="U85" s="12">
        <v>95.07</v>
      </c>
      <c r="V85" s="12">
        <v>96.2</v>
      </c>
      <c r="W85" s="12" t="s">
        <v>56</v>
      </c>
      <c r="X85" s="12">
        <v>145.0</v>
      </c>
      <c r="Y85" s="12">
        <v>31.79</v>
      </c>
      <c r="Z85" s="12">
        <v>31.15</v>
      </c>
      <c r="AA85" s="12" t="s">
        <v>56</v>
      </c>
    </row>
    <row r="86" ht="15.75" customHeight="1">
      <c r="A86" s="9"/>
      <c r="B86" s="9"/>
      <c r="C86" s="9"/>
      <c r="D86" s="9"/>
      <c r="E86" s="9"/>
      <c r="F86" s="9"/>
      <c r="G86" s="9"/>
      <c r="H86" s="9"/>
      <c r="I86" s="10">
        <f t="shared" si="6"/>
        <v>110.02</v>
      </c>
      <c r="J86" s="11">
        <v>10.0</v>
      </c>
      <c r="K86" s="16" t="b">
        <f t="shared" si="7"/>
        <v>1</v>
      </c>
      <c r="L86" s="16" t="b">
        <f t="shared" si="8"/>
        <v>1</v>
      </c>
      <c r="M86" s="12" t="s">
        <v>138</v>
      </c>
      <c r="N86" s="12">
        <v>12.03</v>
      </c>
      <c r="O86" s="12">
        <v>158112.0</v>
      </c>
      <c r="P86" s="12">
        <v>0.22</v>
      </c>
      <c r="Q86" s="12">
        <v>11.002</v>
      </c>
      <c r="R86" s="12" t="s">
        <v>56</v>
      </c>
      <c r="S86" s="12">
        <v>225.0</v>
      </c>
      <c r="T86" s="12">
        <v>227.0</v>
      </c>
      <c r="U86" s="12">
        <v>62.96</v>
      </c>
      <c r="V86" s="12">
        <v>64.82</v>
      </c>
      <c r="W86" s="12" t="s">
        <v>56</v>
      </c>
      <c r="X86" s="12">
        <v>223.0</v>
      </c>
      <c r="Y86" s="12">
        <v>61.83</v>
      </c>
      <c r="Z86" s="12">
        <v>62.93</v>
      </c>
      <c r="AA86" s="12" t="s">
        <v>56</v>
      </c>
    </row>
    <row r="87" ht="15.75" customHeight="1">
      <c r="A87" s="9"/>
      <c r="B87" s="9"/>
      <c r="C87" s="9"/>
      <c r="D87" s="9"/>
      <c r="E87" s="9"/>
      <c r="F87" s="9"/>
      <c r="G87" s="9"/>
      <c r="H87" s="9"/>
      <c r="I87" s="10">
        <f t="shared" si="6"/>
        <v>80.98</v>
      </c>
      <c r="J87" s="11">
        <v>10.0</v>
      </c>
      <c r="K87" s="16" t="b">
        <f t="shared" si="7"/>
        <v>1</v>
      </c>
      <c r="L87" s="16" t="b">
        <f t="shared" si="8"/>
        <v>1</v>
      </c>
      <c r="M87" s="12" t="s">
        <v>139</v>
      </c>
      <c r="N87" s="12">
        <v>12.11</v>
      </c>
      <c r="O87" s="12">
        <v>723306.0</v>
      </c>
      <c r="P87" s="12">
        <v>0.99</v>
      </c>
      <c r="Q87" s="12">
        <v>8.098</v>
      </c>
      <c r="R87" s="12" t="s">
        <v>56</v>
      </c>
      <c r="S87" s="12">
        <v>128.0</v>
      </c>
      <c r="T87" s="12">
        <v>127.0</v>
      </c>
      <c r="U87" s="12">
        <v>13.07</v>
      </c>
      <c r="V87" s="12">
        <v>13.33</v>
      </c>
      <c r="W87" s="12" t="s">
        <v>56</v>
      </c>
      <c r="X87" s="12">
        <v>129.0</v>
      </c>
      <c r="Y87" s="12">
        <v>10.37</v>
      </c>
      <c r="Z87" s="12">
        <v>10.43</v>
      </c>
      <c r="AA87" s="12" t="s">
        <v>56</v>
      </c>
    </row>
    <row r="88" ht="15.75" customHeight="1">
      <c r="A88" s="9"/>
      <c r="B88" s="9"/>
      <c r="C88" s="9"/>
      <c r="D88" s="9"/>
      <c r="E88" s="9"/>
      <c r="F88" s="9"/>
      <c r="G88" s="9"/>
      <c r="H88" s="9"/>
      <c r="I88" s="10">
        <f t="shared" si="6"/>
        <v>83.58</v>
      </c>
      <c r="J88" s="11">
        <v>10.0</v>
      </c>
      <c r="K88" s="16" t="b">
        <f t="shared" si="7"/>
        <v>1</v>
      </c>
      <c r="L88" s="16" t="b">
        <f t="shared" si="8"/>
        <v>1</v>
      </c>
      <c r="M88" s="12" t="s">
        <v>140</v>
      </c>
      <c r="N88" s="12">
        <v>12.25</v>
      </c>
      <c r="O88" s="12">
        <v>293674.0</v>
      </c>
      <c r="P88" s="12">
        <v>0.4</v>
      </c>
      <c r="Q88" s="12">
        <v>8.358</v>
      </c>
      <c r="R88" s="12" t="s">
        <v>56</v>
      </c>
      <c r="S88" s="12">
        <v>180.0</v>
      </c>
      <c r="T88" s="12">
        <v>182.0</v>
      </c>
      <c r="U88" s="12">
        <v>96.43</v>
      </c>
      <c r="V88" s="12">
        <v>92.99</v>
      </c>
      <c r="W88" s="12" t="s">
        <v>56</v>
      </c>
      <c r="X88" s="12">
        <v>145.0</v>
      </c>
      <c r="Y88" s="12">
        <v>33.04</v>
      </c>
      <c r="Z88" s="12">
        <v>32.82</v>
      </c>
      <c r="AA88" s="12" t="s">
        <v>56</v>
      </c>
    </row>
    <row r="89" ht="15.75" customHeight="1">
      <c r="A89" s="9"/>
      <c r="B89" s="9"/>
      <c r="C89" s="9"/>
      <c r="D89" s="9"/>
      <c r="E89" s="9"/>
      <c r="F89" s="9"/>
      <c r="G89" s="9"/>
      <c r="H89" s="9"/>
      <c r="I89" s="10"/>
      <c r="J89" s="11"/>
      <c r="K89" s="11"/>
      <c r="L89" s="1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10"/>
      <c r="J90" s="11"/>
      <c r="K90" s="11"/>
      <c r="L90" s="1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10"/>
      <c r="J91" s="11"/>
      <c r="K91" s="11"/>
      <c r="L91" s="1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10"/>
      <c r="J92" s="11"/>
      <c r="K92" s="11"/>
      <c r="L92" s="1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10"/>
      <c r="J93" s="11"/>
      <c r="K93" s="11"/>
      <c r="L93" s="1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10"/>
      <c r="J94" s="11"/>
      <c r="K94" s="11"/>
      <c r="L94" s="1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10"/>
      <c r="J95" s="11"/>
      <c r="K95" s="11"/>
      <c r="L95" s="1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10"/>
      <c r="J96" s="11"/>
      <c r="K96" s="11"/>
      <c r="L96" s="1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10"/>
      <c r="J97" s="11"/>
      <c r="K97" s="11"/>
      <c r="L97" s="1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10"/>
      <c r="J98" s="11"/>
      <c r="K98" s="11"/>
      <c r="L98" s="1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10"/>
      <c r="J99" s="11"/>
      <c r="K99" s="11"/>
      <c r="L99" s="1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10"/>
      <c r="J100" s="11"/>
      <c r="K100" s="11"/>
      <c r="L100" s="1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10"/>
      <c r="J101" s="11"/>
      <c r="K101" s="11"/>
      <c r="L101" s="1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10"/>
      <c r="J102" s="11"/>
      <c r="K102" s="11"/>
      <c r="L102" s="1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10"/>
      <c r="J103" s="11"/>
      <c r="K103" s="11"/>
      <c r="L103" s="1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10"/>
      <c r="J104" s="11"/>
      <c r="K104" s="11"/>
      <c r="L104" s="1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10"/>
      <c r="J105" s="11"/>
      <c r="K105" s="11"/>
      <c r="L105" s="1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10"/>
      <c r="J106" s="11"/>
      <c r="K106" s="11"/>
      <c r="L106" s="1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10"/>
      <c r="J107" s="11"/>
      <c r="K107" s="11"/>
      <c r="L107" s="1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10"/>
      <c r="J108" s="11"/>
      <c r="K108" s="11"/>
      <c r="L108" s="1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10"/>
      <c r="J109" s="11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10"/>
      <c r="J110" s="11"/>
      <c r="K110" s="11"/>
      <c r="L110" s="1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10"/>
      <c r="J111" s="11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10"/>
      <c r="J112" s="11"/>
      <c r="K112" s="11"/>
      <c r="L112" s="1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10"/>
      <c r="J113" s="11"/>
      <c r="K113" s="11"/>
      <c r="L113" s="11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10"/>
      <c r="J114" s="11"/>
      <c r="K114" s="11"/>
      <c r="L114" s="11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10"/>
      <c r="J115" s="11"/>
      <c r="K115" s="11"/>
      <c r="L115" s="11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10"/>
      <c r="J116" s="11"/>
      <c r="K116" s="11"/>
      <c r="L116" s="11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10"/>
      <c r="J117" s="11"/>
      <c r="K117" s="11"/>
      <c r="L117" s="11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10"/>
      <c r="J118" s="11"/>
      <c r="K118" s="11"/>
      <c r="L118" s="1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10"/>
      <c r="J119" s="11"/>
      <c r="K119" s="11"/>
      <c r="L119" s="11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10"/>
      <c r="J120" s="11"/>
      <c r="K120" s="11"/>
      <c r="L120" s="1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10"/>
      <c r="J121" s="11"/>
      <c r="K121" s="11"/>
      <c r="L121" s="11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10"/>
      <c r="J122" s="11"/>
      <c r="K122" s="11"/>
      <c r="L122" s="11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10"/>
      <c r="J123" s="11"/>
      <c r="K123" s="11"/>
      <c r="L123" s="11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10"/>
      <c r="J124" s="11"/>
      <c r="K124" s="11"/>
      <c r="L124" s="11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10"/>
      <c r="J125" s="11"/>
      <c r="K125" s="11"/>
      <c r="L125" s="11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10"/>
      <c r="J126" s="11"/>
      <c r="K126" s="11"/>
      <c r="L126" s="11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10"/>
      <c r="J127" s="11"/>
      <c r="K127" s="11"/>
      <c r="L127" s="11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10"/>
      <c r="J128" s="11"/>
      <c r="K128" s="11"/>
      <c r="L128" s="11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10"/>
      <c r="J129" s="11"/>
      <c r="K129" s="11"/>
      <c r="L129" s="11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10"/>
      <c r="J130" s="11"/>
      <c r="K130" s="11"/>
      <c r="L130" s="11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10"/>
      <c r="J131" s="11"/>
      <c r="K131" s="11"/>
      <c r="L131" s="11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10"/>
      <c r="J132" s="11"/>
      <c r="K132" s="11"/>
      <c r="L132" s="11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10"/>
      <c r="J133" s="11"/>
      <c r="K133" s="11"/>
      <c r="L133" s="11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10"/>
      <c r="J134" s="11"/>
      <c r="K134" s="11"/>
      <c r="L134" s="11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10"/>
      <c r="J135" s="11"/>
      <c r="K135" s="11"/>
      <c r="L135" s="11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10"/>
      <c r="J136" s="11"/>
      <c r="K136" s="11"/>
      <c r="L136" s="11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10"/>
      <c r="J137" s="11"/>
      <c r="K137" s="11"/>
      <c r="L137" s="1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10"/>
      <c r="J138" s="11"/>
      <c r="K138" s="11"/>
      <c r="L138" s="11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10"/>
      <c r="J139" s="11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10"/>
      <c r="J140" s="11"/>
      <c r="K140" s="11"/>
      <c r="L140" s="11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10"/>
      <c r="J141" s="11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10"/>
      <c r="J142" s="11"/>
      <c r="K142" s="11"/>
      <c r="L142" s="11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10"/>
      <c r="J143" s="11"/>
      <c r="K143" s="11"/>
      <c r="L143" s="11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10"/>
      <c r="J144" s="11"/>
      <c r="K144" s="11"/>
      <c r="L144" s="11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10"/>
      <c r="J145" s="11"/>
      <c r="K145" s="11"/>
      <c r="L145" s="11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10"/>
      <c r="J146" s="11"/>
      <c r="K146" s="11"/>
      <c r="L146" s="11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10"/>
      <c r="J147" s="11"/>
      <c r="K147" s="11"/>
      <c r="L147" s="11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10"/>
      <c r="J148" s="11"/>
      <c r="K148" s="11"/>
      <c r="L148" s="11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10"/>
      <c r="J149" s="11"/>
      <c r="K149" s="11"/>
      <c r="L149" s="11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10"/>
      <c r="J150" s="11"/>
      <c r="K150" s="11"/>
      <c r="L150" s="11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10"/>
      <c r="J151" s="11"/>
      <c r="K151" s="11"/>
      <c r="L151" s="11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10"/>
      <c r="J152" s="11"/>
      <c r="K152" s="11"/>
      <c r="L152" s="11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10"/>
      <c r="J153" s="11"/>
      <c r="K153" s="11"/>
      <c r="L153" s="11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10"/>
      <c r="J154" s="11"/>
      <c r="K154" s="11"/>
      <c r="L154" s="11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10"/>
      <c r="J155" s="11"/>
      <c r="K155" s="11"/>
      <c r="L155" s="11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10"/>
      <c r="J156" s="11"/>
      <c r="K156" s="11"/>
      <c r="L156" s="11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10"/>
      <c r="J157" s="11"/>
      <c r="K157" s="11"/>
      <c r="L157" s="11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10"/>
      <c r="J158" s="11"/>
      <c r="K158" s="11"/>
      <c r="L158" s="11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10"/>
      <c r="J159" s="11"/>
      <c r="K159" s="11"/>
      <c r="L159" s="11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10"/>
      <c r="J160" s="11"/>
      <c r="K160" s="11"/>
      <c r="L160" s="11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10"/>
      <c r="J161" s="11"/>
      <c r="K161" s="11"/>
      <c r="L161" s="11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10"/>
      <c r="J162" s="11"/>
      <c r="K162" s="11"/>
      <c r="L162" s="11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10"/>
      <c r="J163" s="11"/>
      <c r="K163" s="11"/>
      <c r="L163" s="11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10"/>
      <c r="J164" s="11"/>
      <c r="K164" s="11"/>
      <c r="L164" s="11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10"/>
      <c r="J165" s="11"/>
      <c r="K165" s="11"/>
      <c r="L165" s="11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10"/>
      <c r="J166" s="11"/>
      <c r="K166" s="11"/>
      <c r="L166" s="11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10"/>
      <c r="J167" s="11"/>
      <c r="K167" s="11"/>
      <c r="L167" s="11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10"/>
      <c r="J168" s="11"/>
      <c r="K168" s="11"/>
      <c r="L168" s="11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10"/>
      <c r="J169" s="11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10"/>
      <c r="J170" s="11"/>
      <c r="K170" s="11"/>
      <c r="L170" s="11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10"/>
      <c r="J171" s="11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10"/>
      <c r="J172" s="11"/>
      <c r="K172" s="11"/>
      <c r="L172" s="11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10"/>
      <c r="J173" s="11"/>
      <c r="K173" s="11"/>
      <c r="L173" s="11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10"/>
      <c r="J174" s="11"/>
      <c r="K174" s="11"/>
      <c r="L174" s="11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10"/>
      <c r="J175" s="11"/>
      <c r="K175" s="11"/>
      <c r="L175" s="11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10"/>
      <c r="J176" s="11"/>
      <c r="K176" s="11"/>
      <c r="L176" s="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10"/>
      <c r="J177" s="11"/>
      <c r="K177" s="11"/>
      <c r="L177" s="11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10"/>
      <c r="J178" s="11"/>
      <c r="K178" s="11"/>
      <c r="L178" s="11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10"/>
      <c r="J179" s="11"/>
      <c r="K179" s="11"/>
      <c r="L179" s="1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10"/>
      <c r="J180" s="11"/>
      <c r="K180" s="11"/>
      <c r="L180" s="11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10"/>
      <c r="J181" s="11"/>
      <c r="K181" s="11"/>
      <c r="L181" s="11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10"/>
      <c r="J182" s="11"/>
      <c r="K182" s="11"/>
      <c r="L182" s="11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10"/>
      <c r="J183" s="11"/>
      <c r="K183" s="11"/>
      <c r="L183" s="11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10"/>
      <c r="J184" s="11"/>
      <c r="K184" s="11"/>
      <c r="L184" s="11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10"/>
      <c r="J185" s="11"/>
      <c r="K185" s="11"/>
      <c r="L185" s="11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10"/>
      <c r="J186" s="11"/>
      <c r="K186" s="11"/>
      <c r="L186" s="11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10"/>
      <c r="J187" s="11"/>
      <c r="K187" s="11"/>
      <c r="L187" s="11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10"/>
      <c r="J188" s="11"/>
      <c r="K188" s="11"/>
      <c r="L188" s="11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10"/>
      <c r="J189" s="11"/>
      <c r="K189" s="11"/>
      <c r="L189" s="1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10"/>
      <c r="J190" s="11"/>
      <c r="K190" s="11"/>
      <c r="L190" s="1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10"/>
      <c r="J191" s="11"/>
      <c r="K191" s="11"/>
      <c r="L191" s="1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10"/>
      <c r="J192" s="11"/>
      <c r="K192" s="11"/>
      <c r="L192" s="1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10"/>
      <c r="J193" s="11"/>
      <c r="K193" s="11"/>
      <c r="L193" s="1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10"/>
      <c r="J194" s="11"/>
      <c r="K194" s="11"/>
      <c r="L194" s="1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10"/>
      <c r="J195" s="11"/>
      <c r="K195" s="11"/>
      <c r="L195" s="1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10"/>
      <c r="J196" s="11"/>
      <c r="K196" s="11"/>
      <c r="L196" s="1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10"/>
      <c r="J197" s="11"/>
      <c r="K197" s="11"/>
      <c r="L197" s="1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10"/>
      <c r="J198" s="11"/>
      <c r="K198" s="11"/>
      <c r="L198" s="1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10"/>
      <c r="J199" s="11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10"/>
      <c r="J200" s="11"/>
      <c r="K200" s="11"/>
      <c r="L200" s="1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10"/>
      <c r="J201" s="11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10"/>
      <c r="J202" s="11"/>
      <c r="K202" s="11"/>
      <c r="L202" s="1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10"/>
      <c r="J203" s="11"/>
      <c r="K203" s="11"/>
      <c r="L203" s="1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10"/>
      <c r="J204" s="11"/>
      <c r="K204" s="11"/>
      <c r="L204" s="1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10"/>
      <c r="J205" s="11"/>
      <c r="K205" s="11"/>
      <c r="L205" s="1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10"/>
      <c r="J206" s="11"/>
      <c r="K206" s="11"/>
      <c r="L206" s="1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10"/>
      <c r="J207" s="11"/>
      <c r="K207" s="11"/>
      <c r="L207" s="1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10"/>
      <c r="J208" s="11"/>
      <c r="K208" s="11"/>
      <c r="L208" s="1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10"/>
      <c r="J209" s="11"/>
      <c r="K209" s="11"/>
      <c r="L209" s="1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10"/>
      <c r="J210" s="11"/>
      <c r="K210" s="11"/>
      <c r="L210" s="1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10"/>
      <c r="J211" s="11"/>
      <c r="K211" s="11"/>
      <c r="L211" s="1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10"/>
      <c r="J212" s="11"/>
      <c r="K212" s="11"/>
      <c r="L212" s="1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10"/>
      <c r="J213" s="11"/>
      <c r="K213" s="11"/>
      <c r="L213" s="1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10"/>
      <c r="J214" s="11"/>
      <c r="K214" s="11"/>
      <c r="L214" s="1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10"/>
      <c r="J215" s="11"/>
      <c r="K215" s="11"/>
      <c r="L215" s="1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10"/>
      <c r="J216" s="11"/>
      <c r="K216" s="11"/>
      <c r="L216" s="1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10"/>
      <c r="J217" s="11"/>
      <c r="K217" s="11"/>
      <c r="L217" s="1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10"/>
      <c r="J218" s="11"/>
      <c r="K218" s="11"/>
      <c r="L218" s="1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10"/>
      <c r="J219" s="11"/>
      <c r="K219" s="11"/>
      <c r="L219" s="1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10"/>
      <c r="J220" s="11"/>
      <c r="K220" s="11"/>
      <c r="L220" s="1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10"/>
      <c r="J221" s="11"/>
      <c r="K221" s="11"/>
      <c r="L221" s="1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10"/>
      <c r="J222" s="11"/>
      <c r="K222" s="11"/>
      <c r="L222" s="1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10"/>
      <c r="J223" s="11"/>
      <c r="K223" s="11"/>
      <c r="L223" s="1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10"/>
      <c r="J224" s="11"/>
      <c r="K224" s="11"/>
      <c r="L224" s="1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10"/>
      <c r="J225" s="11"/>
      <c r="K225" s="11"/>
      <c r="L225" s="1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10"/>
      <c r="J226" s="11"/>
      <c r="K226" s="11"/>
      <c r="L226" s="1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10"/>
      <c r="J227" s="11"/>
      <c r="K227" s="11"/>
      <c r="L227" s="1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10"/>
      <c r="J228" s="11"/>
      <c r="K228" s="11"/>
      <c r="L228" s="1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10"/>
      <c r="J229" s="11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10"/>
      <c r="J230" s="11"/>
      <c r="K230" s="11"/>
      <c r="L230" s="1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10"/>
      <c r="J231" s="11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10"/>
      <c r="J232" s="11"/>
      <c r="K232" s="11"/>
      <c r="L232" s="1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10"/>
      <c r="J233" s="11"/>
      <c r="K233" s="11"/>
      <c r="L233" s="1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10"/>
      <c r="J234" s="11"/>
      <c r="K234" s="11"/>
      <c r="L234" s="1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10"/>
      <c r="J235" s="11"/>
      <c r="K235" s="11"/>
      <c r="L235" s="1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10"/>
      <c r="J236" s="11"/>
      <c r="K236" s="11"/>
      <c r="L236" s="1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10"/>
      <c r="J237" s="11"/>
      <c r="K237" s="11"/>
      <c r="L237" s="1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10"/>
      <c r="J238" s="11"/>
      <c r="K238" s="11"/>
      <c r="L238" s="1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10"/>
      <c r="J239" s="11"/>
      <c r="K239" s="11"/>
      <c r="L239" s="1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10"/>
      <c r="J240" s="11"/>
      <c r="K240" s="11"/>
      <c r="L240" s="1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10"/>
      <c r="J241" s="11"/>
      <c r="K241" s="11"/>
      <c r="L241" s="1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10"/>
      <c r="J242" s="11"/>
      <c r="K242" s="11"/>
      <c r="L242" s="1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10"/>
      <c r="J243" s="11"/>
      <c r="K243" s="11"/>
      <c r="L243" s="1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10"/>
      <c r="J244" s="11"/>
      <c r="K244" s="11"/>
      <c r="L244" s="1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10"/>
      <c r="J245" s="11"/>
      <c r="K245" s="11"/>
      <c r="L245" s="1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10"/>
      <c r="J246" s="11"/>
      <c r="K246" s="11"/>
      <c r="L246" s="1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10"/>
      <c r="J247" s="11"/>
      <c r="K247" s="11"/>
      <c r="L247" s="1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10"/>
      <c r="J248" s="11"/>
      <c r="K248" s="11"/>
      <c r="L248" s="1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10"/>
      <c r="J249" s="11"/>
      <c r="K249" s="11"/>
      <c r="L249" s="1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10"/>
      <c r="J250" s="11"/>
      <c r="K250" s="11"/>
      <c r="L250" s="1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10"/>
      <c r="J251" s="11"/>
      <c r="K251" s="11"/>
      <c r="L251" s="1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10"/>
      <c r="J252" s="11"/>
      <c r="K252" s="11"/>
      <c r="L252" s="1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10"/>
      <c r="J253" s="11"/>
      <c r="K253" s="11"/>
      <c r="L253" s="1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10"/>
      <c r="J254" s="11"/>
      <c r="K254" s="11"/>
      <c r="L254" s="1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10"/>
      <c r="J255" s="11"/>
      <c r="K255" s="11"/>
      <c r="L255" s="1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10"/>
      <c r="J256" s="11"/>
      <c r="K256" s="11"/>
      <c r="L256" s="1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10"/>
      <c r="J257" s="11"/>
      <c r="K257" s="11"/>
      <c r="L257" s="1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10"/>
      <c r="J258" s="11"/>
      <c r="K258" s="11"/>
      <c r="L258" s="1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10"/>
      <c r="J259" s="11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10"/>
      <c r="J260" s="11"/>
      <c r="K260" s="11"/>
      <c r="L260" s="1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10"/>
      <c r="J261" s="11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10"/>
      <c r="J262" s="11"/>
      <c r="K262" s="11"/>
      <c r="L262" s="1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10"/>
      <c r="J263" s="11"/>
      <c r="K263" s="11"/>
      <c r="L263" s="1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10"/>
      <c r="J264" s="11"/>
      <c r="K264" s="11"/>
      <c r="L264" s="1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10"/>
      <c r="J265" s="11"/>
      <c r="K265" s="11"/>
      <c r="L265" s="1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10"/>
      <c r="J266" s="11"/>
      <c r="K266" s="11"/>
      <c r="L266" s="1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10"/>
      <c r="J267" s="11"/>
      <c r="K267" s="11"/>
      <c r="L267" s="1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10"/>
      <c r="J268" s="11"/>
      <c r="K268" s="11"/>
      <c r="L268" s="1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10"/>
      <c r="J269" s="11"/>
      <c r="K269" s="11"/>
      <c r="L269" s="1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10"/>
      <c r="J270" s="11"/>
      <c r="K270" s="11"/>
      <c r="L270" s="1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10"/>
      <c r="J271" s="11"/>
      <c r="K271" s="11"/>
      <c r="L271" s="1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10"/>
      <c r="J272" s="11"/>
      <c r="K272" s="11"/>
      <c r="L272" s="1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10"/>
      <c r="J273" s="11"/>
      <c r="K273" s="11"/>
      <c r="L273" s="1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10"/>
      <c r="J274" s="11"/>
      <c r="K274" s="11"/>
      <c r="L274" s="1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10"/>
      <c r="J275" s="11"/>
      <c r="K275" s="11"/>
      <c r="L275" s="1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10"/>
      <c r="J276" s="11"/>
      <c r="K276" s="11"/>
      <c r="L276" s="1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10"/>
      <c r="J277" s="11"/>
      <c r="K277" s="11"/>
      <c r="L277" s="1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10"/>
      <c r="J278" s="11"/>
      <c r="K278" s="11"/>
      <c r="L278" s="1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10"/>
      <c r="J279" s="11"/>
      <c r="K279" s="11"/>
      <c r="L279" s="1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10"/>
      <c r="J280" s="11"/>
      <c r="K280" s="11"/>
      <c r="L280" s="1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10"/>
      <c r="J281" s="11"/>
      <c r="K281" s="11"/>
      <c r="L281" s="1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10"/>
      <c r="J282" s="11"/>
      <c r="K282" s="11"/>
      <c r="L282" s="1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10"/>
      <c r="J283" s="11"/>
      <c r="K283" s="11"/>
      <c r="L283" s="1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10"/>
      <c r="J284" s="11"/>
      <c r="K284" s="11"/>
      <c r="L284" s="1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10"/>
      <c r="J285" s="11"/>
      <c r="K285" s="11"/>
      <c r="L285" s="1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10"/>
      <c r="J286" s="11"/>
      <c r="K286" s="11"/>
      <c r="L286" s="1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10"/>
      <c r="J287" s="11"/>
      <c r="K287" s="11"/>
      <c r="L287" s="1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10"/>
      <c r="J288" s="11"/>
      <c r="K288" s="11"/>
      <c r="L288" s="1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conditionalFormatting sqref="F3:G6 K4:L88">
    <cfRule type="cellIs" dxfId="0" priority="1" operator="equal">
      <formula>"FALSE"</formula>
    </cfRule>
  </conditionalFormatting>
  <conditionalFormatting sqref="I4:I88">
    <cfRule type="cellIs" dxfId="1" priority="2" operator="greaterThan">
      <formula>130</formula>
    </cfRule>
  </conditionalFormatting>
  <conditionalFormatting sqref="I4:I88">
    <cfRule type="cellIs" dxfId="1" priority="3" operator="lessThan">
      <formula>70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A1" s="9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2" t="s">
        <v>0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2" t="s">
        <v>30</v>
      </c>
      <c r="T1" s="12" t="s">
        <v>31</v>
      </c>
      <c r="U1" s="12" t="s">
        <v>32</v>
      </c>
      <c r="V1" s="12" t="s">
        <v>32</v>
      </c>
      <c r="W1" s="12" t="s">
        <v>32</v>
      </c>
      <c r="X1" s="12" t="s">
        <v>33</v>
      </c>
      <c r="Y1" s="12" t="s">
        <v>34</v>
      </c>
      <c r="Z1" s="12" t="s">
        <v>34</v>
      </c>
      <c r="AA1" s="12" t="s">
        <v>34</v>
      </c>
    </row>
    <row r="2">
      <c r="A2" s="9"/>
      <c r="B2" s="9" t="s">
        <v>35</v>
      </c>
      <c r="C2" s="9" t="s">
        <v>26</v>
      </c>
      <c r="D2" s="9" t="s">
        <v>36</v>
      </c>
      <c r="E2" s="9" t="s">
        <v>37</v>
      </c>
      <c r="F2" s="13" t="s">
        <v>38</v>
      </c>
      <c r="G2" s="13" t="s">
        <v>39</v>
      </c>
      <c r="H2" s="9"/>
      <c r="I2" s="10"/>
      <c r="J2" s="11"/>
      <c r="K2" s="11" t="s">
        <v>40</v>
      </c>
      <c r="L2" s="11" t="s">
        <v>41</v>
      </c>
      <c r="M2" s="9"/>
      <c r="N2" s="12" t="s">
        <v>42</v>
      </c>
      <c r="O2" s="12" t="s">
        <v>2</v>
      </c>
      <c r="P2" s="12" t="s">
        <v>43</v>
      </c>
      <c r="Q2" s="12" t="s">
        <v>44</v>
      </c>
      <c r="R2" s="12" t="s">
        <v>45</v>
      </c>
      <c r="S2" s="12" t="s">
        <v>46</v>
      </c>
      <c r="T2" s="12" t="s">
        <v>46</v>
      </c>
      <c r="U2" s="12" t="s">
        <v>47</v>
      </c>
      <c r="V2" s="12" t="s">
        <v>48</v>
      </c>
      <c r="W2" s="12" t="s">
        <v>49</v>
      </c>
      <c r="X2" s="12" t="s">
        <v>46</v>
      </c>
      <c r="Y2" s="12" t="s">
        <v>47</v>
      </c>
      <c r="Z2" s="12" t="s">
        <v>48</v>
      </c>
      <c r="AA2" s="12" t="s">
        <v>49</v>
      </c>
    </row>
    <row r="3">
      <c r="A3" s="9" t="str">
        <f t="shared" ref="A3:C3" si="1">M29</f>
        <v>Pentafluorobenzene [IS1]</v>
      </c>
      <c r="B3" s="9">
        <f t="shared" si="1"/>
        <v>5.41</v>
      </c>
      <c r="C3" s="9">
        <f t="shared" si="1"/>
        <v>656132</v>
      </c>
      <c r="D3" s="9">
        <v>5.41</v>
      </c>
      <c r="E3" s="9">
        <v>821992.0</v>
      </c>
      <c r="F3" s="14" t="b">
        <f t="shared" ref="F3:F6" si="3">ABS(D3-B3)&lt;=0.5</f>
        <v>1</v>
      </c>
      <c r="G3" s="14" t="b">
        <f>AND(C3&gt;E3*0.5,C3&lt;E3*1.5)</f>
        <v>1</v>
      </c>
      <c r="H3" s="9"/>
      <c r="I3" s="10" t="s">
        <v>50</v>
      </c>
      <c r="J3" s="11" t="s">
        <v>51</v>
      </c>
      <c r="K3" s="15" t="s">
        <v>52</v>
      </c>
      <c r="L3" s="15" t="s">
        <v>53</v>
      </c>
      <c r="M3" s="12" t="s">
        <v>54</v>
      </c>
      <c r="N3" s="12" t="s">
        <v>54</v>
      </c>
      <c r="O3" s="12" t="s">
        <v>54</v>
      </c>
      <c r="P3" s="12" t="s">
        <v>54</v>
      </c>
      <c r="Q3" s="12" t="s">
        <v>54</v>
      </c>
      <c r="R3" s="12" t="s">
        <v>54</v>
      </c>
      <c r="S3" s="12" t="s">
        <v>54</v>
      </c>
      <c r="T3" s="12" t="s">
        <v>54</v>
      </c>
      <c r="U3" s="12" t="s">
        <v>54</v>
      </c>
      <c r="V3" s="12" t="s">
        <v>54</v>
      </c>
      <c r="W3" s="12" t="s">
        <v>54</v>
      </c>
      <c r="X3" s="12" t="s">
        <v>54</v>
      </c>
      <c r="Y3" s="12" t="s">
        <v>54</v>
      </c>
      <c r="Z3" s="12" t="s">
        <v>54</v>
      </c>
      <c r="AA3" s="12" t="s">
        <v>54</v>
      </c>
    </row>
    <row r="4">
      <c r="A4" s="9" t="str">
        <f t="shared" ref="A4:C4" si="2">M35</f>
        <v>1,4-Difluorobenzene [IS2]</v>
      </c>
      <c r="B4" s="9">
        <f t="shared" si="2"/>
        <v>6.15</v>
      </c>
      <c r="C4" s="9">
        <f t="shared" si="2"/>
        <v>1003625</v>
      </c>
      <c r="D4" s="9">
        <v>6.16</v>
      </c>
      <c r="E4" s="9">
        <v>1232189.0</v>
      </c>
      <c r="F4" s="14" t="b">
        <f t="shared" si="3"/>
        <v>1</v>
      </c>
      <c r="G4" s="14" t="b">
        <f t="shared" ref="G4:G6" si="5">AND(C4&gt;=E4*0.5,C4&lt;=E4*1.5)</f>
        <v>1</v>
      </c>
      <c r="H4" s="9"/>
      <c r="I4" s="10">
        <f t="shared" ref="I4:I88" si="6">Q4/J4*100</f>
        <v>124.71</v>
      </c>
      <c r="J4" s="11">
        <v>10.0</v>
      </c>
      <c r="K4" s="16" t="b">
        <f t="shared" ref="K4:K88" si="7">AND(Q4&gt;J4*0.7,Q4&lt;J4*1.3)</f>
        <v>1</v>
      </c>
      <c r="L4" s="16" t="b">
        <f t="shared" ref="L4:L88" si="8">AND(Q4&gt;J4*0.8,Q4&lt;J4*1.2)</f>
        <v>0</v>
      </c>
      <c r="M4" s="12" t="s">
        <v>55</v>
      </c>
      <c r="N4" s="12">
        <v>1.45</v>
      </c>
      <c r="O4" s="12">
        <v>88737.0</v>
      </c>
      <c r="P4" s="12">
        <v>0.12</v>
      </c>
      <c r="Q4" s="12">
        <v>12.471</v>
      </c>
      <c r="R4" s="12" t="s">
        <v>56</v>
      </c>
      <c r="S4" s="12">
        <v>50.0</v>
      </c>
      <c r="T4" s="12">
        <v>52.0</v>
      </c>
      <c r="U4" s="12">
        <v>33.73</v>
      </c>
      <c r="V4" s="12">
        <v>31.87</v>
      </c>
      <c r="W4" s="12" t="s">
        <v>56</v>
      </c>
      <c r="X4" s="12">
        <v>49.0</v>
      </c>
      <c r="Y4" s="12">
        <v>10.44</v>
      </c>
      <c r="Z4" s="12">
        <v>9.73</v>
      </c>
      <c r="AA4" s="12" t="s">
        <v>56</v>
      </c>
    </row>
    <row r="5">
      <c r="A5" s="9" t="str">
        <f t="shared" ref="A5:C5" si="4">M54</f>
        <v>Chlorobenzene-d5 [IS3]</v>
      </c>
      <c r="B5" s="9">
        <f t="shared" si="4"/>
        <v>8.88</v>
      </c>
      <c r="C5" s="9">
        <f t="shared" si="4"/>
        <v>952867</v>
      </c>
      <c r="D5" s="9">
        <v>8.89</v>
      </c>
      <c r="E5" s="9">
        <v>1210395.0</v>
      </c>
      <c r="F5" s="14" t="b">
        <f t="shared" si="3"/>
        <v>1</v>
      </c>
      <c r="G5" s="14" t="b">
        <f t="shared" si="5"/>
        <v>1</v>
      </c>
      <c r="H5" s="9"/>
      <c r="I5" s="10">
        <f t="shared" si="6"/>
        <v>120.54</v>
      </c>
      <c r="J5" s="11">
        <v>10.0</v>
      </c>
      <c r="K5" s="16" t="b">
        <f t="shared" si="7"/>
        <v>1</v>
      </c>
      <c r="L5" s="16" t="b">
        <f t="shared" si="8"/>
        <v>0</v>
      </c>
      <c r="M5" s="12" t="s">
        <v>57</v>
      </c>
      <c r="N5" s="12">
        <v>1.55</v>
      </c>
      <c r="O5" s="12">
        <v>159848.0</v>
      </c>
      <c r="P5" s="12">
        <v>0.22</v>
      </c>
      <c r="Q5" s="12">
        <v>12.054</v>
      </c>
      <c r="R5" s="12" t="s">
        <v>56</v>
      </c>
      <c r="S5" s="12">
        <v>62.0</v>
      </c>
      <c r="T5" s="12">
        <v>64.0</v>
      </c>
      <c r="U5" s="12">
        <v>31.56</v>
      </c>
      <c r="V5" s="12">
        <v>30.89</v>
      </c>
      <c r="W5" s="12" t="s">
        <v>56</v>
      </c>
      <c r="X5" s="12">
        <v>61.0</v>
      </c>
      <c r="Y5" s="12">
        <v>8.11</v>
      </c>
      <c r="Z5" s="12">
        <v>8.02</v>
      </c>
      <c r="AA5" s="12" t="s">
        <v>56</v>
      </c>
    </row>
    <row r="6">
      <c r="A6" s="9" t="str">
        <f t="shared" ref="A6:C6" si="9">M78</f>
        <v>1,4-Dichlorobenzene-d4 [IS4]</v>
      </c>
      <c r="B6" s="9">
        <f t="shared" si="9"/>
        <v>10.63</v>
      </c>
      <c r="C6" s="9">
        <f t="shared" si="9"/>
        <v>497790</v>
      </c>
      <c r="D6" s="9">
        <v>10.63</v>
      </c>
      <c r="E6" s="9">
        <v>663773.0</v>
      </c>
      <c r="F6" s="14" t="b">
        <f t="shared" si="3"/>
        <v>1</v>
      </c>
      <c r="G6" s="14" t="b">
        <f t="shared" si="5"/>
        <v>1</v>
      </c>
      <c r="H6" s="9"/>
      <c r="I6" s="10">
        <f t="shared" si="6"/>
        <v>129.04</v>
      </c>
      <c r="J6" s="11">
        <v>10.0</v>
      </c>
      <c r="K6" s="16" t="b">
        <f t="shared" si="7"/>
        <v>1</v>
      </c>
      <c r="L6" s="16" t="b">
        <f t="shared" si="8"/>
        <v>0</v>
      </c>
      <c r="M6" s="12" t="s">
        <v>58</v>
      </c>
      <c r="N6" s="12">
        <v>1.83</v>
      </c>
      <c r="O6" s="12">
        <v>239460.0</v>
      </c>
      <c r="P6" s="12">
        <v>0.33</v>
      </c>
      <c r="Q6" s="12">
        <v>12.904</v>
      </c>
      <c r="R6" s="12" t="s">
        <v>56</v>
      </c>
      <c r="S6" s="12">
        <v>94.0</v>
      </c>
      <c r="T6" s="12">
        <v>96.0</v>
      </c>
      <c r="U6" s="12">
        <v>92.86</v>
      </c>
      <c r="V6" s="12">
        <v>92.44</v>
      </c>
      <c r="W6" s="12" t="s">
        <v>56</v>
      </c>
      <c r="X6" s="12">
        <v>93.0</v>
      </c>
      <c r="Y6" s="12">
        <v>20.17</v>
      </c>
      <c r="Z6" s="12">
        <v>20.2</v>
      </c>
      <c r="AA6" s="12" t="s">
        <v>56</v>
      </c>
    </row>
    <row r="7">
      <c r="A7" s="9"/>
      <c r="B7" s="9"/>
      <c r="C7" s="9"/>
      <c r="D7" s="9"/>
      <c r="E7" s="9"/>
      <c r="F7" s="9"/>
      <c r="G7" s="9"/>
      <c r="H7" s="9"/>
      <c r="I7" s="10">
        <f t="shared" si="6"/>
        <v>123.04</v>
      </c>
      <c r="J7" s="11">
        <v>10.0</v>
      </c>
      <c r="K7" s="16" t="b">
        <f t="shared" si="7"/>
        <v>1</v>
      </c>
      <c r="L7" s="16" t="b">
        <f t="shared" si="8"/>
        <v>0</v>
      </c>
      <c r="M7" s="12" t="s">
        <v>59</v>
      </c>
      <c r="N7" s="12">
        <v>1.94</v>
      </c>
      <c r="O7" s="12">
        <v>166349.0</v>
      </c>
      <c r="P7" s="12">
        <v>0.23</v>
      </c>
      <c r="Q7" s="12">
        <v>12.304</v>
      </c>
      <c r="R7" s="12" t="s">
        <v>56</v>
      </c>
      <c r="S7" s="12">
        <v>64.0</v>
      </c>
      <c r="T7" s="12">
        <v>66.0</v>
      </c>
      <c r="U7" s="12">
        <v>32.35</v>
      </c>
      <c r="V7" s="12">
        <v>32.44</v>
      </c>
      <c r="W7" s="12" t="s">
        <v>56</v>
      </c>
      <c r="X7" s="12">
        <v>49.0</v>
      </c>
      <c r="Y7" s="12">
        <v>25.14</v>
      </c>
      <c r="Z7" s="12">
        <v>25.36</v>
      </c>
      <c r="AA7" s="12" t="s">
        <v>56</v>
      </c>
    </row>
    <row r="8">
      <c r="A8" s="9"/>
      <c r="B8" s="9"/>
      <c r="C8" s="9"/>
      <c r="D8" s="9"/>
      <c r="E8" s="9"/>
      <c r="F8" s="9"/>
      <c r="G8" s="9"/>
      <c r="H8" s="9"/>
      <c r="I8" s="10">
        <f t="shared" si="6"/>
        <v>131.51</v>
      </c>
      <c r="J8" s="11">
        <v>10.0</v>
      </c>
      <c r="K8" s="16" t="b">
        <f t="shared" si="7"/>
        <v>0</v>
      </c>
      <c r="L8" s="16" t="b">
        <f t="shared" si="8"/>
        <v>0</v>
      </c>
      <c r="M8" s="12" t="s">
        <v>60</v>
      </c>
      <c r="N8" s="12">
        <v>2.18</v>
      </c>
      <c r="O8" s="12">
        <v>308612.0</v>
      </c>
      <c r="P8" s="12">
        <v>0.42</v>
      </c>
      <c r="Q8" s="12">
        <v>13.151</v>
      </c>
      <c r="R8" s="12" t="s">
        <v>56</v>
      </c>
      <c r="S8" s="12">
        <v>101.0</v>
      </c>
      <c r="T8" s="12">
        <v>103.0</v>
      </c>
      <c r="U8" s="12">
        <v>64.82</v>
      </c>
      <c r="V8" s="12">
        <v>65.1</v>
      </c>
      <c r="W8" s="12" t="s">
        <v>56</v>
      </c>
      <c r="X8" s="12">
        <v>105.0</v>
      </c>
      <c r="Y8" s="12">
        <v>10.47</v>
      </c>
      <c r="Z8" s="12">
        <v>10.45</v>
      </c>
      <c r="AA8" s="12" t="s">
        <v>56</v>
      </c>
    </row>
    <row r="9">
      <c r="A9" s="17" t="s">
        <v>61</v>
      </c>
      <c r="B9" s="9">
        <f>85-4</f>
        <v>81</v>
      </c>
      <c r="C9" s="9"/>
      <c r="D9" s="9"/>
      <c r="E9" s="9"/>
      <c r="F9" s="9"/>
      <c r="G9" s="9"/>
      <c r="H9" s="9"/>
      <c r="I9" s="10">
        <f t="shared" si="6"/>
        <v>107.36</v>
      </c>
      <c r="J9" s="11">
        <v>10.0</v>
      </c>
      <c r="K9" s="16" t="b">
        <f t="shared" si="7"/>
        <v>1</v>
      </c>
      <c r="L9" s="16" t="b">
        <f t="shared" si="8"/>
        <v>1</v>
      </c>
      <c r="M9" s="12" t="s">
        <v>62</v>
      </c>
      <c r="N9" s="12">
        <v>2.5</v>
      </c>
      <c r="O9" s="12">
        <v>195569.0</v>
      </c>
      <c r="P9" s="12">
        <v>0.27</v>
      </c>
      <c r="Q9" s="12">
        <v>10.736</v>
      </c>
      <c r="R9" s="12" t="s">
        <v>56</v>
      </c>
      <c r="S9" s="12">
        <v>59.0</v>
      </c>
      <c r="T9" s="12">
        <v>74.0</v>
      </c>
      <c r="U9" s="12">
        <v>70.34</v>
      </c>
      <c r="V9" s="12">
        <v>70.57</v>
      </c>
      <c r="W9" s="12" t="s">
        <v>56</v>
      </c>
      <c r="X9" s="12">
        <v>45.0</v>
      </c>
      <c r="Y9" s="12">
        <v>76.32</v>
      </c>
      <c r="Z9" s="12">
        <v>76.18</v>
      </c>
      <c r="AA9" s="12" t="s">
        <v>56</v>
      </c>
    </row>
    <row r="10">
      <c r="A10" s="14" t="s">
        <v>63</v>
      </c>
      <c r="B10" s="14">
        <f>COUNTIF(K4:K88,"FALSE")</f>
        <v>2</v>
      </c>
      <c r="C10" s="9"/>
      <c r="D10" s="9"/>
      <c r="E10" s="9"/>
      <c r="F10" s="9"/>
      <c r="G10" s="9"/>
      <c r="H10" s="9"/>
      <c r="I10" s="10">
        <f t="shared" si="6"/>
        <v>125.15</v>
      </c>
      <c r="J10" s="11">
        <v>10.0</v>
      </c>
      <c r="K10" s="16" t="b">
        <f t="shared" si="7"/>
        <v>1</v>
      </c>
      <c r="L10" s="16" t="b">
        <f t="shared" si="8"/>
        <v>0</v>
      </c>
      <c r="M10" s="12" t="s">
        <v>64</v>
      </c>
      <c r="N10" s="12">
        <v>2.73</v>
      </c>
      <c r="O10" s="12">
        <v>359582.0</v>
      </c>
      <c r="P10" s="12">
        <v>0.49</v>
      </c>
      <c r="Q10" s="12">
        <v>12.515</v>
      </c>
      <c r="R10" s="12" t="s">
        <v>56</v>
      </c>
      <c r="S10" s="12">
        <v>61.0</v>
      </c>
      <c r="T10" s="12">
        <v>96.0</v>
      </c>
      <c r="U10" s="12">
        <v>63.24</v>
      </c>
      <c r="V10" s="12">
        <v>62.78</v>
      </c>
      <c r="W10" s="12" t="s">
        <v>56</v>
      </c>
      <c r="X10" s="12">
        <v>98.0</v>
      </c>
      <c r="Y10" s="12">
        <v>39.86</v>
      </c>
      <c r="Z10" s="12">
        <v>39.76</v>
      </c>
      <c r="AA10" s="12" t="s">
        <v>56</v>
      </c>
    </row>
    <row r="11">
      <c r="A11" s="9" t="s">
        <v>65</v>
      </c>
      <c r="B11" s="9">
        <f>COUNTIF(L4:L88,"FALSE")</f>
        <v>18</v>
      </c>
      <c r="C11" s="9"/>
      <c r="D11" s="9"/>
      <c r="E11" s="9"/>
      <c r="F11" s="9"/>
      <c r="G11" s="9"/>
      <c r="H11" s="9"/>
      <c r="I11" s="10">
        <f t="shared" si="6"/>
        <v>126.8</v>
      </c>
      <c r="J11" s="11">
        <v>18.0</v>
      </c>
      <c r="K11" s="16" t="b">
        <f t="shared" si="7"/>
        <v>1</v>
      </c>
      <c r="L11" s="16" t="b">
        <f t="shared" si="8"/>
        <v>0</v>
      </c>
      <c r="M11" s="12" t="s">
        <v>66</v>
      </c>
      <c r="N11" s="12">
        <v>2.82</v>
      </c>
      <c r="O11" s="12">
        <v>124931.0</v>
      </c>
      <c r="P11" s="12">
        <v>0.17</v>
      </c>
      <c r="Q11" s="12">
        <v>22.824</v>
      </c>
      <c r="R11" s="12" t="s">
        <v>56</v>
      </c>
      <c r="S11" s="12">
        <v>43.0</v>
      </c>
      <c r="T11" s="12">
        <v>58.0</v>
      </c>
      <c r="U11" s="12">
        <v>34.4</v>
      </c>
      <c r="V11" s="12">
        <v>33.27</v>
      </c>
      <c r="W11" s="12" t="s">
        <v>56</v>
      </c>
      <c r="X11" s="12" t="s">
        <v>67</v>
      </c>
      <c r="Y11" s="12" t="s">
        <v>67</v>
      </c>
      <c r="Z11" s="12" t="s">
        <v>67</v>
      </c>
      <c r="AA11" s="12" t="s">
        <v>67</v>
      </c>
    </row>
    <row r="12">
      <c r="A12" s="9"/>
      <c r="B12" s="9"/>
      <c r="C12" s="9"/>
      <c r="D12" s="9"/>
      <c r="E12" s="9"/>
      <c r="F12" s="9"/>
      <c r="G12" s="9"/>
      <c r="H12" s="9"/>
      <c r="I12" s="10">
        <f t="shared" si="6"/>
        <v>111.26</v>
      </c>
      <c r="J12" s="11">
        <v>10.0</v>
      </c>
      <c r="K12" s="16" t="b">
        <f t="shared" si="7"/>
        <v>1</v>
      </c>
      <c r="L12" s="16" t="b">
        <f t="shared" si="8"/>
        <v>1</v>
      </c>
      <c r="M12" s="12" t="s">
        <v>68</v>
      </c>
      <c r="N12" s="12">
        <v>2.88</v>
      </c>
      <c r="O12" s="12">
        <v>226385.0</v>
      </c>
      <c r="P12" s="12">
        <v>0.31</v>
      </c>
      <c r="Q12" s="12">
        <v>11.126</v>
      </c>
      <c r="R12" s="12" t="s">
        <v>56</v>
      </c>
      <c r="S12" s="12">
        <v>142.0</v>
      </c>
      <c r="T12" s="12">
        <v>127.0</v>
      </c>
      <c r="U12" s="12">
        <v>33.48</v>
      </c>
      <c r="V12" s="12">
        <v>35.22</v>
      </c>
      <c r="W12" s="12" t="s">
        <v>56</v>
      </c>
      <c r="X12" s="12">
        <v>141.0</v>
      </c>
      <c r="Y12" s="12">
        <v>13.35</v>
      </c>
      <c r="Z12" s="12">
        <v>13.29</v>
      </c>
      <c r="AA12" s="12" t="s">
        <v>56</v>
      </c>
    </row>
    <row r="13">
      <c r="A13" s="9"/>
      <c r="B13" s="9"/>
      <c r="C13" s="9"/>
      <c r="D13" s="9"/>
      <c r="E13" s="9"/>
      <c r="F13" s="9"/>
      <c r="G13" s="9"/>
      <c r="H13" s="9"/>
      <c r="I13" s="10">
        <f t="shared" si="6"/>
        <v>121.04</v>
      </c>
      <c r="J13" s="11">
        <v>10.0</v>
      </c>
      <c r="K13" s="16" t="b">
        <f t="shared" si="7"/>
        <v>1</v>
      </c>
      <c r="L13" s="16" t="b">
        <f t="shared" si="8"/>
        <v>0</v>
      </c>
      <c r="M13" s="12" t="s">
        <v>69</v>
      </c>
      <c r="N13" s="12">
        <v>2.95</v>
      </c>
      <c r="O13" s="12">
        <v>640285.0</v>
      </c>
      <c r="P13" s="12">
        <v>0.87</v>
      </c>
      <c r="Q13" s="12">
        <v>12.104</v>
      </c>
      <c r="R13" s="12" t="s">
        <v>56</v>
      </c>
      <c r="S13" s="12">
        <v>76.0</v>
      </c>
      <c r="T13" s="12">
        <v>78.0</v>
      </c>
      <c r="U13" s="12">
        <v>9.04</v>
      </c>
      <c r="V13" s="12">
        <v>8.8</v>
      </c>
      <c r="W13" s="12" t="s">
        <v>56</v>
      </c>
      <c r="X13" s="12" t="s">
        <v>67</v>
      </c>
      <c r="Y13" s="12" t="s">
        <v>67</v>
      </c>
      <c r="Z13" s="12" t="s">
        <v>67</v>
      </c>
      <c r="AA13" s="12" t="s">
        <v>67</v>
      </c>
    </row>
    <row r="14">
      <c r="A14" s="9"/>
      <c r="B14" s="9"/>
      <c r="C14" s="9"/>
      <c r="D14" s="9"/>
      <c r="E14" s="9"/>
      <c r="F14" s="9"/>
      <c r="G14" s="9"/>
      <c r="H14" s="9"/>
      <c r="I14" s="10">
        <f t="shared" si="6"/>
        <v>119.9</v>
      </c>
      <c r="J14" s="11">
        <v>10.0</v>
      </c>
      <c r="K14" s="16" t="b">
        <f t="shared" si="7"/>
        <v>1</v>
      </c>
      <c r="L14" s="16" t="b">
        <f t="shared" si="8"/>
        <v>1</v>
      </c>
      <c r="M14" s="12" t="s">
        <v>70</v>
      </c>
      <c r="N14" s="12">
        <v>3.19</v>
      </c>
      <c r="O14" s="12">
        <v>271855.0</v>
      </c>
      <c r="P14" s="12">
        <v>0.37</v>
      </c>
      <c r="Q14" s="12">
        <v>11.99</v>
      </c>
      <c r="R14" s="12" t="s">
        <v>56</v>
      </c>
      <c r="S14" s="12">
        <v>41.0</v>
      </c>
      <c r="T14" s="12">
        <v>39.0</v>
      </c>
      <c r="U14" s="12">
        <v>61.7</v>
      </c>
      <c r="V14" s="12">
        <v>61.24</v>
      </c>
      <c r="W14" s="12" t="s">
        <v>56</v>
      </c>
      <c r="X14" s="12">
        <v>76.0</v>
      </c>
      <c r="Y14" s="12">
        <v>32.1</v>
      </c>
      <c r="Z14" s="12">
        <v>30.68</v>
      </c>
      <c r="AA14" s="12" t="s">
        <v>56</v>
      </c>
    </row>
    <row r="15">
      <c r="A15" s="9"/>
      <c r="B15" s="9"/>
      <c r="C15" s="9"/>
      <c r="D15" s="9"/>
      <c r="E15" s="9"/>
      <c r="F15" s="9"/>
      <c r="G15" s="9"/>
      <c r="H15" s="9"/>
      <c r="I15" s="10">
        <f t="shared" si="6"/>
        <v>122.25</v>
      </c>
      <c r="J15" s="11">
        <v>10.0</v>
      </c>
      <c r="K15" s="16" t="b">
        <f t="shared" si="7"/>
        <v>1</v>
      </c>
      <c r="L15" s="16" t="b">
        <f t="shared" si="8"/>
        <v>0</v>
      </c>
      <c r="M15" s="12" t="s">
        <v>71</v>
      </c>
      <c r="N15" s="12">
        <v>3.35</v>
      </c>
      <c r="O15" s="12">
        <v>396852.0</v>
      </c>
      <c r="P15" s="12">
        <v>0.54</v>
      </c>
      <c r="Q15" s="12">
        <v>12.225</v>
      </c>
      <c r="R15" s="12" t="s">
        <v>56</v>
      </c>
      <c r="S15" s="12">
        <v>49.0</v>
      </c>
      <c r="T15" s="12">
        <v>84.0</v>
      </c>
      <c r="U15" s="12">
        <v>79.17</v>
      </c>
      <c r="V15" s="12">
        <v>77.15</v>
      </c>
      <c r="W15" s="12" t="s">
        <v>56</v>
      </c>
      <c r="X15" s="12">
        <v>86.0</v>
      </c>
      <c r="Y15" s="12">
        <v>50.11</v>
      </c>
      <c r="Z15" s="12">
        <v>49.18</v>
      </c>
      <c r="AA15" s="12" t="s">
        <v>56</v>
      </c>
    </row>
    <row r="16">
      <c r="A16" s="9"/>
      <c r="B16" s="9"/>
      <c r="C16" s="9"/>
      <c r="D16" s="9"/>
      <c r="E16" s="9"/>
      <c r="F16" s="9"/>
      <c r="G16" s="9"/>
      <c r="H16" s="9"/>
      <c r="I16" s="10">
        <f t="shared" si="6"/>
        <v>116.27</v>
      </c>
      <c r="J16" s="11">
        <v>10.0</v>
      </c>
      <c r="K16" s="16" t="b">
        <f t="shared" si="7"/>
        <v>1</v>
      </c>
      <c r="L16" s="16" t="b">
        <f t="shared" si="8"/>
        <v>1</v>
      </c>
      <c r="M16" s="12" t="s">
        <v>72</v>
      </c>
      <c r="N16" s="12">
        <v>3.67</v>
      </c>
      <c r="O16" s="12">
        <v>346479.0</v>
      </c>
      <c r="P16" s="12">
        <v>0.47</v>
      </c>
      <c r="Q16" s="12">
        <v>11.627</v>
      </c>
      <c r="R16" s="12" t="s">
        <v>56</v>
      </c>
      <c r="S16" s="12">
        <v>61.0</v>
      </c>
      <c r="T16" s="12">
        <v>96.0</v>
      </c>
      <c r="U16" s="12">
        <v>67.34</v>
      </c>
      <c r="V16" s="12">
        <v>64.48</v>
      </c>
      <c r="W16" s="12" t="s">
        <v>56</v>
      </c>
      <c r="X16" s="12">
        <v>98.0</v>
      </c>
      <c r="Y16" s="12">
        <v>42.34</v>
      </c>
      <c r="Z16" s="12">
        <v>40.8</v>
      </c>
      <c r="AA16" s="12" t="s">
        <v>56</v>
      </c>
    </row>
    <row r="17">
      <c r="A17" s="9"/>
      <c r="B17" s="9"/>
      <c r="C17" s="9"/>
      <c r="D17" s="9"/>
      <c r="E17" s="9"/>
      <c r="F17" s="9"/>
      <c r="G17" s="9"/>
      <c r="H17" s="9"/>
      <c r="I17" s="10">
        <f t="shared" si="6"/>
        <v>100.05</v>
      </c>
      <c r="J17" s="11">
        <v>10.0</v>
      </c>
      <c r="K17" s="16" t="b">
        <f t="shared" si="7"/>
        <v>1</v>
      </c>
      <c r="L17" s="16" t="b">
        <f t="shared" si="8"/>
        <v>1</v>
      </c>
      <c r="M17" s="12" t="s">
        <v>73</v>
      </c>
      <c r="N17" s="12">
        <v>3.68</v>
      </c>
      <c r="O17" s="12">
        <v>368770.0</v>
      </c>
      <c r="P17" s="12">
        <v>0.5</v>
      </c>
      <c r="Q17" s="12">
        <v>10.005</v>
      </c>
      <c r="R17" s="12" t="s">
        <v>56</v>
      </c>
      <c r="S17" s="12">
        <v>73.0</v>
      </c>
      <c r="T17" s="12">
        <v>41.0</v>
      </c>
      <c r="U17" s="12">
        <v>40.69</v>
      </c>
      <c r="V17" s="12">
        <v>45.75</v>
      </c>
      <c r="W17" s="12" t="s">
        <v>56</v>
      </c>
      <c r="X17" s="12">
        <v>57.0</v>
      </c>
      <c r="Y17" s="12">
        <v>24.13</v>
      </c>
      <c r="Z17" s="12">
        <v>24.29</v>
      </c>
      <c r="AA17" s="12" t="s">
        <v>56</v>
      </c>
    </row>
    <row r="18">
      <c r="A18" s="9"/>
      <c r="B18" s="9"/>
      <c r="C18" s="9"/>
      <c r="D18" s="9"/>
      <c r="E18" s="9"/>
      <c r="F18" s="9"/>
      <c r="G18" s="9"/>
      <c r="H18" s="9"/>
      <c r="I18" s="10">
        <f t="shared" si="6"/>
        <v>108.58</v>
      </c>
      <c r="J18" s="11">
        <v>10.0</v>
      </c>
      <c r="K18" s="16" t="b">
        <f t="shared" si="7"/>
        <v>1</v>
      </c>
      <c r="L18" s="16" t="b">
        <f t="shared" si="8"/>
        <v>1</v>
      </c>
      <c r="M18" s="12" t="s">
        <v>74</v>
      </c>
      <c r="N18" s="12">
        <v>4.18</v>
      </c>
      <c r="O18" s="12">
        <v>410749.0</v>
      </c>
      <c r="P18" s="12">
        <v>0.56</v>
      </c>
      <c r="Q18" s="12">
        <v>10.858</v>
      </c>
      <c r="R18" s="12" t="s">
        <v>56</v>
      </c>
      <c r="S18" s="12">
        <v>63.0</v>
      </c>
      <c r="T18" s="12">
        <v>65.0</v>
      </c>
      <c r="U18" s="12">
        <v>31.53</v>
      </c>
      <c r="V18" s="12">
        <v>31.85</v>
      </c>
      <c r="W18" s="12" t="s">
        <v>56</v>
      </c>
      <c r="X18" s="12">
        <v>83.0</v>
      </c>
      <c r="Y18" s="12">
        <v>11.73</v>
      </c>
      <c r="Z18" s="12">
        <v>11.72</v>
      </c>
      <c r="AA18" s="12" t="s">
        <v>56</v>
      </c>
    </row>
    <row r="19">
      <c r="A19" s="9"/>
      <c r="B19" s="9"/>
      <c r="C19" s="9"/>
      <c r="D19" s="9"/>
      <c r="E19" s="9"/>
      <c r="F19" s="9"/>
      <c r="G19" s="9"/>
      <c r="H19" s="9"/>
      <c r="I19" s="10">
        <f t="shared" si="6"/>
        <v>107.44</v>
      </c>
      <c r="J19" s="11">
        <v>10.0</v>
      </c>
      <c r="K19" s="16" t="b">
        <f t="shared" si="7"/>
        <v>1</v>
      </c>
      <c r="L19" s="16" t="b">
        <f t="shared" si="8"/>
        <v>1</v>
      </c>
      <c r="M19" s="12" t="s">
        <v>75</v>
      </c>
      <c r="N19" s="12">
        <v>4.8</v>
      </c>
      <c r="O19" s="12">
        <v>117689.0</v>
      </c>
      <c r="P19" s="12">
        <v>0.16</v>
      </c>
      <c r="Q19" s="12">
        <v>10.744</v>
      </c>
      <c r="R19" s="12" t="s">
        <v>56</v>
      </c>
      <c r="S19" s="12">
        <v>77.0</v>
      </c>
      <c r="T19" s="12">
        <v>97.0</v>
      </c>
      <c r="U19" s="12">
        <v>29.61</v>
      </c>
      <c r="V19" s="12">
        <v>28.67</v>
      </c>
      <c r="W19" s="12" t="s">
        <v>56</v>
      </c>
      <c r="X19" s="12">
        <v>79.0</v>
      </c>
      <c r="Y19" s="12">
        <v>32.07</v>
      </c>
      <c r="Z19" s="12">
        <v>30.88</v>
      </c>
      <c r="AA19" s="12" t="s">
        <v>56</v>
      </c>
    </row>
    <row r="20">
      <c r="A20" s="9"/>
      <c r="B20" s="9"/>
      <c r="C20" s="9"/>
      <c r="D20" s="9"/>
      <c r="E20" s="9"/>
      <c r="F20" s="9"/>
      <c r="G20" s="9"/>
      <c r="H20" s="9"/>
      <c r="I20" s="10">
        <f t="shared" si="6"/>
        <v>107.64</v>
      </c>
      <c r="J20" s="11">
        <v>10.0</v>
      </c>
      <c r="K20" s="16" t="b">
        <f t="shared" si="7"/>
        <v>1</v>
      </c>
      <c r="L20" s="16" t="b">
        <f t="shared" si="8"/>
        <v>1</v>
      </c>
      <c r="M20" s="12" t="s">
        <v>76</v>
      </c>
      <c r="N20" s="12">
        <v>4.81</v>
      </c>
      <c r="O20" s="12">
        <v>381730.0</v>
      </c>
      <c r="P20" s="12">
        <v>0.52</v>
      </c>
      <c r="Q20" s="12">
        <v>10.764</v>
      </c>
      <c r="R20" s="12" t="s">
        <v>56</v>
      </c>
      <c r="S20" s="12">
        <v>61.0</v>
      </c>
      <c r="T20" s="12">
        <v>96.0</v>
      </c>
      <c r="U20" s="12">
        <v>70.79</v>
      </c>
      <c r="V20" s="12">
        <v>69.23</v>
      </c>
      <c r="W20" s="12" t="s">
        <v>56</v>
      </c>
      <c r="X20" s="12">
        <v>98.0</v>
      </c>
      <c r="Y20" s="12">
        <v>44.62</v>
      </c>
      <c r="Z20" s="12">
        <v>44.26</v>
      </c>
      <c r="AA20" s="12" t="s">
        <v>56</v>
      </c>
    </row>
    <row r="21" ht="15.75" customHeight="1">
      <c r="A21" s="9"/>
      <c r="B21" s="9"/>
      <c r="C21" s="9"/>
      <c r="D21" s="9"/>
      <c r="E21" s="9"/>
      <c r="F21" s="9"/>
      <c r="G21" s="9"/>
      <c r="H21" s="9"/>
      <c r="I21" s="10">
        <f t="shared" si="6"/>
        <v>116.2333333</v>
      </c>
      <c r="J21" s="11">
        <v>18.0</v>
      </c>
      <c r="K21" s="16" t="b">
        <f t="shared" si="7"/>
        <v>1</v>
      </c>
      <c r="L21" s="16" t="b">
        <f t="shared" si="8"/>
        <v>1</v>
      </c>
      <c r="M21" s="12" t="s">
        <v>77</v>
      </c>
      <c r="N21" s="12">
        <v>4.82</v>
      </c>
      <c r="O21" s="12">
        <v>154808.0</v>
      </c>
      <c r="P21" s="12">
        <v>0.21</v>
      </c>
      <c r="Q21" s="12">
        <v>20.922</v>
      </c>
      <c r="R21" s="12" t="s">
        <v>56</v>
      </c>
      <c r="S21" s="12">
        <v>43.0</v>
      </c>
      <c r="T21" s="12">
        <v>72.0</v>
      </c>
      <c r="U21" s="12">
        <v>24.02</v>
      </c>
      <c r="V21" s="12">
        <v>24.32</v>
      </c>
      <c r="W21" s="12" t="s">
        <v>56</v>
      </c>
      <c r="X21" s="12">
        <v>57.0</v>
      </c>
      <c r="Y21" s="12">
        <v>7.29</v>
      </c>
      <c r="Z21" s="12">
        <v>7.3</v>
      </c>
      <c r="AA21" s="12" t="s">
        <v>56</v>
      </c>
    </row>
    <row r="22" ht="15.75" customHeight="1">
      <c r="A22" s="9"/>
      <c r="B22" s="9"/>
      <c r="C22" s="9"/>
      <c r="D22" s="9"/>
      <c r="E22" s="9"/>
      <c r="F22" s="9"/>
      <c r="G22" s="9"/>
      <c r="H22" s="9"/>
      <c r="I22" s="10">
        <f t="shared" si="6"/>
        <v>121.73</v>
      </c>
      <c r="J22" s="11">
        <v>10.0</v>
      </c>
      <c r="K22" s="16" t="b">
        <f t="shared" si="7"/>
        <v>1</v>
      </c>
      <c r="L22" s="16" t="b">
        <f t="shared" si="8"/>
        <v>0</v>
      </c>
      <c r="M22" s="12" t="s">
        <v>78</v>
      </c>
      <c r="N22" s="12">
        <v>4.92</v>
      </c>
      <c r="O22" s="12">
        <v>77765.0</v>
      </c>
      <c r="P22" s="12">
        <v>0.11</v>
      </c>
      <c r="Q22" s="12">
        <v>12.173</v>
      </c>
      <c r="R22" s="12" t="s">
        <v>56</v>
      </c>
      <c r="S22" s="12">
        <v>55.0</v>
      </c>
      <c r="T22" s="12">
        <v>85.0</v>
      </c>
      <c r="U22" s="12">
        <v>14.67</v>
      </c>
      <c r="V22" s="12">
        <v>13.1</v>
      </c>
      <c r="W22" s="12" t="s">
        <v>56</v>
      </c>
      <c r="X22" s="12" t="s">
        <v>67</v>
      </c>
      <c r="Y22" s="12" t="s">
        <v>67</v>
      </c>
      <c r="Z22" s="12" t="s">
        <v>67</v>
      </c>
      <c r="AA22" s="12" t="s">
        <v>67</v>
      </c>
    </row>
    <row r="23" ht="15.75" customHeight="1">
      <c r="A23" s="9"/>
      <c r="B23" s="9"/>
      <c r="C23" s="9"/>
      <c r="D23" s="9"/>
      <c r="E23" s="9"/>
      <c r="F23" s="9"/>
      <c r="G23" s="9"/>
      <c r="H23" s="9"/>
      <c r="I23" s="10">
        <f t="shared" si="6"/>
        <v>111.49</v>
      </c>
      <c r="J23" s="11">
        <v>10.0</v>
      </c>
      <c r="K23" s="16" t="b">
        <f t="shared" si="7"/>
        <v>1</v>
      </c>
      <c r="L23" s="16" t="b">
        <f t="shared" si="8"/>
        <v>1</v>
      </c>
      <c r="M23" s="12" t="s">
        <v>79</v>
      </c>
      <c r="N23" s="12">
        <v>5.04</v>
      </c>
      <c r="O23" s="12">
        <v>91607.0</v>
      </c>
      <c r="P23" s="12">
        <v>0.12</v>
      </c>
      <c r="Q23" s="12">
        <v>11.149</v>
      </c>
      <c r="R23" s="12" t="s">
        <v>56</v>
      </c>
      <c r="S23" s="12">
        <v>67.0</v>
      </c>
      <c r="T23" s="12">
        <v>52.0</v>
      </c>
      <c r="U23" s="12">
        <v>34.56</v>
      </c>
      <c r="V23" s="12">
        <v>34.06</v>
      </c>
      <c r="W23" s="12" t="s">
        <v>56</v>
      </c>
      <c r="X23" s="12">
        <v>40.0</v>
      </c>
      <c r="Y23" s="12">
        <v>41.64</v>
      </c>
      <c r="Z23" s="12">
        <v>36.59</v>
      </c>
      <c r="AA23" s="12" t="s">
        <v>56</v>
      </c>
    </row>
    <row r="24" ht="15.75" customHeight="1">
      <c r="A24" s="9"/>
      <c r="B24" s="9"/>
      <c r="C24" s="9"/>
      <c r="D24" s="9"/>
      <c r="E24" s="9"/>
      <c r="F24" s="9"/>
      <c r="G24" s="9"/>
      <c r="H24" s="9"/>
      <c r="I24" s="10">
        <f t="shared" si="6"/>
        <v>112.45</v>
      </c>
      <c r="J24" s="11">
        <v>10.0</v>
      </c>
      <c r="K24" s="16" t="b">
        <f t="shared" si="7"/>
        <v>1</v>
      </c>
      <c r="L24" s="16" t="b">
        <f t="shared" si="8"/>
        <v>1</v>
      </c>
      <c r="M24" s="12" t="s">
        <v>80</v>
      </c>
      <c r="N24" s="12">
        <v>5.05</v>
      </c>
      <c r="O24" s="12">
        <v>228948.0</v>
      </c>
      <c r="P24" s="12">
        <v>0.31</v>
      </c>
      <c r="Q24" s="12">
        <v>11.245</v>
      </c>
      <c r="R24" s="12" t="s">
        <v>56</v>
      </c>
      <c r="S24" s="12">
        <v>49.0</v>
      </c>
      <c r="T24" s="12">
        <v>130.0</v>
      </c>
      <c r="U24" s="12">
        <v>70.11</v>
      </c>
      <c r="V24" s="12">
        <v>68.37</v>
      </c>
      <c r="W24" s="12" t="s">
        <v>56</v>
      </c>
      <c r="X24" s="12">
        <v>128.0</v>
      </c>
      <c r="Y24" s="12">
        <v>55.53</v>
      </c>
      <c r="Z24" s="12">
        <v>53.24</v>
      </c>
      <c r="AA24" s="12" t="s">
        <v>56</v>
      </c>
    </row>
    <row r="25" ht="15.75" customHeight="1">
      <c r="A25" s="9"/>
      <c r="B25" s="9"/>
      <c r="C25" s="9"/>
      <c r="D25" s="9"/>
      <c r="E25" s="9"/>
      <c r="F25" s="9"/>
      <c r="G25" s="9"/>
      <c r="H25" s="9"/>
      <c r="I25" s="10">
        <f t="shared" si="6"/>
        <v>94.07</v>
      </c>
      <c r="J25" s="11">
        <v>10.0</v>
      </c>
      <c r="K25" s="16" t="b">
        <f t="shared" si="7"/>
        <v>1</v>
      </c>
      <c r="L25" s="16" t="b">
        <f t="shared" si="8"/>
        <v>1</v>
      </c>
      <c r="M25" s="12" t="s">
        <v>81</v>
      </c>
      <c r="N25" s="12">
        <v>5.07</v>
      </c>
      <c r="O25" s="12">
        <v>61776.0</v>
      </c>
      <c r="P25" s="12">
        <v>0.08</v>
      </c>
      <c r="Q25" s="12">
        <v>9.407</v>
      </c>
      <c r="R25" s="12" t="s">
        <v>56</v>
      </c>
      <c r="S25" s="12">
        <v>42.0</v>
      </c>
      <c r="T25" s="12">
        <v>72.0</v>
      </c>
      <c r="U25" s="12">
        <v>36.68</v>
      </c>
      <c r="V25" s="12">
        <v>41.83</v>
      </c>
      <c r="W25" s="12" t="s">
        <v>56</v>
      </c>
      <c r="X25" s="12">
        <v>71.0</v>
      </c>
      <c r="Y25" s="12">
        <v>39.55</v>
      </c>
      <c r="Z25" s="12">
        <v>40.97</v>
      </c>
      <c r="AA25" s="12" t="s">
        <v>56</v>
      </c>
    </row>
    <row r="26" ht="15.75" customHeight="1">
      <c r="A26" s="9"/>
      <c r="B26" s="9"/>
      <c r="C26" s="9"/>
      <c r="D26" s="9"/>
      <c r="E26" s="9"/>
      <c r="F26" s="9"/>
      <c r="G26" s="9"/>
      <c r="H26" s="9"/>
      <c r="I26" s="10">
        <f t="shared" si="6"/>
        <v>107.15</v>
      </c>
      <c r="J26" s="11">
        <v>10.0</v>
      </c>
      <c r="K26" s="16" t="b">
        <f t="shared" si="7"/>
        <v>1</v>
      </c>
      <c r="L26" s="16" t="b">
        <f t="shared" si="8"/>
        <v>1</v>
      </c>
      <c r="M26" s="12" t="s">
        <v>82</v>
      </c>
      <c r="N26" s="12">
        <v>5.18</v>
      </c>
      <c r="O26" s="12">
        <v>392647.0</v>
      </c>
      <c r="P26" s="12">
        <v>0.54</v>
      </c>
      <c r="Q26" s="12">
        <v>10.715</v>
      </c>
      <c r="R26" s="12" t="s">
        <v>56</v>
      </c>
      <c r="S26" s="12">
        <v>83.0</v>
      </c>
      <c r="T26" s="12">
        <v>85.0</v>
      </c>
      <c r="U26" s="12">
        <v>64.01</v>
      </c>
      <c r="V26" s="12">
        <v>64.82</v>
      </c>
      <c r="W26" s="12" t="s">
        <v>56</v>
      </c>
      <c r="X26" s="12">
        <v>47.0</v>
      </c>
      <c r="Y26" s="12">
        <v>20.52</v>
      </c>
      <c r="Z26" s="12">
        <v>21.65</v>
      </c>
      <c r="AA26" s="12" t="s">
        <v>56</v>
      </c>
    </row>
    <row r="27" ht="15.75" customHeight="1">
      <c r="A27" s="9"/>
      <c r="B27" s="9"/>
      <c r="C27" s="9"/>
      <c r="D27" s="9"/>
      <c r="E27" s="9"/>
      <c r="F27" s="9"/>
      <c r="G27" s="9"/>
      <c r="H27" s="9"/>
      <c r="I27" s="10">
        <f t="shared" si="6"/>
        <v>105.89</v>
      </c>
      <c r="J27" s="11">
        <v>10.0</v>
      </c>
      <c r="K27" s="16" t="b">
        <f t="shared" si="7"/>
        <v>1</v>
      </c>
      <c r="L27" s="16" t="b">
        <f t="shared" si="8"/>
        <v>1</v>
      </c>
      <c r="M27" s="12" t="s">
        <v>83</v>
      </c>
      <c r="N27" s="12">
        <v>5.32</v>
      </c>
      <c r="O27" s="12">
        <v>195487.0</v>
      </c>
      <c r="P27" s="12">
        <v>0.27</v>
      </c>
      <c r="Q27" s="12">
        <v>10.589</v>
      </c>
      <c r="R27" s="12" t="s">
        <v>56</v>
      </c>
      <c r="S27" s="12">
        <v>97.0</v>
      </c>
      <c r="T27" s="12">
        <v>99.0</v>
      </c>
      <c r="U27" s="12">
        <v>63.74</v>
      </c>
      <c r="V27" s="12">
        <v>61.81</v>
      </c>
      <c r="W27" s="12" t="s">
        <v>56</v>
      </c>
      <c r="X27" s="12">
        <v>61.0</v>
      </c>
      <c r="Y27" s="12">
        <v>67.15</v>
      </c>
      <c r="Z27" s="12">
        <v>73.63</v>
      </c>
      <c r="AA27" s="12" t="s">
        <v>56</v>
      </c>
    </row>
    <row r="28" ht="15.75" customHeight="1">
      <c r="A28" s="9"/>
      <c r="B28" s="9"/>
      <c r="C28" s="9"/>
      <c r="D28" s="9"/>
      <c r="E28" s="9"/>
      <c r="F28" s="9"/>
      <c r="G28" s="9"/>
      <c r="H28" s="9"/>
      <c r="I28" s="10">
        <f t="shared" si="6"/>
        <v>116.805</v>
      </c>
      <c r="J28" s="11">
        <v>20.0</v>
      </c>
      <c r="K28" s="16" t="b">
        <f t="shared" si="7"/>
        <v>1</v>
      </c>
      <c r="L28" s="16" t="b">
        <f t="shared" si="8"/>
        <v>1</v>
      </c>
      <c r="M28" s="12" t="s">
        <v>84</v>
      </c>
      <c r="N28" s="12">
        <v>5.34</v>
      </c>
      <c r="O28" s="12">
        <v>335215.0</v>
      </c>
      <c r="P28" s="12">
        <v>0.46</v>
      </c>
      <c r="Q28" s="12">
        <v>23.361</v>
      </c>
      <c r="R28" s="12" t="s">
        <v>56</v>
      </c>
      <c r="S28" s="12">
        <v>113.0</v>
      </c>
      <c r="T28" s="12">
        <v>111.0</v>
      </c>
      <c r="U28" s="12">
        <v>102.51</v>
      </c>
      <c r="V28" s="12">
        <v>103.73</v>
      </c>
      <c r="W28" s="12" t="s">
        <v>56</v>
      </c>
      <c r="X28" s="12" t="s">
        <v>67</v>
      </c>
      <c r="Y28" s="12" t="s">
        <v>67</v>
      </c>
      <c r="Z28" s="12" t="s">
        <v>67</v>
      </c>
      <c r="AA28" s="12" t="s">
        <v>67</v>
      </c>
    </row>
    <row r="29" ht="15.75" customHeight="1">
      <c r="A29" s="9"/>
      <c r="B29" s="9"/>
      <c r="C29" s="9"/>
      <c r="D29" s="9"/>
      <c r="E29" s="9"/>
      <c r="F29" s="9"/>
      <c r="G29" s="9"/>
      <c r="H29" s="9"/>
      <c r="I29" s="10">
        <f t="shared" si="6"/>
        <v>100</v>
      </c>
      <c r="J29" s="11">
        <v>20.0</v>
      </c>
      <c r="K29" s="16" t="b">
        <f t="shared" si="7"/>
        <v>1</v>
      </c>
      <c r="L29" s="16" t="b">
        <f t="shared" si="8"/>
        <v>1</v>
      </c>
      <c r="M29" s="12" t="s">
        <v>21</v>
      </c>
      <c r="N29" s="12">
        <v>5.41</v>
      </c>
      <c r="O29" s="12">
        <v>656132.0</v>
      </c>
      <c r="P29" s="12">
        <v>0.89</v>
      </c>
      <c r="Q29" s="12">
        <v>20.0</v>
      </c>
      <c r="R29" s="12" t="s">
        <v>56</v>
      </c>
      <c r="S29" s="12">
        <v>168.0</v>
      </c>
      <c r="T29" s="12">
        <v>99.0</v>
      </c>
      <c r="U29" s="12">
        <v>53.92</v>
      </c>
      <c r="V29" s="12">
        <v>53.36</v>
      </c>
      <c r="W29" s="12" t="s">
        <v>56</v>
      </c>
      <c r="X29" s="12" t="s">
        <v>67</v>
      </c>
      <c r="Y29" s="12" t="s">
        <v>67</v>
      </c>
      <c r="Z29" s="12" t="s">
        <v>67</v>
      </c>
      <c r="AA29" s="12" t="s">
        <v>67</v>
      </c>
    </row>
    <row r="30" ht="15.75" customHeight="1">
      <c r="A30" s="9"/>
      <c r="B30" s="9"/>
      <c r="C30" s="9"/>
      <c r="D30" s="9"/>
      <c r="E30" s="9"/>
      <c r="F30" s="9"/>
      <c r="G30" s="9"/>
      <c r="H30" s="9"/>
      <c r="I30" s="10">
        <f t="shared" si="6"/>
        <v>108.31</v>
      </c>
      <c r="J30" s="11">
        <v>10.0</v>
      </c>
      <c r="K30" s="16" t="b">
        <f t="shared" si="7"/>
        <v>1</v>
      </c>
      <c r="L30" s="16" t="b">
        <f t="shared" si="8"/>
        <v>1</v>
      </c>
      <c r="M30" s="12" t="s">
        <v>85</v>
      </c>
      <c r="N30" s="12">
        <v>5.46</v>
      </c>
      <c r="O30" s="12">
        <v>390447.0</v>
      </c>
      <c r="P30" s="12">
        <v>0.53</v>
      </c>
      <c r="Q30" s="12">
        <v>10.831</v>
      </c>
      <c r="R30" s="12" t="s">
        <v>56</v>
      </c>
      <c r="S30" s="12">
        <v>56.0</v>
      </c>
      <c r="T30" s="12">
        <v>41.0</v>
      </c>
      <c r="U30" s="12">
        <v>65.04</v>
      </c>
      <c r="V30" s="12">
        <v>65.82</v>
      </c>
      <c r="W30" s="12" t="s">
        <v>56</v>
      </c>
      <c r="X30" s="12">
        <v>43.0</v>
      </c>
      <c r="Y30" s="12">
        <v>25.73</v>
      </c>
      <c r="Z30" s="12">
        <v>25.32</v>
      </c>
      <c r="AA30" s="12" t="s">
        <v>56</v>
      </c>
    </row>
    <row r="31" ht="15.75" customHeight="1">
      <c r="A31" s="9"/>
      <c r="B31" s="9"/>
      <c r="C31" s="9"/>
      <c r="D31" s="9"/>
      <c r="E31" s="9"/>
      <c r="F31" s="9"/>
      <c r="G31" s="9"/>
      <c r="H31" s="9"/>
      <c r="I31" s="10">
        <f t="shared" si="6"/>
        <v>120.32</v>
      </c>
      <c r="J31" s="11">
        <v>10.0</v>
      </c>
      <c r="K31" s="16" t="b">
        <f t="shared" si="7"/>
        <v>1</v>
      </c>
      <c r="L31" s="16" t="b">
        <f t="shared" si="8"/>
        <v>0</v>
      </c>
      <c r="M31" s="12" t="s">
        <v>86</v>
      </c>
      <c r="N31" s="12">
        <v>5.47</v>
      </c>
      <c r="O31" s="12">
        <v>154852.0</v>
      </c>
      <c r="P31" s="12">
        <v>0.21</v>
      </c>
      <c r="Q31" s="12">
        <v>12.032</v>
      </c>
      <c r="R31" s="12" t="s">
        <v>56</v>
      </c>
      <c r="S31" s="12">
        <v>119.0</v>
      </c>
      <c r="T31" s="12">
        <v>121.0</v>
      </c>
      <c r="U31" s="12">
        <v>31.52</v>
      </c>
      <c r="V31" s="12">
        <v>32.24</v>
      </c>
      <c r="W31" s="12" t="s">
        <v>56</v>
      </c>
      <c r="X31" s="12" t="s">
        <v>67</v>
      </c>
      <c r="Y31" s="12" t="s">
        <v>67</v>
      </c>
      <c r="Z31" s="12" t="s">
        <v>67</v>
      </c>
      <c r="AA31" s="12" t="s">
        <v>67</v>
      </c>
    </row>
    <row r="32" ht="15.75" customHeight="1">
      <c r="A32" s="9"/>
      <c r="B32" s="9"/>
      <c r="C32" s="9"/>
      <c r="D32" s="9"/>
      <c r="E32" s="9"/>
      <c r="F32" s="9"/>
      <c r="G32" s="9"/>
      <c r="H32" s="9"/>
      <c r="I32" s="10">
        <f t="shared" si="6"/>
        <v>117.1</v>
      </c>
      <c r="J32" s="11">
        <v>10.0</v>
      </c>
      <c r="K32" s="16" t="b">
        <f t="shared" si="7"/>
        <v>1</v>
      </c>
      <c r="L32" s="16" t="b">
        <f t="shared" si="8"/>
        <v>1</v>
      </c>
      <c r="M32" s="12" t="s">
        <v>87</v>
      </c>
      <c r="N32" s="12">
        <v>5.49</v>
      </c>
      <c r="O32" s="12">
        <v>303755.0</v>
      </c>
      <c r="P32" s="12">
        <v>0.41</v>
      </c>
      <c r="Q32" s="12">
        <v>11.71</v>
      </c>
      <c r="R32" s="12" t="s">
        <v>56</v>
      </c>
      <c r="S32" s="12">
        <v>75.0</v>
      </c>
      <c r="T32" s="12">
        <v>77.0</v>
      </c>
      <c r="U32" s="12">
        <v>31.3</v>
      </c>
      <c r="V32" s="12">
        <v>31.37</v>
      </c>
      <c r="W32" s="12" t="s">
        <v>56</v>
      </c>
      <c r="X32" s="12">
        <v>110.0</v>
      </c>
      <c r="Y32" s="12">
        <v>37.69</v>
      </c>
      <c r="Z32" s="12">
        <v>36.42</v>
      </c>
      <c r="AA32" s="12" t="s">
        <v>56</v>
      </c>
    </row>
    <row r="33" ht="15.75" customHeight="1">
      <c r="A33" s="9"/>
      <c r="B33" s="9"/>
      <c r="C33" s="9"/>
      <c r="D33" s="9"/>
      <c r="E33" s="9"/>
      <c r="F33" s="9"/>
      <c r="G33" s="9"/>
      <c r="H33" s="9"/>
      <c r="I33" s="10">
        <f t="shared" si="6"/>
        <v>105.07</v>
      </c>
      <c r="J33" s="11">
        <v>10.0</v>
      </c>
      <c r="K33" s="16" t="b">
        <f t="shared" si="7"/>
        <v>1</v>
      </c>
      <c r="L33" s="16" t="b">
        <f t="shared" si="8"/>
        <v>1</v>
      </c>
      <c r="M33" s="12" t="s">
        <v>88</v>
      </c>
      <c r="N33" s="12">
        <v>5.68</v>
      </c>
      <c r="O33" s="12">
        <v>988702.0</v>
      </c>
      <c r="P33" s="12">
        <v>1.35</v>
      </c>
      <c r="Q33" s="12">
        <v>10.507</v>
      </c>
      <c r="R33" s="12" t="s">
        <v>56</v>
      </c>
      <c r="S33" s="12">
        <v>78.0</v>
      </c>
      <c r="T33" s="12">
        <v>77.0</v>
      </c>
      <c r="U33" s="12">
        <v>24.89</v>
      </c>
      <c r="V33" s="12">
        <v>25.38</v>
      </c>
      <c r="W33" s="12" t="s">
        <v>56</v>
      </c>
      <c r="X33" s="12">
        <v>52.0</v>
      </c>
      <c r="Y33" s="12">
        <v>16.34</v>
      </c>
      <c r="Z33" s="12">
        <v>17.07</v>
      </c>
      <c r="AA33" s="12" t="s">
        <v>56</v>
      </c>
    </row>
    <row r="34" ht="15.75" customHeight="1">
      <c r="A34" s="9"/>
      <c r="B34" s="9"/>
      <c r="C34" s="9"/>
      <c r="D34" s="9"/>
      <c r="E34" s="9"/>
      <c r="F34" s="9"/>
      <c r="G34" s="9"/>
      <c r="H34" s="9"/>
      <c r="I34" s="10">
        <f t="shared" si="6"/>
        <v>116.83</v>
      </c>
      <c r="J34" s="11">
        <v>10.0</v>
      </c>
      <c r="K34" s="16" t="b">
        <f t="shared" si="7"/>
        <v>1</v>
      </c>
      <c r="L34" s="16" t="b">
        <f t="shared" si="8"/>
        <v>1</v>
      </c>
      <c r="M34" s="12" t="s">
        <v>89</v>
      </c>
      <c r="N34" s="12">
        <v>5.75</v>
      </c>
      <c r="O34" s="12">
        <v>287317.0</v>
      </c>
      <c r="P34" s="12">
        <v>0.39</v>
      </c>
      <c r="Q34" s="12">
        <v>11.683</v>
      </c>
      <c r="R34" s="12" t="s">
        <v>56</v>
      </c>
      <c r="S34" s="12">
        <v>62.0</v>
      </c>
      <c r="T34" s="12">
        <v>64.0</v>
      </c>
      <c r="U34" s="12">
        <v>32.22</v>
      </c>
      <c r="V34" s="12">
        <v>31.64</v>
      </c>
      <c r="W34" s="12" t="s">
        <v>56</v>
      </c>
      <c r="X34" s="12">
        <v>49.0</v>
      </c>
      <c r="Y34" s="12">
        <v>29.63</v>
      </c>
      <c r="Z34" s="12">
        <v>30.19</v>
      </c>
      <c r="AA34" s="12" t="s">
        <v>56</v>
      </c>
    </row>
    <row r="35" ht="15.75" customHeight="1">
      <c r="A35" s="9"/>
      <c r="B35" s="9"/>
      <c r="C35" s="9"/>
      <c r="D35" s="9"/>
      <c r="E35" s="9"/>
      <c r="F35" s="9"/>
      <c r="G35" s="9"/>
      <c r="H35" s="9"/>
      <c r="I35" s="10">
        <f t="shared" si="6"/>
        <v>100</v>
      </c>
      <c r="J35" s="11">
        <v>20.0</v>
      </c>
      <c r="K35" s="16" t="b">
        <f t="shared" si="7"/>
        <v>1</v>
      </c>
      <c r="L35" s="16" t="b">
        <f t="shared" si="8"/>
        <v>1</v>
      </c>
      <c r="M35" s="12" t="s">
        <v>22</v>
      </c>
      <c r="N35" s="12">
        <v>6.15</v>
      </c>
      <c r="O35" s="12">
        <v>1003625.0</v>
      </c>
      <c r="P35" s="12">
        <v>1.37</v>
      </c>
      <c r="Q35" s="12">
        <v>20.0</v>
      </c>
      <c r="R35" s="12" t="s">
        <v>56</v>
      </c>
      <c r="S35" s="12">
        <v>114.0</v>
      </c>
      <c r="T35" s="12">
        <v>88.0</v>
      </c>
      <c r="U35" s="12">
        <v>19.55</v>
      </c>
      <c r="V35" s="12">
        <v>19.26</v>
      </c>
      <c r="W35" s="12" t="s">
        <v>56</v>
      </c>
      <c r="X35" s="12">
        <v>63.0</v>
      </c>
      <c r="Y35" s="12">
        <v>20.92</v>
      </c>
      <c r="Z35" s="12">
        <v>21.05</v>
      </c>
      <c r="AA35" s="12" t="s">
        <v>56</v>
      </c>
    </row>
    <row r="36" ht="15.75" customHeight="1">
      <c r="A36" s="9"/>
      <c r="B36" s="9"/>
      <c r="C36" s="9"/>
      <c r="D36" s="9"/>
      <c r="E36" s="9"/>
      <c r="F36" s="9"/>
      <c r="G36" s="9"/>
      <c r="H36" s="9"/>
      <c r="I36" s="10">
        <f t="shared" si="6"/>
        <v>105.16</v>
      </c>
      <c r="J36" s="11">
        <v>10.0</v>
      </c>
      <c r="K36" s="16" t="b">
        <f t="shared" si="7"/>
        <v>1</v>
      </c>
      <c r="L36" s="16" t="b">
        <f t="shared" si="8"/>
        <v>1</v>
      </c>
      <c r="M36" s="12" t="s">
        <v>90</v>
      </c>
      <c r="N36" s="12">
        <v>6.36</v>
      </c>
      <c r="O36" s="12">
        <v>225364.0</v>
      </c>
      <c r="P36" s="12">
        <v>0.31</v>
      </c>
      <c r="Q36" s="12">
        <v>10.516</v>
      </c>
      <c r="R36" s="12" t="s">
        <v>56</v>
      </c>
      <c r="S36" s="12">
        <v>130.0</v>
      </c>
      <c r="T36" s="12">
        <v>132.0</v>
      </c>
      <c r="U36" s="12">
        <v>96.35</v>
      </c>
      <c r="V36" s="12">
        <v>95.99</v>
      </c>
      <c r="W36" s="12" t="s">
        <v>56</v>
      </c>
      <c r="X36" s="12">
        <v>95.0</v>
      </c>
      <c r="Y36" s="12">
        <v>102.63</v>
      </c>
      <c r="Z36" s="12">
        <v>104.71</v>
      </c>
      <c r="AA36" s="12" t="s">
        <v>56</v>
      </c>
    </row>
    <row r="37" ht="15.75" customHeight="1">
      <c r="A37" s="9"/>
      <c r="B37" s="9"/>
      <c r="C37" s="9"/>
      <c r="D37" s="9"/>
      <c r="E37" s="9"/>
      <c r="F37" s="9"/>
      <c r="G37" s="9"/>
      <c r="H37" s="9"/>
      <c r="I37" s="10">
        <f t="shared" si="6"/>
        <v>102.74</v>
      </c>
      <c r="J37" s="11">
        <v>10.0</v>
      </c>
      <c r="K37" s="16" t="b">
        <f t="shared" si="7"/>
        <v>1</v>
      </c>
      <c r="L37" s="16" t="b">
        <f t="shared" si="8"/>
        <v>1</v>
      </c>
      <c r="M37" s="12" t="s">
        <v>91</v>
      </c>
      <c r="N37" s="12">
        <v>6.62</v>
      </c>
      <c r="O37" s="12">
        <v>210711.0</v>
      </c>
      <c r="P37" s="12">
        <v>0.29</v>
      </c>
      <c r="Q37" s="12">
        <v>10.274</v>
      </c>
      <c r="R37" s="12" t="s">
        <v>56</v>
      </c>
      <c r="S37" s="12">
        <v>63.0</v>
      </c>
      <c r="T37" s="12">
        <v>62.0</v>
      </c>
      <c r="U37" s="12">
        <v>69.82</v>
      </c>
      <c r="V37" s="12">
        <v>68.88</v>
      </c>
      <c r="W37" s="12" t="s">
        <v>56</v>
      </c>
      <c r="X37" s="12">
        <v>41.0</v>
      </c>
      <c r="Y37" s="12">
        <v>57.61</v>
      </c>
      <c r="Z37" s="12">
        <v>59.48</v>
      </c>
      <c r="AA37" s="12" t="s">
        <v>56</v>
      </c>
    </row>
    <row r="38" ht="15.75" customHeight="1">
      <c r="A38" s="9"/>
      <c r="B38" s="9"/>
      <c r="C38" s="9"/>
      <c r="D38" s="9"/>
      <c r="E38" s="9"/>
      <c r="F38" s="9"/>
      <c r="G38" s="9"/>
      <c r="H38" s="9"/>
      <c r="I38" s="10">
        <f t="shared" si="6"/>
        <v>101.72</v>
      </c>
      <c r="J38" s="11">
        <v>10.0</v>
      </c>
      <c r="K38" s="16" t="b">
        <f t="shared" si="7"/>
        <v>1</v>
      </c>
      <c r="L38" s="16" t="b">
        <f t="shared" si="8"/>
        <v>1</v>
      </c>
      <c r="M38" s="12" t="s">
        <v>92</v>
      </c>
      <c r="N38" s="12">
        <v>6.7</v>
      </c>
      <c r="O38" s="12">
        <v>142752.0</v>
      </c>
      <c r="P38" s="12">
        <v>0.19</v>
      </c>
      <c r="Q38" s="12">
        <v>10.172</v>
      </c>
      <c r="R38" s="12" t="s">
        <v>56</v>
      </c>
      <c r="S38" s="12">
        <v>174.0</v>
      </c>
      <c r="T38" s="12">
        <v>93.0</v>
      </c>
      <c r="U38" s="12">
        <v>93.78</v>
      </c>
      <c r="V38" s="12">
        <v>96.43</v>
      </c>
      <c r="W38" s="12" t="s">
        <v>56</v>
      </c>
      <c r="X38" s="12">
        <v>95.0</v>
      </c>
      <c r="Y38" s="12">
        <v>78.07</v>
      </c>
      <c r="Z38" s="12">
        <v>81.4</v>
      </c>
      <c r="AA38" s="12" t="s">
        <v>56</v>
      </c>
    </row>
    <row r="39" ht="15.75" customHeight="1">
      <c r="A39" s="9"/>
      <c r="B39" s="9"/>
      <c r="C39" s="9"/>
      <c r="D39" s="9"/>
      <c r="E39" s="9"/>
      <c r="F39" s="9"/>
      <c r="G39" s="9"/>
      <c r="H39" s="9"/>
      <c r="I39" s="10">
        <f t="shared" si="6"/>
        <v>108.38</v>
      </c>
      <c r="J39" s="11">
        <v>10.0</v>
      </c>
      <c r="K39" s="16" t="b">
        <f t="shared" si="7"/>
        <v>1</v>
      </c>
      <c r="L39" s="16" t="b">
        <f t="shared" si="8"/>
        <v>1</v>
      </c>
      <c r="M39" s="12" t="s">
        <v>93</v>
      </c>
      <c r="N39" s="12">
        <v>6.72</v>
      </c>
      <c r="O39" s="12">
        <v>66001.0</v>
      </c>
      <c r="P39" s="12">
        <v>0.09</v>
      </c>
      <c r="Q39" s="12">
        <v>10.838</v>
      </c>
      <c r="R39" s="12" t="s">
        <v>56</v>
      </c>
      <c r="S39" s="12">
        <v>41.0</v>
      </c>
      <c r="T39" s="12">
        <v>69.0</v>
      </c>
      <c r="U39" s="12">
        <v>82.2</v>
      </c>
      <c r="V39" s="12">
        <v>82.38</v>
      </c>
      <c r="W39" s="12" t="s">
        <v>56</v>
      </c>
      <c r="X39" s="12">
        <v>39.0</v>
      </c>
      <c r="Y39" s="12">
        <v>48.41</v>
      </c>
      <c r="Z39" s="12">
        <v>48.13</v>
      </c>
      <c r="AA39" s="12" t="s">
        <v>56</v>
      </c>
    </row>
    <row r="40" ht="15.75" customHeight="1">
      <c r="A40" s="9"/>
      <c r="B40" s="9"/>
      <c r="C40" s="9"/>
      <c r="D40" s="9"/>
      <c r="E40" s="9"/>
      <c r="F40" s="9"/>
      <c r="G40" s="9"/>
      <c r="H40" s="9"/>
      <c r="I40" s="10">
        <f t="shared" si="6"/>
        <v>105.62</v>
      </c>
      <c r="J40" s="11">
        <v>10.0</v>
      </c>
      <c r="K40" s="16" t="b">
        <f t="shared" si="7"/>
        <v>1</v>
      </c>
      <c r="L40" s="16" t="b">
        <f t="shared" si="8"/>
        <v>1</v>
      </c>
      <c r="M40" s="12" t="s">
        <v>94</v>
      </c>
      <c r="N40" s="12">
        <v>6.89</v>
      </c>
      <c r="O40" s="12">
        <v>206602.0</v>
      </c>
      <c r="P40" s="12">
        <v>0.28</v>
      </c>
      <c r="Q40" s="12">
        <v>10.562</v>
      </c>
      <c r="R40" s="12" t="s">
        <v>56</v>
      </c>
      <c r="S40" s="12">
        <v>83.0</v>
      </c>
      <c r="T40" s="12">
        <v>85.0</v>
      </c>
      <c r="U40" s="12">
        <v>62.17</v>
      </c>
      <c r="V40" s="12">
        <v>63.34</v>
      </c>
      <c r="W40" s="12" t="s">
        <v>56</v>
      </c>
      <c r="X40" s="12">
        <v>47.0</v>
      </c>
      <c r="Y40" s="12">
        <v>16.95</v>
      </c>
      <c r="Z40" s="12">
        <v>18.11</v>
      </c>
      <c r="AA40" s="12" t="s">
        <v>56</v>
      </c>
    </row>
    <row r="41" ht="15.75" customHeight="1">
      <c r="A41" s="9"/>
      <c r="B41" s="9"/>
      <c r="C41" s="9"/>
      <c r="D41" s="9"/>
      <c r="E41" s="9"/>
      <c r="F41" s="9"/>
      <c r="G41" s="9"/>
      <c r="H41" s="9"/>
      <c r="I41" s="10">
        <f t="shared" si="6"/>
        <v>113.8</v>
      </c>
      <c r="J41" s="11">
        <v>10.0</v>
      </c>
      <c r="K41" s="16" t="b">
        <f t="shared" si="7"/>
        <v>1</v>
      </c>
      <c r="L41" s="16" t="b">
        <f t="shared" si="8"/>
        <v>1</v>
      </c>
      <c r="M41" s="12" t="s">
        <v>95</v>
      </c>
      <c r="N41" s="12">
        <v>7.12</v>
      </c>
      <c r="O41" s="12">
        <v>18434.0</v>
      </c>
      <c r="P41" s="12">
        <v>0.03</v>
      </c>
      <c r="Q41" s="12">
        <v>11.38</v>
      </c>
      <c r="R41" s="12" t="s">
        <v>56</v>
      </c>
      <c r="S41" s="12">
        <v>43.0</v>
      </c>
      <c r="T41" s="12">
        <v>41.0</v>
      </c>
      <c r="U41" s="12">
        <v>86.3</v>
      </c>
      <c r="V41" s="12">
        <v>81.26</v>
      </c>
      <c r="W41" s="12" t="s">
        <v>56</v>
      </c>
      <c r="X41" s="12">
        <v>39.0</v>
      </c>
      <c r="Y41" s="12">
        <v>24.28</v>
      </c>
      <c r="Z41" s="12">
        <v>23.25</v>
      </c>
      <c r="AA41" s="12" t="s">
        <v>56</v>
      </c>
    </row>
    <row r="42" ht="15.75" customHeight="1">
      <c r="A42" s="9"/>
      <c r="B42" s="9"/>
      <c r="C42" s="9"/>
      <c r="D42" s="9"/>
      <c r="E42" s="9"/>
      <c r="F42" s="9"/>
      <c r="G42" s="9"/>
      <c r="H42" s="9"/>
      <c r="I42" s="10">
        <f t="shared" si="6"/>
        <v>98</v>
      </c>
      <c r="J42" s="11">
        <v>10.0</v>
      </c>
      <c r="K42" s="16" t="b">
        <f t="shared" si="7"/>
        <v>1</v>
      </c>
      <c r="L42" s="16" t="b">
        <f t="shared" si="8"/>
        <v>1</v>
      </c>
      <c r="M42" s="12" t="s">
        <v>96</v>
      </c>
      <c r="N42" s="12">
        <v>7.33</v>
      </c>
      <c r="O42" s="12">
        <v>165273.0</v>
      </c>
      <c r="P42" s="12">
        <v>0.23</v>
      </c>
      <c r="Q42" s="12">
        <v>9.8</v>
      </c>
      <c r="R42" s="12" t="s">
        <v>56</v>
      </c>
      <c r="S42" s="12">
        <v>75.0</v>
      </c>
      <c r="T42" s="12">
        <v>39.0</v>
      </c>
      <c r="U42" s="12">
        <v>46.09</v>
      </c>
      <c r="V42" s="12">
        <v>49.63</v>
      </c>
      <c r="W42" s="12" t="s">
        <v>56</v>
      </c>
      <c r="X42" s="12">
        <v>77.0</v>
      </c>
      <c r="Y42" s="12">
        <v>31.2</v>
      </c>
      <c r="Z42" s="12">
        <v>31.64</v>
      </c>
      <c r="AA42" s="12" t="s">
        <v>56</v>
      </c>
    </row>
    <row r="43" ht="15.75" customHeight="1">
      <c r="A43" s="9"/>
      <c r="B43" s="9"/>
      <c r="C43" s="9"/>
      <c r="D43" s="9"/>
      <c r="E43" s="9"/>
      <c r="F43" s="9"/>
      <c r="G43" s="9"/>
      <c r="H43" s="9"/>
      <c r="I43" s="10">
        <f t="shared" si="6"/>
        <v>110.3666667</v>
      </c>
      <c r="J43" s="11">
        <v>18.0</v>
      </c>
      <c r="K43" s="16" t="b">
        <f t="shared" si="7"/>
        <v>1</v>
      </c>
      <c r="L43" s="16" t="b">
        <f t="shared" si="8"/>
        <v>1</v>
      </c>
      <c r="M43" s="12" t="s">
        <v>97</v>
      </c>
      <c r="N43" s="12">
        <v>7.49</v>
      </c>
      <c r="O43" s="12">
        <v>299369.0</v>
      </c>
      <c r="P43" s="12">
        <v>0.41</v>
      </c>
      <c r="Q43" s="12">
        <v>19.866</v>
      </c>
      <c r="R43" s="12" t="s">
        <v>56</v>
      </c>
      <c r="S43" s="12">
        <v>43.0</v>
      </c>
      <c r="T43" s="12">
        <v>58.0</v>
      </c>
      <c r="U43" s="12">
        <v>37.65</v>
      </c>
      <c r="V43" s="12">
        <v>37.24</v>
      </c>
      <c r="W43" s="12" t="s">
        <v>56</v>
      </c>
      <c r="X43" s="12">
        <v>41.0</v>
      </c>
      <c r="Y43" s="12">
        <v>23.6</v>
      </c>
      <c r="Z43" s="12">
        <v>22.93</v>
      </c>
      <c r="AA43" s="12" t="s">
        <v>56</v>
      </c>
    </row>
    <row r="44" ht="15.75" customHeight="1">
      <c r="A44" s="9"/>
      <c r="B44" s="9"/>
      <c r="C44" s="9"/>
      <c r="D44" s="9"/>
      <c r="E44" s="9"/>
      <c r="F44" s="9"/>
      <c r="G44" s="9"/>
      <c r="H44" s="9"/>
      <c r="I44" s="10">
        <f t="shared" si="6"/>
        <v>100.645</v>
      </c>
      <c r="J44" s="11">
        <v>20.0</v>
      </c>
      <c r="K44" s="16" t="b">
        <f t="shared" si="7"/>
        <v>1</v>
      </c>
      <c r="L44" s="16" t="b">
        <f t="shared" si="8"/>
        <v>1</v>
      </c>
      <c r="M44" s="12" t="s">
        <v>98</v>
      </c>
      <c r="N44" s="12">
        <v>7.58</v>
      </c>
      <c r="O44" s="12">
        <v>1395877.0</v>
      </c>
      <c r="P44" s="12">
        <v>1.9</v>
      </c>
      <c r="Q44" s="12">
        <v>20.129</v>
      </c>
      <c r="R44" s="12" t="s">
        <v>56</v>
      </c>
      <c r="S44" s="12">
        <v>98.0</v>
      </c>
      <c r="T44" s="12">
        <v>100.0</v>
      </c>
      <c r="U44" s="12">
        <v>60.47</v>
      </c>
      <c r="V44" s="12">
        <v>61.24</v>
      </c>
      <c r="W44" s="12" t="s">
        <v>56</v>
      </c>
      <c r="X44" s="12">
        <v>70.0</v>
      </c>
      <c r="Y44" s="12">
        <v>12.05</v>
      </c>
      <c r="Z44" s="12">
        <v>12.29</v>
      </c>
      <c r="AA44" s="12" t="s">
        <v>56</v>
      </c>
    </row>
    <row r="45" ht="15.75" customHeight="1">
      <c r="A45" s="9"/>
      <c r="B45" s="9"/>
      <c r="C45" s="9"/>
      <c r="D45" s="9"/>
      <c r="E45" s="9"/>
      <c r="F45" s="9"/>
      <c r="G45" s="9"/>
      <c r="H45" s="9"/>
      <c r="I45" s="10">
        <f t="shared" si="6"/>
        <v>93.38</v>
      </c>
      <c r="J45" s="11">
        <v>10.0</v>
      </c>
      <c r="K45" s="16" t="b">
        <f t="shared" si="7"/>
        <v>1</v>
      </c>
      <c r="L45" s="16" t="b">
        <f t="shared" si="8"/>
        <v>1</v>
      </c>
      <c r="M45" s="12" t="s">
        <v>99</v>
      </c>
      <c r="N45" s="12">
        <v>7.65</v>
      </c>
      <c r="O45" s="12">
        <v>1081420.0</v>
      </c>
      <c r="P45" s="12">
        <v>1.47</v>
      </c>
      <c r="Q45" s="12">
        <v>9.338</v>
      </c>
      <c r="R45" s="12" t="s">
        <v>56</v>
      </c>
      <c r="S45" s="12">
        <v>91.0</v>
      </c>
      <c r="T45" s="12">
        <v>92.0</v>
      </c>
      <c r="U45" s="12">
        <v>54.6</v>
      </c>
      <c r="V45" s="12">
        <v>54.1</v>
      </c>
      <c r="W45" s="12" t="s">
        <v>56</v>
      </c>
      <c r="X45" s="12">
        <v>65.0</v>
      </c>
      <c r="Y45" s="12">
        <v>12.47</v>
      </c>
      <c r="Z45" s="12">
        <v>12.29</v>
      </c>
      <c r="AA45" s="12" t="s">
        <v>56</v>
      </c>
    </row>
    <row r="46" ht="15.75" customHeight="1">
      <c r="A46" s="9"/>
      <c r="B46" s="9"/>
      <c r="C46" s="9"/>
      <c r="D46" s="9"/>
      <c r="E46" s="9"/>
      <c r="F46" s="9"/>
      <c r="G46" s="9"/>
      <c r="H46" s="9"/>
      <c r="I46" s="10">
        <f t="shared" si="6"/>
        <v>93.59</v>
      </c>
      <c r="J46" s="11">
        <v>10.0</v>
      </c>
      <c r="K46" s="16" t="b">
        <f t="shared" si="7"/>
        <v>1</v>
      </c>
      <c r="L46" s="16" t="b">
        <f t="shared" si="8"/>
        <v>1</v>
      </c>
      <c r="M46" s="12" t="s">
        <v>100</v>
      </c>
      <c r="N46" s="12">
        <v>7.89</v>
      </c>
      <c r="O46" s="12">
        <v>102732.0</v>
      </c>
      <c r="P46" s="12">
        <v>0.14</v>
      </c>
      <c r="Q46" s="12">
        <v>9.359</v>
      </c>
      <c r="R46" s="12" t="s">
        <v>56</v>
      </c>
      <c r="S46" s="12">
        <v>75.0</v>
      </c>
      <c r="T46" s="12">
        <v>39.0</v>
      </c>
      <c r="U46" s="12">
        <v>47.37</v>
      </c>
      <c r="V46" s="12">
        <v>48.4</v>
      </c>
      <c r="W46" s="12" t="s">
        <v>56</v>
      </c>
      <c r="X46" s="12">
        <v>77.0</v>
      </c>
      <c r="Y46" s="12">
        <v>31.35</v>
      </c>
      <c r="Z46" s="12">
        <v>30.84</v>
      </c>
      <c r="AA46" s="12" t="s">
        <v>56</v>
      </c>
    </row>
    <row r="47" ht="15.75" customHeight="1">
      <c r="A47" s="9"/>
      <c r="B47" s="9"/>
      <c r="C47" s="9"/>
      <c r="D47" s="9"/>
      <c r="E47" s="9"/>
      <c r="F47" s="9"/>
      <c r="G47" s="9"/>
      <c r="H47" s="9"/>
      <c r="I47" s="10">
        <f t="shared" si="6"/>
        <v>111.84</v>
      </c>
      <c r="J47" s="11">
        <v>10.0</v>
      </c>
      <c r="K47" s="16" t="b">
        <f t="shared" si="7"/>
        <v>1</v>
      </c>
      <c r="L47" s="16" t="b">
        <f t="shared" si="8"/>
        <v>1</v>
      </c>
      <c r="M47" s="12" t="s">
        <v>101</v>
      </c>
      <c r="N47" s="12">
        <v>7.96</v>
      </c>
      <c r="O47" s="12">
        <v>103499.0</v>
      </c>
      <c r="P47" s="12">
        <v>0.14</v>
      </c>
      <c r="Q47" s="12">
        <v>11.184</v>
      </c>
      <c r="R47" s="12" t="s">
        <v>56</v>
      </c>
      <c r="S47" s="12">
        <v>69.0</v>
      </c>
      <c r="T47" s="12">
        <v>41.0</v>
      </c>
      <c r="U47" s="12">
        <v>68.05</v>
      </c>
      <c r="V47" s="12">
        <v>69.88</v>
      </c>
      <c r="W47" s="12" t="s">
        <v>56</v>
      </c>
      <c r="X47" s="12">
        <v>99.0</v>
      </c>
      <c r="Y47" s="12">
        <v>22.09</v>
      </c>
      <c r="Z47" s="12">
        <v>22.46</v>
      </c>
      <c r="AA47" s="12" t="s">
        <v>56</v>
      </c>
    </row>
    <row r="48" ht="15.75" customHeight="1">
      <c r="A48" s="9"/>
      <c r="B48" s="9"/>
      <c r="C48" s="9"/>
      <c r="D48" s="9"/>
      <c r="E48" s="9"/>
      <c r="F48" s="9"/>
      <c r="G48" s="9"/>
      <c r="H48" s="9"/>
      <c r="I48" s="10">
        <f t="shared" si="6"/>
        <v>94.23</v>
      </c>
      <c r="J48" s="11">
        <v>10.0</v>
      </c>
      <c r="K48" s="16" t="b">
        <f t="shared" si="7"/>
        <v>1</v>
      </c>
      <c r="L48" s="16" t="b">
        <f t="shared" si="8"/>
        <v>1</v>
      </c>
      <c r="M48" s="12" t="s">
        <v>102</v>
      </c>
      <c r="N48" s="12">
        <v>8.07</v>
      </c>
      <c r="O48" s="12">
        <v>159890.0</v>
      </c>
      <c r="P48" s="12">
        <v>0.22</v>
      </c>
      <c r="Q48" s="12">
        <v>9.423</v>
      </c>
      <c r="R48" s="12" t="s">
        <v>56</v>
      </c>
      <c r="S48" s="12">
        <v>97.0</v>
      </c>
      <c r="T48" s="12">
        <v>83.0</v>
      </c>
      <c r="U48" s="12">
        <v>91.74</v>
      </c>
      <c r="V48" s="12">
        <v>90.04</v>
      </c>
      <c r="W48" s="12" t="s">
        <v>56</v>
      </c>
      <c r="X48" s="12">
        <v>99.0</v>
      </c>
      <c r="Y48" s="12">
        <v>61.93</v>
      </c>
      <c r="Z48" s="12">
        <v>62.73</v>
      </c>
      <c r="AA48" s="12" t="s">
        <v>56</v>
      </c>
    </row>
    <row r="49" ht="15.75" customHeight="1">
      <c r="A49" s="9"/>
      <c r="B49" s="9"/>
      <c r="C49" s="9"/>
      <c r="D49" s="9"/>
      <c r="E49" s="9"/>
      <c r="F49" s="9"/>
      <c r="G49" s="9"/>
      <c r="H49" s="9"/>
      <c r="I49" s="10">
        <f t="shared" si="6"/>
        <v>114.73</v>
      </c>
      <c r="J49" s="11">
        <v>10.0</v>
      </c>
      <c r="K49" s="16" t="b">
        <f t="shared" si="7"/>
        <v>1</v>
      </c>
      <c r="L49" s="16" t="b">
        <f t="shared" si="8"/>
        <v>1</v>
      </c>
      <c r="M49" s="12" t="s">
        <v>103</v>
      </c>
      <c r="N49" s="12">
        <v>8.13</v>
      </c>
      <c r="O49" s="12">
        <v>309512.0</v>
      </c>
      <c r="P49" s="12">
        <v>0.42</v>
      </c>
      <c r="Q49" s="12">
        <v>11.473</v>
      </c>
      <c r="R49" s="12" t="s">
        <v>56</v>
      </c>
      <c r="S49" s="12">
        <v>166.0</v>
      </c>
      <c r="T49" s="12">
        <v>164.0</v>
      </c>
      <c r="U49" s="12">
        <v>77.52</v>
      </c>
      <c r="V49" s="12">
        <v>78.02</v>
      </c>
      <c r="W49" s="12" t="s">
        <v>56</v>
      </c>
      <c r="X49" s="12">
        <v>129.0</v>
      </c>
      <c r="Y49" s="12">
        <v>73.0</v>
      </c>
      <c r="Z49" s="12">
        <v>75.21</v>
      </c>
      <c r="AA49" s="12" t="s">
        <v>56</v>
      </c>
    </row>
    <row r="50" ht="15.75" customHeight="1">
      <c r="A50" s="9"/>
      <c r="B50" s="9"/>
      <c r="C50" s="9"/>
      <c r="D50" s="9"/>
      <c r="E50" s="9"/>
      <c r="F50" s="9"/>
      <c r="G50" s="9"/>
      <c r="H50" s="9"/>
      <c r="I50" s="10">
        <f t="shared" si="6"/>
        <v>94.62</v>
      </c>
      <c r="J50" s="11">
        <v>10.0</v>
      </c>
      <c r="K50" s="16" t="b">
        <f t="shared" si="7"/>
        <v>1</v>
      </c>
      <c r="L50" s="16" t="b">
        <f t="shared" si="8"/>
        <v>1</v>
      </c>
      <c r="M50" s="12" t="s">
        <v>104</v>
      </c>
      <c r="N50" s="12">
        <v>8.21</v>
      </c>
      <c r="O50" s="12">
        <v>283643.0</v>
      </c>
      <c r="P50" s="12">
        <v>0.39</v>
      </c>
      <c r="Q50" s="12">
        <v>9.462</v>
      </c>
      <c r="R50" s="12" t="s">
        <v>56</v>
      </c>
      <c r="S50" s="12">
        <v>76.0</v>
      </c>
      <c r="T50" s="12">
        <v>41.0</v>
      </c>
      <c r="U50" s="12">
        <v>65.63</v>
      </c>
      <c r="V50" s="12">
        <v>69.84</v>
      </c>
      <c r="W50" s="12" t="s">
        <v>56</v>
      </c>
      <c r="X50" s="12">
        <v>78.0</v>
      </c>
      <c r="Y50" s="12">
        <v>31.59</v>
      </c>
      <c r="Z50" s="12">
        <v>32.31</v>
      </c>
      <c r="AA50" s="12" t="s">
        <v>56</v>
      </c>
    </row>
    <row r="51" ht="15.75" customHeight="1">
      <c r="A51" s="9"/>
      <c r="B51" s="9"/>
      <c r="C51" s="9"/>
      <c r="D51" s="9"/>
      <c r="E51" s="9"/>
      <c r="F51" s="9"/>
      <c r="G51" s="9"/>
      <c r="H51" s="9"/>
      <c r="I51" s="10">
        <f t="shared" si="6"/>
        <v>108.1277778</v>
      </c>
      <c r="J51" s="11">
        <v>18.0</v>
      </c>
      <c r="K51" s="16" t="b">
        <f t="shared" si="7"/>
        <v>1</v>
      </c>
      <c r="L51" s="16" t="b">
        <f t="shared" si="8"/>
        <v>1</v>
      </c>
      <c r="M51" s="12" t="s">
        <v>105</v>
      </c>
      <c r="N51" s="12">
        <v>8.29</v>
      </c>
      <c r="O51" s="12">
        <v>184281.0</v>
      </c>
      <c r="P51" s="12">
        <v>0.25</v>
      </c>
      <c r="Q51" s="12">
        <v>19.463</v>
      </c>
      <c r="R51" s="12" t="s">
        <v>56</v>
      </c>
      <c r="S51" s="12">
        <v>43.0</v>
      </c>
      <c r="T51" s="12">
        <v>58.0</v>
      </c>
      <c r="U51" s="12">
        <v>50.34</v>
      </c>
      <c r="V51" s="12">
        <v>51.5</v>
      </c>
      <c r="W51" s="12" t="s">
        <v>56</v>
      </c>
      <c r="X51" s="12">
        <v>57.0</v>
      </c>
      <c r="Y51" s="12">
        <v>17.82</v>
      </c>
      <c r="Z51" s="12">
        <v>18.56</v>
      </c>
      <c r="AA51" s="12" t="s">
        <v>56</v>
      </c>
    </row>
    <row r="52" ht="15.75" customHeight="1">
      <c r="A52" s="9"/>
      <c r="B52" s="9"/>
      <c r="C52" s="9"/>
      <c r="D52" s="9"/>
      <c r="E52" s="9"/>
      <c r="F52" s="9"/>
      <c r="G52" s="9"/>
      <c r="H52" s="9"/>
      <c r="I52" s="10">
        <f t="shared" si="6"/>
        <v>97.52</v>
      </c>
      <c r="J52" s="11">
        <v>10.0</v>
      </c>
      <c r="K52" s="16" t="b">
        <f t="shared" si="7"/>
        <v>1</v>
      </c>
      <c r="L52" s="16" t="b">
        <f t="shared" si="8"/>
        <v>1</v>
      </c>
      <c r="M52" s="12" t="s">
        <v>106</v>
      </c>
      <c r="N52" s="12">
        <v>8.4</v>
      </c>
      <c r="O52" s="12">
        <v>109393.0</v>
      </c>
      <c r="P52" s="12">
        <v>0.15</v>
      </c>
      <c r="Q52" s="12">
        <v>9.752</v>
      </c>
      <c r="R52" s="12" t="s">
        <v>56</v>
      </c>
      <c r="S52" s="12">
        <v>129.0</v>
      </c>
      <c r="T52" s="12">
        <v>127.0</v>
      </c>
      <c r="U52" s="12">
        <v>79.55</v>
      </c>
      <c r="V52" s="12">
        <v>78.74</v>
      </c>
      <c r="W52" s="12" t="s">
        <v>56</v>
      </c>
      <c r="X52" s="12">
        <v>131.0</v>
      </c>
      <c r="Y52" s="12">
        <v>23.65</v>
      </c>
      <c r="Z52" s="12">
        <v>24.21</v>
      </c>
      <c r="AA52" s="12" t="s">
        <v>56</v>
      </c>
    </row>
    <row r="53" ht="15.75" customHeight="1">
      <c r="A53" s="9"/>
      <c r="B53" s="9"/>
      <c r="C53" s="9"/>
      <c r="D53" s="9"/>
      <c r="E53" s="9"/>
      <c r="F53" s="9"/>
      <c r="G53" s="9"/>
      <c r="H53" s="9"/>
      <c r="I53" s="10">
        <f t="shared" si="6"/>
        <v>96.13</v>
      </c>
      <c r="J53" s="11">
        <v>10.0</v>
      </c>
      <c r="K53" s="16" t="b">
        <f t="shared" si="7"/>
        <v>1</v>
      </c>
      <c r="L53" s="16" t="b">
        <f t="shared" si="8"/>
        <v>1</v>
      </c>
      <c r="M53" s="12" t="s">
        <v>107</v>
      </c>
      <c r="N53" s="12">
        <v>8.49</v>
      </c>
      <c r="O53" s="12">
        <v>112792.0</v>
      </c>
      <c r="P53" s="12">
        <v>0.15</v>
      </c>
      <c r="Q53" s="12">
        <v>9.613</v>
      </c>
      <c r="R53" s="12" t="s">
        <v>56</v>
      </c>
      <c r="S53" s="12">
        <v>107.0</v>
      </c>
      <c r="T53" s="12">
        <v>109.0</v>
      </c>
      <c r="U53" s="12">
        <v>93.31</v>
      </c>
      <c r="V53" s="12">
        <v>94.47</v>
      </c>
      <c r="W53" s="12" t="s">
        <v>56</v>
      </c>
      <c r="X53" s="12">
        <v>93.0</v>
      </c>
      <c r="Y53" s="12">
        <v>4.61</v>
      </c>
      <c r="Z53" s="12">
        <v>5.12</v>
      </c>
      <c r="AA53" s="12" t="s">
        <v>56</v>
      </c>
    </row>
    <row r="54" ht="15.75" customHeight="1">
      <c r="A54" s="9"/>
      <c r="B54" s="9"/>
      <c r="C54" s="9"/>
      <c r="D54" s="9"/>
      <c r="E54" s="9"/>
      <c r="F54" s="9"/>
      <c r="G54" s="9"/>
      <c r="H54" s="9"/>
      <c r="I54" s="10">
        <f t="shared" si="6"/>
        <v>100</v>
      </c>
      <c r="J54" s="11">
        <v>20.0</v>
      </c>
      <c r="K54" s="16" t="b">
        <f t="shared" si="7"/>
        <v>1</v>
      </c>
      <c r="L54" s="16" t="b">
        <f t="shared" si="8"/>
        <v>1</v>
      </c>
      <c r="M54" s="12" t="s">
        <v>23</v>
      </c>
      <c r="N54" s="12">
        <v>8.88</v>
      </c>
      <c r="O54" s="12">
        <v>952867.0</v>
      </c>
      <c r="P54" s="12">
        <v>1.3</v>
      </c>
      <c r="Q54" s="12">
        <v>20.0</v>
      </c>
      <c r="R54" s="12" t="s">
        <v>56</v>
      </c>
      <c r="S54" s="12">
        <v>117.0</v>
      </c>
      <c r="T54" s="12">
        <v>82.0</v>
      </c>
      <c r="U54" s="12">
        <v>63.53</v>
      </c>
      <c r="V54" s="12">
        <v>63.08</v>
      </c>
      <c r="W54" s="12" t="s">
        <v>56</v>
      </c>
      <c r="X54" s="12">
        <v>52.0</v>
      </c>
      <c r="Y54" s="12">
        <v>17.77</v>
      </c>
      <c r="Z54" s="12">
        <v>18.38</v>
      </c>
      <c r="AA54" s="12" t="s">
        <v>56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10">
        <f t="shared" si="6"/>
        <v>102.58</v>
      </c>
      <c r="J55" s="11">
        <v>10.0</v>
      </c>
      <c r="K55" s="16" t="b">
        <f t="shared" si="7"/>
        <v>1</v>
      </c>
      <c r="L55" s="16" t="b">
        <f t="shared" si="8"/>
        <v>1</v>
      </c>
      <c r="M55" s="12" t="s">
        <v>108</v>
      </c>
      <c r="N55" s="12">
        <v>8.9</v>
      </c>
      <c r="O55" s="12">
        <v>643461.0</v>
      </c>
      <c r="P55" s="12">
        <v>0.88</v>
      </c>
      <c r="Q55" s="12">
        <v>10.258</v>
      </c>
      <c r="R55" s="12" t="s">
        <v>56</v>
      </c>
      <c r="S55" s="12">
        <v>112.0</v>
      </c>
      <c r="T55" s="12">
        <v>77.0</v>
      </c>
      <c r="U55" s="12">
        <v>66.76</v>
      </c>
      <c r="V55" s="12">
        <v>67.21</v>
      </c>
      <c r="W55" s="12" t="s">
        <v>56</v>
      </c>
      <c r="X55" s="12">
        <v>114.0</v>
      </c>
      <c r="Y55" s="12">
        <v>31.63</v>
      </c>
      <c r="Z55" s="12">
        <v>32.12</v>
      </c>
      <c r="AA55" s="12" t="s">
        <v>56</v>
      </c>
    </row>
    <row r="56" ht="15.75" customHeight="1">
      <c r="A56" s="9"/>
      <c r="B56" s="9"/>
      <c r="C56" s="9"/>
      <c r="D56" s="9"/>
      <c r="E56" s="9"/>
      <c r="F56" s="9"/>
      <c r="G56" s="9"/>
      <c r="H56" s="9"/>
      <c r="I56" s="10">
        <f t="shared" si="6"/>
        <v>101.08</v>
      </c>
      <c r="J56" s="11">
        <v>10.0</v>
      </c>
      <c r="K56" s="16" t="b">
        <f t="shared" si="7"/>
        <v>1</v>
      </c>
      <c r="L56" s="16" t="b">
        <f t="shared" si="8"/>
        <v>1</v>
      </c>
      <c r="M56" s="12" t="s">
        <v>109</v>
      </c>
      <c r="N56" s="12">
        <v>8.99</v>
      </c>
      <c r="O56" s="12">
        <v>110104.0</v>
      </c>
      <c r="P56" s="12">
        <v>0.15</v>
      </c>
      <c r="Q56" s="12">
        <v>10.108</v>
      </c>
      <c r="R56" s="12" t="s">
        <v>56</v>
      </c>
      <c r="S56" s="12">
        <v>131.0</v>
      </c>
      <c r="T56" s="12">
        <v>133.0</v>
      </c>
      <c r="U56" s="12">
        <v>95.67</v>
      </c>
      <c r="V56" s="12">
        <v>93.51</v>
      </c>
      <c r="W56" s="12" t="s">
        <v>56</v>
      </c>
      <c r="X56" s="12" t="s">
        <v>67</v>
      </c>
      <c r="Y56" s="12" t="s">
        <v>67</v>
      </c>
      <c r="Z56" s="12" t="s">
        <v>67</v>
      </c>
      <c r="AA56" s="12" t="s">
        <v>67</v>
      </c>
    </row>
    <row r="57" ht="15.75" customHeight="1">
      <c r="A57" s="9"/>
      <c r="B57" s="9"/>
      <c r="C57" s="9"/>
      <c r="D57" s="9"/>
      <c r="E57" s="9"/>
      <c r="F57" s="9"/>
      <c r="G57" s="9"/>
      <c r="H57" s="9"/>
      <c r="I57" s="10">
        <f t="shared" si="6"/>
        <v>113.96</v>
      </c>
      <c r="J57" s="11">
        <v>10.0</v>
      </c>
      <c r="K57" s="16" t="b">
        <f t="shared" si="7"/>
        <v>1</v>
      </c>
      <c r="L57" s="16" t="b">
        <f t="shared" si="8"/>
        <v>1</v>
      </c>
      <c r="M57" s="12" t="s">
        <v>110</v>
      </c>
      <c r="N57" s="12">
        <v>8.99</v>
      </c>
      <c r="O57" s="12">
        <v>1155017.0</v>
      </c>
      <c r="P57" s="12">
        <v>1.57</v>
      </c>
      <c r="Q57" s="12">
        <v>11.396</v>
      </c>
      <c r="R57" s="12" t="s">
        <v>56</v>
      </c>
      <c r="S57" s="12">
        <v>91.0</v>
      </c>
      <c r="T57" s="12">
        <v>106.0</v>
      </c>
      <c r="U57" s="12">
        <v>33.06</v>
      </c>
      <c r="V57" s="12">
        <v>31.99</v>
      </c>
      <c r="W57" s="12" t="s">
        <v>56</v>
      </c>
      <c r="X57" s="12">
        <v>51.0</v>
      </c>
      <c r="Y57" s="12">
        <v>10.09</v>
      </c>
      <c r="Z57" s="12">
        <v>10.23</v>
      </c>
      <c r="AA57" s="12" t="s">
        <v>56</v>
      </c>
    </row>
    <row r="58" ht="15.75" customHeight="1">
      <c r="A58" s="9"/>
      <c r="B58" s="9"/>
      <c r="C58" s="9"/>
      <c r="D58" s="9"/>
      <c r="E58" s="9"/>
      <c r="F58" s="9"/>
      <c r="G58" s="9"/>
      <c r="H58" s="9"/>
      <c r="I58" s="10">
        <f t="shared" si="6"/>
        <v>123.72</v>
      </c>
      <c r="J58" s="11">
        <v>20.0</v>
      </c>
      <c r="K58" s="16" t="b">
        <f t="shared" si="7"/>
        <v>1</v>
      </c>
      <c r="L58" s="16" t="b">
        <f t="shared" si="8"/>
        <v>0</v>
      </c>
      <c r="M58" s="12" t="s">
        <v>111</v>
      </c>
      <c r="N58" s="12">
        <v>9.1</v>
      </c>
      <c r="O58" s="12">
        <v>2041503.0</v>
      </c>
      <c r="P58" s="12">
        <v>2.78</v>
      </c>
      <c r="Q58" s="12">
        <v>24.744</v>
      </c>
      <c r="R58" s="12" t="s">
        <v>56</v>
      </c>
      <c r="S58" s="12">
        <v>91.0</v>
      </c>
      <c r="T58" s="12">
        <v>106.0</v>
      </c>
      <c r="U58" s="12">
        <v>47.47</v>
      </c>
      <c r="V58" s="12">
        <v>46.93</v>
      </c>
      <c r="W58" s="12" t="s">
        <v>56</v>
      </c>
      <c r="X58" s="12">
        <v>105.0</v>
      </c>
      <c r="Y58" s="12">
        <v>21.54</v>
      </c>
      <c r="Z58" s="12">
        <v>20.4</v>
      </c>
      <c r="AA58" s="12" t="s">
        <v>56</v>
      </c>
    </row>
    <row r="59" ht="15.75" customHeight="1">
      <c r="A59" s="9"/>
      <c r="B59" s="9"/>
      <c r="C59" s="9"/>
      <c r="D59" s="9"/>
      <c r="E59" s="9"/>
      <c r="F59" s="9"/>
      <c r="G59" s="9"/>
      <c r="H59" s="9"/>
      <c r="I59" s="10">
        <f t="shared" si="6"/>
        <v>114.72</v>
      </c>
      <c r="J59" s="11">
        <v>10.0</v>
      </c>
      <c r="K59" s="16" t="b">
        <f t="shared" si="7"/>
        <v>1</v>
      </c>
      <c r="L59" s="16" t="b">
        <f t="shared" si="8"/>
        <v>1</v>
      </c>
      <c r="M59" s="12" t="s">
        <v>112</v>
      </c>
      <c r="N59" s="12">
        <v>9.4</v>
      </c>
      <c r="O59" s="12">
        <v>1034696.0</v>
      </c>
      <c r="P59" s="12">
        <v>1.41</v>
      </c>
      <c r="Q59" s="12">
        <v>11.472</v>
      </c>
      <c r="R59" s="12" t="s">
        <v>56</v>
      </c>
      <c r="S59" s="12">
        <v>91.0</v>
      </c>
      <c r="T59" s="12">
        <v>106.0</v>
      </c>
      <c r="U59" s="12">
        <v>46.37</v>
      </c>
      <c r="V59" s="12">
        <v>45.28</v>
      </c>
      <c r="W59" s="12" t="s">
        <v>56</v>
      </c>
      <c r="X59" s="12">
        <v>105.0</v>
      </c>
      <c r="Y59" s="12">
        <v>24.17</v>
      </c>
      <c r="Z59" s="12">
        <v>23.16</v>
      </c>
      <c r="AA59" s="12" t="s">
        <v>56</v>
      </c>
    </row>
    <row r="60" ht="15.75" customHeight="1">
      <c r="A60" s="9"/>
      <c r="B60" s="9"/>
      <c r="C60" s="9"/>
      <c r="D60" s="9"/>
      <c r="E60" s="9"/>
      <c r="F60" s="9"/>
      <c r="G60" s="9"/>
      <c r="H60" s="9"/>
      <c r="I60" s="10">
        <f t="shared" si="6"/>
        <v>111.92</v>
      </c>
      <c r="J60" s="11">
        <v>10.0</v>
      </c>
      <c r="K60" s="16" t="b">
        <f t="shared" si="7"/>
        <v>1</v>
      </c>
      <c r="L60" s="16" t="b">
        <f t="shared" si="8"/>
        <v>1</v>
      </c>
      <c r="M60" s="12" t="s">
        <v>113</v>
      </c>
      <c r="N60" s="12">
        <v>9.41</v>
      </c>
      <c r="O60" s="12">
        <v>739040.0</v>
      </c>
      <c r="P60" s="12">
        <v>1.01</v>
      </c>
      <c r="Q60" s="12">
        <v>11.192</v>
      </c>
      <c r="R60" s="12" t="s">
        <v>56</v>
      </c>
      <c r="S60" s="12">
        <v>104.0</v>
      </c>
      <c r="T60" s="12">
        <v>78.0</v>
      </c>
      <c r="U60" s="12">
        <v>59.28</v>
      </c>
      <c r="V60" s="12">
        <v>62.31</v>
      </c>
      <c r="W60" s="12" t="s">
        <v>56</v>
      </c>
      <c r="X60" s="12">
        <v>103.0</v>
      </c>
      <c r="Y60" s="12">
        <v>55.74</v>
      </c>
      <c r="Z60" s="12">
        <v>57.38</v>
      </c>
      <c r="AA60" s="12" t="s">
        <v>56</v>
      </c>
    </row>
    <row r="61" ht="15.75" customHeight="1">
      <c r="A61" s="9"/>
      <c r="B61" s="9"/>
      <c r="C61" s="9"/>
      <c r="D61" s="9"/>
      <c r="E61" s="9"/>
      <c r="F61" s="9"/>
      <c r="G61" s="9"/>
      <c r="H61" s="9"/>
      <c r="I61" s="10">
        <f t="shared" si="6"/>
        <v>102.55</v>
      </c>
      <c r="J61" s="11">
        <v>10.0</v>
      </c>
      <c r="K61" s="16" t="b">
        <f t="shared" si="7"/>
        <v>1</v>
      </c>
      <c r="L61" s="16" t="b">
        <f t="shared" si="8"/>
        <v>1</v>
      </c>
      <c r="M61" s="12" t="s">
        <v>114</v>
      </c>
      <c r="N61" s="12">
        <v>9.55</v>
      </c>
      <c r="O61" s="12">
        <v>60495.0</v>
      </c>
      <c r="P61" s="12">
        <v>0.08</v>
      </c>
      <c r="Q61" s="12">
        <v>10.255</v>
      </c>
      <c r="R61" s="12" t="s">
        <v>56</v>
      </c>
      <c r="S61" s="12">
        <v>173.0</v>
      </c>
      <c r="T61" s="12">
        <v>171.0</v>
      </c>
      <c r="U61" s="12">
        <v>50.23</v>
      </c>
      <c r="V61" s="12">
        <v>51.43</v>
      </c>
      <c r="W61" s="12" t="s">
        <v>56</v>
      </c>
      <c r="X61" s="12">
        <v>175.0</v>
      </c>
      <c r="Y61" s="12">
        <v>48.62</v>
      </c>
      <c r="Z61" s="12">
        <v>49.63</v>
      </c>
      <c r="AA61" s="12" t="s">
        <v>56</v>
      </c>
    </row>
    <row r="62" ht="15.75" customHeight="1">
      <c r="A62" s="9"/>
      <c r="B62" s="9"/>
      <c r="C62" s="9"/>
      <c r="D62" s="9"/>
      <c r="E62" s="9"/>
      <c r="F62" s="9"/>
      <c r="G62" s="9"/>
      <c r="H62" s="9"/>
      <c r="I62" s="10">
        <f t="shared" si="6"/>
        <v>118.59</v>
      </c>
      <c r="J62" s="11">
        <v>10.0</v>
      </c>
      <c r="K62" s="16" t="b">
        <f t="shared" si="7"/>
        <v>1</v>
      </c>
      <c r="L62" s="16" t="b">
        <f t="shared" si="8"/>
        <v>1</v>
      </c>
      <c r="M62" s="12" t="s">
        <v>115</v>
      </c>
      <c r="N62" s="12">
        <v>9.68</v>
      </c>
      <c r="O62" s="12">
        <v>1146937.0</v>
      </c>
      <c r="P62" s="12">
        <v>1.56</v>
      </c>
      <c r="Q62" s="12">
        <v>11.859</v>
      </c>
      <c r="R62" s="12" t="s">
        <v>56</v>
      </c>
      <c r="S62" s="12">
        <v>105.0</v>
      </c>
      <c r="T62" s="12">
        <v>120.0</v>
      </c>
      <c r="U62" s="12">
        <v>27.76</v>
      </c>
      <c r="V62" s="12">
        <v>27.99</v>
      </c>
      <c r="W62" s="12" t="s">
        <v>56</v>
      </c>
      <c r="X62" s="12">
        <v>79.0</v>
      </c>
      <c r="Y62" s="12">
        <v>17.18</v>
      </c>
      <c r="Z62" s="12">
        <v>17.02</v>
      </c>
      <c r="AA62" s="12" t="s">
        <v>56</v>
      </c>
    </row>
    <row r="63" ht="15.75" customHeight="1">
      <c r="A63" s="9"/>
      <c r="B63" s="9"/>
      <c r="C63" s="9"/>
      <c r="D63" s="9"/>
      <c r="E63" s="9"/>
      <c r="F63" s="9"/>
      <c r="G63" s="9"/>
      <c r="H63" s="9"/>
      <c r="I63" s="10">
        <f t="shared" si="6"/>
        <v>102.53</v>
      </c>
      <c r="J63" s="11">
        <v>20.0</v>
      </c>
      <c r="K63" s="16" t="b">
        <f t="shared" si="7"/>
        <v>1</v>
      </c>
      <c r="L63" s="16" t="b">
        <f t="shared" si="8"/>
        <v>1</v>
      </c>
      <c r="M63" s="12" t="s">
        <v>116</v>
      </c>
      <c r="N63" s="12">
        <v>9.81</v>
      </c>
      <c r="O63" s="12">
        <v>500174.0</v>
      </c>
      <c r="P63" s="12">
        <v>0.68</v>
      </c>
      <c r="Q63" s="12">
        <v>20.506</v>
      </c>
      <c r="R63" s="12" t="s">
        <v>56</v>
      </c>
      <c r="S63" s="12">
        <v>95.0</v>
      </c>
      <c r="T63" s="12">
        <v>174.0</v>
      </c>
      <c r="U63" s="12">
        <v>74.81</v>
      </c>
      <c r="V63" s="12">
        <v>73.67</v>
      </c>
      <c r="W63" s="12" t="s">
        <v>56</v>
      </c>
      <c r="X63" s="12">
        <v>176.0</v>
      </c>
      <c r="Y63" s="12">
        <v>73.59</v>
      </c>
      <c r="Z63" s="12">
        <v>70.47</v>
      </c>
      <c r="AA63" s="12" t="s">
        <v>56</v>
      </c>
    </row>
    <row r="64" ht="15.75" customHeight="1">
      <c r="A64" s="9"/>
      <c r="B64" s="9"/>
      <c r="C64" s="9"/>
      <c r="D64" s="9"/>
      <c r="E64" s="9"/>
      <c r="F64" s="9"/>
      <c r="G64" s="9"/>
      <c r="H64" s="9"/>
      <c r="I64" s="10">
        <f t="shared" si="6"/>
        <v>109.14</v>
      </c>
      <c r="J64" s="11">
        <v>10.0</v>
      </c>
      <c r="K64" s="16" t="b">
        <f t="shared" si="7"/>
        <v>1</v>
      </c>
      <c r="L64" s="16" t="b">
        <f t="shared" si="8"/>
        <v>1</v>
      </c>
      <c r="M64" s="12" t="s">
        <v>117</v>
      </c>
      <c r="N64" s="12">
        <v>9.91</v>
      </c>
      <c r="O64" s="12">
        <v>465482.0</v>
      </c>
      <c r="P64" s="12">
        <v>0.63</v>
      </c>
      <c r="Q64" s="12">
        <v>10.914</v>
      </c>
      <c r="R64" s="12" t="s">
        <v>56</v>
      </c>
      <c r="S64" s="12">
        <v>77.0</v>
      </c>
      <c r="T64" s="12">
        <v>156.0</v>
      </c>
      <c r="U64" s="12">
        <v>58.62</v>
      </c>
      <c r="V64" s="12">
        <v>55.04</v>
      </c>
      <c r="W64" s="12" t="s">
        <v>56</v>
      </c>
      <c r="X64" s="12">
        <v>158.0</v>
      </c>
      <c r="Y64" s="12">
        <v>56.66</v>
      </c>
      <c r="Z64" s="12">
        <v>53.84</v>
      </c>
      <c r="AA64" s="12" t="s">
        <v>56</v>
      </c>
    </row>
    <row r="65" ht="15.75" customHeight="1">
      <c r="A65" s="9"/>
      <c r="B65" s="9"/>
      <c r="C65" s="9"/>
      <c r="D65" s="9"/>
      <c r="E65" s="9"/>
      <c r="F65" s="9"/>
      <c r="G65" s="9"/>
      <c r="H65" s="9"/>
      <c r="I65" s="10">
        <f t="shared" si="6"/>
        <v>101.71</v>
      </c>
      <c r="J65" s="11">
        <v>10.0</v>
      </c>
      <c r="K65" s="16" t="b">
        <f t="shared" si="7"/>
        <v>1</v>
      </c>
      <c r="L65" s="16" t="b">
        <f t="shared" si="8"/>
        <v>1</v>
      </c>
      <c r="M65" s="12" t="s">
        <v>118</v>
      </c>
      <c r="N65" s="12">
        <v>9.92</v>
      </c>
      <c r="O65" s="12">
        <v>190346.0</v>
      </c>
      <c r="P65" s="12">
        <v>0.26</v>
      </c>
      <c r="Q65" s="12">
        <v>10.171</v>
      </c>
      <c r="R65" s="12" t="s">
        <v>56</v>
      </c>
      <c r="S65" s="12">
        <v>83.0</v>
      </c>
      <c r="T65" s="12">
        <v>85.0</v>
      </c>
      <c r="U65" s="12">
        <v>65.36</v>
      </c>
      <c r="V65" s="12">
        <v>63.45</v>
      </c>
      <c r="W65" s="12" t="s">
        <v>56</v>
      </c>
      <c r="X65" s="12">
        <v>95.0</v>
      </c>
      <c r="Y65" s="12">
        <v>15.52</v>
      </c>
      <c r="Z65" s="12">
        <v>14.77</v>
      </c>
      <c r="AA65" s="12" t="s">
        <v>56</v>
      </c>
    </row>
    <row r="66" ht="15.75" customHeight="1">
      <c r="A66" s="9"/>
      <c r="B66" s="9"/>
      <c r="C66" s="9"/>
      <c r="D66" s="9"/>
      <c r="E66" s="9"/>
      <c r="F66" s="9"/>
      <c r="G66" s="9"/>
      <c r="H66" s="9"/>
      <c r="I66" s="10">
        <f t="shared" si="6"/>
        <v>97.39</v>
      </c>
      <c r="J66" s="11">
        <v>10.0</v>
      </c>
      <c r="K66" s="16" t="b">
        <f t="shared" si="7"/>
        <v>1</v>
      </c>
      <c r="L66" s="16" t="b">
        <f t="shared" si="8"/>
        <v>1</v>
      </c>
      <c r="M66" s="12" t="s">
        <v>120</v>
      </c>
      <c r="N66" s="12">
        <v>9.95</v>
      </c>
      <c r="O66" s="12">
        <v>64276.0</v>
      </c>
      <c r="P66" s="12">
        <v>0.09</v>
      </c>
      <c r="Q66" s="12">
        <v>9.739</v>
      </c>
      <c r="R66" s="12" t="s">
        <v>56</v>
      </c>
      <c r="S66" s="12">
        <v>77.0</v>
      </c>
      <c r="T66" s="12">
        <v>110.0</v>
      </c>
      <c r="U66" s="12">
        <v>84.83</v>
      </c>
      <c r="V66" s="12">
        <v>85.11</v>
      </c>
      <c r="W66" s="12" t="s">
        <v>56</v>
      </c>
      <c r="X66" s="12">
        <v>61.0</v>
      </c>
      <c r="Y66" s="12">
        <v>69.46</v>
      </c>
      <c r="Z66" s="12">
        <v>67.37</v>
      </c>
      <c r="AA66" s="12" t="s">
        <v>56</v>
      </c>
    </row>
    <row r="67" ht="15.75" customHeight="1">
      <c r="A67" s="9"/>
      <c r="B67" s="9"/>
      <c r="C67" s="9"/>
      <c r="D67" s="9"/>
      <c r="E67" s="9"/>
      <c r="F67" s="9"/>
      <c r="G67" s="9"/>
      <c r="H67" s="9"/>
      <c r="I67" s="10">
        <f t="shared" si="6"/>
        <v>103.08</v>
      </c>
      <c r="J67" s="11">
        <v>10.0</v>
      </c>
      <c r="K67" s="16" t="b">
        <f t="shared" si="7"/>
        <v>1</v>
      </c>
      <c r="L67" s="16" t="b">
        <f t="shared" si="8"/>
        <v>1</v>
      </c>
      <c r="M67" s="12" t="s">
        <v>119</v>
      </c>
      <c r="N67" s="12">
        <v>9.95</v>
      </c>
      <c r="O67" s="12">
        <v>183266.0</v>
      </c>
      <c r="P67" s="12">
        <v>0.25</v>
      </c>
      <c r="Q67" s="12">
        <v>10.308</v>
      </c>
      <c r="R67" s="12" t="s">
        <v>56</v>
      </c>
      <c r="S67" s="12">
        <v>75.0</v>
      </c>
      <c r="T67" s="12">
        <v>53.0</v>
      </c>
      <c r="U67" s="12">
        <v>26.99</v>
      </c>
      <c r="V67" s="12">
        <v>28.36</v>
      </c>
      <c r="W67" s="12" t="s">
        <v>56</v>
      </c>
      <c r="X67" s="12">
        <v>89.0</v>
      </c>
      <c r="Y67" s="12">
        <v>4.88</v>
      </c>
      <c r="Z67" s="12">
        <v>5.18</v>
      </c>
      <c r="AA67" s="12" t="s">
        <v>56</v>
      </c>
    </row>
    <row r="68" ht="15.75" customHeight="1">
      <c r="A68" s="9"/>
      <c r="B68" s="9"/>
      <c r="C68" s="9"/>
      <c r="D68" s="9"/>
      <c r="E68" s="9"/>
      <c r="F68" s="9"/>
      <c r="G68" s="9"/>
      <c r="H68" s="9"/>
      <c r="I68" s="10">
        <f t="shared" si="6"/>
        <v>122.54</v>
      </c>
      <c r="J68" s="11">
        <v>10.0</v>
      </c>
      <c r="K68" s="16" t="b">
        <f t="shared" si="7"/>
        <v>1</v>
      </c>
      <c r="L68" s="16" t="b">
        <f t="shared" si="8"/>
        <v>0</v>
      </c>
      <c r="M68" s="12" t="s">
        <v>121</v>
      </c>
      <c r="N68" s="12">
        <v>9.99</v>
      </c>
      <c r="O68" s="12">
        <v>1413221.0</v>
      </c>
      <c r="P68" s="12">
        <v>1.93</v>
      </c>
      <c r="Q68" s="12">
        <v>12.254</v>
      </c>
      <c r="R68" s="12" t="s">
        <v>56</v>
      </c>
      <c r="S68" s="12">
        <v>91.0</v>
      </c>
      <c r="T68" s="12">
        <v>120.0</v>
      </c>
      <c r="U68" s="12">
        <v>24.18</v>
      </c>
      <c r="V68" s="12">
        <v>24.2</v>
      </c>
      <c r="W68" s="12" t="s">
        <v>56</v>
      </c>
      <c r="X68" s="12">
        <v>65.0</v>
      </c>
      <c r="Y68" s="12">
        <v>11.29</v>
      </c>
      <c r="Z68" s="12">
        <v>11.35</v>
      </c>
      <c r="AA68" s="12" t="s">
        <v>56</v>
      </c>
    </row>
    <row r="69" ht="15.75" customHeight="1">
      <c r="A69" s="9"/>
      <c r="B69" s="9"/>
      <c r="C69" s="9"/>
      <c r="D69" s="9"/>
      <c r="E69" s="9"/>
      <c r="F69" s="9"/>
      <c r="G69" s="9"/>
      <c r="H69" s="9"/>
      <c r="I69" s="10">
        <f t="shared" si="6"/>
        <v>119.39</v>
      </c>
      <c r="J69" s="11">
        <v>10.0</v>
      </c>
      <c r="K69" s="16" t="b">
        <f t="shared" si="7"/>
        <v>1</v>
      </c>
      <c r="L69" s="16" t="b">
        <f t="shared" si="8"/>
        <v>1</v>
      </c>
      <c r="M69" s="12" t="s">
        <v>122</v>
      </c>
      <c r="N69" s="12">
        <v>10.05</v>
      </c>
      <c r="O69" s="12">
        <v>854825.0</v>
      </c>
      <c r="P69" s="12">
        <v>1.17</v>
      </c>
      <c r="Q69" s="12">
        <v>11.939</v>
      </c>
      <c r="R69" s="12" t="s">
        <v>56</v>
      </c>
      <c r="S69" s="12">
        <v>91.0</v>
      </c>
      <c r="T69" s="12">
        <v>126.0</v>
      </c>
      <c r="U69" s="12">
        <v>32.93</v>
      </c>
      <c r="V69" s="12">
        <v>32.69</v>
      </c>
      <c r="W69" s="12" t="s">
        <v>56</v>
      </c>
      <c r="X69" s="12">
        <v>89.0</v>
      </c>
      <c r="Y69" s="12">
        <v>18.22</v>
      </c>
      <c r="Z69" s="12">
        <v>18.47</v>
      </c>
      <c r="AA69" s="12" t="s">
        <v>56</v>
      </c>
    </row>
    <row r="70" ht="15.75" customHeight="1">
      <c r="A70" s="9"/>
      <c r="B70" s="9"/>
      <c r="C70" s="9"/>
      <c r="D70" s="9"/>
      <c r="E70" s="9"/>
      <c r="F70" s="9"/>
      <c r="G70" s="9"/>
      <c r="H70" s="9"/>
      <c r="I70" s="10">
        <f t="shared" si="6"/>
        <v>108.42</v>
      </c>
      <c r="J70" s="11">
        <v>10.0</v>
      </c>
      <c r="K70" s="16" t="b">
        <f t="shared" si="7"/>
        <v>1</v>
      </c>
      <c r="L70" s="16" t="b">
        <f t="shared" si="8"/>
        <v>1</v>
      </c>
      <c r="M70" s="12" t="s">
        <v>123</v>
      </c>
      <c r="N70" s="12">
        <v>10.12</v>
      </c>
      <c r="O70" s="12">
        <v>1009961.0</v>
      </c>
      <c r="P70" s="12">
        <v>1.38</v>
      </c>
      <c r="Q70" s="12">
        <v>10.842</v>
      </c>
      <c r="R70" s="12" t="s">
        <v>56</v>
      </c>
      <c r="S70" s="12">
        <v>105.0</v>
      </c>
      <c r="T70" s="12">
        <v>120.0</v>
      </c>
      <c r="U70" s="12">
        <v>45.3</v>
      </c>
      <c r="V70" s="12">
        <v>46.2</v>
      </c>
      <c r="W70" s="12" t="s">
        <v>56</v>
      </c>
      <c r="X70" s="12">
        <v>119.0</v>
      </c>
      <c r="Y70" s="12">
        <v>11.16</v>
      </c>
      <c r="Z70" s="12">
        <v>11.66</v>
      </c>
      <c r="AA70" s="12" t="s">
        <v>56</v>
      </c>
    </row>
    <row r="71" ht="15.75" customHeight="1">
      <c r="A71" s="9"/>
      <c r="B71" s="9"/>
      <c r="C71" s="9"/>
      <c r="D71" s="9"/>
      <c r="E71" s="9"/>
      <c r="F71" s="9"/>
      <c r="G71" s="9"/>
      <c r="H71" s="9"/>
      <c r="I71" s="10">
        <f t="shared" si="6"/>
        <v>121.01</v>
      </c>
      <c r="J71" s="11">
        <v>10.0</v>
      </c>
      <c r="K71" s="16" t="b">
        <f t="shared" si="7"/>
        <v>1</v>
      </c>
      <c r="L71" s="16" t="b">
        <f t="shared" si="8"/>
        <v>0</v>
      </c>
      <c r="M71" s="12" t="s">
        <v>124</v>
      </c>
      <c r="N71" s="12">
        <v>10.14</v>
      </c>
      <c r="O71" s="12">
        <v>1003453.0</v>
      </c>
      <c r="P71" s="12">
        <v>1.37</v>
      </c>
      <c r="Q71" s="12">
        <v>12.101</v>
      </c>
      <c r="R71" s="12" t="s">
        <v>56</v>
      </c>
      <c r="S71" s="12">
        <v>91.0</v>
      </c>
      <c r="T71" s="12">
        <v>126.0</v>
      </c>
      <c r="U71" s="12">
        <v>28.89</v>
      </c>
      <c r="V71" s="12">
        <v>29.79</v>
      </c>
      <c r="W71" s="12" t="s">
        <v>56</v>
      </c>
      <c r="X71" s="12">
        <v>89.0</v>
      </c>
      <c r="Y71" s="12">
        <v>11.77</v>
      </c>
      <c r="Z71" s="12">
        <v>11.99</v>
      </c>
      <c r="AA71" s="12" t="s">
        <v>56</v>
      </c>
    </row>
    <row r="72" ht="15.75" customHeight="1">
      <c r="A72" s="9"/>
      <c r="B72" s="9"/>
      <c r="C72" s="9"/>
      <c r="D72" s="9"/>
      <c r="E72" s="9"/>
      <c r="F72" s="9"/>
      <c r="G72" s="9"/>
      <c r="H72" s="9"/>
      <c r="I72" s="10">
        <f t="shared" si="6"/>
        <v>112.07</v>
      </c>
      <c r="J72" s="11">
        <v>10.0</v>
      </c>
      <c r="K72" s="16" t="b">
        <f t="shared" si="7"/>
        <v>1</v>
      </c>
      <c r="L72" s="16" t="b">
        <f t="shared" si="8"/>
        <v>1</v>
      </c>
      <c r="M72" s="12" t="s">
        <v>125</v>
      </c>
      <c r="N72" s="12">
        <v>10.34</v>
      </c>
      <c r="O72" s="12">
        <v>914511.0</v>
      </c>
      <c r="P72" s="12">
        <v>1.25</v>
      </c>
      <c r="Q72" s="12">
        <v>11.207</v>
      </c>
      <c r="R72" s="12" t="s">
        <v>56</v>
      </c>
      <c r="S72" s="12">
        <v>119.0</v>
      </c>
      <c r="T72" s="12">
        <v>91.0</v>
      </c>
      <c r="U72" s="12">
        <v>72.87</v>
      </c>
      <c r="V72" s="12">
        <v>72.46</v>
      </c>
      <c r="W72" s="12" t="s">
        <v>56</v>
      </c>
      <c r="X72" s="12">
        <v>134.0</v>
      </c>
      <c r="Y72" s="12">
        <v>24.71</v>
      </c>
      <c r="Z72" s="12">
        <v>23.94</v>
      </c>
      <c r="AA72" s="12" t="s">
        <v>56</v>
      </c>
    </row>
    <row r="73" ht="15.75" customHeight="1">
      <c r="A73" s="9"/>
      <c r="B73" s="9"/>
      <c r="C73" s="9"/>
      <c r="D73" s="9"/>
      <c r="E73" s="9"/>
      <c r="F73" s="9"/>
      <c r="G73" s="9"/>
      <c r="H73" s="9"/>
      <c r="I73" s="10">
        <f t="shared" si="6"/>
        <v>113.76</v>
      </c>
      <c r="J73" s="11">
        <v>10.0</v>
      </c>
      <c r="K73" s="16" t="b">
        <f t="shared" si="7"/>
        <v>1</v>
      </c>
      <c r="L73" s="16" t="b">
        <f t="shared" si="8"/>
        <v>1</v>
      </c>
      <c r="M73" s="12" t="s">
        <v>126</v>
      </c>
      <c r="N73" s="12">
        <v>10.36</v>
      </c>
      <c r="O73" s="12">
        <v>46274.0</v>
      </c>
      <c r="P73" s="12">
        <v>0.06</v>
      </c>
      <c r="Q73" s="12">
        <v>11.376</v>
      </c>
      <c r="R73" s="12" t="s">
        <v>56</v>
      </c>
      <c r="S73" s="12">
        <v>167.0</v>
      </c>
      <c r="T73" s="12">
        <v>165.0</v>
      </c>
      <c r="U73" s="12">
        <v>79.78</v>
      </c>
      <c r="V73" s="12">
        <v>78.09</v>
      </c>
      <c r="W73" s="12" t="s">
        <v>56</v>
      </c>
      <c r="X73" s="12">
        <v>169.0</v>
      </c>
      <c r="Y73" s="12">
        <v>47.35</v>
      </c>
      <c r="Z73" s="12">
        <v>48.17</v>
      </c>
      <c r="AA73" s="12" t="s">
        <v>56</v>
      </c>
    </row>
    <row r="74" ht="15.75" customHeight="1">
      <c r="A74" s="9"/>
      <c r="B74" s="9"/>
      <c r="C74" s="9"/>
      <c r="D74" s="9"/>
      <c r="E74" s="9"/>
      <c r="F74" s="9"/>
      <c r="G74" s="9"/>
      <c r="H74" s="9"/>
      <c r="I74" s="10">
        <f t="shared" si="6"/>
        <v>106.63</v>
      </c>
      <c r="J74" s="11">
        <v>10.0</v>
      </c>
      <c r="K74" s="16" t="b">
        <f t="shared" si="7"/>
        <v>1</v>
      </c>
      <c r="L74" s="16" t="b">
        <f t="shared" si="8"/>
        <v>1</v>
      </c>
      <c r="M74" s="12" t="s">
        <v>127</v>
      </c>
      <c r="N74" s="12">
        <v>10.39</v>
      </c>
      <c r="O74" s="12">
        <v>1003013.0</v>
      </c>
      <c r="P74" s="12">
        <v>1.37</v>
      </c>
      <c r="Q74" s="12">
        <v>10.663</v>
      </c>
      <c r="R74" s="12" t="s">
        <v>56</v>
      </c>
      <c r="S74" s="12">
        <v>105.0</v>
      </c>
      <c r="T74" s="12">
        <v>120.0</v>
      </c>
      <c r="U74" s="12">
        <v>44.49</v>
      </c>
      <c r="V74" s="12">
        <v>43.81</v>
      </c>
      <c r="W74" s="12" t="s">
        <v>56</v>
      </c>
      <c r="X74" s="12">
        <v>77.0</v>
      </c>
      <c r="Y74" s="12">
        <v>12.48</v>
      </c>
      <c r="Z74" s="12">
        <v>12.37</v>
      </c>
      <c r="AA74" s="12" t="s">
        <v>56</v>
      </c>
    </row>
    <row r="75" ht="15.75" customHeight="1">
      <c r="A75" s="9"/>
      <c r="B75" s="9"/>
      <c r="C75" s="9"/>
      <c r="D75" s="9"/>
      <c r="E75" s="9"/>
      <c r="F75" s="9"/>
      <c r="G75" s="9"/>
      <c r="H75" s="9"/>
      <c r="I75" s="10">
        <f t="shared" si="6"/>
        <v>122.34</v>
      </c>
      <c r="J75" s="11">
        <v>10.0</v>
      </c>
      <c r="K75" s="16" t="b">
        <f t="shared" si="7"/>
        <v>1</v>
      </c>
      <c r="L75" s="16" t="b">
        <f t="shared" si="8"/>
        <v>0</v>
      </c>
      <c r="M75" s="12" t="s">
        <v>128</v>
      </c>
      <c r="N75" s="12">
        <v>10.5</v>
      </c>
      <c r="O75" s="12">
        <v>1329520.0</v>
      </c>
      <c r="P75" s="12">
        <v>1.81</v>
      </c>
      <c r="Q75" s="12">
        <v>12.234</v>
      </c>
      <c r="R75" s="12" t="s">
        <v>56</v>
      </c>
      <c r="S75" s="12">
        <v>105.0</v>
      </c>
      <c r="T75" s="12">
        <v>134.0</v>
      </c>
      <c r="U75" s="12">
        <v>19.86</v>
      </c>
      <c r="V75" s="12">
        <v>19.75</v>
      </c>
      <c r="W75" s="12" t="s">
        <v>56</v>
      </c>
      <c r="X75" s="12">
        <v>91.0</v>
      </c>
      <c r="Y75" s="12">
        <v>15.97</v>
      </c>
      <c r="Z75" s="12">
        <v>15.92</v>
      </c>
      <c r="AA75" s="12" t="s">
        <v>56</v>
      </c>
    </row>
    <row r="76" ht="15.75" customHeight="1">
      <c r="A76" s="9"/>
      <c r="B76" s="9"/>
      <c r="C76" s="9"/>
      <c r="D76" s="9"/>
      <c r="E76" s="9"/>
      <c r="F76" s="9"/>
      <c r="G76" s="9"/>
      <c r="H76" s="9"/>
      <c r="I76" s="10">
        <f t="shared" si="6"/>
        <v>104.02</v>
      </c>
      <c r="J76" s="11">
        <v>10.0</v>
      </c>
      <c r="K76" s="16" t="b">
        <f t="shared" si="7"/>
        <v>1</v>
      </c>
      <c r="L76" s="16" t="b">
        <f t="shared" si="8"/>
        <v>1</v>
      </c>
      <c r="M76" s="12" t="s">
        <v>129</v>
      </c>
      <c r="N76" s="12">
        <v>10.58</v>
      </c>
      <c r="O76" s="12">
        <v>503398.0</v>
      </c>
      <c r="P76" s="12">
        <v>0.69</v>
      </c>
      <c r="Q76" s="12">
        <v>10.402</v>
      </c>
      <c r="R76" s="12" t="s">
        <v>56</v>
      </c>
      <c r="S76" s="12">
        <v>146.0</v>
      </c>
      <c r="T76" s="12">
        <v>148.0</v>
      </c>
      <c r="U76" s="12">
        <v>64.05</v>
      </c>
      <c r="V76" s="12">
        <v>63.72</v>
      </c>
      <c r="W76" s="12" t="s">
        <v>56</v>
      </c>
      <c r="X76" s="12">
        <v>111.0</v>
      </c>
      <c r="Y76" s="12">
        <v>46.74</v>
      </c>
      <c r="Z76" s="12">
        <v>47.65</v>
      </c>
      <c r="AA76" s="12" t="s">
        <v>56</v>
      </c>
    </row>
    <row r="77" ht="15.75" customHeight="1">
      <c r="A77" s="9"/>
      <c r="B77" s="9"/>
      <c r="C77" s="9"/>
      <c r="D77" s="9"/>
      <c r="E77" s="9"/>
      <c r="F77" s="9"/>
      <c r="G77" s="9"/>
      <c r="H77" s="9"/>
      <c r="I77" s="10">
        <f t="shared" si="6"/>
        <v>116.32</v>
      </c>
      <c r="J77" s="11">
        <v>10.0</v>
      </c>
      <c r="K77" s="16" t="b">
        <f t="shared" si="7"/>
        <v>1</v>
      </c>
      <c r="L77" s="16" t="b">
        <f t="shared" si="8"/>
        <v>1</v>
      </c>
      <c r="M77" s="12" t="s">
        <v>130</v>
      </c>
      <c r="N77" s="12">
        <v>10.6</v>
      </c>
      <c r="O77" s="12">
        <v>1067844.0</v>
      </c>
      <c r="P77" s="12">
        <v>1.46</v>
      </c>
      <c r="Q77" s="12">
        <v>11.632</v>
      </c>
      <c r="R77" s="12" t="s">
        <v>56</v>
      </c>
      <c r="S77" s="12">
        <v>119.0</v>
      </c>
      <c r="T77" s="12">
        <v>91.0</v>
      </c>
      <c r="U77" s="12">
        <v>30.34</v>
      </c>
      <c r="V77" s="12">
        <v>29.46</v>
      </c>
      <c r="W77" s="12" t="s">
        <v>56</v>
      </c>
      <c r="X77" s="12">
        <v>134.0</v>
      </c>
      <c r="Y77" s="12">
        <v>28.05</v>
      </c>
      <c r="Z77" s="12">
        <v>26.62</v>
      </c>
      <c r="AA77" s="12" t="s">
        <v>56</v>
      </c>
    </row>
    <row r="78" ht="15.75" customHeight="1">
      <c r="A78" s="9"/>
      <c r="B78" s="9"/>
      <c r="C78" s="9"/>
      <c r="D78" s="9"/>
      <c r="E78" s="9"/>
      <c r="F78" s="9"/>
      <c r="G78" s="9"/>
      <c r="H78" s="9"/>
      <c r="I78" s="10">
        <f t="shared" si="6"/>
        <v>100</v>
      </c>
      <c r="J78" s="11">
        <v>20.0</v>
      </c>
      <c r="K78" s="16" t="b">
        <f t="shared" si="7"/>
        <v>1</v>
      </c>
      <c r="L78" s="16" t="b">
        <f t="shared" si="8"/>
        <v>1</v>
      </c>
      <c r="M78" s="12" t="s">
        <v>24</v>
      </c>
      <c r="N78" s="12">
        <v>10.63</v>
      </c>
      <c r="O78" s="12">
        <v>497790.0</v>
      </c>
      <c r="P78" s="12">
        <v>0.68</v>
      </c>
      <c r="Q78" s="12">
        <v>20.0</v>
      </c>
      <c r="R78" s="12" t="s">
        <v>56</v>
      </c>
      <c r="S78" s="12">
        <v>152.0</v>
      </c>
      <c r="T78" s="12">
        <v>115.0</v>
      </c>
      <c r="U78" s="12">
        <v>54.32</v>
      </c>
      <c r="V78" s="12">
        <v>53.56</v>
      </c>
      <c r="W78" s="12" t="s">
        <v>56</v>
      </c>
      <c r="X78" s="12" t="s">
        <v>67</v>
      </c>
      <c r="Y78" s="12" t="s">
        <v>67</v>
      </c>
      <c r="Z78" s="12" t="s">
        <v>67</v>
      </c>
      <c r="AA78" s="12" t="s">
        <v>67</v>
      </c>
    </row>
    <row r="79" ht="15.75" customHeight="1">
      <c r="A79" s="9"/>
      <c r="B79" s="9"/>
      <c r="C79" s="9"/>
      <c r="D79" s="9"/>
      <c r="E79" s="9"/>
      <c r="F79" s="9"/>
      <c r="G79" s="9"/>
      <c r="H79" s="9"/>
      <c r="I79" s="10">
        <f t="shared" si="6"/>
        <v>116.26</v>
      </c>
      <c r="J79" s="11">
        <v>10.0</v>
      </c>
      <c r="K79" s="16" t="b">
        <f t="shared" si="7"/>
        <v>1</v>
      </c>
      <c r="L79" s="16" t="b">
        <f t="shared" si="8"/>
        <v>1</v>
      </c>
      <c r="M79" s="12" t="s">
        <v>131</v>
      </c>
      <c r="N79" s="12">
        <v>10.65</v>
      </c>
      <c r="O79" s="12">
        <v>524018.0</v>
      </c>
      <c r="P79" s="12">
        <v>0.71</v>
      </c>
      <c r="Q79" s="12">
        <v>11.626</v>
      </c>
      <c r="R79" s="12" t="s">
        <v>56</v>
      </c>
      <c r="S79" s="12">
        <v>146.0</v>
      </c>
      <c r="T79" s="12">
        <v>148.0</v>
      </c>
      <c r="U79" s="12">
        <v>65.54</v>
      </c>
      <c r="V79" s="12">
        <v>63.46</v>
      </c>
      <c r="W79" s="12" t="s">
        <v>56</v>
      </c>
      <c r="X79" s="12">
        <v>111.0</v>
      </c>
      <c r="Y79" s="12">
        <v>47.7</v>
      </c>
      <c r="Z79" s="12">
        <v>46.17</v>
      </c>
      <c r="AA79" s="12" t="s">
        <v>56</v>
      </c>
    </row>
    <row r="80" ht="15.75" customHeight="1">
      <c r="A80" s="9"/>
      <c r="B80" s="9"/>
      <c r="C80" s="9"/>
      <c r="D80" s="9"/>
      <c r="E80" s="9"/>
      <c r="F80" s="9"/>
      <c r="G80" s="9"/>
      <c r="H80" s="9"/>
      <c r="I80" s="10">
        <f t="shared" si="6"/>
        <v>120.4</v>
      </c>
      <c r="J80" s="11">
        <v>10.0</v>
      </c>
      <c r="K80" s="16" t="b">
        <f t="shared" si="7"/>
        <v>1</v>
      </c>
      <c r="L80" s="16" t="b">
        <f t="shared" si="8"/>
        <v>0</v>
      </c>
      <c r="M80" s="12" t="s">
        <v>132</v>
      </c>
      <c r="N80" s="12">
        <v>10.88</v>
      </c>
      <c r="O80" s="12">
        <v>1030340.0</v>
      </c>
      <c r="P80" s="12">
        <v>1.4</v>
      </c>
      <c r="Q80" s="12">
        <v>12.04</v>
      </c>
      <c r="R80" s="12" t="s">
        <v>56</v>
      </c>
      <c r="S80" s="12">
        <v>91.0</v>
      </c>
      <c r="T80" s="12">
        <v>92.0</v>
      </c>
      <c r="U80" s="12">
        <v>51.14</v>
      </c>
      <c r="V80" s="12">
        <v>51.49</v>
      </c>
      <c r="W80" s="12" t="s">
        <v>56</v>
      </c>
      <c r="X80" s="12">
        <v>134.0</v>
      </c>
      <c r="Y80" s="12">
        <v>25.22</v>
      </c>
      <c r="Z80" s="12">
        <v>25.18</v>
      </c>
      <c r="AA80" s="12" t="s">
        <v>56</v>
      </c>
    </row>
    <row r="81" ht="15.75" customHeight="1">
      <c r="A81" s="9"/>
      <c r="B81" s="9"/>
      <c r="C81" s="9"/>
      <c r="D81" s="9"/>
      <c r="E81" s="9"/>
      <c r="F81" s="9"/>
      <c r="G81" s="9"/>
      <c r="H81" s="9"/>
      <c r="I81" s="10">
        <f t="shared" si="6"/>
        <v>108.04</v>
      </c>
      <c r="J81" s="11">
        <v>10.0</v>
      </c>
      <c r="K81" s="16" t="b">
        <f t="shared" si="7"/>
        <v>1</v>
      </c>
      <c r="L81" s="16" t="b">
        <f t="shared" si="8"/>
        <v>1</v>
      </c>
      <c r="M81" s="12" t="s">
        <v>133</v>
      </c>
      <c r="N81" s="12">
        <v>10.89</v>
      </c>
      <c r="O81" s="12">
        <v>506282.0</v>
      </c>
      <c r="P81" s="12">
        <v>0.69</v>
      </c>
      <c r="Q81" s="12">
        <v>10.804</v>
      </c>
      <c r="R81" s="12" t="s">
        <v>56</v>
      </c>
      <c r="S81" s="12">
        <v>146.0</v>
      </c>
      <c r="T81" s="12">
        <v>148.0</v>
      </c>
      <c r="U81" s="12">
        <v>62.41</v>
      </c>
      <c r="V81" s="12">
        <v>63.31</v>
      </c>
      <c r="W81" s="12" t="s">
        <v>56</v>
      </c>
      <c r="X81" s="12">
        <v>111.0</v>
      </c>
      <c r="Y81" s="12">
        <v>46.54</v>
      </c>
      <c r="Z81" s="12">
        <v>47.98</v>
      </c>
      <c r="AA81" s="12" t="s">
        <v>56</v>
      </c>
    </row>
    <row r="82" ht="15.75" customHeight="1">
      <c r="A82" s="9"/>
      <c r="B82" s="9"/>
      <c r="C82" s="9"/>
      <c r="D82" s="9"/>
      <c r="E82" s="9"/>
      <c r="F82" s="9"/>
      <c r="G82" s="9"/>
      <c r="H82" s="9"/>
      <c r="I82" s="10">
        <f t="shared" si="6"/>
        <v>117.18</v>
      </c>
      <c r="J82" s="11">
        <v>10.0</v>
      </c>
      <c r="K82" s="16" t="b">
        <f t="shared" si="7"/>
        <v>1</v>
      </c>
      <c r="L82" s="16" t="b">
        <f t="shared" si="8"/>
        <v>1</v>
      </c>
      <c r="M82" s="12" t="s">
        <v>134</v>
      </c>
      <c r="N82" s="12">
        <v>11.07</v>
      </c>
      <c r="O82" s="12">
        <v>76604.0</v>
      </c>
      <c r="P82" s="12">
        <v>0.1</v>
      </c>
      <c r="Q82" s="12">
        <v>11.718</v>
      </c>
      <c r="R82" s="12" t="s">
        <v>56</v>
      </c>
      <c r="S82" s="12">
        <v>117.0</v>
      </c>
      <c r="T82" s="12">
        <v>119.0</v>
      </c>
      <c r="U82" s="12">
        <v>97.29</v>
      </c>
      <c r="V82" s="12">
        <v>95.16</v>
      </c>
      <c r="W82" s="12" t="s">
        <v>56</v>
      </c>
      <c r="X82" s="12">
        <v>201.0</v>
      </c>
      <c r="Y82" s="12">
        <v>91.18</v>
      </c>
      <c r="Z82" s="12">
        <v>89.48</v>
      </c>
      <c r="AA82" s="12" t="s">
        <v>56</v>
      </c>
    </row>
    <row r="83" ht="15.75" customHeight="1">
      <c r="A83" s="9"/>
      <c r="B83" s="9"/>
      <c r="C83" s="9"/>
      <c r="D83" s="9"/>
      <c r="E83" s="9"/>
      <c r="F83" s="9"/>
      <c r="G83" s="9"/>
      <c r="H83" s="9"/>
      <c r="I83" s="10">
        <f t="shared" si="6"/>
        <v>107.49</v>
      </c>
      <c r="J83" s="11">
        <v>10.0</v>
      </c>
      <c r="K83" s="16" t="b">
        <f t="shared" si="7"/>
        <v>1</v>
      </c>
      <c r="L83" s="16" t="b">
        <f t="shared" si="8"/>
        <v>1</v>
      </c>
      <c r="M83" s="12" t="s">
        <v>135</v>
      </c>
      <c r="N83" s="12">
        <v>11.42</v>
      </c>
      <c r="O83" s="12">
        <v>21749.0</v>
      </c>
      <c r="P83" s="12">
        <v>0.03</v>
      </c>
      <c r="Q83" s="12">
        <v>10.749</v>
      </c>
      <c r="R83" s="12" t="s">
        <v>56</v>
      </c>
      <c r="S83" s="12">
        <v>157.0</v>
      </c>
      <c r="T83" s="12">
        <v>155.0</v>
      </c>
      <c r="U83" s="12">
        <v>76.16</v>
      </c>
      <c r="V83" s="12">
        <v>76.82</v>
      </c>
      <c r="W83" s="12" t="s">
        <v>56</v>
      </c>
      <c r="X83" s="12">
        <v>75.0</v>
      </c>
      <c r="Y83" s="12">
        <v>109.23</v>
      </c>
      <c r="Z83" s="12">
        <v>108.4</v>
      </c>
      <c r="AA83" s="12" t="s">
        <v>56</v>
      </c>
    </row>
    <row r="84" ht="15.75" customHeight="1">
      <c r="A84" s="9"/>
      <c r="B84" s="9"/>
      <c r="C84" s="9"/>
      <c r="D84" s="9"/>
      <c r="E84" s="9"/>
      <c r="F84" s="9"/>
      <c r="G84" s="9"/>
      <c r="H84" s="9"/>
      <c r="I84" s="10">
        <f t="shared" si="6"/>
        <v>124.53</v>
      </c>
      <c r="J84" s="11">
        <v>10.0</v>
      </c>
      <c r="K84" s="16" t="b">
        <f t="shared" si="7"/>
        <v>1</v>
      </c>
      <c r="L84" s="16" t="b">
        <f t="shared" si="8"/>
        <v>0</v>
      </c>
      <c r="M84" s="12" t="s">
        <v>136</v>
      </c>
      <c r="N84" s="12">
        <v>11.54</v>
      </c>
      <c r="O84" s="12">
        <v>3960.0</v>
      </c>
      <c r="P84" s="12">
        <v>0.01</v>
      </c>
      <c r="Q84" s="12">
        <v>12.453</v>
      </c>
      <c r="R84" s="12" t="s">
        <v>56</v>
      </c>
      <c r="S84" s="12">
        <v>77.0</v>
      </c>
      <c r="T84" s="12">
        <v>51.0</v>
      </c>
      <c r="U84" s="12">
        <v>53.66</v>
      </c>
      <c r="V84" s="12">
        <v>59.24</v>
      </c>
      <c r="W84" s="12" t="s">
        <v>56</v>
      </c>
      <c r="X84" s="12">
        <v>123.0</v>
      </c>
      <c r="Y84" s="12">
        <v>39.54</v>
      </c>
      <c r="Z84" s="12">
        <v>40.48</v>
      </c>
      <c r="AA84" s="12" t="s">
        <v>56</v>
      </c>
    </row>
    <row r="85" ht="15.75" customHeight="1">
      <c r="A85" s="9"/>
      <c r="B85" s="9"/>
      <c r="C85" s="9"/>
      <c r="D85" s="9"/>
      <c r="E85" s="9"/>
      <c r="F85" s="9"/>
      <c r="G85" s="9"/>
      <c r="H85" s="9"/>
      <c r="I85" s="10">
        <f t="shared" si="6"/>
        <v>108.84</v>
      </c>
      <c r="J85" s="11">
        <v>10.0</v>
      </c>
      <c r="K85" s="16" t="b">
        <f t="shared" si="7"/>
        <v>1</v>
      </c>
      <c r="L85" s="16" t="b">
        <f t="shared" si="8"/>
        <v>1</v>
      </c>
      <c r="M85" s="12" t="s">
        <v>137</v>
      </c>
      <c r="N85" s="12">
        <v>11.94</v>
      </c>
      <c r="O85" s="12">
        <v>307150.0</v>
      </c>
      <c r="P85" s="12">
        <v>0.42</v>
      </c>
      <c r="Q85" s="12">
        <v>10.884</v>
      </c>
      <c r="R85" s="12" t="s">
        <v>56</v>
      </c>
      <c r="S85" s="12">
        <v>180.0</v>
      </c>
      <c r="T85" s="12">
        <v>182.0</v>
      </c>
      <c r="U85" s="12">
        <v>95.07</v>
      </c>
      <c r="V85" s="12">
        <v>97.98</v>
      </c>
      <c r="W85" s="12" t="s">
        <v>56</v>
      </c>
      <c r="X85" s="12">
        <v>145.0</v>
      </c>
      <c r="Y85" s="12">
        <v>31.79</v>
      </c>
      <c r="Z85" s="12">
        <v>32.14</v>
      </c>
      <c r="AA85" s="12" t="s">
        <v>56</v>
      </c>
    </row>
    <row r="86" ht="15.75" customHeight="1">
      <c r="A86" s="9"/>
      <c r="B86" s="9"/>
      <c r="C86" s="9"/>
      <c r="D86" s="9"/>
      <c r="E86" s="9"/>
      <c r="F86" s="9"/>
      <c r="G86" s="9"/>
      <c r="H86" s="9"/>
      <c r="I86" s="10">
        <f t="shared" si="6"/>
        <v>149.86</v>
      </c>
      <c r="J86" s="11">
        <v>10.0</v>
      </c>
      <c r="K86" s="16" t="b">
        <f t="shared" si="7"/>
        <v>0</v>
      </c>
      <c r="L86" s="16" t="b">
        <f t="shared" si="8"/>
        <v>0</v>
      </c>
      <c r="M86" s="12" t="s">
        <v>138</v>
      </c>
      <c r="N86" s="12">
        <v>12.03</v>
      </c>
      <c r="O86" s="12">
        <v>172561.0</v>
      </c>
      <c r="P86" s="12">
        <v>0.24</v>
      </c>
      <c r="Q86" s="12">
        <v>14.986</v>
      </c>
      <c r="R86" s="12" t="s">
        <v>56</v>
      </c>
      <c r="S86" s="12">
        <v>225.0</v>
      </c>
      <c r="T86" s="12">
        <v>227.0</v>
      </c>
      <c r="U86" s="12">
        <v>62.96</v>
      </c>
      <c r="V86" s="12">
        <v>61.96</v>
      </c>
      <c r="W86" s="12" t="s">
        <v>56</v>
      </c>
      <c r="X86" s="12">
        <v>223.0</v>
      </c>
      <c r="Y86" s="12">
        <v>61.83</v>
      </c>
      <c r="Z86" s="12">
        <v>61.39</v>
      </c>
      <c r="AA86" s="12" t="s">
        <v>56</v>
      </c>
    </row>
    <row r="87" ht="15.75" customHeight="1">
      <c r="A87" s="9"/>
      <c r="B87" s="9"/>
      <c r="C87" s="9"/>
      <c r="D87" s="9"/>
      <c r="E87" s="9"/>
      <c r="F87" s="9"/>
      <c r="G87" s="9"/>
      <c r="H87" s="9"/>
      <c r="I87" s="10">
        <f t="shared" si="6"/>
        <v>104.66</v>
      </c>
      <c r="J87" s="11">
        <v>10.0</v>
      </c>
      <c r="K87" s="16" t="b">
        <f t="shared" si="7"/>
        <v>1</v>
      </c>
      <c r="L87" s="16" t="b">
        <f t="shared" si="8"/>
        <v>1</v>
      </c>
      <c r="M87" s="12" t="s">
        <v>139</v>
      </c>
      <c r="N87" s="12">
        <v>12.11</v>
      </c>
      <c r="O87" s="12">
        <v>737150.0</v>
      </c>
      <c r="P87" s="12">
        <v>1.0</v>
      </c>
      <c r="Q87" s="12">
        <v>10.466</v>
      </c>
      <c r="R87" s="12" t="s">
        <v>56</v>
      </c>
      <c r="S87" s="12">
        <v>128.0</v>
      </c>
      <c r="T87" s="12">
        <v>127.0</v>
      </c>
      <c r="U87" s="12">
        <v>13.07</v>
      </c>
      <c r="V87" s="12">
        <v>13.05</v>
      </c>
      <c r="W87" s="12" t="s">
        <v>56</v>
      </c>
      <c r="X87" s="12">
        <v>129.0</v>
      </c>
      <c r="Y87" s="12">
        <v>10.37</v>
      </c>
      <c r="Z87" s="12">
        <v>10.19</v>
      </c>
      <c r="AA87" s="12" t="s">
        <v>56</v>
      </c>
    </row>
    <row r="88" ht="15.75" customHeight="1">
      <c r="A88" s="9"/>
      <c r="B88" s="9"/>
      <c r="C88" s="9"/>
      <c r="D88" s="9"/>
      <c r="E88" s="9"/>
      <c r="F88" s="9"/>
      <c r="G88" s="9"/>
      <c r="H88" s="9"/>
      <c r="I88" s="10">
        <f t="shared" si="6"/>
        <v>108.16</v>
      </c>
      <c r="J88" s="11">
        <v>10.0</v>
      </c>
      <c r="K88" s="16" t="b">
        <f t="shared" si="7"/>
        <v>1</v>
      </c>
      <c r="L88" s="16" t="b">
        <f t="shared" si="8"/>
        <v>1</v>
      </c>
      <c r="M88" s="12" t="s">
        <v>140</v>
      </c>
      <c r="N88" s="12">
        <v>12.25</v>
      </c>
      <c r="O88" s="12">
        <v>299949.0</v>
      </c>
      <c r="P88" s="12">
        <v>0.41</v>
      </c>
      <c r="Q88" s="12">
        <v>10.816</v>
      </c>
      <c r="R88" s="12" t="s">
        <v>56</v>
      </c>
      <c r="S88" s="12">
        <v>180.0</v>
      </c>
      <c r="T88" s="12">
        <v>182.0</v>
      </c>
      <c r="U88" s="12">
        <v>96.43</v>
      </c>
      <c r="V88" s="12">
        <v>95.15</v>
      </c>
      <c r="W88" s="12" t="s">
        <v>56</v>
      </c>
      <c r="X88" s="12">
        <v>145.0</v>
      </c>
      <c r="Y88" s="12">
        <v>33.04</v>
      </c>
      <c r="Z88" s="12">
        <v>32.89</v>
      </c>
      <c r="AA88" s="12" t="s">
        <v>56</v>
      </c>
    </row>
    <row r="89" ht="15.75" customHeight="1">
      <c r="A89" s="9"/>
      <c r="B89" s="9"/>
      <c r="C89" s="9"/>
      <c r="D89" s="9"/>
      <c r="E89" s="9"/>
      <c r="F89" s="9"/>
      <c r="G89" s="9"/>
      <c r="H89" s="9"/>
      <c r="I89" s="10"/>
      <c r="J89" s="11"/>
      <c r="K89" s="11"/>
      <c r="L89" s="1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10"/>
      <c r="J90" s="11"/>
      <c r="K90" s="11"/>
      <c r="L90" s="1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10"/>
      <c r="J91" s="11"/>
      <c r="K91" s="11"/>
      <c r="L91" s="1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10"/>
      <c r="J92" s="11"/>
      <c r="K92" s="11"/>
      <c r="L92" s="1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10"/>
      <c r="J93" s="11"/>
      <c r="K93" s="11"/>
      <c r="L93" s="1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10"/>
      <c r="J94" s="11"/>
      <c r="K94" s="11"/>
      <c r="L94" s="1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10"/>
      <c r="J95" s="11"/>
      <c r="K95" s="11"/>
      <c r="L95" s="1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10"/>
      <c r="J96" s="11"/>
      <c r="K96" s="11"/>
      <c r="L96" s="1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10"/>
      <c r="J97" s="11"/>
      <c r="K97" s="11"/>
      <c r="L97" s="1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10"/>
      <c r="J98" s="11"/>
      <c r="K98" s="11"/>
      <c r="L98" s="1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10"/>
      <c r="J99" s="11"/>
      <c r="K99" s="11"/>
      <c r="L99" s="1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10"/>
      <c r="J100" s="11"/>
      <c r="K100" s="11"/>
      <c r="L100" s="1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10"/>
      <c r="J101" s="11"/>
      <c r="K101" s="11"/>
      <c r="L101" s="1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10"/>
      <c r="J102" s="11"/>
      <c r="K102" s="11"/>
      <c r="L102" s="1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10"/>
      <c r="J103" s="11"/>
      <c r="K103" s="11"/>
      <c r="L103" s="1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10"/>
      <c r="J104" s="11"/>
      <c r="K104" s="11"/>
      <c r="L104" s="1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10"/>
      <c r="J105" s="11"/>
      <c r="K105" s="11"/>
      <c r="L105" s="1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10"/>
      <c r="J106" s="11"/>
      <c r="K106" s="11"/>
      <c r="L106" s="1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10"/>
      <c r="J107" s="11"/>
      <c r="K107" s="11"/>
      <c r="L107" s="1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10"/>
      <c r="J108" s="11"/>
      <c r="K108" s="11"/>
      <c r="L108" s="1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10"/>
      <c r="J109" s="11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10"/>
      <c r="J110" s="11"/>
      <c r="K110" s="11"/>
      <c r="L110" s="1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10"/>
      <c r="J111" s="11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10"/>
      <c r="J112" s="11"/>
      <c r="K112" s="11"/>
      <c r="L112" s="1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10"/>
      <c r="J113" s="11"/>
      <c r="K113" s="11"/>
      <c r="L113" s="11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10"/>
      <c r="J114" s="11"/>
      <c r="K114" s="11"/>
      <c r="L114" s="11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10"/>
      <c r="J115" s="11"/>
      <c r="K115" s="11"/>
      <c r="L115" s="11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10"/>
      <c r="J116" s="11"/>
      <c r="K116" s="11"/>
      <c r="L116" s="11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10"/>
      <c r="J117" s="11"/>
      <c r="K117" s="11"/>
      <c r="L117" s="11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10"/>
      <c r="J118" s="11"/>
      <c r="K118" s="11"/>
      <c r="L118" s="1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10"/>
      <c r="J119" s="11"/>
      <c r="K119" s="11"/>
      <c r="L119" s="11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10"/>
      <c r="J120" s="11"/>
      <c r="K120" s="11"/>
      <c r="L120" s="1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10"/>
      <c r="J121" s="11"/>
      <c r="K121" s="11"/>
      <c r="L121" s="11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10"/>
      <c r="J122" s="11"/>
      <c r="K122" s="11"/>
      <c r="L122" s="11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10"/>
      <c r="J123" s="11"/>
      <c r="K123" s="11"/>
      <c r="L123" s="11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10"/>
      <c r="J124" s="11"/>
      <c r="K124" s="11"/>
      <c r="L124" s="11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10"/>
      <c r="J125" s="11"/>
      <c r="K125" s="11"/>
      <c r="L125" s="11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10"/>
      <c r="J126" s="11"/>
      <c r="K126" s="11"/>
      <c r="L126" s="11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10"/>
      <c r="J127" s="11"/>
      <c r="K127" s="11"/>
      <c r="L127" s="11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10"/>
      <c r="J128" s="11"/>
      <c r="K128" s="11"/>
      <c r="L128" s="11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10"/>
      <c r="J129" s="11"/>
      <c r="K129" s="11"/>
      <c r="L129" s="11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10"/>
      <c r="J130" s="11"/>
      <c r="K130" s="11"/>
      <c r="L130" s="11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10"/>
      <c r="J131" s="11"/>
      <c r="K131" s="11"/>
      <c r="L131" s="11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10"/>
      <c r="J132" s="11"/>
      <c r="K132" s="11"/>
      <c r="L132" s="11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10"/>
      <c r="J133" s="11"/>
      <c r="K133" s="11"/>
      <c r="L133" s="11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10"/>
      <c r="J134" s="11"/>
      <c r="K134" s="11"/>
      <c r="L134" s="11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10"/>
      <c r="J135" s="11"/>
      <c r="K135" s="11"/>
      <c r="L135" s="11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10"/>
      <c r="J136" s="11"/>
      <c r="K136" s="11"/>
      <c r="L136" s="11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10"/>
      <c r="J137" s="11"/>
      <c r="K137" s="11"/>
      <c r="L137" s="1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10"/>
      <c r="J138" s="11"/>
      <c r="K138" s="11"/>
      <c r="L138" s="11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10"/>
      <c r="J139" s="11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10"/>
      <c r="J140" s="11"/>
      <c r="K140" s="11"/>
      <c r="L140" s="11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10"/>
      <c r="J141" s="11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10"/>
      <c r="J142" s="11"/>
      <c r="K142" s="11"/>
      <c r="L142" s="11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10"/>
      <c r="J143" s="11"/>
      <c r="K143" s="11"/>
      <c r="L143" s="11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10"/>
      <c r="J144" s="11"/>
      <c r="K144" s="11"/>
      <c r="L144" s="11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10"/>
      <c r="J145" s="11"/>
      <c r="K145" s="11"/>
      <c r="L145" s="11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10"/>
      <c r="J146" s="11"/>
      <c r="K146" s="11"/>
      <c r="L146" s="11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10"/>
      <c r="J147" s="11"/>
      <c r="K147" s="11"/>
      <c r="L147" s="11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10"/>
      <c r="J148" s="11"/>
      <c r="K148" s="11"/>
      <c r="L148" s="11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10"/>
      <c r="J149" s="11"/>
      <c r="K149" s="11"/>
      <c r="L149" s="11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10"/>
      <c r="J150" s="11"/>
      <c r="K150" s="11"/>
      <c r="L150" s="11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10"/>
      <c r="J151" s="11"/>
      <c r="K151" s="11"/>
      <c r="L151" s="11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10"/>
      <c r="J152" s="11"/>
      <c r="K152" s="11"/>
      <c r="L152" s="11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10"/>
      <c r="J153" s="11"/>
      <c r="K153" s="11"/>
      <c r="L153" s="11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10"/>
      <c r="J154" s="11"/>
      <c r="K154" s="11"/>
      <c r="L154" s="11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10"/>
      <c r="J155" s="11"/>
      <c r="K155" s="11"/>
      <c r="L155" s="11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10"/>
      <c r="J156" s="11"/>
      <c r="K156" s="11"/>
      <c r="L156" s="11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10"/>
      <c r="J157" s="11"/>
      <c r="K157" s="11"/>
      <c r="L157" s="11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10"/>
      <c r="J158" s="11"/>
      <c r="K158" s="11"/>
      <c r="L158" s="11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10"/>
      <c r="J159" s="11"/>
      <c r="K159" s="11"/>
      <c r="L159" s="11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10"/>
      <c r="J160" s="11"/>
      <c r="K160" s="11"/>
      <c r="L160" s="11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10"/>
      <c r="J161" s="11"/>
      <c r="K161" s="11"/>
      <c r="L161" s="11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10"/>
      <c r="J162" s="11"/>
      <c r="K162" s="11"/>
      <c r="L162" s="11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10"/>
      <c r="J163" s="11"/>
      <c r="K163" s="11"/>
      <c r="L163" s="11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10"/>
      <c r="J164" s="11"/>
      <c r="K164" s="11"/>
      <c r="L164" s="11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10"/>
      <c r="J165" s="11"/>
      <c r="K165" s="11"/>
      <c r="L165" s="11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10"/>
      <c r="J166" s="11"/>
      <c r="K166" s="11"/>
      <c r="L166" s="11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10"/>
      <c r="J167" s="11"/>
      <c r="K167" s="11"/>
      <c r="L167" s="11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10"/>
      <c r="J168" s="11"/>
      <c r="K168" s="11"/>
      <c r="L168" s="11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10"/>
      <c r="J169" s="11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10"/>
      <c r="J170" s="11"/>
      <c r="K170" s="11"/>
      <c r="L170" s="11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10"/>
      <c r="J171" s="11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10"/>
      <c r="J172" s="11"/>
      <c r="K172" s="11"/>
      <c r="L172" s="11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10"/>
      <c r="J173" s="11"/>
      <c r="K173" s="11"/>
      <c r="L173" s="11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10"/>
      <c r="J174" s="11"/>
      <c r="K174" s="11"/>
      <c r="L174" s="11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10"/>
      <c r="J175" s="11"/>
      <c r="K175" s="11"/>
      <c r="L175" s="11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10"/>
      <c r="J176" s="11"/>
      <c r="K176" s="11"/>
      <c r="L176" s="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10"/>
      <c r="J177" s="11"/>
      <c r="K177" s="11"/>
      <c r="L177" s="11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10"/>
      <c r="J178" s="11"/>
      <c r="K178" s="11"/>
      <c r="L178" s="11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10"/>
      <c r="J179" s="11"/>
      <c r="K179" s="11"/>
      <c r="L179" s="1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10"/>
      <c r="J180" s="11"/>
      <c r="K180" s="11"/>
      <c r="L180" s="11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10"/>
      <c r="J181" s="11"/>
      <c r="K181" s="11"/>
      <c r="L181" s="11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10"/>
      <c r="J182" s="11"/>
      <c r="K182" s="11"/>
      <c r="L182" s="11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10"/>
      <c r="J183" s="11"/>
      <c r="K183" s="11"/>
      <c r="L183" s="11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10"/>
      <c r="J184" s="11"/>
      <c r="K184" s="11"/>
      <c r="L184" s="11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10"/>
      <c r="J185" s="11"/>
      <c r="K185" s="11"/>
      <c r="L185" s="11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10"/>
      <c r="J186" s="11"/>
      <c r="K186" s="11"/>
      <c r="L186" s="11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10"/>
      <c r="J187" s="11"/>
      <c r="K187" s="11"/>
      <c r="L187" s="11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10"/>
      <c r="J188" s="11"/>
      <c r="K188" s="11"/>
      <c r="L188" s="11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10"/>
      <c r="J189" s="11"/>
      <c r="K189" s="11"/>
      <c r="L189" s="1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10"/>
      <c r="J190" s="11"/>
      <c r="K190" s="11"/>
      <c r="L190" s="1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10"/>
      <c r="J191" s="11"/>
      <c r="K191" s="11"/>
      <c r="L191" s="1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10"/>
      <c r="J192" s="11"/>
      <c r="K192" s="11"/>
      <c r="L192" s="1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10"/>
      <c r="J193" s="11"/>
      <c r="K193" s="11"/>
      <c r="L193" s="1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10"/>
      <c r="J194" s="11"/>
      <c r="K194" s="11"/>
      <c r="L194" s="1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10"/>
      <c r="J195" s="11"/>
      <c r="K195" s="11"/>
      <c r="L195" s="1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10"/>
      <c r="J196" s="11"/>
      <c r="K196" s="11"/>
      <c r="L196" s="1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10"/>
      <c r="J197" s="11"/>
      <c r="K197" s="11"/>
      <c r="L197" s="1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10"/>
      <c r="J198" s="11"/>
      <c r="K198" s="11"/>
      <c r="L198" s="1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10"/>
      <c r="J199" s="11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10"/>
      <c r="J200" s="11"/>
      <c r="K200" s="11"/>
      <c r="L200" s="1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10"/>
      <c r="J201" s="11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10"/>
      <c r="J202" s="11"/>
      <c r="K202" s="11"/>
      <c r="L202" s="1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10"/>
      <c r="J203" s="11"/>
      <c r="K203" s="11"/>
      <c r="L203" s="1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10"/>
      <c r="J204" s="11"/>
      <c r="K204" s="11"/>
      <c r="L204" s="1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10"/>
      <c r="J205" s="11"/>
      <c r="K205" s="11"/>
      <c r="L205" s="1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10"/>
      <c r="J206" s="11"/>
      <c r="K206" s="11"/>
      <c r="L206" s="1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10"/>
      <c r="J207" s="11"/>
      <c r="K207" s="11"/>
      <c r="L207" s="1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10"/>
      <c r="J208" s="11"/>
      <c r="K208" s="11"/>
      <c r="L208" s="1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10"/>
      <c r="J209" s="11"/>
      <c r="K209" s="11"/>
      <c r="L209" s="1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10"/>
      <c r="J210" s="11"/>
      <c r="K210" s="11"/>
      <c r="L210" s="1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10"/>
      <c r="J211" s="11"/>
      <c r="K211" s="11"/>
      <c r="L211" s="1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10"/>
      <c r="J212" s="11"/>
      <c r="K212" s="11"/>
      <c r="L212" s="1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10"/>
      <c r="J213" s="11"/>
      <c r="K213" s="11"/>
      <c r="L213" s="1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10"/>
      <c r="J214" s="11"/>
      <c r="K214" s="11"/>
      <c r="L214" s="1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10"/>
      <c r="J215" s="11"/>
      <c r="K215" s="11"/>
      <c r="L215" s="1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10"/>
      <c r="J216" s="11"/>
      <c r="K216" s="11"/>
      <c r="L216" s="1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10"/>
      <c r="J217" s="11"/>
      <c r="K217" s="11"/>
      <c r="L217" s="1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10"/>
      <c r="J218" s="11"/>
      <c r="K218" s="11"/>
      <c r="L218" s="1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10"/>
      <c r="J219" s="11"/>
      <c r="K219" s="11"/>
      <c r="L219" s="1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10"/>
      <c r="J220" s="11"/>
      <c r="K220" s="11"/>
      <c r="L220" s="1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10"/>
      <c r="J221" s="11"/>
      <c r="K221" s="11"/>
      <c r="L221" s="1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10"/>
      <c r="J222" s="11"/>
      <c r="K222" s="11"/>
      <c r="L222" s="1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10"/>
      <c r="J223" s="11"/>
      <c r="K223" s="11"/>
      <c r="L223" s="1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10"/>
      <c r="J224" s="11"/>
      <c r="K224" s="11"/>
      <c r="L224" s="1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10"/>
      <c r="J225" s="11"/>
      <c r="K225" s="11"/>
      <c r="L225" s="1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10"/>
      <c r="J226" s="11"/>
      <c r="K226" s="11"/>
      <c r="L226" s="1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10"/>
      <c r="J227" s="11"/>
      <c r="K227" s="11"/>
      <c r="L227" s="1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10"/>
      <c r="J228" s="11"/>
      <c r="K228" s="11"/>
      <c r="L228" s="1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10"/>
      <c r="J229" s="11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10"/>
      <c r="J230" s="11"/>
      <c r="K230" s="11"/>
      <c r="L230" s="1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10"/>
      <c r="J231" s="11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10"/>
      <c r="J232" s="11"/>
      <c r="K232" s="11"/>
      <c r="L232" s="1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10"/>
      <c r="J233" s="11"/>
      <c r="K233" s="11"/>
      <c r="L233" s="1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10"/>
      <c r="J234" s="11"/>
      <c r="K234" s="11"/>
      <c r="L234" s="1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10"/>
      <c r="J235" s="11"/>
      <c r="K235" s="11"/>
      <c r="L235" s="1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10"/>
      <c r="J236" s="11"/>
      <c r="K236" s="11"/>
      <c r="L236" s="1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10"/>
      <c r="J237" s="11"/>
      <c r="K237" s="11"/>
      <c r="L237" s="1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10"/>
      <c r="J238" s="11"/>
      <c r="K238" s="11"/>
      <c r="L238" s="1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10"/>
      <c r="J239" s="11"/>
      <c r="K239" s="11"/>
      <c r="L239" s="1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10"/>
      <c r="J240" s="11"/>
      <c r="K240" s="11"/>
      <c r="L240" s="1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10"/>
      <c r="J241" s="11"/>
      <c r="K241" s="11"/>
      <c r="L241" s="1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10"/>
      <c r="J242" s="11"/>
      <c r="K242" s="11"/>
      <c r="L242" s="1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10"/>
      <c r="J243" s="11"/>
      <c r="K243" s="11"/>
      <c r="L243" s="1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10"/>
      <c r="J244" s="11"/>
      <c r="K244" s="11"/>
      <c r="L244" s="1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10"/>
      <c r="J245" s="11"/>
      <c r="K245" s="11"/>
      <c r="L245" s="1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10"/>
      <c r="J246" s="11"/>
      <c r="K246" s="11"/>
      <c r="L246" s="1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10"/>
      <c r="J247" s="11"/>
      <c r="K247" s="11"/>
      <c r="L247" s="1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10"/>
      <c r="J248" s="11"/>
      <c r="K248" s="11"/>
      <c r="L248" s="1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10"/>
      <c r="J249" s="11"/>
      <c r="K249" s="11"/>
      <c r="L249" s="1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10"/>
      <c r="J250" s="11"/>
      <c r="K250" s="11"/>
      <c r="L250" s="1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10"/>
      <c r="J251" s="11"/>
      <c r="K251" s="11"/>
      <c r="L251" s="1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10"/>
      <c r="J252" s="11"/>
      <c r="K252" s="11"/>
      <c r="L252" s="1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10"/>
      <c r="J253" s="11"/>
      <c r="K253" s="11"/>
      <c r="L253" s="1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10"/>
      <c r="J254" s="11"/>
      <c r="K254" s="11"/>
      <c r="L254" s="1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10"/>
      <c r="J255" s="11"/>
      <c r="K255" s="11"/>
      <c r="L255" s="1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10"/>
      <c r="J256" s="11"/>
      <c r="K256" s="11"/>
      <c r="L256" s="1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10"/>
      <c r="J257" s="11"/>
      <c r="K257" s="11"/>
      <c r="L257" s="1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10"/>
      <c r="J258" s="11"/>
      <c r="K258" s="11"/>
      <c r="L258" s="1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10"/>
      <c r="J259" s="11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10"/>
      <c r="J260" s="11"/>
      <c r="K260" s="11"/>
      <c r="L260" s="1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10"/>
      <c r="J261" s="11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10"/>
      <c r="J262" s="11"/>
      <c r="K262" s="11"/>
      <c r="L262" s="1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10"/>
      <c r="J263" s="11"/>
      <c r="K263" s="11"/>
      <c r="L263" s="1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10"/>
      <c r="J264" s="11"/>
      <c r="K264" s="11"/>
      <c r="L264" s="1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10"/>
      <c r="J265" s="11"/>
      <c r="K265" s="11"/>
      <c r="L265" s="1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10"/>
      <c r="J266" s="11"/>
      <c r="K266" s="11"/>
      <c r="L266" s="1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10"/>
      <c r="J267" s="11"/>
      <c r="K267" s="11"/>
      <c r="L267" s="1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10"/>
      <c r="J268" s="11"/>
      <c r="K268" s="11"/>
      <c r="L268" s="1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10"/>
      <c r="J269" s="11"/>
      <c r="K269" s="11"/>
      <c r="L269" s="1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10"/>
      <c r="J270" s="11"/>
      <c r="K270" s="11"/>
      <c r="L270" s="1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10"/>
      <c r="J271" s="11"/>
      <c r="K271" s="11"/>
      <c r="L271" s="1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10"/>
      <c r="J272" s="11"/>
      <c r="K272" s="11"/>
      <c r="L272" s="1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10"/>
      <c r="J273" s="11"/>
      <c r="K273" s="11"/>
      <c r="L273" s="1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10"/>
      <c r="J274" s="11"/>
      <c r="K274" s="11"/>
      <c r="L274" s="1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10"/>
      <c r="J275" s="11"/>
      <c r="K275" s="11"/>
      <c r="L275" s="1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10"/>
      <c r="J276" s="11"/>
      <c r="K276" s="11"/>
      <c r="L276" s="1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10"/>
      <c r="J277" s="11"/>
      <c r="K277" s="11"/>
      <c r="L277" s="1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10"/>
      <c r="J278" s="11"/>
      <c r="K278" s="11"/>
      <c r="L278" s="1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10"/>
      <c r="J279" s="11"/>
      <c r="K279" s="11"/>
      <c r="L279" s="1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10"/>
      <c r="J280" s="11"/>
      <c r="K280" s="11"/>
      <c r="L280" s="1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10"/>
      <c r="J281" s="11"/>
      <c r="K281" s="11"/>
      <c r="L281" s="1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10"/>
      <c r="J282" s="11"/>
      <c r="K282" s="11"/>
      <c r="L282" s="1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10"/>
      <c r="J283" s="11"/>
      <c r="K283" s="11"/>
      <c r="L283" s="1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10"/>
      <c r="J284" s="11"/>
      <c r="K284" s="11"/>
      <c r="L284" s="1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10"/>
      <c r="J285" s="11"/>
      <c r="K285" s="11"/>
      <c r="L285" s="1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10"/>
      <c r="J286" s="11"/>
      <c r="K286" s="11"/>
      <c r="L286" s="1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10"/>
      <c r="J287" s="11"/>
      <c r="K287" s="11"/>
      <c r="L287" s="1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10"/>
      <c r="J288" s="11"/>
      <c r="K288" s="11"/>
      <c r="L288" s="1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conditionalFormatting sqref="F3:G6 K4:L88">
    <cfRule type="cellIs" dxfId="0" priority="1" operator="equal">
      <formula>"FALSE"</formula>
    </cfRule>
  </conditionalFormatting>
  <conditionalFormatting sqref="I4:I88">
    <cfRule type="cellIs" dxfId="1" priority="2" operator="greaterThan">
      <formula>130</formula>
    </cfRule>
  </conditionalFormatting>
  <conditionalFormatting sqref="I4:I88">
    <cfRule type="cellIs" dxfId="1" priority="3" operator="lessThan">
      <formula>70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9.14"/>
    <col customWidth="1" min="10" max="10" width="10.57"/>
    <col customWidth="1" min="11" max="11" width="8.29"/>
    <col customWidth="1" min="12" max="12" width="6.14"/>
    <col customWidth="1" min="13" max="13" width="41.14"/>
    <col customWidth="1" min="14" max="17" width="8.71"/>
    <col customWidth="1" min="18" max="18" width="15.86"/>
    <col customWidth="1" min="19" max="22" width="8.71"/>
    <col customWidth="1" min="23" max="23" width="11.29"/>
    <col customWidth="1" min="24" max="25" width="8.71"/>
    <col customWidth="1" min="26" max="26" width="9.14"/>
    <col customWidth="1" min="27" max="27" width="11.43"/>
  </cols>
  <sheetData>
    <row r="1">
      <c r="A1" s="9"/>
      <c r="B1" s="9"/>
      <c r="C1" s="9"/>
      <c r="D1" s="9"/>
      <c r="E1" s="9"/>
      <c r="F1" s="9"/>
      <c r="G1" s="9"/>
      <c r="H1" s="9"/>
      <c r="I1" s="10"/>
      <c r="J1" s="11"/>
      <c r="K1" s="11"/>
      <c r="L1" s="11"/>
      <c r="M1" s="12" t="s">
        <v>0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2" t="s">
        <v>30</v>
      </c>
      <c r="T1" s="12" t="s">
        <v>31</v>
      </c>
      <c r="U1" s="12" t="s">
        <v>32</v>
      </c>
      <c r="V1" s="12" t="s">
        <v>32</v>
      </c>
      <c r="W1" s="12" t="s">
        <v>32</v>
      </c>
      <c r="X1" s="12" t="s">
        <v>33</v>
      </c>
      <c r="Y1" s="12" t="s">
        <v>34</v>
      </c>
      <c r="Z1" s="12" t="s">
        <v>34</v>
      </c>
      <c r="AA1" s="12" t="s">
        <v>34</v>
      </c>
    </row>
    <row r="2">
      <c r="A2" s="9"/>
      <c r="B2" s="9" t="s">
        <v>35</v>
      </c>
      <c r="C2" s="9" t="s">
        <v>26</v>
      </c>
      <c r="D2" s="9" t="s">
        <v>36</v>
      </c>
      <c r="E2" s="9" t="s">
        <v>37</v>
      </c>
      <c r="F2" s="13" t="s">
        <v>38</v>
      </c>
      <c r="G2" s="13" t="s">
        <v>39</v>
      </c>
      <c r="H2" s="9"/>
      <c r="I2" s="10"/>
      <c r="J2" s="11"/>
      <c r="K2" s="11" t="s">
        <v>40</v>
      </c>
      <c r="L2" s="11" t="s">
        <v>41</v>
      </c>
      <c r="M2" s="9"/>
      <c r="N2" s="12" t="s">
        <v>42</v>
      </c>
      <c r="O2" s="12" t="s">
        <v>2</v>
      </c>
      <c r="P2" s="12" t="s">
        <v>43</v>
      </c>
      <c r="Q2" s="12" t="s">
        <v>44</v>
      </c>
      <c r="R2" s="12" t="s">
        <v>45</v>
      </c>
      <c r="S2" s="12" t="s">
        <v>46</v>
      </c>
      <c r="T2" s="12" t="s">
        <v>46</v>
      </c>
      <c r="U2" s="12" t="s">
        <v>47</v>
      </c>
      <c r="V2" s="12" t="s">
        <v>48</v>
      </c>
      <c r="W2" s="12" t="s">
        <v>49</v>
      </c>
      <c r="X2" s="12" t="s">
        <v>46</v>
      </c>
      <c r="Y2" s="12" t="s">
        <v>47</v>
      </c>
      <c r="Z2" s="12" t="s">
        <v>48</v>
      </c>
      <c r="AA2" s="12" t="s">
        <v>49</v>
      </c>
    </row>
    <row r="3">
      <c r="A3" s="9" t="str">
        <f t="shared" ref="A3:C3" si="1">M29</f>
        <v>Pentafluorobenzene [IS1]</v>
      </c>
      <c r="B3" s="9">
        <f t="shared" si="1"/>
        <v>5.41</v>
      </c>
      <c r="C3" s="9">
        <f t="shared" si="1"/>
        <v>688569</v>
      </c>
      <c r="D3" s="9">
        <v>5.41</v>
      </c>
      <c r="E3" s="9">
        <v>821992.0</v>
      </c>
      <c r="F3" s="14" t="b">
        <f t="shared" ref="F3:F6" si="3">ABS(D3-B3)&lt;=0.5</f>
        <v>1</v>
      </c>
      <c r="G3" s="14" t="b">
        <f>AND(C3&gt;E3*0.5,C3&lt;E3*1.5)</f>
        <v>1</v>
      </c>
      <c r="H3" s="9"/>
      <c r="I3" s="10" t="s">
        <v>50</v>
      </c>
      <c r="J3" s="11" t="s">
        <v>51</v>
      </c>
      <c r="K3" s="15" t="s">
        <v>52</v>
      </c>
      <c r="L3" s="15" t="s">
        <v>53</v>
      </c>
      <c r="M3" s="12" t="s">
        <v>54</v>
      </c>
      <c r="N3" s="12" t="s">
        <v>54</v>
      </c>
      <c r="O3" s="12" t="s">
        <v>54</v>
      </c>
      <c r="P3" s="12" t="s">
        <v>54</v>
      </c>
      <c r="Q3" s="12" t="s">
        <v>54</v>
      </c>
      <c r="R3" s="12" t="s">
        <v>54</v>
      </c>
      <c r="S3" s="12" t="s">
        <v>54</v>
      </c>
      <c r="T3" s="12" t="s">
        <v>54</v>
      </c>
      <c r="U3" s="12" t="s">
        <v>54</v>
      </c>
      <c r="V3" s="12" t="s">
        <v>54</v>
      </c>
      <c r="W3" s="12" t="s">
        <v>54</v>
      </c>
      <c r="X3" s="12" t="s">
        <v>54</v>
      </c>
      <c r="Y3" s="12" t="s">
        <v>54</v>
      </c>
      <c r="Z3" s="12" t="s">
        <v>54</v>
      </c>
      <c r="AA3" s="12" t="s">
        <v>54</v>
      </c>
    </row>
    <row r="4">
      <c r="A4" s="9" t="str">
        <f t="shared" ref="A4:C4" si="2">M35</f>
        <v>1,4-Difluorobenzene [IS2]</v>
      </c>
      <c r="B4" s="9">
        <f t="shared" si="2"/>
        <v>6.15</v>
      </c>
      <c r="C4" s="9">
        <f t="shared" si="2"/>
        <v>1070220</v>
      </c>
      <c r="D4" s="9">
        <v>6.16</v>
      </c>
      <c r="E4" s="9">
        <v>1232189.0</v>
      </c>
      <c r="F4" s="14" t="b">
        <f t="shared" si="3"/>
        <v>1</v>
      </c>
      <c r="G4" s="14" t="b">
        <f t="shared" ref="G4:G6" si="5">AND(C4&gt;=E4*0.5,C4&lt;=E4*1.5)</f>
        <v>1</v>
      </c>
      <c r="H4" s="9"/>
      <c r="I4" s="10">
        <f t="shared" ref="I4:I88" si="6">Q4/J4*100</f>
        <v>108.59</v>
      </c>
      <c r="J4" s="11">
        <v>10.0</v>
      </c>
      <c r="K4" s="16" t="b">
        <f t="shared" ref="K4:K88" si="7">AND(Q4&gt;J4*0.7,Q4&lt;J4*1.3)</f>
        <v>1</v>
      </c>
      <c r="L4" s="16" t="b">
        <f t="shared" ref="L4:L88" si="8">AND(Q4&gt;J4*0.8,Q4&lt;J4*1.2)</f>
        <v>1</v>
      </c>
      <c r="M4" s="12" t="s">
        <v>55</v>
      </c>
      <c r="N4" s="12">
        <v>1.45</v>
      </c>
      <c r="O4" s="12">
        <v>81216.0</v>
      </c>
      <c r="P4" s="12">
        <v>0.12</v>
      </c>
      <c r="Q4" s="12">
        <v>10.859</v>
      </c>
      <c r="R4" s="12" t="s">
        <v>56</v>
      </c>
      <c r="S4" s="12">
        <v>50.0</v>
      </c>
      <c r="T4" s="12">
        <v>52.0</v>
      </c>
      <c r="U4" s="12">
        <v>33.73</v>
      </c>
      <c r="V4" s="12">
        <v>32.63</v>
      </c>
      <c r="W4" s="12" t="s">
        <v>56</v>
      </c>
      <c r="X4" s="12">
        <v>49.0</v>
      </c>
      <c r="Y4" s="12">
        <v>10.44</v>
      </c>
      <c r="Z4" s="12">
        <v>9.67</v>
      </c>
      <c r="AA4" s="12" t="s">
        <v>56</v>
      </c>
    </row>
    <row r="5">
      <c r="A5" s="9" t="str">
        <f t="shared" ref="A5:C5" si="4">M54</f>
        <v>Chlorobenzene-d5 [IS3]</v>
      </c>
      <c r="B5" s="9">
        <f t="shared" si="4"/>
        <v>8.88</v>
      </c>
      <c r="C5" s="9">
        <f t="shared" si="4"/>
        <v>1069686</v>
      </c>
      <c r="D5" s="9">
        <v>8.89</v>
      </c>
      <c r="E5" s="9">
        <v>1210395.0</v>
      </c>
      <c r="F5" s="14" t="b">
        <f t="shared" si="3"/>
        <v>1</v>
      </c>
      <c r="G5" s="14" t="b">
        <f t="shared" si="5"/>
        <v>1</v>
      </c>
      <c r="H5" s="9"/>
      <c r="I5" s="10">
        <f t="shared" si="6"/>
        <v>102.97</v>
      </c>
      <c r="J5" s="11">
        <v>10.0</v>
      </c>
      <c r="K5" s="16" t="b">
        <f t="shared" si="7"/>
        <v>1</v>
      </c>
      <c r="L5" s="16" t="b">
        <f t="shared" si="8"/>
        <v>1</v>
      </c>
      <c r="M5" s="12" t="s">
        <v>57</v>
      </c>
      <c r="N5" s="12">
        <v>1.55</v>
      </c>
      <c r="O5" s="12">
        <v>143473.0</v>
      </c>
      <c r="P5" s="12">
        <v>0.21</v>
      </c>
      <c r="Q5" s="12">
        <v>10.297</v>
      </c>
      <c r="R5" s="12" t="s">
        <v>56</v>
      </c>
      <c r="S5" s="12">
        <v>62.0</v>
      </c>
      <c r="T5" s="12">
        <v>64.0</v>
      </c>
      <c r="U5" s="12">
        <v>31.56</v>
      </c>
      <c r="V5" s="12">
        <v>32.13</v>
      </c>
      <c r="W5" s="12" t="s">
        <v>56</v>
      </c>
      <c r="X5" s="12">
        <v>61.0</v>
      </c>
      <c r="Y5" s="12">
        <v>8.11</v>
      </c>
      <c r="Z5" s="12">
        <v>7.89</v>
      </c>
      <c r="AA5" s="12" t="s">
        <v>56</v>
      </c>
    </row>
    <row r="6">
      <c r="A6" s="9" t="str">
        <f t="shared" ref="A6:C6" si="9">M78</f>
        <v>1,4-Dichlorobenzene-d4 [IS4]</v>
      </c>
      <c r="B6" s="9">
        <f t="shared" si="9"/>
        <v>10.63</v>
      </c>
      <c r="C6" s="9">
        <f t="shared" si="9"/>
        <v>581063</v>
      </c>
      <c r="D6" s="9">
        <v>10.63</v>
      </c>
      <c r="E6" s="9">
        <v>663773.0</v>
      </c>
      <c r="F6" s="14" t="b">
        <f t="shared" si="3"/>
        <v>1</v>
      </c>
      <c r="G6" s="14" t="b">
        <f t="shared" si="5"/>
        <v>1</v>
      </c>
      <c r="H6" s="9"/>
      <c r="I6" s="10">
        <f t="shared" si="6"/>
        <v>109.8</v>
      </c>
      <c r="J6" s="11">
        <v>10.0</v>
      </c>
      <c r="K6" s="16" t="b">
        <f t="shared" si="7"/>
        <v>1</v>
      </c>
      <c r="L6" s="16" t="b">
        <f t="shared" si="8"/>
        <v>1</v>
      </c>
      <c r="M6" s="12" t="s">
        <v>58</v>
      </c>
      <c r="N6" s="12">
        <v>1.83</v>
      </c>
      <c r="O6" s="12">
        <v>214658.0</v>
      </c>
      <c r="P6" s="12">
        <v>0.31</v>
      </c>
      <c r="Q6" s="12">
        <v>10.98</v>
      </c>
      <c r="R6" s="12" t="s">
        <v>56</v>
      </c>
      <c r="S6" s="12">
        <v>94.0</v>
      </c>
      <c r="T6" s="12">
        <v>96.0</v>
      </c>
      <c r="U6" s="12">
        <v>92.86</v>
      </c>
      <c r="V6" s="12">
        <v>94.79</v>
      </c>
      <c r="W6" s="12" t="s">
        <v>56</v>
      </c>
      <c r="X6" s="12">
        <v>93.0</v>
      </c>
      <c r="Y6" s="12">
        <v>20.17</v>
      </c>
      <c r="Z6" s="12">
        <v>20.12</v>
      </c>
      <c r="AA6" s="12" t="s">
        <v>56</v>
      </c>
    </row>
    <row r="7">
      <c r="A7" s="9"/>
      <c r="B7" s="9"/>
      <c r="C7" s="9"/>
      <c r="D7" s="9"/>
      <c r="E7" s="9"/>
      <c r="F7" s="9"/>
      <c r="G7" s="9"/>
      <c r="H7" s="9"/>
      <c r="I7" s="10">
        <f t="shared" si="6"/>
        <v>108.08</v>
      </c>
      <c r="J7" s="11">
        <v>10.0</v>
      </c>
      <c r="K7" s="16" t="b">
        <f t="shared" si="7"/>
        <v>1</v>
      </c>
      <c r="L7" s="16" t="b">
        <f t="shared" si="8"/>
        <v>1</v>
      </c>
      <c r="M7" s="12" t="s">
        <v>59</v>
      </c>
      <c r="N7" s="12">
        <v>1.95</v>
      </c>
      <c r="O7" s="12">
        <v>153346.0</v>
      </c>
      <c r="P7" s="12">
        <v>0.22</v>
      </c>
      <c r="Q7" s="12">
        <v>10.808</v>
      </c>
      <c r="R7" s="12" t="s">
        <v>56</v>
      </c>
      <c r="S7" s="12">
        <v>64.0</v>
      </c>
      <c r="T7" s="12">
        <v>66.0</v>
      </c>
      <c r="U7" s="12">
        <v>32.35</v>
      </c>
      <c r="V7" s="12">
        <v>31.05</v>
      </c>
      <c r="W7" s="12" t="s">
        <v>56</v>
      </c>
      <c r="X7" s="12">
        <v>49.0</v>
      </c>
      <c r="Y7" s="12">
        <v>25.14</v>
      </c>
      <c r="Z7" s="12">
        <v>24.87</v>
      </c>
      <c r="AA7" s="12" t="s">
        <v>56</v>
      </c>
    </row>
    <row r="8">
      <c r="A8" s="9"/>
      <c r="B8" s="9"/>
      <c r="C8" s="9"/>
      <c r="D8" s="9"/>
      <c r="E8" s="9"/>
      <c r="F8" s="9"/>
      <c r="G8" s="9"/>
      <c r="H8" s="9"/>
      <c r="I8" s="10">
        <f t="shared" si="6"/>
        <v>116.01</v>
      </c>
      <c r="J8" s="11">
        <v>10.0</v>
      </c>
      <c r="K8" s="16" t="b">
        <f t="shared" si="7"/>
        <v>1</v>
      </c>
      <c r="L8" s="16" t="b">
        <f t="shared" si="8"/>
        <v>1</v>
      </c>
      <c r="M8" s="12" t="s">
        <v>60</v>
      </c>
      <c r="N8" s="12">
        <v>2.19</v>
      </c>
      <c r="O8" s="12">
        <v>285689.0</v>
      </c>
      <c r="P8" s="12">
        <v>0.41</v>
      </c>
      <c r="Q8" s="12">
        <v>11.601</v>
      </c>
      <c r="R8" s="12" t="s">
        <v>56</v>
      </c>
      <c r="S8" s="12">
        <v>101.0</v>
      </c>
      <c r="T8" s="12">
        <v>103.0</v>
      </c>
      <c r="U8" s="12">
        <v>64.82</v>
      </c>
      <c r="V8" s="12">
        <v>64.64</v>
      </c>
      <c r="W8" s="12" t="s">
        <v>56</v>
      </c>
      <c r="X8" s="12">
        <v>105.0</v>
      </c>
      <c r="Y8" s="12">
        <v>10.47</v>
      </c>
      <c r="Z8" s="12">
        <v>10.46</v>
      </c>
      <c r="AA8" s="12" t="s">
        <v>56</v>
      </c>
    </row>
    <row r="9">
      <c r="A9" s="17" t="s">
        <v>61</v>
      </c>
      <c r="B9" s="9">
        <f>85-4</f>
        <v>81</v>
      </c>
      <c r="C9" s="9"/>
      <c r="D9" s="9"/>
      <c r="E9" s="9"/>
      <c r="F9" s="9"/>
      <c r="G9" s="9"/>
      <c r="H9" s="9"/>
      <c r="I9" s="10">
        <f t="shared" si="6"/>
        <v>99.46</v>
      </c>
      <c r="J9" s="11">
        <v>10.0</v>
      </c>
      <c r="K9" s="16" t="b">
        <f t="shared" si="7"/>
        <v>1</v>
      </c>
      <c r="L9" s="16" t="b">
        <f t="shared" si="8"/>
        <v>1</v>
      </c>
      <c r="M9" s="12" t="s">
        <v>62</v>
      </c>
      <c r="N9" s="12">
        <v>2.5</v>
      </c>
      <c r="O9" s="12">
        <v>190145.0</v>
      </c>
      <c r="P9" s="12">
        <v>0.27</v>
      </c>
      <c r="Q9" s="12">
        <v>9.946</v>
      </c>
      <c r="R9" s="12" t="s">
        <v>56</v>
      </c>
      <c r="S9" s="12">
        <v>59.0</v>
      </c>
      <c r="T9" s="12">
        <v>74.0</v>
      </c>
      <c r="U9" s="12">
        <v>70.34</v>
      </c>
      <c r="V9" s="12">
        <v>68.56</v>
      </c>
      <c r="W9" s="12" t="s">
        <v>56</v>
      </c>
      <c r="X9" s="12">
        <v>45.0</v>
      </c>
      <c r="Y9" s="12">
        <v>76.32</v>
      </c>
      <c r="Z9" s="12">
        <v>75.48</v>
      </c>
      <c r="AA9" s="12" t="s">
        <v>56</v>
      </c>
    </row>
    <row r="10">
      <c r="A10" s="14" t="s">
        <v>63</v>
      </c>
      <c r="B10" s="14">
        <f>COUNTIF(K4:K88,"FALSE")</f>
        <v>0</v>
      </c>
      <c r="C10" s="9"/>
      <c r="D10" s="9"/>
      <c r="E10" s="9"/>
      <c r="F10" s="9"/>
      <c r="G10" s="9"/>
      <c r="H10" s="9"/>
      <c r="I10" s="10">
        <f t="shared" si="6"/>
        <v>109.46</v>
      </c>
      <c r="J10" s="11">
        <v>10.0</v>
      </c>
      <c r="K10" s="16" t="b">
        <f t="shared" si="7"/>
        <v>1</v>
      </c>
      <c r="L10" s="16" t="b">
        <f t="shared" si="8"/>
        <v>1</v>
      </c>
      <c r="M10" s="12" t="s">
        <v>64</v>
      </c>
      <c r="N10" s="12">
        <v>2.73</v>
      </c>
      <c r="O10" s="12">
        <v>330038.0</v>
      </c>
      <c r="P10" s="12">
        <v>0.47</v>
      </c>
      <c r="Q10" s="12">
        <v>10.946</v>
      </c>
      <c r="R10" s="12" t="s">
        <v>56</v>
      </c>
      <c r="S10" s="12">
        <v>61.0</v>
      </c>
      <c r="T10" s="12">
        <v>96.0</v>
      </c>
      <c r="U10" s="12">
        <v>63.24</v>
      </c>
      <c r="V10" s="12">
        <v>62.42</v>
      </c>
      <c r="W10" s="12" t="s">
        <v>56</v>
      </c>
      <c r="X10" s="12">
        <v>98.0</v>
      </c>
      <c r="Y10" s="12">
        <v>39.86</v>
      </c>
      <c r="Z10" s="12">
        <v>40.22</v>
      </c>
      <c r="AA10" s="12" t="s">
        <v>56</v>
      </c>
    </row>
    <row r="11">
      <c r="A11" s="9" t="s">
        <v>65</v>
      </c>
      <c r="B11" s="9">
        <f>COUNTIF(L4:L88,"FALSE")</f>
        <v>1</v>
      </c>
      <c r="C11" s="9"/>
      <c r="D11" s="9"/>
      <c r="E11" s="9"/>
      <c r="F11" s="9"/>
      <c r="G11" s="9"/>
      <c r="H11" s="9"/>
      <c r="I11" s="10">
        <f t="shared" si="6"/>
        <v>112.7833333</v>
      </c>
      <c r="J11" s="11">
        <v>18.0</v>
      </c>
      <c r="K11" s="16" t="b">
        <f t="shared" si="7"/>
        <v>1</v>
      </c>
      <c r="L11" s="16" t="b">
        <f t="shared" si="8"/>
        <v>1</v>
      </c>
      <c r="M11" s="12" t="s">
        <v>66</v>
      </c>
      <c r="N11" s="12">
        <v>2.82</v>
      </c>
      <c r="O11" s="12">
        <v>116617.0</v>
      </c>
      <c r="P11" s="12">
        <v>0.17</v>
      </c>
      <c r="Q11" s="12">
        <v>20.301</v>
      </c>
      <c r="R11" s="12" t="s">
        <v>56</v>
      </c>
      <c r="S11" s="12">
        <v>43.0</v>
      </c>
      <c r="T11" s="12">
        <v>58.0</v>
      </c>
      <c r="U11" s="12">
        <v>34.4</v>
      </c>
      <c r="V11" s="12">
        <v>35.62</v>
      </c>
      <c r="W11" s="12" t="s">
        <v>56</v>
      </c>
      <c r="X11" s="12" t="s">
        <v>67</v>
      </c>
      <c r="Y11" s="12" t="s">
        <v>67</v>
      </c>
      <c r="Z11" s="12" t="s">
        <v>67</v>
      </c>
      <c r="AA11" s="12" t="s">
        <v>67</v>
      </c>
    </row>
    <row r="12">
      <c r="A12" s="9"/>
      <c r="B12" s="9"/>
      <c r="C12" s="9"/>
      <c r="D12" s="9"/>
      <c r="E12" s="9"/>
      <c r="F12" s="9"/>
      <c r="G12" s="9"/>
      <c r="H12" s="9"/>
      <c r="I12" s="10">
        <f t="shared" si="6"/>
        <v>106.6</v>
      </c>
      <c r="J12" s="11">
        <v>10.0</v>
      </c>
      <c r="K12" s="16" t="b">
        <f t="shared" si="7"/>
        <v>1</v>
      </c>
      <c r="L12" s="16" t="b">
        <f t="shared" si="8"/>
        <v>1</v>
      </c>
      <c r="M12" s="12" t="s">
        <v>68</v>
      </c>
      <c r="N12" s="12">
        <v>2.88</v>
      </c>
      <c r="O12" s="12">
        <v>220650.0</v>
      </c>
      <c r="P12" s="12">
        <v>0.32</v>
      </c>
      <c r="Q12" s="12">
        <v>10.66</v>
      </c>
      <c r="R12" s="12" t="s">
        <v>56</v>
      </c>
      <c r="S12" s="12">
        <v>142.0</v>
      </c>
      <c r="T12" s="12">
        <v>127.0</v>
      </c>
      <c r="U12" s="12">
        <v>33.48</v>
      </c>
      <c r="V12" s="12">
        <v>34.45</v>
      </c>
      <c r="W12" s="12" t="s">
        <v>56</v>
      </c>
      <c r="X12" s="12">
        <v>141.0</v>
      </c>
      <c r="Y12" s="12">
        <v>13.35</v>
      </c>
      <c r="Z12" s="12">
        <v>14.08</v>
      </c>
      <c r="AA12" s="12" t="s">
        <v>56</v>
      </c>
    </row>
    <row r="13">
      <c r="A13" s="9"/>
      <c r="B13" s="9"/>
      <c r="C13" s="9"/>
      <c r="D13" s="9"/>
      <c r="E13" s="9"/>
      <c r="F13" s="9"/>
      <c r="G13" s="9"/>
      <c r="H13" s="9"/>
      <c r="I13" s="10">
        <f t="shared" si="6"/>
        <v>105.92</v>
      </c>
      <c r="J13" s="11">
        <v>10.0</v>
      </c>
      <c r="K13" s="16" t="b">
        <f t="shared" si="7"/>
        <v>1</v>
      </c>
      <c r="L13" s="16" t="b">
        <f t="shared" si="8"/>
        <v>1</v>
      </c>
      <c r="M13" s="12" t="s">
        <v>69</v>
      </c>
      <c r="N13" s="12">
        <v>2.95</v>
      </c>
      <c r="O13" s="12">
        <v>588031.0</v>
      </c>
      <c r="P13" s="12">
        <v>0.85</v>
      </c>
      <c r="Q13" s="12">
        <v>10.592</v>
      </c>
      <c r="R13" s="12" t="s">
        <v>56</v>
      </c>
      <c r="S13" s="12">
        <v>76.0</v>
      </c>
      <c r="T13" s="12">
        <v>78.0</v>
      </c>
      <c r="U13" s="12">
        <v>9.04</v>
      </c>
      <c r="V13" s="12">
        <v>8.92</v>
      </c>
      <c r="W13" s="12" t="s">
        <v>56</v>
      </c>
      <c r="X13" s="12" t="s">
        <v>67</v>
      </c>
      <c r="Y13" s="12" t="s">
        <v>67</v>
      </c>
      <c r="Z13" s="12" t="s">
        <v>67</v>
      </c>
      <c r="AA13" s="12" t="s">
        <v>67</v>
      </c>
    </row>
    <row r="14">
      <c r="A14" s="9"/>
      <c r="B14" s="9"/>
      <c r="C14" s="9"/>
      <c r="D14" s="9"/>
      <c r="E14" s="9"/>
      <c r="F14" s="9"/>
      <c r="G14" s="9"/>
      <c r="H14" s="9"/>
      <c r="I14" s="10">
        <f t="shared" si="6"/>
        <v>107.75</v>
      </c>
      <c r="J14" s="11">
        <v>10.0</v>
      </c>
      <c r="K14" s="16" t="b">
        <f t="shared" si="7"/>
        <v>1</v>
      </c>
      <c r="L14" s="16" t="b">
        <f t="shared" si="8"/>
        <v>1</v>
      </c>
      <c r="M14" s="12" t="s">
        <v>70</v>
      </c>
      <c r="N14" s="12">
        <v>3.19</v>
      </c>
      <c r="O14" s="12">
        <v>255642.0</v>
      </c>
      <c r="P14" s="12">
        <v>0.37</v>
      </c>
      <c r="Q14" s="12">
        <v>10.775</v>
      </c>
      <c r="R14" s="12" t="s">
        <v>56</v>
      </c>
      <c r="S14" s="12">
        <v>41.0</v>
      </c>
      <c r="T14" s="12">
        <v>39.0</v>
      </c>
      <c r="U14" s="12">
        <v>61.7</v>
      </c>
      <c r="V14" s="12">
        <v>59.53</v>
      </c>
      <c r="W14" s="12" t="s">
        <v>56</v>
      </c>
      <c r="X14" s="12">
        <v>76.0</v>
      </c>
      <c r="Y14" s="12">
        <v>32.1</v>
      </c>
      <c r="Z14" s="12">
        <v>31.21</v>
      </c>
      <c r="AA14" s="12" t="s">
        <v>56</v>
      </c>
    </row>
    <row r="15">
      <c r="A15" s="9"/>
      <c r="B15" s="9"/>
      <c r="C15" s="9"/>
      <c r="D15" s="9"/>
      <c r="E15" s="9"/>
      <c r="F15" s="9"/>
      <c r="G15" s="9"/>
      <c r="H15" s="9"/>
      <c r="I15" s="10">
        <f t="shared" si="6"/>
        <v>107.99</v>
      </c>
      <c r="J15" s="11">
        <v>10.0</v>
      </c>
      <c r="K15" s="16" t="b">
        <f t="shared" si="7"/>
        <v>1</v>
      </c>
      <c r="L15" s="16" t="b">
        <f t="shared" si="8"/>
        <v>1</v>
      </c>
      <c r="M15" s="12" t="s">
        <v>71</v>
      </c>
      <c r="N15" s="12">
        <v>3.35</v>
      </c>
      <c r="O15" s="12">
        <v>368317.0</v>
      </c>
      <c r="P15" s="12">
        <v>0.53</v>
      </c>
      <c r="Q15" s="12">
        <v>10.799</v>
      </c>
      <c r="R15" s="12" t="s">
        <v>56</v>
      </c>
      <c r="S15" s="12">
        <v>49.0</v>
      </c>
      <c r="T15" s="12">
        <v>84.0</v>
      </c>
      <c r="U15" s="12">
        <v>79.17</v>
      </c>
      <c r="V15" s="12">
        <v>77.37</v>
      </c>
      <c r="W15" s="12" t="s">
        <v>56</v>
      </c>
      <c r="X15" s="12">
        <v>86.0</v>
      </c>
      <c r="Y15" s="12">
        <v>50.11</v>
      </c>
      <c r="Z15" s="12">
        <v>48.78</v>
      </c>
      <c r="AA15" s="12" t="s">
        <v>56</v>
      </c>
    </row>
    <row r="16">
      <c r="A16" s="9"/>
      <c r="B16" s="9"/>
      <c r="C16" s="9"/>
      <c r="D16" s="9"/>
      <c r="E16" s="9"/>
      <c r="F16" s="9"/>
      <c r="G16" s="9"/>
      <c r="H16" s="9"/>
      <c r="I16" s="10">
        <f t="shared" si="6"/>
        <v>104.05</v>
      </c>
      <c r="J16" s="11">
        <v>10.0</v>
      </c>
      <c r="K16" s="16" t="b">
        <f t="shared" si="7"/>
        <v>1</v>
      </c>
      <c r="L16" s="16" t="b">
        <f t="shared" si="8"/>
        <v>1</v>
      </c>
      <c r="M16" s="12" t="s">
        <v>72</v>
      </c>
      <c r="N16" s="12">
        <v>3.67</v>
      </c>
      <c r="O16" s="12">
        <v>325072.0</v>
      </c>
      <c r="P16" s="12">
        <v>0.47</v>
      </c>
      <c r="Q16" s="12">
        <v>10.405</v>
      </c>
      <c r="R16" s="12" t="s">
        <v>56</v>
      </c>
      <c r="S16" s="12">
        <v>61.0</v>
      </c>
      <c r="T16" s="12">
        <v>96.0</v>
      </c>
      <c r="U16" s="12">
        <v>67.34</v>
      </c>
      <c r="V16" s="12">
        <v>63.61</v>
      </c>
      <c r="W16" s="12" t="s">
        <v>56</v>
      </c>
      <c r="X16" s="12">
        <v>98.0</v>
      </c>
      <c r="Y16" s="12">
        <v>42.34</v>
      </c>
      <c r="Z16" s="12">
        <v>39.35</v>
      </c>
      <c r="AA16" s="12" t="s">
        <v>56</v>
      </c>
    </row>
    <row r="17">
      <c r="A17" s="9"/>
      <c r="B17" s="9"/>
      <c r="C17" s="9"/>
      <c r="D17" s="9"/>
      <c r="E17" s="9"/>
      <c r="F17" s="9"/>
      <c r="G17" s="9"/>
      <c r="H17" s="9"/>
      <c r="I17" s="10">
        <f t="shared" si="6"/>
        <v>90.19</v>
      </c>
      <c r="J17" s="11">
        <v>10.0</v>
      </c>
      <c r="K17" s="16" t="b">
        <f t="shared" si="7"/>
        <v>1</v>
      </c>
      <c r="L17" s="16" t="b">
        <f t="shared" si="8"/>
        <v>1</v>
      </c>
      <c r="M17" s="12" t="s">
        <v>73</v>
      </c>
      <c r="N17" s="12">
        <v>3.69</v>
      </c>
      <c r="O17" s="12">
        <v>348648.0</v>
      </c>
      <c r="P17" s="12">
        <v>0.5</v>
      </c>
      <c r="Q17" s="12">
        <v>9.019</v>
      </c>
      <c r="R17" s="12" t="s">
        <v>56</v>
      </c>
      <c r="S17" s="12">
        <v>73.0</v>
      </c>
      <c r="T17" s="12">
        <v>41.0</v>
      </c>
      <c r="U17" s="12">
        <v>40.69</v>
      </c>
      <c r="V17" s="12">
        <v>46.75</v>
      </c>
      <c r="W17" s="12" t="s">
        <v>56</v>
      </c>
      <c r="X17" s="12">
        <v>57.0</v>
      </c>
      <c r="Y17" s="12">
        <v>24.13</v>
      </c>
      <c r="Z17" s="12">
        <v>25.22</v>
      </c>
      <c r="AA17" s="12" t="s">
        <v>56</v>
      </c>
    </row>
    <row r="18">
      <c r="A18" s="9"/>
      <c r="B18" s="9"/>
      <c r="C18" s="9"/>
      <c r="D18" s="9"/>
      <c r="E18" s="9"/>
      <c r="F18" s="9"/>
      <c r="G18" s="9"/>
      <c r="H18" s="9"/>
      <c r="I18" s="10">
        <f t="shared" si="6"/>
        <v>97.73</v>
      </c>
      <c r="J18" s="11">
        <v>10.0</v>
      </c>
      <c r="K18" s="16" t="b">
        <f t="shared" si="7"/>
        <v>1</v>
      </c>
      <c r="L18" s="16" t="b">
        <f t="shared" si="8"/>
        <v>1</v>
      </c>
      <c r="M18" s="12" t="s">
        <v>74</v>
      </c>
      <c r="N18" s="12">
        <v>4.18</v>
      </c>
      <c r="O18" s="12">
        <v>387978.0</v>
      </c>
      <c r="P18" s="12">
        <v>0.56</v>
      </c>
      <c r="Q18" s="12">
        <v>9.773</v>
      </c>
      <c r="R18" s="12" t="s">
        <v>56</v>
      </c>
      <c r="S18" s="12">
        <v>63.0</v>
      </c>
      <c r="T18" s="12">
        <v>65.0</v>
      </c>
      <c r="U18" s="12">
        <v>31.53</v>
      </c>
      <c r="V18" s="12">
        <v>31.34</v>
      </c>
      <c r="W18" s="12" t="s">
        <v>56</v>
      </c>
      <c r="X18" s="12">
        <v>83.0</v>
      </c>
      <c r="Y18" s="12">
        <v>11.73</v>
      </c>
      <c r="Z18" s="12">
        <v>11.74</v>
      </c>
      <c r="AA18" s="12" t="s">
        <v>56</v>
      </c>
    </row>
    <row r="19">
      <c r="A19" s="9"/>
      <c r="B19" s="9"/>
      <c r="C19" s="9"/>
      <c r="D19" s="9"/>
      <c r="E19" s="9"/>
      <c r="F19" s="9"/>
      <c r="G19" s="9"/>
      <c r="H19" s="9"/>
      <c r="I19" s="10">
        <f t="shared" si="6"/>
        <v>93.45</v>
      </c>
      <c r="J19" s="11">
        <v>10.0</v>
      </c>
      <c r="K19" s="16" t="b">
        <f t="shared" si="7"/>
        <v>1</v>
      </c>
      <c r="L19" s="16" t="b">
        <f t="shared" si="8"/>
        <v>1</v>
      </c>
      <c r="M19" s="12" t="s">
        <v>75</v>
      </c>
      <c r="N19" s="12">
        <v>4.8</v>
      </c>
      <c r="O19" s="12">
        <v>106956.0</v>
      </c>
      <c r="P19" s="12">
        <v>0.15</v>
      </c>
      <c r="Q19" s="12">
        <v>9.345</v>
      </c>
      <c r="R19" s="12" t="s">
        <v>56</v>
      </c>
      <c r="S19" s="12">
        <v>77.0</v>
      </c>
      <c r="T19" s="12">
        <v>97.0</v>
      </c>
      <c r="U19" s="12">
        <v>29.61</v>
      </c>
      <c r="V19" s="12">
        <v>29.49</v>
      </c>
      <c r="W19" s="12" t="s">
        <v>56</v>
      </c>
      <c r="X19" s="12">
        <v>79.0</v>
      </c>
      <c r="Y19" s="12">
        <v>32.07</v>
      </c>
      <c r="Z19" s="12">
        <v>31.71</v>
      </c>
      <c r="AA19" s="12" t="s">
        <v>56</v>
      </c>
    </row>
    <row r="20">
      <c r="A20" s="9"/>
      <c r="B20" s="9"/>
      <c r="C20" s="9"/>
      <c r="D20" s="9"/>
      <c r="E20" s="9"/>
      <c r="F20" s="9"/>
      <c r="G20" s="9"/>
      <c r="H20" s="9"/>
      <c r="I20" s="10">
        <f t="shared" si="6"/>
        <v>96.85</v>
      </c>
      <c r="J20" s="11">
        <v>10.0</v>
      </c>
      <c r="K20" s="16" t="b">
        <f t="shared" si="7"/>
        <v>1</v>
      </c>
      <c r="L20" s="16" t="b">
        <f t="shared" si="8"/>
        <v>1</v>
      </c>
      <c r="M20" s="12" t="s">
        <v>76</v>
      </c>
      <c r="N20" s="12">
        <v>4.81</v>
      </c>
      <c r="O20" s="12">
        <v>360449.0</v>
      </c>
      <c r="P20" s="12">
        <v>0.52</v>
      </c>
      <c r="Q20" s="12">
        <v>9.685</v>
      </c>
      <c r="R20" s="12" t="s">
        <v>56</v>
      </c>
      <c r="S20" s="12">
        <v>61.0</v>
      </c>
      <c r="T20" s="12">
        <v>96.0</v>
      </c>
      <c r="U20" s="12">
        <v>70.79</v>
      </c>
      <c r="V20" s="12">
        <v>68.67</v>
      </c>
      <c r="W20" s="12" t="s">
        <v>56</v>
      </c>
      <c r="X20" s="12">
        <v>98.0</v>
      </c>
      <c r="Y20" s="12">
        <v>44.62</v>
      </c>
      <c r="Z20" s="12">
        <v>43.14</v>
      </c>
      <c r="AA20" s="12" t="s">
        <v>56</v>
      </c>
    </row>
    <row r="21" ht="15.75" customHeight="1">
      <c r="A21" s="9"/>
      <c r="B21" s="9"/>
      <c r="C21" s="9"/>
      <c r="D21" s="9"/>
      <c r="E21" s="9"/>
      <c r="F21" s="9"/>
      <c r="G21" s="9"/>
      <c r="H21" s="9"/>
      <c r="I21" s="10">
        <f t="shared" si="6"/>
        <v>116.0111111</v>
      </c>
      <c r="J21" s="11">
        <v>18.0</v>
      </c>
      <c r="K21" s="16" t="b">
        <f t="shared" si="7"/>
        <v>1</v>
      </c>
      <c r="L21" s="16" t="b">
        <f t="shared" si="8"/>
        <v>1</v>
      </c>
      <c r="M21" s="12" t="s">
        <v>77</v>
      </c>
      <c r="N21" s="12">
        <v>4.83</v>
      </c>
      <c r="O21" s="12">
        <v>162123.0</v>
      </c>
      <c r="P21" s="12">
        <v>0.23</v>
      </c>
      <c r="Q21" s="12">
        <v>20.882</v>
      </c>
      <c r="R21" s="12" t="s">
        <v>56</v>
      </c>
      <c r="S21" s="12">
        <v>43.0</v>
      </c>
      <c r="T21" s="12">
        <v>72.0</v>
      </c>
      <c r="U21" s="12">
        <v>24.02</v>
      </c>
      <c r="V21" s="12">
        <v>23.35</v>
      </c>
      <c r="W21" s="12" t="s">
        <v>56</v>
      </c>
      <c r="X21" s="12">
        <v>57.0</v>
      </c>
      <c r="Y21" s="12">
        <v>7.29</v>
      </c>
      <c r="Z21" s="12">
        <v>7.25</v>
      </c>
      <c r="AA21" s="12" t="s">
        <v>56</v>
      </c>
    </row>
    <row r="22" ht="15.75" customHeight="1">
      <c r="A22" s="9"/>
      <c r="B22" s="9"/>
      <c r="C22" s="9"/>
      <c r="D22" s="9"/>
      <c r="E22" s="9"/>
      <c r="F22" s="9"/>
      <c r="G22" s="9"/>
      <c r="H22" s="9"/>
      <c r="I22" s="10">
        <f t="shared" si="6"/>
        <v>123.86</v>
      </c>
      <c r="J22" s="11">
        <v>10.0</v>
      </c>
      <c r="K22" s="16" t="b">
        <f t="shared" si="7"/>
        <v>1</v>
      </c>
      <c r="L22" s="16" t="b">
        <f t="shared" si="8"/>
        <v>0</v>
      </c>
      <c r="M22" s="12" t="s">
        <v>78</v>
      </c>
      <c r="N22" s="12">
        <v>4.93</v>
      </c>
      <c r="O22" s="12">
        <v>83732.0</v>
      </c>
      <c r="P22" s="12">
        <v>0.12</v>
      </c>
      <c r="Q22" s="12">
        <v>12.386</v>
      </c>
      <c r="R22" s="12" t="s">
        <v>56</v>
      </c>
      <c r="S22" s="12">
        <v>55.0</v>
      </c>
      <c r="T22" s="12">
        <v>85.0</v>
      </c>
      <c r="U22" s="12">
        <v>14.67</v>
      </c>
      <c r="V22" s="12">
        <v>13.96</v>
      </c>
      <c r="W22" s="12" t="s">
        <v>56</v>
      </c>
      <c r="X22" s="12" t="s">
        <v>67</v>
      </c>
      <c r="Y22" s="12" t="s">
        <v>67</v>
      </c>
      <c r="Z22" s="12" t="s">
        <v>67</v>
      </c>
      <c r="AA22" s="12" t="s">
        <v>67</v>
      </c>
    </row>
    <row r="23" ht="15.75" customHeight="1">
      <c r="A23" s="9"/>
      <c r="B23" s="9"/>
      <c r="C23" s="9"/>
      <c r="D23" s="9"/>
      <c r="E23" s="9"/>
      <c r="F23" s="9"/>
      <c r="G23" s="9"/>
      <c r="H23" s="9"/>
      <c r="I23" s="10">
        <f t="shared" si="6"/>
        <v>100.66</v>
      </c>
      <c r="J23" s="11">
        <v>10.0</v>
      </c>
      <c r="K23" s="16" t="b">
        <f t="shared" si="7"/>
        <v>1</v>
      </c>
      <c r="L23" s="16" t="b">
        <f t="shared" si="8"/>
        <v>1</v>
      </c>
      <c r="M23" s="12" t="s">
        <v>79</v>
      </c>
      <c r="N23" s="12">
        <v>5.04</v>
      </c>
      <c r="O23" s="12">
        <v>86117.0</v>
      </c>
      <c r="P23" s="12">
        <v>0.12</v>
      </c>
      <c r="Q23" s="12">
        <v>10.066</v>
      </c>
      <c r="R23" s="12" t="s">
        <v>56</v>
      </c>
      <c r="S23" s="12">
        <v>67.0</v>
      </c>
      <c r="T23" s="12">
        <v>52.0</v>
      </c>
      <c r="U23" s="12">
        <v>34.56</v>
      </c>
      <c r="V23" s="12">
        <v>35.51</v>
      </c>
      <c r="W23" s="12" t="s">
        <v>56</v>
      </c>
      <c r="X23" s="12">
        <v>40.0</v>
      </c>
      <c r="Y23" s="12">
        <v>41.64</v>
      </c>
      <c r="Z23" s="12">
        <v>42.15</v>
      </c>
      <c r="AA23" s="12" t="s">
        <v>56</v>
      </c>
    </row>
    <row r="24" ht="15.75" customHeight="1">
      <c r="A24" s="9"/>
      <c r="B24" s="9"/>
      <c r="C24" s="9"/>
      <c r="D24" s="9"/>
      <c r="E24" s="9"/>
      <c r="F24" s="9"/>
      <c r="G24" s="9"/>
      <c r="H24" s="9"/>
      <c r="I24" s="10">
        <f t="shared" si="6"/>
        <v>100.19</v>
      </c>
      <c r="J24" s="11">
        <v>10.0</v>
      </c>
      <c r="K24" s="16" t="b">
        <f t="shared" si="7"/>
        <v>1</v>
      </c>
      <c r="L24" s="16" t="b">
        <f t="shared" si="8"/>
        <v>1</v>
      </c>
      <c r="M24" s="12" t="s">
        <v>80</v>
      </c>
      <c r="N24" s="12">
        <v>5.05</v>
      </c>
      <c r="O24" s="12">
        <v>214077.0</v>
      </c>
      <c r="P24" s="12">
        <v>0.31</v>
      </c>
      <c r="Q24" s="12">
        <v>10.019</v>
      </c>
      <c r="R24" s="12" t="s">
        <v>56</v>
      </c>
      <c r="S24" s="12">
        <v>49.0</v>
      </c>
      <c r="T24" s="12">
        <v>130.0</v>
      </c>
      <c r="U24" s="12">
        <v>70.11</v>
      </c>
      <c r="V24" s="12">
        <v>69.66</v>
      </c>
      <c r="W24" s="12" t="s">
        <v>56</v>
      </c>
      <c r="X24" s="12">
        <v>128.0</v>
      </c>
      <c r="Y24" s="12">
        <v>55.53</v>
      </c>
      <c r="Z24" s="12">
        <v>55.32</v>
      </c>
      <c r="AA24" s="12" t="s">
        <v>56</v>
      </c>
    </row>
    <row r="25" ht="15.75" customHeight="1">
      <c r="A25" s="9"/>
      <c r="B25" s="9"/>
      <c r="C25" s="9"/>
      <c r="D25" s="9"/>
      <c r="E25" s="9"/>
      <c r="F25" s="9"/>
      <c r="G25" s="9"/>
      <c r="H25" s="9"/>
      <c r="I25" s="10">
        <f t="shared" si="6"/>
        <v>91.58</v>
      </c>
      <c r="J25" s="11">
        <v>10.0</v>
      </c>
      <c r="K25" s="16" t="b">
        <f t="shared" si="7"/>
        <v>1</v>
      </c>
      <c r="L25" s="16" t="b">
        <f t="shared" si="8"/>
        <v>1</v>
      </c>
      <c r="M25" s="12" t="s">
        <v>81</v>
      </c>
      <c r="N25" s="12">
        <v>5.07</v>
      </c>
      <c r="O25" s="12">
        <v>63119.0</v>
      </c>
      <c r="P25" s="12">
        <v>0.09</v>
      </c>
      <c r="Q25" s="12">
        <v>9.158</v>
      </c>
      <c r="R25" s="12" t="s">
        <v>56</v>
      </c>
      <c r="S25" s="12">
        <v>42.0</v>
      </c>
      <c r="T25" s="12">
        <v>72.0</v>
      </c>
      <c r="U25" s="12">
        <v>36.68</v>
      </c>
      <c r="V25" s="12">
        <v>38.86</v>
      </c>
      <c r="W25" s="12" t="s">
        <v>56</v>
      </c>
      <c r="X25" s="12">
        <v>71.0</v>
      </c>
      <c r="Y25" s="12">
        <v>39.55</v>
      </c>
      <c r="Z25" s="12">
        <v>37.96</v>
      </c>
      <c r="AA25" s="12" t="s">
        <v>56</v>
      </c>
    </row>
    <row r="26" ht="15.75" customHeight="1">
      <c r="A26" s="9"/>
      <c r="B26" s="9"/>
      <c r="C26" s="9"/>
      <c r="D26" s="9"/>
      <c r="E26" s="9"/>
      <c r="F26" s="9"/>
      <c r="G26" s="9"/>
      <c r="H26" s="9"/>
      <c r="I26" s="10">
        <f t="shared" si="6"/>
        <v>97.92</v>
      </c>
      <c r="J26" s="11">
        <v>10.0</v>
      </c>
      <c r="K26" s="16" t="b">
        <f t="shared" si="7"/>
        <v>1</v>
      </c>
      <c r="L26" s="16" t="b">
        <f t="shared" si="8"/>
        <v>1</v>
      </c>
      <c r="M26" s="12" t="s">
        <v>82</v>
      </c>
      <c r="N26" s="12">
        <v>5.19</v>
      </c>
      <c r="O26" s="12">
        <v>376571.0</v>
      </c>
      <c r="P26" s="12">
        <v>0.54</v>
      </c>
      <c r="Q26" s="12">
        <v>9.792</v>
      </c>
      <c r="R26" s="12" t="s">
        <v>56</v>
      </c>
      <c r="S26" s="12">
        <v>83.0</v>
      </c>
      <c r="T26" s="12">
        <v>85.0</v>
      </c>
      <c r="U26" s="12">
        <v>64.01</v>
      </c>
      <c r="V26" s="12">
        <v>65.33</v>
      </c>
      <c r="W26" s="12" t="s">
        <v>56</v>
      </c>
      <c r="X26" s="12">
        <v>47.0</v>
      </c>
      <c r="Y26" s="12">
        <v>20.52</v>
      </c>
      <c r="Z26" s="12">
        <v>21.21</v>
      </c>
      <c r="AA26" s="12" t="s">
        <v>56</v>
      </c>
    </row>
    <row r="27" ht="15.75" customHeight="1">
      <c r="A27" s="9"/>
      <c r="B27" s="9"/>
      <c r="C27" s="9"/>
      <c r="D27" s="9"/>
      <c r="E27" s="9"/>
      <c r="F27" s="9"/>
      <c r="G27" s="9"/>
      <c r="H27" s="9"/>
      <c r="I27" s="10">
        <f t="shared" si="6"/>
        <v>85.66</v>
      </c>
      <c r="J27" s="11">
        <v>10.0</v>
      </c>
      <c r="K27" s="16" t="b">
        <f t="shared" si="7"/>
        <v>1</v>
      </c>
      <c r="L27" s="16" t="b">
        <f t="shared" si="8"/>
        <v>1</v>
      </c>
      <c r="M27" s="12" t="s">
        <v>83</v>
      </c>
      <c r="N27" s="12">
        <v>5.32</v>
      </c>
      <c r="O27" s="12">
        <v>177261.0</v>
      </c>
      <c r="P27" s="12">
        <v>0.26</v>
      </c>
      <c r="Q27" s="12">
        <v>8.566</v>
      </c>
      <c r="R27" s="12" t="s">
        <v>56</v>
      </c>
      <c r="S27" s="12">
        <v>97.0</v>
      </c>
      <c r="T27" s="12">
        <v>99.0</v>
      </c>
      <c r="U27" s="12">
        <v>63.74</v>
      </c>
      <c r="V27" s="12">
        <v>62.96</v>
      </c>
      <c r="W27" s="12" t="s">
        <v>56</v>
      </c>
      <c r="X27" s="12">
        <v>61.0</v>
      </c>
      <c r="Y27" s="12">
        <v>67.15</v>
      </c>
      <c r="Z27" s="12">
        <v>74.32</v>
      </c>
      <c r="AA27" s="12" t="s">
        <v>56</v>
      </c>
    </row>
    <row r="28" ht="15.75" customHeight="1">
      <c r="A28" s="9"/>
      <c r="B28" s="9"/>
      <c r="C28" s="9"/>
      <c r="D28" s="9"/>
      <c r="E28" s="9"/>
      <c r="F28" s="9"/>
      <c r="G28" s="9"/>
      <c r="H28" s="9"/>
      <c r="I28" s="10">
        <f t="shared" si="6"/>
        <v>115.855</v>
      </c>
      <c r="J28" s="11">
        <v>20.0</v>
      </c>
      <c r="K28" s="16" t="b">
        <f t="shared" si="7"/>
        <v>1</v>
      </c>
      <c r="L28" s="16" t="b">
        <f t="shared" si="8"/>
        <v>1</v>
      </c>
      <c r="M28" s="12" t="s">
        <v>84</v>
      </c>
      <c r="N28" s="12">
        <v>5.34</v>
      </c>
      <c r="O28" s="12">
        <v>348917.0</v>
      </c>
      <c r="P28" s="12">
        <v>0.5</v>
      </c>
      <c r="Q28" s="12">
        <v>23.171</v>
      </c>
      <c r="R28" s="12" t="s">
        <v>56</v>
      </c>
      <c r="S28" s="12">
        <v>113.0</v>
      </c>
      <c r="T28" s="12">
        <v>111.0</v>
      </c>
      <c r="U28" s="12">
        <v>102.51</v>
      </c>
      <c r="V28" s="12">
        <v>103.1</v>
      </c>
      <c r="W28" s="12" t="s">
        <v>56</v>
      </c>
      <c r="X28" s="12" t="s">
        <v>67</v>
      </c>
      <c r="Y28" s="12" t="s">
        <v>67</v>
      </c>
      <c r="Z28" s="12" t="s">
        <v>67</v>
      </c>
      <c r="AA28" s="12" t="s">
        <v>67</v>
      </c>
    </row>
    <row r="29" ht="15.75" customHeight="1">
      <c r="A29" s="9"/>
      <c r="B29" s="9"/>
      <c r="C29" s="9"/>
      <c r="D29" s="9"/>
      <c r="E29" s="9"/>
      <c r="F29" s="9"/>
      <c r="G29" s="9"/>
      <c r="H29" s="9"/>
      <c r="I29" s="10">
        <f t="shared" si="6"/>
        <v>100</v>
      </c>
      <c r="J29" s="11">
        <v>20.0</v>
      </c>
      <c r="K29" s="16" t="b">
        <f t="shared" si="7"/>
        <v>1</v>
      </c>
      <c r="L29" s="16" t="b">
        <f t="shared" si="8"/>
        <v>1</v>
      </c>
      <c r="M29" s="12" t="s">
        <v>21</v>
      </c>
      <c r="N29" s="12">
        <v>5.41</v>
      </c>
      <c r="O29" s="12">
        <v>688569.0</v>
      </c>
      <c r="P29" s="12">
        <v>0.99</v>
      </c>
      <c r="Q29" s="12">
        <v>20.0</v>
      </c>
      <c r="R29" s="12" t="s">
        <v>56</v>
      </c>
      <c r="S29" s="12">
        <v>168.0</v>
      </c>
      <c r="T29" s="12">
        <v>99.0</v>
      </c>
      <c r="U29" s="12">
        <v>53.92</v>
      </c>
      <c r="V29" s="12">
        <v>54.99</v>
      </c>
      <c r="W29" s="12" t="s">
        <v>56</v>
      </c>
      <c r="X29" s="12" t="s">
        <v>67</v>
      </c>
      <c r="Y29" s="12" t="s">
        <v>67</v>
      </c>
      <c r="Z29" s="12" t="s">
        <v>67</v>
      </c>
      <c r="AA29" s="12" t="s">
        <v>67</v>
      </c>
    </row>
    <row r="30" ht="15.75" customHeight="1">
      <c r="A30" s="9"/>
      <c r="B30" s="9"/>
      <c r="C30" s="9"/>
      <c r="D30" s="9"/>
      <c r="E30" s="9"/>
      <c r="F30" s="9"/>
      <c r="G30" s="9"/>
      <c r="H30" s="9"/>
      <c r="I30" s="10">
        <f t="shared" si="6"/>
        <v>93.51</v>
      </c>
      <c r="J30" s="11">
        <v>10.0</v>
      </c>
      <c r="K30" s="16" t="b">
        <f t="shared" si="7"/>
        <v>1</v>
      </c>
      <c r="L30" s="16" t="b">
        <f t="shared" si="8"/>
        <v>1</v>
      </c>
      <c r="M30" s="12" t="s">
        <v>85</v>
      </c>
      <c r="N30" s="12">
        <v>5.47</v>
      </c>
      <c r="O30" s="12">
        <v>359462.0</v>
      </c>
      <c r="P30" s="12">
        <v>0.52</v>
      </c>
      <c r="Q30" s="12">
        <v>9.351</v>
      </c>
      <c r="R30" s="12" t="s">
        <v>56</v>
      </c>
      <c r="S30" s="12">
        <v>56.0</v>
      </c>
      <c r="T30" s="12">
        <v>41.0</v>
      </c>
      <c r="U30" s="12">
        <v>65.04</v>
      </c>
      <c r="V30" s="12">
        <v>65.88</v>
      </c>
      <c r="W30" s="12" t="s">
        <v>56</v>
      </c>
      <c r="X30" s="12">
        <v>43.0</v>
      </c>
      <c r="Y30" s="12">
        <v>25.73</v>
      </c>
      <c r="Z30" s="12">
        <v>25.02</v>
      </c>
      <c r="AA30" s="12" t="s">
        <v>56</v>
      </c>
    </row>
    <row r="31" ht="15.75" customHeight="1">
      <c r="A31" s="9"/>
      <c r="B31" s="9"/>
      <c r="C31" s="9"/>
      <c r="D31" s="9"/>
      <c r="E31" s="9"/>
      <c r="F31" s="9"/>
      <c r="G31" s="9"/>
      <c r="H31" s="9"/>
      <c r="I31" s="10">
        <f t="shared" si="6"/>
        <v>106.78</v>
      </c>
      <c r="J31" s="11">
        <v>10.0</v>
      </c>
      <c r="K31" s="16" t="b">
        <f t="shared" si="7"/>
        <v>1</v>
      </c>
      <c r="L31" s="16" t="b">
        <f t="shared" si="8"/>
        <v>1</v>
      </c>
      <c r="M31" s="12" t="s">
        <v>86</v>
      </c>
      <c r="N31" s="12">
        <v>5.47</v>
      </c>
      <c r="O31" s="12">
        <v>143572.0</v>
      </c>
      <c r="P31" s="12">
        <v>0.21</v>
      </c>
      <c r="Q31" s="12">
        <v>10.678</v>
      </c>
      <c r="R31" s="12" t="s">
        <v>56</v>
      </c>
      <c r="S31" s="12">
        <v>119.0</v>
      </c>
      <c r="T31" s="12">
        <v>121.0</v>
      </c>
      <c r="U31" s="12">
        <v>31.52</v>
      </c>
      <c r="V31" s="12">
        <v>31.08</v>
      </c>
      <c r="W31" s="12" t="s">
        <v>56</v>
      </c>
      <c r="X31" s="12" t="s">
        <v>67</v>
      </c>
      <c r="Y31" s="12" t="s">
        <v>67</v>
      </c>
      <c r="Z31" s="12" t="s">
        <v>67</v>
      </c>
      <c r="AA31" s="12" t="s">
        <v>67</v>
      </c>
    </row>
    <row r="32" ht="15.75" customHeight="1">
      <c r="A32" s="9"/>
      <c r="B32" s="9"/>
      <c r="C32" s="9"/>
      <c r="D32" s="9"/>
      <c r="E32" s="9"/>
      <c r="F32" s="9"/>
      <c r="G32" s="9"/>
      <c r="H32" s="9"/>
      <c r="I32" s="10">
        <f t="shared" si="6"/>
        <v>99.91</v>
      </c>
      <c r="J32" s="11">
        <v>10.0</v>
      </c>
      <c r="K32" s="16" t="b">
        <f t="shared" si="7"/>
        <v>1</v>
      </c>
      <c r="L32" s="16" t="b">
        <f t="shared" si="8"/>
        <v>1</v>
      </c>
      <c r="M32" s="12" t="s">
        <v>87</v>
      </c>
      <c r="N32" s="12">
        <v>5.49</v>
      </c>
      <c r="O32" s="12">
        <v>276359.0</v>
      </c>
      <c r="P32" s="12">
        <v>0.4</v>
      </c>
      <c r="Q32" s="12">
        <v>9.991</v>
      </c>
      <c r="R32" s="12" t="s">
        <v>56</v>
      </c>
      <c r="S32" s="12">
        <v>75.0</v>
      </c>
      <c r="T32" s="12">
        <v>77.0</v>
      </c>
      <c r="U32" s="12">
        <v>31.3</v>
      </c>
      <c r="V32" s="12">
        <v>31.21</v>
      </c>
      <c r="W32" s="12" t="s">
        <v>56</v>
      </c>
      <c r="X32" s="12">
        <v>110.0</v>
      </c>
      <c r="Y32" s="12">
        <v>37.69</v>
      </c>
      <c r="Z32" s="12">
        <v>36.99</v>
      </c>
      <c r="AA32" s="12" t="s">
        <v>56</v>
      </c>
    </row>
    <row r="33" ht="15.75" customHeight="1">
      <c r="A33" s="9"/>
      <c r="B33" s="9"/>
      <c r="C33" s="9"/>
      <c r="D33" s="9"/>
      <c r="E33" s="9"/>
      <c r="F33" s="9"/>
      <c r="G33" s="9"/>
      <c r="H33" s="9"/>
      <c r="I33" s="10">
        <f t="shared" si="6"/>
        <v>86.61</v>
      </c>
      <c r="J33" s="11">
        <v>10.0</v>
      </c>
      <c r="K33" s="16" t="b">
        <f t="shared" si="7"/>
        <v>1</v>
      </c>
      <c r="L33" s="16" t="b">
        <f t="shared" si="8"/>
        <v>1</v>
      </c>
      <c r="M33" s="12" t="s">
        <v>88</v>
      </c>
      <c r="N33" s="12">
        <v>5.69</v>
      </c>
      <c r="O33" s="12">
        <v>914876.0</v>
      </c>
      <c r="P33" s="12">
        <v>1.32</v>
      </c>
      <c r="Q33" s="12">
        <v>8.661</v>
      </c>
      <c r="R33" s="12" t="s">
        <v>56</v>
      </c>
      <c r="S33" s="12">
        <v>78.0</v>
      </c>
      <c r="T33" s="12">
        <v>77.0</v>
      </c>
      <c r="U33" s="12">
        <v>24.89</v>
      </c>
      <c r="V33" s="12">
        <v>25.15</v>
      </c>
      <c r="W33" s="12" t="s">
        <v>56</v>
      </c>
      <c r="X33" s="12">
        <v>52.0</v>
      </c>
      <c r="Y33" s="12">
        <v>16.34</v>
      </c>
      <c r="Z33" s="12">
        <v>17.19</v>
      </c>
      <c r="AA33" s="12" t="s">
        <v>56</v>
      </c>
    </row>
    <row r="34" ht="15.75" customHeight="1">
      <c r="A34" s="9"/>
      <c r="B34" s="9"/>
      <c r="C34" s="9"/>
      <c r="D34" s="9"/>
      <c r="E34" s="9"/>
      <c r="F34" s="9"/>
      <c r="G34" s="9"/>
      <c r="H34" s="9"/>
      <c r="I34" s="10">
        <f t="shared" si="6"/>
        <v>100.81</v>
      </c>
      <c r="J34" s="11">
        <v>10.0</v>
      </c>
      <c r="K34" s="16" t="b">
        <f t="shared" si="7"/>
        <v>1</v>
      </c>
      <c r="L34" s="16" t="b">
        <f t="shared" si="8"/>
        <v>1</v>
      </c>
      <c r="M34" s="12" t="s">
        <v>89</v>
      </c>
      <c r="N34" s="12">
        <v>5.76</v>
      </c>
      <c r="O34" s="12">
        <v>278318.0</v>
      </c>
      <c r="P34" s="12">
        <v>0.4</v>
      </c>
      <c r="Q34" s="12">
        <v>10.081</v>
      </c>
      <c r="R34" s="12" t="s">
        <v>56</v>
      </c>
      <c r="S34" s="12">
        <v>62.0</v>
      </c>
      <c r="T34" s="12">
        <v>64.0</v>
      </c>
      <c r="U34" s="12">
        <v>32.22</v>
      </c>
      <c r="V34" s="12">
        <v>31.99</v>
      </c>
      <c r="W34" s="12" t="s">
        <v>56</v>
      </c>
      <c r="X34" s="12">
        <v>49.0</v>
      </c>
      <c r="Y34" s="12">
        <v>29.63</v>
      </c>
      <c r="Z34" s="12">
        <v>29.74</v>
      </c>
      <c r="AA34" s="12" t="s">
        <v>56</v>
      </c>
    </row>
    <row r="35" ht="15.75" customHeight="1">
      <c r="A35" s="9"/>
      <c r="B35" s="9"/>
      <c r="C35" s="9"/>
      <c r="D35" s="9"/>
      <c r="E35" s="9"/>
      <c r="F35" s="9"/>
      <c r="G35" s="9"/>
      <c r="H35" s="9"/>
      <c r="I35" s="10">
        <f t="shared" si="6"/>
        <v>100</v>
      </c>
      <c r="J35" s="11">
        <v>20.0</v>
      </c>
      <c r="K35" s="16" t="b">
        <f t="shared" si="7"/>
        <v>1</v>
      </c>
      <c r="L35" s="16" t="b">
        <f t="shared" si="8"/>
        <v>1</v>
      </c>
      <c r="M35" s="12" t="s">
        <v>22</v>
      </c>
      <c r="N35" s="12">
        <v>6.15</v>
      </c>
      <c r="O35" s="12">
        <v>1070220.0</v>
      </c>
      <c r="P35" s="12">
        <v>1.54</v>
      </c>
      <c r="Q35" s="12">
        <v>20.0</v>
      </c>
      <c r="R35" s="12" t="s">
        <v>56</v>
      </c>
      <c r="S35" s="12">
        <v>114.0</v>
      </c>
      <c r="T35" s="12">
        <v>88.0</v>
      </c>
      <c r="U35" s="12">
        <v>19.55</v>
      </c>
      <c r="V35" s="12">
        <v>19.2</v>
      </c>
      <c r="W35" s="12" t="s">
        <v>56</v>
      </c>
      <c r="X35" s="12">
        <v>63.0</v>
      </c>
      <c r="Y35" s="12">
        <v>20.92</v>
      </c>
      <c r="Z35" s="12">
        <v>21.57</v>
      </c>
      <c r="AA35" s="12" t="s">
        <v>56</v>
      </c>
    </row>
    <row r="36" ht="15.75" customHeight="1">
      <c r="A36" s="9"/>
      <c r="B36" s="9"/>
      <c r="C36" s="9"/>
      <c r="D36" s="9"/>
      <c r="E36" s="9"/>
      <c r="F36" s="9"/>
      <c r="G36" s="9"/>
      <c r="H36" s="9"/>
      <c r="I36" s="10">
        <f t="shared" si="6"/>
        <v>87.33</v>
      </c>
      <c r="J36" s="11">
        <v>10.0</v>
      </c>
      <c r="K36" s="16" t="b">
        <f t="shared" si="7"/>
        <v>1</v>
      </c>
      <c r="L36" s="16" t="b">
        <f t="shared" si="8"/>
        <v>1</v>
      </c>
      <c r="M36" s="12" t="s">
        <v>90</v>
      </c>
      <c r="N36" s="12">
        <v>6.37</v>
      </c>
      <c r="O36" s="12">
        <v>210101.0</v>
      </c>
      <c r="P36" s="12">
        <v>0.3</v>
      </c>
      <c r="Q36" s="12">
        <v>8.733</v>
      </c>
      <c r="R36" s="12" t="s">
        <v>56</v>
      </c>
      <c r="S36" s="12">
        <v>130.0</v>
      </c>
      <c r="T36" s="12">
        <v>132.0</v>
      </c>
      <c r="U36" s="12">
        <v>96.35</v>
      </c>
      <c r="V36" s="12">
        <v>94.21</v>
      </c>
      <c r="W36" s="12" t="s">
        <v>56</v>
      </c>
      <c r="X36" s="12">
        <v>95.0</v>
      </c>
      <c r="Y36" s="12">
        <v>102.63</v>
      </c>
      <c r="Z36" s="12">
        <v>101.98</v>
      </c>
      <c r="AA36" s="12" t="s">
        <v>56</v>
      </c>
    </row>
    <row r="37" ht="15.75" customHeight="1">
      <c r="A37" s="9"/>
      <c r="B37" s="9"/>
      <c r="C37" s="9"/>
      <c r="D37" s="9"/>
      <c r="E37" s="9"/>
      <c r="F37" s="9"/>
      <c r="G37" s="9"/>
      <c r="H37" s="9"/>
      <c r="I37" s="10">
        <f t="shared" si="6"/>
        <v>88.22</v>
      </c>
      <c r="J37" s="11">
        <v>10.0</v>
      </c>
      <c r="K37" s="16" t="b">
        <f t="shared" si="7"/>
        <v>1</v>
      </c>
      <c r="L37" s="16" t="b">
        <f t="shared" si="8"/>
        <v>1</v>
      </c>
      <c r="M37" s="12" t="s">
        <v>91</v>
      </c>
      <c r="N37" s="12">
        <v>6.62</v>
      </c>
      <c r="O37" s="12">
        <v>202829.0</v>
      </c>
      <c r="P37" s="12">
        <v>0.29</v>
      </c>
      <c r="Q37" s="12">
        <v>8.822</v>
      </c>
      <c r="R37" s="12" t="s">
        <v>56</v>
      </c>
      <c r="S37" s="12">
        <v>63.0</v>
      </c>
      <c r="T37" s="12">
        <v>62.0</v>
      </c>
      <c r="U37" s="12">
        <v>69.82</v>
      </c>
      <c r="V37" s="12">
        <v>68.77</v>
      </c>
      <c r="W37" s="12" t="s">
        <v>56</v>
      </c>
      <c r="X37" s="12">
        <v>41.0</v>
      </c>
      <c r="Y37" s="12">
        <v>57.61</v>
      </c>
      <c r="Z37" s="12">
        <v>58.98</v>
      </c>
      <c r="AA37" s="12" t="s">
        <v>56</v>
      </c>
    </row>
    <row r="38" ht="15.75" customHeight="1">
      <c r="A38" s="9"/>
      <c r="B38" s="9"/>
      <c r="C38" s="9"/>
      <c r="D38" s="9"/>
      <c r="E38" s="9"/>
      <c r="F38" s="9"/>
      <c r="G38" s="9"/>
      <c r="H38" s="9"/>
      <c r="I38" s="10">
        <f t="shared" si="6"/>
        <v>87.85</v>
      </c>
      <c r="J38" s="11">
        <v>10.0</v>
      </c>
      <c r="K38" s="16" t="b">
        <f t="shared" si="7"/>
        <v>1</v>
      </c>
      <c r="L38" s="16" t="b">
        <f t="shared" si="8"/>
        <v>1</v>
      </c>
      <c r="M38" s="12" t="s">
        <v>92</v>
      </c>
      <c r="N38" s="12">
        <v>6.7</v>
      </c>
      <c r="O38" s="12">
        <v>138402.0</v>
      </c>
      <c r="P38" s="12">
        <v>0.2</v>
      </c>
      <c r="Q38" s="12">
        <v>8.785</v>
      </c>
      <c r="R38" s="12" t="s">
        <v>56</v>
      </c>
      <c r="S38" s="12">
        <v>174.0</v>
      </c>
      <c r="T38" s="12">
        <v>93.0</v>
      </c>
      <c r="U38" s="12">
        <v>93.78</v>
      </c>
      <c r="V38" s="12">
        <v>95.81</v>
      </c>
      <c r="W38" s="12" t="s">
        <v>56</v>
      </c>
      <c r="X38" s="12">
        <v>95.0</v>
      </c>
      <c r="Y38" s="12">
        <v>78.07</v>
      </c>
      <c r="Z38" s="12">
        <v>81.2</v>
      </c>
      <c r="AA38" s="12" t="s">
        <v>56</v>
      </c>
    </row>
    <row r="39" ht="15.75" customHeight="1">
      <c r="A39" s="9"/>
      <c r="B39" s="9"/>
      <c r="C39" s="9"/>
      <c r="D39" s="9"/>
      <c r="E39" s="9"/>
      <c r="F39" s="9"/>
      <c r="G39" s="9"/>
      <c r="H39" s="9"/>
      <c r="I39" s="10">
        <f t="shared" si="6"/>
        <v>102.71</v>
      </c>
      <c r="J39" s="11">
        <v>10.0</v>
      </c>
      <c r="K39" s="16" t="b">
        <f t="shared" si="7"/>
        <v>1</v>
      </c>
      <c r="L39" s="16" t="b">
        <f t="shared" si="8"/>
        <v>1</v>
      </c>
      <c r="M39" s="12" t="s">
        <v>93</v>
      </c>
      <c r="N39" s="12">
        <v>6.72</v>
      </c>
      <c r="O39" s="12">
        <v>69917.0</v>
      </c>
      <c r="P39" s="12">
        <v>0.1</v>
      </c>
      <c r="Q39" s="12">
        <v>10.271</v>
      </c>
      <c r="R39" s="12" t="s">
        <v>56</v>
      </c>
      <c r="S39" s="12">
        <v>41.0</v>
      </c>
      <c r="T39" s="12">
        <v>69.0</v>
      </c>
      <c r="U39" s="12">
        <v>82.2</v>
      </c>
      <c r="V39" s="12">
        <v>82.21</v>
      </c>
      <c r="W39" s="12" t="s">
        <v>56</v>
      </c>
      <c r="X39" s="12">
        <v>39.0</v>
      </c>
      <c r="Y39" s="12">
        <v>48.41</v>
      </c>
      <c r="Z39" s="12">
        <v>44.42</v>
      </c>
      <c r="AA39" s="12" t="s">
        <v>56</v>
      </c>
    </row>
    <row r="40" ht="15.75" customHeight="1">
      <c r="A40" s="9"/>
      <c r="B40" s="9"/>
      <c r="C40" s="9"/>
      <c r="D40" s="9"/>
      <c r="E40" s="9"/>
      <c r="F40" s="9"/>
      <c r="G40" s="9"/>
      <c r="H40" s="9"/>
      <c r="I40" s="10">
        <f t="shared" si="6"/>
        <v>89.83</v>
      </c>
      <c r="J40" s="11">
        <v>10.0</v>
      </c>
      <c r="K40" s="16" t="b">
        <f t="shared" si="7"/>
        <v>1</v>
      </c>
      <c r="L40" s="16" t="b">
        <f t="shared" si="8"/>
        <v>1</v>
      </c>
      <c r="M40" s="12" t="s">
        <v>94</v>
      </c>
      <c r="N40" s="12">
        <v>6.9</v>
      </c>
      <c r="O40" s="12">
        <v>196846.0</v>
      </c>
      <c r="P40" s="12">
        <v>0.28</v>
      </c>
      <c r="Q40" s="12">
        <v>8.983</v>
      </c>
      <c r="R40" s="12" t="s">
        <v>56</v>
      </c>
      <c r="S40" s="12">
        <v>83.0</v>
      </c>
      <c r="T40" s="12">
        <v>85.0</v>
      </c>
      <c r="U40" s="12">
        <v>62.17</v>
      </c>
      <c r="V40" s="12">
        <v>63.71</v>
      </c>
      <c r="W40" s="12" t="s">
        <v>56</v>
      </c>
      <c r="X40" s="12">
        <v>47.0</v>
      </c>
      <c r="Y40" s="12">
        <v>16.95</v>
      </c>
      <c r="Z40" s="12">
        <v>18.01</v>
      </c>
      <c r="AA40" s="12" t="s">
        <v>56</v>
      </c>
    </row>
    <row r="41" ht="15.75" customHeight="1">
      <c r="A41" s="9"/>
      <c r="B41" s="9"/>
      <c r="C41" s="9"/>
      <c r="D41" s="9"/>
      <c r="E41" s="9"/>
      <c r="F41" s="9"/>
      <c r="G41" s="9"/>
      <c r="H41" s="9"/>
      <c r="I41" s="10">
        <f t="shared" si="6"/>
        <v>97.71</v>
      </c>
      <c r="J41" s="11">
        <v>10.0</v>
      </c>
      <c r="K41" s="16" t="b">
        <f t="shared" si="7"/>
        <v>1</v>
      </c>
      <c r="L41" s="16" t="b">
        <f t="shared" si="8"/>
        <v>1</v>
      </c>
      <c r="M41" s="12" t="s">
        <v>95</v>
      </c>
      <c r="N41" s="12">
        <v>7.12</v>
      </c>
      <c r="O41" s="12">
        <v>17709.0</v>
      </c>
      <c r="P41" s="12">
        <v>0.03</v>
      </c>
      <c r="Q41" s="12">
        <v>9.771</v>
      </c>
      <c r="R41" s="12" t="s">
        <v>56</v>
      </c>
      <c r="S41" s="12">
        <v>43.0</v>
      </c>
      <c r="T41" s="12">
        <v>41.0</v>
      </c>
      <c r="U41" s="12">
        <v>86.3</v>
      </c>
      <c r="V41" s="12">
        <v>89.26</v>
      </c>
      <c r="W41" s="12" t="s">
        <v>56</v>
      </c>
      <c r="X41" s="12">
        <v>39.0</v>
      </c>
      <c r="Y41" s="12">
        <v>24.28</v>
      </c>
      <c r="Z41" s="12">
        <v>23.25</v>
      </c>
      <c r="AA41" s="12" t="s">
        <v>56</v>
      </c>
    </row>
    <row r="42" ht="15.75" customHeight="1">
      <c r="A42" s="9"/>
      <c r="B42" s="9"/>
      <c r="C42" s="9"/>
      <c r="D42" s="9"/>
      <c r="E42" s="9"/>
      <c r="F42" s="9"/>
      <c r="G42" s="9"/>
      <c r="H42" s="9"/>
      <c r="I42" s="10">
        <f t="shared" si="6"/>
        <v>84.89</v>
      </c>
      <c r="J42" s="11">
        <v>10.0</v>
      </c>
      <c r="K42" s="16" t="b">
        <f t="shared" si="7"/>
        <v>1</v>
      </c>
      <c r="L42" s="16" t="b">
        <f t="shared" si="8"/>
        <v>1</v>
      </c>
      <c r="M42" s="12" t="s">
        <v>96</v>
      </c>
      <c r="N42" s="12">
        <v>7.33</v>
      </c>
      <c r="O42" s="12">
        <v>159890.0</v>
      </c>
      <c r="P42" s="12">
        <v>0.23</v>
      </c>
      <c r="Q42" s="12">
        <v>8.489</v>
      </c>
      <c r="R42" s="12" t="s">
        <v>56</v>
      </c>
      <c r="S42" s="12">
        <v>75.0</v>
      </c>
      <c r="T42" s="12">
        <v>39.0</v>
      </c>
      <c r="U42" s="12">
        <v>46.09</v>
      </c>
      <c r="V42" s="12">
        <v>47.32</v>
      </c>
      <c r="W42" s="12" t="s">
        <v>56</v>
      </c>
      <c r="X42" s="12">
        <v>77.0</v>
      </c>
      <c r="Y42" s="12">
        <v>31.2</v>
      </c>
      <c r="Z42" s="12">
        <v>31.33</v>
      </c>
      <c r="AA42" s="12" t="s">
        <v>56</v>
      </c>
    </row>
    <row r="43" ht="15.75" customHeight="1">
      <c r="A43" s="9"/>
      <c r="B43" s="9"/>
      <c r="C43" s="9"/>
      <c r="D43" s="9"/>
      <c r="E43" s="9"/>
      <c r="F43" s="9"/>
      <c r="G43" s="9"/>
      <c r="H43" s="9"/>
      <c r="I43" s="10">
        <f t="shared" si="6"/>
        <v>101.1666667</v>
      </c>
      <c r="J43" s="11">
        <v>18.0</v>
      </c>
      <c r="K43" s="16" t="b">
        <f t="shared" si="7"/>
        <v>1</v>
      </c>
      <c r="L43" s="16" t="b">
        <f t="shared" si="8"/>
        <v>1</v>
      </c>
      <c r="M43" s="12" t="s">
        <v>97</v>
      </c>
      <c r="N43" s="12">
        <v>7.49</v>
      </c>
      <c r="O43" s="12">
        <v>307436.0</v>
      </c>
      <c r="P43" s="12">
        <v>0.44</v>
      </c>
      <c r="Q43" s="12">
        <v>18.21</v>
      </c>
      <c r="R43" s="12" t="s">
        <v>56</v>
      </c>
      <c r="S43" s="12">
        <v>43.0</v>
      </c>
      <c r="T43" s="12">
        <v>58.0</v>
      </c>
      <c r="U43" s="12">
        <v>37.65</v>
      </c>
      <c r="V43" s="12">
        <v>37.22</v>
      </c>
      <c r="W43" s="12" t="s">
        <v>56</v>
      </c>
      <c r="X43" s="12">
        <v>41.0</v>
      </c>
      <c r="Y43" s="12">
        <v>23.6</v>
      </c>
      <c r="Z43" s="12">
        <v>23.16</v>
      </c>
      <c r="AA43" s="12" t="s">
        <v>56</v>
      </c>
    </row>
    <row r="44" ht="15.75" customHeight="1">
      <c r="A44" s="9"/>
      <c r="B44" s="9"/>
      <c r="C44" s="9"/>
      <c r="D44" s="9"/>
      <c r="E44" s="9"/>
      <c r="F44" s="9"/>
      <c r="G44" s="9"/>
      <c r="H44" s="9"/>
      <c r="I44" s="10">
        <f t="shared" si="6"/>
        <v>98.065</v>
      </c>
      <c r="J44" s="11">
        <v>20.0</v>
      </c>
      <c r="K44" s="16" t="b">
        <f t="shared" si="7"/>
        <v>1</v>
      </c>
      <c r="L44" s="16" t="b">
        <f t="shared" si="8"/>
        <v>1</v>
      </c>
      <c r="M44" s="12" t="s">
        <v>98</v>
      </c>
      <c r="N44" s="12">
        <v>7.58</v>
      </c>
      <c r="O44" s="12">
        <v>1526858.0</v>
      </c>
      <c r="P44" s="12">
        <v>2.2</v>
      </c>
      <c r="Q44" s="12">
        <v>19.613</v>
      </c>
      <c r="R44" s="12" t="s">
        <v>56</v>
      </c>
      <c r="S44" s="12">
        <v>98.0</v>
      </c>
      <c r="T44" s="12">
        <v>100.0</v>
      </c>
      <c r="U44" s="12">
        <v>60.47</v>
      </c>
      <c r="V44" s="12">
        <v>59.97</v>
      </c>
      <c r="W44" s="12" t="s">
        <v>56</v>
      </c>
      <c r="X44" s="12">
        <v>70.0</v>
      </c>
      <c r="Y44" s="12">
        <v>12.05</v>
      </c>
      <c r="Z44" s="12">
        <v>12.2</v>
      </c>
      <c r="AA44" s="12" t="s">
        <v>56</v>
      </c>
    </row>
    <row r="45" ht="15.75" customHeight="1">
      <c r="A45" s="9"/>
      <c r="B45" s="9"/>
      <c r="C45" s="9"/>
      <c r="D45" s="9"/>
      <c r="E45" s="9"/>
      <c r="F45" s="9"/>
      <c r="G45" s="9"/>
      <c r="H45" s="9"/>
      <c r="I45" s="10">
        <f t="shared" si="6"/>
        <v>86.33</v>
      </c>
      <c r="J45" s="11">
        <v>10.0</v>
      </c>
      <c r="K45" s="16" t="b">
        <f t="shared" si="7"/>
        <v>1</v>
      </c>
      <c r="L45" s="16" t="b">
        <f t="shared" si="8"/>
        <v>1</v>
      </c>
      <c r="M45" s="12" t="s">
        <v>99</v>
      </c>
      <c r="N45" s="12">
        <v>7.65</v>
      </c>
      <c r="O45" s="12">
        <v>998382.0</v>
      </c>
      <c r="P45" s="12">
        <v>1.44</v>
      </c>
      <c r="Q45" s="12">
        <v>8.633</v>
      </c>
      <c r="R45" s="12" t="s">
        <v>56</v>
      </c>
      <c r="S45" s="12">
        <v>91.0</v>
      </c>
      <c r="T45" s="12">
        <v>92.0</v>
      </c>
      <c r="U45" s="12">
        <v>54.6</v>
      </c>
      <c r="V45" s="12">
        <v>53.89</v>
      </c>
      <c r="W45" s="12" t="s">
        <v>56</v>
      </c>
      <c r="X45" s="12">
        <v>65.0</v>
      </c>
      <c r="Y45" s="12">
        <v>12.47</v>
      </c>
      <c r="Z45" s="12">
        <v>12.57</v>
      </c>
      <c r="AA45" s="12" t="s">
        <v>56</v>
      </c>
    </row>
    <row r="46" ht="15.75" customHeight="1">
      <c r="A46" s="9"/>
      <c r="B46" s="9"/>
      <c r="C46" s="9"/>
      <c r="D46" s="9"/>
      <c r="E46" s="9"/>
      <c r="F46" s="9"/>
      <c r="G46" s="9"/>
      <c r="H46" s="9"/>
      <c r="I46" s="10">
        <f t="shared" si="6"/>
        <v>80.55</v>
      </c>
      <c r="J46" s="11">
        <v>10.0</v>
      </c>
      <c r="K46" s="16" t="b">
        <f t="shared" si="7"/>
        <v>1</v>
      </c>
      <c r="L46" s="16" t="b">
        <f t="shared" si="8"/>
        <v>1</v>
      </c>
      <c r="M46" s="12" t="s">
        <v>100</v>
      </c>
      <c r="N46" s="12">
        <v>7.9</v>
      </c>
      <c r="O46" s="12">
        <v>98533.0</v>
      </c>
      <c r="P46" s="12">
        <v>0.14</v>
      </c>
      <c r="Q46" s="12">
        <v>8.055</v>
      </c>
      <c r="R46" s="12" t="s">
        <v>56</v>
      </c>
      <c r="S46" s="12">
        <v>75.0</v>
      </c>
      <c r="T46" s="12">
        <v>39.0</v>
      </c>
      <c r="U46" s="12">
        <v>47.37</v>
      </c>
      <c r="V46" s="12">
        <v>50.51</v>
      </c>
      <c r="W46" s="12" t="s">
        <v>56</v>
      </c>
      <c r="X46" s="12">
        <v>77.0</v>
      </c>
      <c r="Y46" s="12">
        <v>31.35</v>
      </c>
      <c r="Z46" s="12">
        <v>31.95</v>
      </c>
      <c r="AA46" s="12" t="s">
        <v>56</v>
      </c>
    </row>
    <row r="47" ht="15.75" customHeight="1">
      <c r="A47" s="9"/>
      <c r="B47" s="9"/>
      <c r="C47" s="9"/>
      <c r="D47" s="9"/>
      <c r="E47" s="9"/>
      <c r="F47" s="9"/>
      <c r="G47" s="9"/>
      <c r="H47" s="9"/>
      <c r="I47" s="10">
        <f t="shared" si="6"/>
        <v>102.52</v>
      </c>
      <c r="J47" s="11">
        <v>10.0</v>
      </c>
      <c r="K47" s="16" t="b">
        <f t="shared" si="7"/>
        <v>1</v>
      </c>
      <c r="L47" s="16" t="b">
        <f t="shared" si="8"/>
        <v>1</v>
      </c>
      <c r="M47" s="12" t="s">
        <v>101</v>
      </c>
      <c r="N47" s="12">
        <v>7.97</v>
      </c>
      <c r="O47" s="12">
        <v>105769.0</v>
      </c>
      <c r="P47" s="12">
        <v>0.15</v>
      </c>
      <c r="Q47" s="12">
        <v>10.252</v>
      </c>
      <c r="R47" s="12" t="s">
        <v>56</v>
      </c>
      <c r="S47" s="12">
        <v>69.0</v>
      </c>
      <c r="T47" s="12">
        <v>41.0</v>
      </c>
      <c r="U47" s="12">
        <v>68.05</v>
      </c>
      <c r="V47" s="12">
        <v>72.01</v>
      </c>
      <c r="W47" s="12" t="s">
        <v>56</v>
      </c>
      <c r="X47" s="12">
        <v>99.0</v>
      </c>
      <c r="Y47" s="12">
        <v>22.09</v>
      </c>
      <c r="Z47" s="12">
        <v>22.84</v>
      </c>
      <c r="AA47" s="12" t="s">
        <v>56</v>
      </c>
    </row>
    <row r="48" ht="15.75" customHeight="1">
      <c r="A48" s="9"/>
      <c r="B48" s="9"/>
      <c r="C48" s="9"/>
      <c r="D48" s="9"/>
      <c r="E48" s="9"/>
      <c r="F48" s="9"/>
      <c r="G48" s="9"/>
      <c r="H48" s="9"/>
      <c r="I48" s="10">
        <f t="shared" si="6"/>
        <v>82.03</v>
      </c>
      <c r="J48" s="11">
        <v>10.0</v>
      </c>
      <c r="K48" s="16" t="b">
        <f t="shared" si="7"/>
        <v>1</v>
      </c>
      <c r="L48" s="16" t="b">
        <f t="shared" si="8"/>
        <v>1</v>
      </c>
      <c r="M48" s="12" t="s">
        <v>102</v>
      </c>
      <c r="N48" s="12">
        <v>8.07</v>
      </c>
      <c r="O48" s="12">
        <v>156057.0</v>
      </c>
      <c r="P48" s="12">
        <v>0.22</v>
      </c>
      <c r="Q48" s="12">
        <v>8.203</v>
      </c>
      <c r="R48" s="12" t="s">
        <v>56</v>
      </c>
      <c r="S48" s="12">
        <v>97.0</v>
      </c>
      <c r="T48" s="12">
        <v>83.0</v>
      </c>
      <c r="U48" s="12">
        <v>91.74</v>
      </c>
      <c r="V48" s="12">
        <v>89.18</v>
      </c>
      <c r="W48" s="12" t="s">
        <v>56</v>
      </c>
      <c r="X48" s="12">
        <v>99.0</v>
      </c>
      <c r="Y48" s="12">
        <v>61.93</v>
      </c>
      <c r="Z48" s="12">
        <v>61.65</v>
      </c>
      <c r="AA48" s="12" t="s">
        <v>56</v>
      </c>
    </row>
    <row r="49" ht="15.75" customHeight="1">
      <c r="A49" s="9"/>
      <c r="B49" s="9"/>
      <c r="C49" s="9"/>
      <c r="D49" s="9"/>
      <c r="E49" s="9"/>
      <c r="F49" s="9"/>
      <c r="G49" s="9"/>
      <c r="H49" s="9"/>
      <c r="I49" s="10">
        <f t="shared" si="6"/>
        <v>93.59</v>
      </c>
      <c r="J49" s="11">
        <v>10.0</v>
      </c>
      <c r="K49" s="16" t="b">
        <f t="shared" si="7"/>
        <v>1</v>
      </c>
      <c r="L49" s="16" t="b">
        <f t="shared" si="8"/>
        <v>1</v>
      </c>
      <c r="M49" s="12" t="s">
        <v>103</v>
      </c>
      <c r="N49" s="12">
        <v>8.13</v>
      </c>
      <c r="O49" s="12">
        <v>283448.0</v>
      </c>
      <c r="P49" s="12">
        <v>0.41</v>
      </c>
      <c r="Q49" s="12">
        <v>9.359</v>
      </c>
      <c r="R49" s="12" t="s">
        <v>56</v>
      </c>
      <c r="S49" s="12">
        <v>166.0</v>
      </c>
      <c r="T49" s="12">
        <v>164.0</v>
      </c>
      <c r="U49" s="12">
        <v>77.52</v>
      </c>
      <c r="V49" s="12">
        <v>77.01</v>
      </c>
      <c r="W49" s="12" t="s">
        <v>56</v>
      </c>
      <c r="X49" s="12">
        <v>129.0</v>
      </c>
      <c r="Y49" s="12">
        <v>73.0</v>
      </c>
      <c r="Z49" s="12">
        <v>74.45</v>
      </c>
      <c r="AA49" s="12" t="s">
        <v>56</v>
      </c>
    </row>
    <row r="50" ht="15.75" customHeight="1">
      <c r="A50" s="9"/>
      <c r="B50" s="9"/>
      <c r="C50" s="9"/>
      <c r="D50" s="9"/>
      <c r="E50" s="9"/>
      <c r="F50" s="9"/>
      <c r="G50" s="9"/>
      <c r="H50" s="9"/>
      <c r="I50" s="10">
        <f t="shared" si="6"/>
        <v>82.8</v>
      </c>
      <c r="J50" s="11">
        <v>10.0</v>
      </c>
      <c r="K50" s="16" t="b">
        <f t="shared" si="7"/>
        <v>1</v>
      </c>
      <c r="L50" s="16" t="b">
        <f t="shared" si="8"/>
        <v>1</v>
      </c>
      <c r="M50" s="12" t="s">
        <v>104</v>
      </c>
      <c r="N50" s="12">
        <v>8.22</v>
      </c>
      <c r="O50" s="12">
        <v>278294.0</v>
      </c>
      <c r="P50" s="12">
        <v>0.4</v>
      </c>
      <c r="Q50" s="12">
        <v>8.28</v>
      </c>
      <c r="R50" s="12" t="s">
        <v>56</v>
      </c>
      <c r="S50" s="12">
        <v>76.0</v>
      </c>
      <c r="T50" s="12">
        <v>41.0</v>
      </c>
      <c r="U50" s="12">
        <v>65.63</v>
      </c>
      <c r="V50" s="12">
        <v>69.07</v>
      </c>
      <c r="W50" s="12" t="s">
        <v>56</v>
      </c>
      <c r="X50" s="12">
        <v>78.0</v>
      </c>
      <c r="Y50" s="12">
        <v>31.59</v>
      </c>
      <c r="Z50" s="12">
        <v>31.3</v>
      </c>
      <c r="AA50" s="12" t="s">
        <v>56</v>
      </c>
    </row>
    <row r="51" ht="15.75" customHeight="1">
      <c r="A51" s="9"/>
      <c r="B51" s="9"/>
      <c r="C51" s="9"/>
      <c r="D51" s="9"/>
      <c r="E51" s="9"/>
      <c r="F51" s="9"/>
      <c r="G51" s="9"/>
      <c r="H51" s="9"/>
      <c r="I51" s="10">
        <f t="shared" si="6"/>
        <v>102.8611111</v>
      </c>
      <c r="J51" s="11">
        <v>18.0</v>
      </c>
      <c r="K51" s="16" t="b">
        <f t="shared" si="7"/>
        <v>1</v>
      </c>
      <c r="L51" s="16" t="b">
        <f t="shared" si="8"/>
        <v>1</v>
      </c>
      <c r="M51" s="12" t="s">
        <v>105</v>
      </c>
      <c r="N51" s="12">
        <v>8.28</v>
      </c>
      <c r="O51" s="12">
        <v>196594.0</v>
      </c>
      <c r="P51" s="12">
        <v>0.28</v>
      </c>
      <c r="Q51" s="12">
        <v>18.515</v>
      </c>
      <c r="R51" s="12" t="s">
        <v>56</v>
      </c>
      <c r="S51" s="12">
        <v>43.0</v>
      </c>
      <c r="T51" s="12">
        <v>58.0</v>
      </c>
      <c r="U51" s="12">
        <v>50.34</v>
      </c>
      <c r="V51" s="12">
        <v>50.8</v>
      </c>
      <c r="W51" s="12" t="s">
        <v>56</v>
      </c>
      <c r="X51" s="12">
        <v>57.0</v>
      </c>
      <c r="Y51" s="12">
        <v>17.82</v>
      </c>
      <c r="Z51" s="12">
        <v>17.88</v>
      </c>
      <c r="AA51" s="12" t="s">
        <v>56</v>
      </c>
    </row>
    <row r="52" ht="15.75" customHeight="1">
      <c r="A52" s="9"/>
      <c r="B52" s="9"/>
      <c r="C52" s="9"/>
      <c r="D52" s="9"/>
      <c r="E52" s="9"/>
      <c r="F52" s="9"/>
      <c r="G52" s="9"/>
      <c r="H52" s="9"/>
      <c r="I52" s="10">
        <f t="shared" si="6"/>
        <v>82.46</v>
      </c>
      <c r="J52" s="11">
        <v>10.0</v>
      </c>
      <c r="K52" s="16" t="b">
        <f t="shared" si="7"/>
        <v>1</v>
      </c>
      <c r="L52" s="16" t="b">
        <f t="shared" si="8"/>
        <v>1</v>
      </c>
      <c r="M52" s="12" t="s">
        <v>106</v>
      </c>
      <c r="N52" s="12">
        <v>8.4</v>
      </c>
      <c r="O52" s="12">
        <v>103300.0</v>
      </c>
      <c r="P52" s="12">
        <v>0.15</v>
      </c>
      <c r="Q52" s="12">
        <v>8.246</v>
      </c>
      <c r="R52" s="12" t="s">
        <v>56</v>
      </c>
      <c r="S52" s="12">
        <v>129.0</v>
      </c>
      <c r="T52" s="12">
        <v>127.0</v>
      </c>
      <c r="U52" s="12">
        <v>79.55</v>
      </c>
      <c r="V52" s="12">
        <v>79.89</v>
      </c>
      <c r="W52" s="12" t="s">
        <v>56</v>
      </c>
      <c r="X52" s="12">
        <v>131.0</v>
      </c>
      <c r="Y52" s="12">
        <v>23.65</v>
      </c>
      <c r="Z52" s="12">
        <v>24.28</v>
      </c>
      <c r="AA52" s="12" t="s">
        <v>56</v>
      </c>
    </row>
    <row r="53" ht="15.75" customHeight="1">
      <c r="A53" s="9"/>
      <c r="B53" s="9"/>
      <c r="C53" s="9"/>
      <c r="D53" s="9"/>
      <c r="E53" s="9"/>
      <c r="F53" s="9"/>
      <c r="G53" s="9"/>
      <c r="H53" s="9"/>
      <c r="I53" s="10">
        <f t="shared" si="6"/>
        <v>83.57</v>
      </c>
      <c r="J53" s="11">
        <v>10.0</v>
      </c>
      <c r="K53" s="16" t="b">
        <f t="shared" si="7"/>
        <v>1</v>
      </c>
      <c r="L53" s="16" t="b">
        <f t="shared" si="8"/>
        <v>1</v>
      </c>
      <c r="M53" s="12" t="s">
        <v>107</v>
      </c>
      <c r="N53" s="12">
        <v>8.49</v>
      </c>
      <c r="O53" s="12">
        <v>109667.0</v>
      </c>
      <c r="P53" s="12">
        <v>0.16</v>
      </c>
      <c r="Q53" s="12">
        <v>8.357</v>
      </c>
      <c r="R53" s="12" t="s">
        <v>56</v>
      </c>
      <c r="S53" s="12">
        <v>107.0</v>
      </c>
      <c r="T53" s="12">
        <v>109.0</v>
      </c>
      <c r="U53" s="12">
        <v>93.31</v>
      </c>
      <c r="V53" s="12">
        <v>94.1</v>
      </c>
      <c r="W53" s="12" t="s">
        <v>56</v>
      </c>
      <c r="X53" s="12">
        <v>93.0</v>
      </c>
      <c r="Y53" s="12">
        <v>4.61</v>
      </c>
      <c r="Z53" s="12">
        <v>5.15</v>
      </c>
      <c r="AA53" s="12" t="s">
        <v>56</v>
      </c>
    </row>
    <row r="54" ht="15.75" customHeight="1">
      <c r="A54" s="9"/>
      <c r="B54" s="9"/>
      <c r="C54" s="9"/>
      <c r="D54" s="9"/>
      <c r="E54" s="9"/>
      <c r="F54" s="9"/>
      <c r="G54" s="9"/>
      <c r="H54" s="9"/>
      <c r="I54" s="10">
        <f t="shared" si="6"/>
        <v>100</v>
      </c>
      <c r="J54" s="11">
        <v>20.0</v>
      </c>
      <c r="K54" s="16" t="b">
        <f t="shared" si="7"/>
        <v>1</v>
      </c>
      <c r="L54" s="16" t="b">
        <f t="shared" si="8"/>
        <v>1</v>
      </c>
      <c r="M54" s="12" t="s">
        <v>23</v>
      </c>
      <c r="N54" s="12">
        <v>8.88</v>
      </c>
      <c r="O54" s="12">
        <v>1069686.0</v>
      </c>
      <c r="P54" s="12">
        <v>1.54</v>
      </c>
      <c r="Q54" s="12">
        <v>20.0</v>
      </c>
      <c r="R54" s="12" t="s">
        <v>56</v>
      </c>
      <c r="S54" s="12">
        <v>117.0</v>
      </c>
      <c r="T54" s="12">
        <v>82.0</v>
      </c>
      <c r="U54" s="12">
        <v>63.53</v>
      </c>
      <c r="V54" s="12">
        <v>62.29</v>
      </c>
      <c r="W54" s="12" t="s">
        <v>56</v>
      </c>
      <c r="X54" s="12">
        <v>52.0</v>
      </c>
      <c r="Y54" s="12">
        <v>17.77</v>
      </c>
      <c r="Z54" s="12">
        <v>18.13</v>
      </c>
      <c r="AA54" s="12" t="s">
        <v>56</v>
      </c>
    </row>
    <row r="55" ht="15.75" customHeight="1">
      <c r="A55" s="9"/>
      <c r="B55" s="9"/>
      <c r="C55" s="9"/>
      <c r="D55" s="9"/>
      <c r="E55" s="9"/>
      <c r="F55" s="9"/>
      <c r="G55" s="9"/>
      <c r="H55" s="9"/>
      <c r="I55" s="10">
        <f t="shared" si="6"/>
        <v>84.14</v>
      </c>
      <c r="J55" s="11">
        <v>10.0</v>
      </c>
      <c r="K55" s="16" t="b">
        <f t="shared" si="7"/>
        <v>1</v>
      </c>
      <c r="L55" s="16" t="b">
        <f t="shared" si="8"/>
        <v>1</v>
      </c>
      <c r="M55" s="12" t="s">
        <v>108</v>
      </c>
      <c r="N55" s="12">
        <v>8.91</v>
      </c>
      <c r="O55" s="12">
        <v>592546.0</v>
      </c>
      <c r="P55" s="12">
        <v>0.85</v>
      </c>
      <c r="Q55" s="12">
        <v>8.414</v>
      </c>
      <c r="R55" s="12" t="s">
        <v>56</v>
      </c>
      <c r="S55" s="12">
        <v>112.0</v>
      </c>
      <c r="T55" s="12">
        <v>77.0</v>
      </c>
      <c r="U55" s="12">
        <v>66.76</v>
      </c>
      <c r="V55" s="12">
        <v>67.76</v>
      </c>
      <c r="W55" s="12" t="s">
        <v>56</v>
      </c>
      <c r="X55" s="12">
        <v>114.0</v>
      </c>
      <c r="Y55" s="12">
        <v>31.63</v>
      </c>
      <c r="Z55" s="12">
        <v>31.85</v>
      </c>
      <c r="AA55" s="12" t="s">
        <v>56</v>
      </c>
    </row>
    <row r="56" ht="15.75" customHeight="1">
      <c r="A56" s="9"/>
      <c r="B56" s="9"/>
      <c r="C56" s="9"/>
      <c r="D56" s="9"/>
      <c r="E56" s="9"/>
      <c r="F56" s="9"/>
      <c r="G56" s="9"/>
      <c r="H56" s="9"/>
      <c r="I56" s="10">
        <f t="shared" si="6"/>
        <v>85.14</v>
      </c>
      <c r="J56" s="11">
        <v>10.0</v>
      </c>
      <c r="K56" s="16" t="b">
        <f t="shared" si="7"/>
        <v>1</v>
      </c>
      <c r="L56" s="16" t="b">
        <f t="shared" si="8"/>
        <v>1</v>
      </c>
      <c r="M56" s="12" t="s">
        <v>109</v>
      </c>
      <c r="N56" s="12">
        <v>8.99</v>
      </c>
      <c r="O56" s="12">
        <v>103440.0</v>
      </c>
      <c r="P56" s="12">
        <v>0.15</v>
      </c>
      <c r="Q56" s="12">
        <v>8.514</v>
      </c>
      <c r="R56" s="12" t="s">
        <v>56</v>
      </c>
      <c r="S56" s="12">
        <v>131.0</v>
      </c>
      <c r="T56" s="12">
        <v>133.0</v>
      </c>
      <c r="U56" s="12">
        <v>95.67</v>
      </c>
      <c r="V56" s="12">
        <v>94.94</v>
      </c>
      <c r="W56" s="12" t="s">
        <v>56</v>
      </c>
      <c r="X56" s="12" t="s">
        <v>67</v>
      </c>
      <c r="Y56" s="12" t="s">
        <v>67</v>
      </c>
      <c r="Z56" s="12" t="s">
        <v>67</v>
      </c>
      <c r="AA56" s="12" t="s">
        <v>67</v>
      </c>
    </row>
    <row r="57" ht="15.75" customHeight="1">
      <c r="A57" s="9"/>
      <c r="B57" s="9"/>
      <c r="C57" s="9"/>
      <c r="D57" s="9"/>
      <c r="E57" s="9"/>
      <c r="F57" s="9"/>
      <c r="G57" s="9"/>
      <c r="H57" s="9"/>
      <c r="I57" s="10">
        <f t="shared" si="6"/>
        <v>92.98</v>
      </c>
      <c r="J57" s="11">
        <v>10.0</v>
      </c>
      <c r="K57" s="16" t="b">
        <f t="shared" si="7"/>
        <v>1</v>
      </c>
      <c r="L57" s="16" t="b">
        <f t="shared" si="8"/>
        <v>1</v>
      </c>
      <c r="M57" s="12" t="s">
        <v>110</v>
      </c>
      <c r="N57" s="12">
        <v>8.99</v>
      </c>
      <c r="O57" s="12">
        <v>1057888.0</v>
      </c>
      <c r="P57" s="12">
        <v>1.52</v>
      </c>
      <c r="Q57" s="12">
        <v>9.298</v>
      </c>
      <c r="R57" s="12" t="s">
        <v>56</v>
      </c>
      <c r="S57" s="12">
        <v>91.0</v>
      </c>
      <c r="T57" s="12">
        <v>106.0</v>
      </c>
      <c r="U57" s="12">
        <v>33.06</v>
      </c>
      <c r="V57" s="12">
        <v>33.46</v>
      </c>
      <c r="W57" s="12" t="s">
        <v>56</v>
      </c>
      <c r="X57" s="12">
        <v>51.0</v>
      </c>
      <c r="Y57" s="12">
        <v>10.09</v>
      </c>
      <c r="Z57" s="12">
        <v>10.39</v>
      </c>
      <c r="AA57" s="12" t="s">
        <v>56</v>
      </c>
    </row>
    <row r="58" ht="15.75" customHeight="1">
      <c r="A58" s="9"/>
      <c r="B58" s="9"/>
      <c r="C58" s="9"/>
      <c r="D58" s="9"/>
      <c r="E58" s="9"/>
      <c r="F58" s="9"/>
      <c r="G58" s="9"/>
      <c r="H58" s="9"/>
      <c r="I58" s="10">
        <f t="shared" si="6"/>
        <v>99.82</v>
      </c>
      <c r="J58" s="11">
        <v>20.0</v>
      </c>
      <c r="K58" s="16" t="b">
        <f t="shared" si="7"/>
        <v>1</v>
      </c>
      <c r="L58" s="16" t="b">
        <f t="shared" si="8"/>
        <v>1</v>
      </c>
      <c r="M58" s="12" t="s">
        <v>111</v>
      </c>
      <c r="N58" s="12">
        <v>9.1</v>
      </c>
      <c r="O58" s="12">
        <v>1849046.0</v>
      </c>
      <c r="P58" s="12">
        <v>2.66</v>
      </c>
      <c r="Q58" s="12">
        <v>19.964</v>
      </c>
      <c r="R58" s="12" t="s">
        <v>56</v>
      </c>
      <c r="S58" s="12">
        <v>91.0</v>
      </c>
      <c r="T58" s="12">
        <v>106.0</v>
      </c>
      <c r="U58" s="12">
        <v>47.47</v>
      </c>
      <c r="V58" s="12">
        <v>47.81</v>
      </c>
      <c r="W58" s="12" t="s">
        <v>56</v>
      </c>
      <c r="X58" s="12">
        <v>105.0</v>
      </c>
      <c r="Y58" s="12">
        <v>21.54</v>
      </c>
      <c r="Z58" s="12">
        <v>21.44</v>
      </c>
      <c r="AA58" s="12" t="s">
        <v>56</v>
      </c>
    </row>
    <row r="59" ht="15.75" customHeight="1">
      <c r="A59" s="9"/>
      <c r="B59" s="9"/>
      <c r="C59" s="9"/>
      <c r="D59" s="9"/>
      <c r="E59" s="9"/>
      <c r="F59" s="9"/>
      <c r="G59" s="9"/>
      <c r="H59" s="9"/>
      <c r="I59" s="10">
        <f t="shared" si="6"/>
        <v>95.33</v>
      </c>
      <c r="J59" s="11">
        <v>10.0</v>
      </c>
      <c r="K59" s="16" t="b">
        <f t="shared" si="7"/>
        <v>1</v>
      </c>
      <c r="L59" s="16" t="b">
        <f t="shared" si="8"/>
        <v>1</v>
      </c>
      <c r="M59" s="12" t="s">
        <v>112</v>
      </c>
      <c r="N59" s="12">
        <v>9.4</v>
      </c>
      <c r="O59" s="12">
        <v>965156.0</v>
      </c>
      <c r="P59" s="12">
        <v>1.39</v>
      </c>
      <c r="Q59" s="12">
        <v>9.533</v>
      </c>
      <c r="R59" s="12" t="s">
        <v>56</v>
      </c>
      <c r="S59" s="12">
        <v>91.0</v>
      </c>
      <c r="T59" s="12">
        <v>106.0</v>
      </c>
      <c r="U59" s="12">
        <v>46.37</v>
      </c>
      <c r="V59" s="12">
        <v>45.12</v>
      </c>
      <c r="W59" s="12" t="s">
        <v>56</v>
      </c>
      <c r="X59" s="12">
        <v>105.0</v>
      </c>
      <c r="Y59" s="12">
        <v>24.17</v>
      </c>
      <c r="Z59" s="12">
        <v>23.44</v>
      </c>
      <c r="AA59" s="12" t="s">
        <v>56</v>
      </c>
    </row>
    <row r="60" ht="15.75" customHeight="1">
      <c r="A60" s="9"/>
      <c r="B60" s="9"/>
      <c r="C60" s="9"/>
      <c r="D60" s="9"/>
      <c r="E60" s="9"/>
      <c r="F60" s="9"/>
      <c r="G60" s="9"/>
      <c r="H60" s="9"/>
      <c r="I60" s="10">
        <f t="shared" si="6"/>
        <v>94.66</v>
      </c>
      <c r="J60" s="11">
        <v>10.0</v>
      </c>
      <c r="K60" s="16" t="b">
        <f t="shared" si="7"/>
        <v>1</v>
      </c>
      <c r="L60" s="16" t="b">
        <f t="shared" si="8"/>
        <v>1</v>
      </c>
      <c r="M60" s="12" t="s">
        <v>113</v>
      </c>
      <c r="N60" s="12">
        <v>9.41</v>
      </c>
      <c r="O60" s="12">
        <v>701658.0</v>
      </c>
      <c r="P60" s="12">
        <v>1.01</v>
      </c>
      <c r="Q60" s="12">
        <v>9.466</v>
      </c>
      <c r="R60" s="12" t="s">
        <v>56</v>
      </c>
      <c r="S60" s="12">
        <v>104.0</v>
      </c>
      <c r="T60" s="12">
        <v>78.0</v>
      </c>
      <c r="U60" s="12">
        <v>59.28</v>
      </c>
      <c r="V60" s="12">
        <v>60.89</v>
      </c>
      <c r="W60" s="12" t="s">
        <v>56</v>
      </c>
      <c r="X60" s="12">
        <v>103.0</v>
      </c>
      <c r="Y60" s="12">
        <v>55.74</v>
      </c>
      <c r="Z60" s="12">
        <v>55.9</v>
      </c>
      <c r="AA60" s="12" t="s">
        <v>56</v>
      </c>
    </row>
    <row r="61" ht="15.75" customHeight="1">
      <c r="A61" s="9"/>
      <c r="B61" s="9"/>
      <c r="C61" s="9"/>
      <c r="D61" s="9"/>
      <c r="E61" s="9"/>
      <c r="F61" s="9"/>
      <c r="G61" s="9"/>
      <c r="H61" s="9"/>
      <c r="I61" s="10">
        <f t="shared" si="6"/>
        <v>86.99</v>
      </c>
      <c r="J61" s="11">
        <v>10.0</v>
      </c>
      <c r="K61" s="16" t="b">
        <f t="shared" si="7"/>
        <v>1</v>
      </c>
      <c r="L61" s="16" t="b">
        <f t="shared" si="8"/>
        <v>1</v>
      </c>
      <c r="M61" s="12" t="s">
        <v>114</v>
      </c>
      <c r="N61" s="12">
        <v>9.55</v>
      </c>
      <c r="O61" s="12">
        <v>59422.0</v>
      </c>
      <c r="P61" s="12">
        <v>0.09</v>
      </c>
      <c r="Q61" s="12">
        <v>8.699</v>
      </c>
      <c r="R61" s="12" t="s">
        <v>56</v>
      </c>
      <c r="S61" s="12">
        <v>173.0</v>
      </c>
      <c r="T61" s="12">
        <v>171.0</v>
      </c>
      <c r="U61" s="12">
        <v>50.23</v>
      </c>
      <c r="V61" s="12">
        <v>49.9</v>
      </c>
      <c r="W61" s="12" t="s">
        <v>56</v>
      </c>
      <c r="X61" s="12">
        <v>175.0</v>
      </c>
      <c r="Y61" s="12">
        <v>48.62</v>
      </c>
      <c r="Z61" s="12">
        <v>48.22</v>
      </c>
      <c r="AA61" s="12" t="s">
        <v>56</v>
      </c>
    </row>
    <row r="62" ht="15.75" customHeight="1">
      <c r="A62" s="9"/>
      <c r="B62" s="9"/>
      <c r="C62" s="9"/>
      <c r="D62" s="9"/>
      <c r="E62" s="9"/>
      <c r="F62" s="9"/>
      <c r="G62" s="9"/>
      <c r="H62" s="9"/>
      <c r="I62" s="10">
        <f t="shared" si="6"/>
        <v>93.72</v>
      </c>
      <c r="J62" s="11">
        <v>10.0</v>
      </c>
      <c r="K62" s="16" t="b">
        <f t="shared" si="7"/>
        <v>1</v>
      </c>
      <c r="L62" s="16" t="b">
        <f t="shared" si="8"/>
        <v>1</v>
      </c>
      <c r="M62" s="12" t="s">
        <v>115</v>
      </c>
      <c r="N62" s="12">
        <v>9.68</v>
      </c>
      <c r="O62" s="12">
        <v>1058018.0</v>
      </c>
      <c r="P62" s="12">
        <v>1.52</v>
      </c>
      <c r="Q62" s="12">
        <v>9.372</v>
      </c>
      <c r="R62" s="12" t="s">
        <v>56</v>
      </c>
      <c r="S62" s="12">
        <v>105.0</v>
      </c>
      <c r="T62" s="12">
        <v>120.0</v>
      </c>
      <c r="U62" s="12">
        <v>27.76</v>
      </c>
      <c r="V62" s="12">
        <v>27.98</v>
      </c>
      <c r="W62" s="12" t="s">
        <v>56</v>
      </c>
      <c r="X62" s="12">
        <v>79.0</v>
      </c>
      <c r="Y62" s="12">
        <v>17.18</v>
      </c>
      <c r="Z62" s="12">
        <v>17.08</v>
      </c>
      <c r="AA62" s="12" t="s">
        <v>56</v>
      </c>
    </row>
    <row r="63" ht="15.75" customHeight="1">
      <c r="A63" s="9"/>
      <c r="B63" s="9"/>
      <c r="C63" s="9"/>
      <c r="D63" s="9"/>
      <c r="E63" s="9"/>
      <c r="F63" s="9"/>
      <c r="G63" s="9"/>
      <c r="H63" s="9"/>
      <c r="I63" s="10">
        <f t="shared" si="6"/>
        <v>102.965</v>
      </c>
      <c r="J63" s="11">
        <v>20.0</v>
      </c>
      <c r="K63" s="16" t="b">
        <f t="shared" si="7"/>
        <v>1</v>
      </c>
      <c r="L63" s="16" t="b">
        <f t="shared" si="8"/>
        <v>1</v>
      </c>
      <c r="M63" s="12" t="s">
        <v>116</v>
      </c>
      <c r="N63" s="12">
        <v>9.81</v>
      </c>
      <c r="O63" s="12">
        <v>586323.0</v>
      </c>
      <c r="P63" s="12">
        <v>0.84</v>
      </c>
      <c r="Q63" s="12">
        <v>20.593</v>
      </c>
      <c r="R63" s="12" t="s">
        <v>56</v>
      </c>
      <c r="S63" s="12">
        <v>95.0</v>
      </c>
      <c r="T63" s="12">
        <v>174.0</v>
      </c>
      <c r="U63" s="12">
        <v>74.81</v>
      </c>
      <c r="V63" s="12">
        <v>71.21</v>
      </c>
      <c r="W63" s="12" t="s">
        <v>56</v>
      </c>
      <c r="X63" s="12">
        <v>176.0</v>
      </c>
      <c r="Y63" s="12">
        <v>73.59</v>
      </c>
      <c r="Z63" s="12">
        <v>69.3</v>
      </c>
      <c r="AA63" s="12" t="s">
        <v>56</v>
      </c>
    </row>
    <row r="64" ht="15.75" customHeight="1">
      <c r="A64" s="9"/>
      <c r="B64" s="9"/>
      <c r="C64" s="9"/>
      <c r="D64" s="9"/>
      <c r="E64" s="9"/>
      <c r="F64" s="9"/>
      <c r="G64" s="9"/>
      <c r="H64" s="9"/>
      <c r="I64" s="10">
        <f t="shared" si="6"/>
        <v>88.99</v>
      </c>
      <c r="J64" s="11">
        <v>10.0</v>
      </c>
      <c r="K64" s="16" t="b">
        <f t="shared" si="7"/>
        <v>1</v>
      </c>
      <c r="L64" s="16" t="b">
        <f t="shared" si="8"/>
        <v>1</v>
      </c>
      <c r="M64" s="12" t="s">
        <v>117</v>
      </c>
      <c r="N64" s="12">
        <v>9.91</v>
      </c>
      <c r="O64" s="12">
        <v>443037.0</v>
      </c>
      <c r="P64" s="12">
        <v>0.64</v>
      </c>
      <c r="Q64" s="12">
        <v>8.899</v>
      </c>
      <c r="R64" s="12" t="s">
        <v>56</v>
      </c>
      <c r="S64" s="12">
        <v>77.0</v>
      </c>
      <c r="T64" s="12">
        <v>156.0</v>
      </c>
      <c r="U64" s="12">
        <v>58.62</v>
      </c>
      <c r="V64" s="12">
        <v>55.17</v>
      </c>
      <c r="W64" s="12" t="s">
        <v>56</v>
      </c>
      <c r="X64" s="12">
        <v>158.0</v>
      </c>
      <c r="Y64" s="12">
        <v>56.66</v>
      </c>
      <c r="Z64" s="12">
        <v>54.73</v>
      </c>
      <c r="AA64" s="12" t="s">
        <v>56</v>
      </c>
    </row>
    <row r="65" ht="15.75" customHeight="1">
      <c r="A65" s="9"/>
      <c r="B65" s="9"/>
      <c r="C65" s="9"/>
      <c r="D65" s="9"/>
      <c r="E65" s="9"/>
      <c r="F65" s="9"/>
      <c r="G65" s="9"/>
      <c r="H65" s="9"/>
      <c r="I65" s="10">
        <f t="shared" si="6"/>
        <v>89.02</v>
      </c>
      <c r="J65" s="11">
        <v>10.0</v>
      </c>
      <c r="K65" s="16" t="b">
        <f t="shared" si="7"/>
        <v>1</v>
      </c>
      <c r="L65" s="16" t="b">
        <f t="shared" si="8"/>
        <v>1</v>
      </c>
      <c r="M65" s="12" t="s">
        <v>118</v>
      </c>
      <c r="N65" s="12">
        <v>9.92</v>
      </c>
      <c r="O65" s="12">
        <v>194260.0</v>
      </c>
      <c r="P65" s="12">
        <v>0.28</v>
      </c>
      <c r="Q65" s="12">
        <v>8.902</v>
      </c>
      <c r="R65" s="12" t="s">
        <v>56</v>
      </c>
      <c r="S65" s="12">
        <v>83.0</v>
      </c>
      <c r="T65" s="12">
        <v>85.0</v>
      </c>
      <c r="U65" s="12">
        <v>65.36</v>
      </c>
      <c r="V65" s="12">
        <v>63.27</v>
      </c>
      <c r="W65" s="12" t="s">
        <v>56</v>
      </c>
      <c r="X65" s="12">
        <v>95.0</v>
      </c>
      <c r="Y65" s="12">
        <v>15.52</v>
      </c>
      <c r="Z65" s="12">
        <v>14.49</v>
      </c>
      <c r="AA65" s="12" t="s">
        <v>56</v>
      </c>
    </row>
    <row r="66" ht="15.75" customHeight="1">
      <c r="A66" s="9"/>
      <c r="B66" s="9"/>
      <c r="C66" s="9"/>
      <c r="D66" s="9"/>
      <c r="E66" s="9"/>
      <c r="F66" s="9"/>
      <c r="G66" s="9"/>
      <c r="H66" s="9"/>
      <c r="I66" s="10">
        <f t="shared" si="6"/>
        <v>83.64</v>
      </c>
      <c r="J66" s="11">
        <v>10.0</v>
      </c>
      <c r="K66" s="16" t="b">
        <f t="shared" si="7"/>
        <v>1</v>
      </c>
      <c r="L66" s="16" t="b">
        <f t="shared" si="8"/>
        <v>1</v>
      </c>
      <c r="M66" s="12" t="s">
        <v>120</v>
      </c>
      <c r="N66" s="12">
        <v>9.95</v>
      </c>
      <c r="O66" s="12">
        <v>64440.0</v>
      </c>
      <c r="P66" s="12">
        <v>0.09</v>
      </c>
      <c r="Q66" s="12">
        <v>8.364</v>
      </c>
      <c r="R66" s="12" t="s">
        <v>56</v>
      </c>
      <c r="S66" s="12">
        <v>77.0</v>
      </c>
      <c r="T66" s="12">
        <v>110.0</v>
      </c>
      <c r="U66" s="12">
        <v>84.83</v>
      </c>
      <c r="V66" s="12">
        <v>83.5</v>
      </c>
      <c r="W66" s="12" t="s">
        <v>56</v>
      </c>
      <c r="X66" s="12">
        <v>61.0</v>
      </c>
      <c r="Y66" s="12">
        <v>69.46</v>
      </c>
      <c r="Z66" s="12">
        <v>71.87</v>
      </c>
      <c r="AA66" s="12" t="s">
        <v>56</v>
      </c>
    </row>
    <row r="67" ht="15.75" customHeight="1">
      <c r="A67" s="9"/>
      <c r="B67" s="9"/>
      <c r="C67" s="9"/>
      <c r="D67" s="9"/>
      <c r="E67" s="9"/>
      <c r="F67" s="9"/>
      <c r="G67" s="9"/>
      <c r="H67" s="9"/>
      <c r="I67" s="10">
        <f t="shared" si="6"/>
        <v>85.23</v>
      </c>
      <c r="J67" s="11">
        <v>10.0</v>
      </c>
      <c r="K67" s="16" t="b">
        <f t="shared" si="7"/>
        <v>1</v>
      </c>
      <c r="L67" s="16" t="b">
        <f t="shared" si="8"/>
        <v>1</v>
      </c>
      <c r="M67" s="12" t="s">
        <v>119</v>
      </c>
      <c r="N67" s="12">
        <v>9.95</v>
      </c>
      <c r="O67" s="12">
        <v>176699.0</v>
      </c>
      <c r="P67" s="12">
        <v>0.25</v>
      </c>
      <c r="Q67" s="12">
        <v>8.523</v>
      </c>
      <c r="R67" s="12" t="s">
        <v>56</v>
      </c>
      <c r="S67" s="12">
        <v>75.0</v>
      </c>
      <c r="T67" s="12">
        <v>53.0</v>
      </c>
      <c r="U67" s="12">
        <v>26.99</v>
      </c>
      <c r="V67" s="12">
        <v>28.93</v>
      </c>
      <c r="W67" s="12" t="s">
        <v>56</v>
      </c>
      <c r="X67" s="12">
        <v>89.0</v>
      </c>
      <c r="Y67" s="12">
        <v>4.88</v>
      </c>
      <c r="Z67" s="12">
        <v>5.65</v>
      </c>
      <c r="AA67" s="12" t="s">
        <v>56</v>
      </c>
    </row>
    <row r="68" ht="15.75" customHeight="1">
      <c r="A68" s="9"/>
      <c r="B68" s="9"/>
      <c r="C68" s="9"/>
      <c r="D68" s="9"/>
      <c r="E68" s="9"/>
      <c r="F68" s="9"/>
      <c r="G68" s="9"/>
      <c r="H68" s="9"/>
      <c r="I68" s="10">
        <f t="shared" si="6"/>
        <v>97.62</v>
      </c>
      <c r="J68" s="11">
        <v>10.0</v>
      </c>
      <c r="K68" s="16" t="b">
        <f t="shared" si="7"/>
        <v>1</v>
      </c>
      <c r="L68" s="16" t="b">
        <f t="shared" si="8"/>
        <v>1</v>
      </c>
      <c r="M68" s="12" t="s">
        <v>121</v>
      </c>
      <c r="N68" s="12">
        <v>9.99</v>
      </c>
      <c r="O68" s="12">
        <v>1314070.0</v>
      </c>
      <c r="P68" s="12">
        <v>1.89</v>
      </c>
      <c r="Q68" s="12">
        <v>9.762</v>
      </c>
      <c r="R68" s="12" t="s">
        <v>56</v>
      </c>
      <c r="S68" s="12">
        <v>91.0</v>
      </c>
      <c r="T68" s="12">
        <v>120.0</v>
      </c>
      <c r="U68" s="12">
        <v>24.18</v>
      </c>
      <c r="V68" s="12">
        <v>23.9</v>
      </c>
      <c r="W68" s="12" t="s">
        <v>56</v>
      </c>
      <c r="X68" s="12">
        <v>65.0</v>
      </c>
      <c r="Y68" s="12">
        <v>11.29</v>
      </c>
      <c r="Z68" s="12">
        <v>11.62</v>
      </c>
      <c r="AA68" s="12" t="s">
        <v>56</v>
      </c>
    </row>
    <row r="69" ht="15.75" customHeight="1">
      <c r="A69" s="9"/>
      <c r="B69" s="9"/>
      <c r="C69" s="9"/>
      <c r="D69" s="9"/>
      <c r="E69" s="9"/>
      <c r="F69" s="9"/>
      <c r="G69" s="9"/>
      <c r="H69" s="9"/>
      <c r="I69" s="10">
        <f t="shared" si="6"/>
        <v>95.46</v>
      </c>
      <c r="J69" s="11">
        <v>10.0</v>
      </c>
      <c r="K69" s="16" t="b">
        <f t="shared" si="7"/>
        <v>1</v>
      </c>
      <c r="L69" s="16" t="b">
        <f t="shared" si="8"/>
        <v>1</v>
      </c>
      <c r="M69" s="12" t="s">
        <v>122</v>
      </c>
      <c r="N69" s="12">
        <v>10.05</v>
      </c>
      <c r="O69" s="12">
        <v>797827.0</v>
      </c>
      <c r="P69" s="12">
        <v>1.15</v>
      </c>
      <c r="Q69" s="12">
        <v>9.546</v>
      </c>
      <c r="R69" s="12" t="s">
        <v>56</v>
      </c>
      <c r="S69" s="12">
        <v>91.0</v>
      </c>
      <c r="T69" s="12">
        <v>126.0</v>
      </c>
      <c r="U69" s="12">
        <v>32.93</v>
      </c>
      <c r="V69" s="12">
        <v>33.18</v>
      </c>
      <c r="W69" s="12" t="s">
        <v>56</v>
      </c>
      <c r="X69" s="12">
        <v>89.0</v>
      </c>
      <c r="Y69" s="12">
        <v>18.22</v>
      </c>
      <c r="Z69" s="12">
        <v>18.23</v>
      </c>
      <c r="AA69" s="12" t="s">
        <v>56</v>
      </c>
    </row>
    <row r="70" ht="15.75" customHeight="1">
      <c r="A70" s="9"/>
      <c r="B70" s="9"/>
      <c r="C70" s="9"/>
      <c r="D70" s="9"/>
      <c r="E70" s="9"/>
      <c r="F70" s="9"/>
      <c r="G70" s="9"/>
      <c r="H70" s="9"/>
      <c r="I70" s="10">
        <f t="shared" si="6"/>
        <v>88.61</v>
      </c>
      <c r="J70" s="11">
        <v>10.0</v>
      </c>
      <c r="K70" s="16" t="b">
        <f t="shared" si="7"/>
        <v>1</v>
      </c>
      <c r="L70" s="16" t="b">
        <f t="shared" si="8"/>
        <v>1</v>
      </c>
      <c r="M70" s="12" t="s">
        <v>123</v>
      </c>
      <c r="N70" s="12">
        <v>10.12</v>
      </c>
      <c r="O70" s="12">
        <v>963531.0</v>
      </c>
      <c r="P70" s="12">
        <v>1.39</v>
      </c>
      <c r="Q70" s="12">
        <v>8.861</v>
      </c>
      <c r="R70" s="12" t="s">
        <v>56</v>
      </c>
      <c r="S70" s="12">
        <v>105.0</v>
      </c>
      <c r="T70" s="12">
        <v>120.0</v>
      </c>
      <c r="U70" s="12">
        <v>45.3</v>
      </c>
      <c r="V70" s="12">
        <v>45.28</v>
      </c>
      <c r="W70" s="12" t="s">
        <v>56</v>
      </c>
      <c r="X70" s="12">
        <v>119.0</v>
      </c>
      <c r="Y70" s="12">
        <v>11.16</v>
      </c>
      <c r="Z70" s="12">
        <v>11.36</v>
      </c>
      <c r="AA70" s="12" t="s">
        <v>56</v>
      </c>
    </row>
    <row r="71" ht="15.75" customHeight="1">
      <c r="A71" s="9"/>
      <c r="B71" s="9"/>
      <c r="C71" s="9"/>
      <c r="D71" s="9"/>
      <c r="E71" s="9"/>
      <c r="F71" s="9"/>
      <c r="G71" s="9"/>
      <c r="H71" s="9"/>
      <c r="I71" s="10">
        <f t="shared" si="6"/>
        <v>96.87</v>
      </c>
      <c r="J71" s="11">
        <v>10.0</v>
      </c>
      <c r="K71" s="16" t="b">
        <f t="shared" si="7"/>
        <v>1</v>
      </c>
      <c r="L71" s="16" t="b">
        <f t="shared" si="8"/>
        <v>1</v>
      </c>
      <c r="M71" s="12" t="s">
        <v>124</v>
      </c>
      <c r="N71" s="12">
        <v>10.14</v>
      </c>
      <c r="O71" s="12">
        <v>937656.0</v>
      </c>
      <c r="P71" s="12">
        <v>1.35</v>
      </c>
      <c r="Q71" s="12">
        <v>9.687</v>
      </c>
      <c r="R71" s="12" t="s">
        <v>56</v>
      </c>
      <c r="S71" s="12">
        <v>91.0</v>
      </c>
      <c r="T71" s="12">
        <v>126.0</v>
      </c>
      <c r="U71" s="12">
        <v>28.89</v>
      </c>
      <c r="V71" s="12">
        <v>29.2</v>
      </c>
      <c r="W71" s="12" t="s">
        <v>56</v>
      </c>
      <c r="X71" s="12">
        <v>89.0</v>
      </c>
      <c r="Y71" s="12">
        <v>11.77</v>
      </c>
      <c r="Z71" s="12">
        <v>11.96</v>
      </c>
      <c r="AA71" s="12" t="s">
        <v>56</v>
      </c>
    </row>
    <row r="72" ht="15.75" customHeight="1">
      <c r="A72" s="9"/>
      <c r="B72" s="9"/>
      <c r="C72" s="9"/>
      <c r="D72" s="9"/>
      <c r="E72" s="9"/>
      <c r="F72" s="9"/>
      <c r="G72" s="9"/>
      <c r="H72" s="9"/>
      <c r="I72" s="10">
        <f t="shared" si="6"/>
        <v>91.14</v>
      </c>
      <c r="J72" s="11">
        <v>10.0</v>
      </c>
      <c r="K72" s="16" t="b">
        <f t="shared" si="7"/>
        <v>1</v>
      </c>
      <c r="L72" s="16" t="b">
        <f t="shared" si="8"/>
        <v>1</v>
      </c>
      <c r="M72" s="12" t="s">
        <v>125</v>
      </c>
      <c r="N72" s="12">
        <v>10.34</v>
      </c>
      <c r="O72" s="12">
        <v>868107.0</v>
      </c>
      <c r="P72" s="12">
        <v>1.25</v>
      </c>
      <c r="Q72" s="12">
        <v>9.114</v>
      </c>
      <c r="R72" s="12" t="s">
        <v>56</v>
      </c>
      <c r="S72" s="12">
        <v>119.0</v>
      </c>
      <c r="T72" s="12">
        <v>91.0</v>
      </c>
      <c r="U72" s="12">
        <v>72.87</v>
      </c>
      <c r="V72" s="12">
        <v>72.31</v>
      </c>
      <c r="W72" s="12" t="s">
        <v>56</v>
      </c>
      <c r="X72" s="12">
        <v>134.0</v>
      </c>
      <c r="Y72" s="12">
        <v>24.71</v>
      </c>
      <c r="Z72" s="12">
        <v>24.02</v>
      </c>
      <c r="AA72" s="12" t="s">
        <v>56</v>
      </c>
    </row>
    <row r="73" ht="15.75" customHeight="1">
      <c r="A73" s="9"/>
      <c r="B73" s="9"/>
      <c r="C73" s="9"/>
      <c r="D73" s="9"/>
      <c r="E73" s="9"/>
      <c r="F73" s="9"/>
      <c r="G73" s="9"/>
      <c r="H73" s="9"/>
      <c r="I73" s="10">
        <f t="shared" si="6"/>
        <v>104.91</v>
      </c>
      <c r="J73" s="11">
        <v>10.0</v>
      </c>
      <c r="K73" s="16" t="b">
        <f t="shared" si="7"/>
        <v>1</v>
      </c>
      <c r="L73" s="16" t="b">
        <f t="shared" si="8"/>
        <v>1</v>
      </c>
      <c r="M73" s="12" t="s">
        <v>126</v>
      </c>
      <c r="N73" s="12">
        <v>10.36</v>
      </c>
      <c r="O73" s="12">
        <v>46268.0</v>
      </c>
      <c r="P73" s="12">
        <v>0.07</v>
      </c>
      <c r="Q73" s="12">
        <v>10.491</v>
      </c>
      <c r="R73" s="12" t="s">
        <v>56</v>
      </c>
      <c r="S73" s="12">
        <v>167.0</v>
      </c>
      <c r="T73" s="12">
        <v>165.0</v>
      </c>
      <c r="U73" s="12">
        <v>79.78</v>
      </c>
      <c r="V73" s="12">
        <v>79.49</v>
      </c>
      <c r="W73" s="12" t="s">
        <v>56</v>
      </c>
      <c r="X73" s="12">
        <v>169.0</v>
      </c>
      <c r="Y73" s="12">
        <v>47.35</v>
      </c>
      <c r="Z73" s="12">
        <v>49.16</v>
      </c>
      <c r="AA73" s="12" t="s">
        <v>56</v>
      </c>
    </row>
    <row r="74" ht="15.75" customHeight="1">
      <c r="A74" s="9"/>
      <c r="B74" s="9"/>
      <c r="C74" s="9"/>
      <c r="D74" s="9"/>
      <c r="E74" s="9"/>
      <c r="F74" s="9"/>
      <c r="G74" s="9"/>
      <c r="H74" s="9"/>
      <c r="I74" s="10">
        <f t="shared" si="6"/>
        <v>84.77</v>
      </c>
      <c r="J74" s="11">
        <v>10.0</v>
      </c>
      <c r="K74" s="16" t="b">
        <f t="shared" si="7"/>
        <v>1</v>
      </c>
      <c r="L74" s="16" t="b">
        <f t="shared" si="8"/>
        <v>1</v>
      </c>
      <c r="M74" s="12" t="s">
        <v>127</v>
      </c>
      <c r="N74" s="12">
        <v>10.39</v>
      </c>
      <c r="O74" s="12">
        <v>932329.0</v>
      </c>
      <c r="P74" s="12">
        <v>1.34</v>
      </c>
      <c r="Q74" s="12">
        <v>8.477</v>
      </c>
      <c r="R74" s="12" t="s">
        <v>56</v>
      </c>
      <c r="S74" s="12">
        <v>105.0</v>
      </c>
      <c r="T74" s="12">
        <v>120.0</v>
      </c>
      <c r="U74" s="12">
        <v>44.49</v>
      </c>
      <c r="V74" s="12">
        <v>43.59</v>
      </c>
      <c r="W74" s="12" t="s">
        <v>56</v>
      </c>
      <c r="X74" s="12">
        <v>77.0</v>
      </c>
      <c r="Y74" s="12">
        <v>12.48</v>
      </c>
      <c r="Z74" s="12">
        <v>12.31</v>
      </c>
      <c r="AA74" s="12" t="s">
        <v>56</v>
      </c>
    </row>
    <row r="75" ht="15.75" customHeight="1">
      <c r="A75" s="9"/>
      <c r="B75" s="9"/>
      <c r="C75" s="9"/>
      <c r="D75" s="9"/>
      <c r="E75" s="9"/>
      <c r="F75" s="9"/>
      <c r="G75" s="9"/>
      <c r="H75" s="9"/>
      <c r="I75" s="10">
        <f t="shared" si="6"/>
        <v>95.77</v>
      </c>
      <c r="J75" s="11">
        <v>10.0</v>
      </c>
      <c r="K75" s="16" t="b">
        <f t="shared" si="7"/>
        <v>1</v>
      </c>
      <c r="L75" s="16" t="b">
        <f t="shared" si="8"/>
        <v>1</v>
      </c>
      <c r="M75" s="12" t="s">
        <v>128</v>
      </c>
      <c r="N75" s="12">
        <v>10.5</v>
      </c>
      <c r="O75" s="12">
        <v>1214926.0</v>
      </c>
      <c r="P75" s="12">
        <v>1.75</v>
      </c>
      <c r="Q75" s="12">
        <v>9.577</v>
      </c>
      <c r="R75" s="12" t="s">
        <v>56</v>
      </c>
      <c r="S75" s="12">
        <v>105.0</v>
      </c>
      <c r="T75" s="12">
        <v>134.0</v>
      </c>
      <c r="U75" s="12">
        <v>19.86</v>
      </c>
      <c r="V75" s="12">
        <v>20.28</v>
      </c>
      <c r="W75" s="12" t="s">
        <v>56</v>
      </c>
      <c r="X75" s="12">
        <v>91.0</v>
      </c>
      <c r="Y75" s="12">
        <v>15.97</v>
      </c>
      <c r="Z75" s="12">
        <v>16.13</v>
      </c>
      <c r="AA75" s="12" t="s">
        <v>56</v>
      </c>
    </row>
    <row r="76" ht="15.75" customHeight="1">
      <c r="A76" s="9"/>
      <c r="B76" s="9"/>
      <c r="C76" s="9"/>
      <c r="D76" s="9"/>
      <c r="E76" s="9"/>
      <c r="F76" s="9"/>
      <c r="G76" s="9"/>
      <c r="H76" s="9"/>
      <c r="I76" s="10">
        <f t="shared" si="6"/>
        <v>84.68</v>
      </c>
      <c r="J76" s="11">
        <v>10.0</v>
      </c>
      <c r="K76" s="16" t="b">
        <f t="shared" si="7"/>
        <v>1</v>
      </c>
      <c r="L76" s="16" t="b">
        <f t="shared" si="8"/>
        <v>1</v>
      </c>
      <c r="M76" s="12" t="s">
        <v>129</v>
      </c>
      <c r="N76" s="12">
        <v>10.58</v>
      </c>
      <c r="O76" s="12">
        <v>478388.0</v>
      </c>
      <c r="P76" s="12">
        <v>0.69</v>
      </c>
      <c r="Q76" s="12">
        <v>8.468</v>
      </c>
      <c r="R76" s="12" t="s">
        <v>56</v>
      </c>
      <c r="S76" s="12">
        <v>146.0</v>
      </c>
      <c r="T76" s="12">
        <v>148.0</v>
      </c>
      <c r="U76" s="12">
        <v>64.05</v>
      </c>
      <c r="V76" s="12">
        <v>62.66</v>
      </c>
      <c r="W76" s="12" t="s">
        <v>56</v>
      </c>
      <c r="X76" s="12">
        <v>111.0</v>
      </c>
      <c r="Y76" s="12">
        <v>46.74</v>
      </c>
      <c r="Z76" s="12">
        <v>47.63</v>
      </c>
      <c r="AA76" s="12" t="s">
        <v>56</v>
      </c>
    </row>
    <row r="77" ht="15.75" customHeight="1">
      <c r="A77" s="9"/>
      <c r="B77" s="9"/>
      <c r="C77" s="9"/>
      <c r="D77" s="9"/>
      <c r="E77" s="9"/>
      <c r="F77" s="9"/>
      <c r="G77" s="9"/>
      <c r="H77" s="9"/>
      <c r="I77" s="10">
        <f t="shared" si="6"/>
        <v>91.86</v>
      </c>
      <c r="J77" s="11">
        <v>10.0</v>
      </c>
      <c r="K77" s="16" t="b">
        <f t="shared" si="7"/>
        <v>1</v>
      </c>
      <c r="L77" s="16" t="b">
        <f t="shared" si="8"/>
        <v>1</v>
      </c>
      <c r="M77" s="12" t="s">
        <v>130</v>
      </c>
      <c r="N77" s="12">
        <v>10.61</v>
      </c>
      <c r="O77" s="12">
        <v>985549.0</v>
      </c>
      <c r="P77" s="12">
        <v>1.42</v>
      </c>
      <c r="Q77" s="12">
        <v>9.186</v>
      </c>
      <c r="R77" s="12" t="s">
        <v>56</v>
      </c>
      <c r="S77" s="12">
        <v>119.0</v>
      </c>
      <c r="T77" s="12">
        <v>91.0</v>
      </c>
      <c r="U77" s="12">
        <v>30.34</v>
      </c>
      <c r="V77" s="12">
        <v>29.9</v>
      </c>
      <c r="W77" s="12" t="s">
        <v>56</v>
      </c>
      <c r="X77" s="12">
        <v>134.0</v>
      </c>
      <c r="Y77" s="12">
        <v>28.05</v>
      </c>
      <c r="Z77" s="12">
        <v>27.42</v>
      </c>
      <c r="AA77" s="12" t="s">
        <v>56</v>
      </c>
    </row>
    <row r="78" ht="15.75" customHeight="1">
      <c r="A78" s="9"/>
      <c r="B78" s="9"/>
      <c r="C78" s="9"/>
      <c r="D78" s="9"/>
      <c r="E78" s="9"/>
      <c r="F78" s="9"/>
      <c r="G78" s="9"/>
      <c r="H78" s="9"/>
      <c r="I78" s="10">
        <f t="shared" si="6"/>
        <v>100</v>
      </c>
      <c r="J78" s="11">
        <v>20.0</v>
      </c>
      <c r="K78" s="16" t="b">
        <f t="shared" si="7"/>
        <v>1</v>
      </c>
      <c r="L78" s="16" t="b">
        <f t="shared" si="8"/>
        <v>1</v>
      </c>
      <c r="M78" s="12" t="s">
        <v>24</v>
      </c>
      <c r="N78" s="12">
        <v>10.63</v>
      </c>
      <c r="O78" s="12">
        <v>581063.0</v>
      </c>
      <c r="P78" s="12">
        <v>0.84</v>
      </c>
      <c r="Q78" s="12">
        <v>20.0</v>
      </c>
      <c r="R78" s="12" t="s">
        <v>56</v>
      </c>
      <c r="S78" s="12">
        <v>152.0</v>
      </c>
      <c r="T78" s="12">
        <v>115.0</v>
      </c>
      <c r="U78" s="12">
        <v>54.32</v>
      </c>
      <c r="V78" s="12">
        <v>55.37</v>
      </c>
      <c r="W78" s="12" t="s">
        <v>56</v>
      </c>
      <c r="X78" s="12" t="s">
        <v>67</v>
      </c>
      <c r="Y78" s="12" t="s">
        <v>67</v>
      </c>
      <c r="Z78" s="12" t="s">
        <v>67</v>
      </c>
      <c r="AA78" s="12" t="s">
        <v>67</v>
      </c>
    </row>
    <row r="79" ht="15.75" customHeight="1">
      <c r="A79" s="9"/>
      <c r="B79" s="9"/>
      <c r="C79" s="9"/>
      <c r="D79" s="9"/>
      <c r="E79" s="9"/>
      <c r="F79" s="9"/>
      <c r="G79" s="9"/>
      <c r="H79" s="9"/>
      <c r="I79" s="10">
        <f t="shared" si="6"/>
        <v>91.79</v>
      </c>
      <c r="J79" s="11">
        <v>10.0</v>
      </c>
      <c r="K79" s="16" t="b">
        <f t="shared" si="7"/>
        <v>1</v>
      </c>
      <c r="L79" s="16" t="b">
        <f t="shared" si="8"/>
        <v>1</v>
      </c>
      <c r="M79" s="12" t="s">
        <v>131</v>
      </c>
      <c r="N79" s="12">
        <v>10.65</v>
      </c>
      <c r="O79" s="12">
        <v>482918.0</v>
      </c>
      <c r="P79" s="12">
        <v>0.69</v>
      </c>
      <c r="Q79" s="12">
        <v>9.179</v>
      </c>
      <c r="R79" s="12" t="s">
        <v>56</v>
      </c>
      <c r="S79" s="12">
        <v>146.0</v>
      </c>
      <c r="T79" s="12">
        <v>148.0</v>
      </c>
      <c r="U79" s="12">
        <v>65.54</v>
      </c>
      <c r="V79" s="12">
        <v>63.73</v>
      </c>
      <c r="W79" s="12" t="s">
        <v>56</v>
      </c>
      <c r="X79" s="12">
        <v>111.0</v>
      </c>
      <c r="Y79" s="12">
        <v>47.7</v>
      </c>
      <c r="Z79" s="12">
        <v>48.36</v>
      </c>
      <c r="AA79" s="12" t="s">
        <v>56</v>
      </c>
    </row>
    <row r="80" ht="15.75" customHeight="1">
      <c r="A80" s="9"/>
      <c r="B80" s="9"/>
      <c r="C80" s="9"/>
      <c r="D80" s="9"/>
      <c r="E80" s="9"/>
      <c r="F80" s="9"/>
      <c r="G80" s="9"/>
      <c r="H80" s="9"/>
      <c r="I80" s="10">
        <f t="shared" si="6"/>
        <v>95.77</v>
      </c>
      <c r="J80" s="11">
        <v>10.0</v>
      </c>
      <c r="K80" s="16" t="b">
        <f t="shared" si="7"/>
        <v>1</v>
      </c>
      <c r="L80" s="16" t="b">
        <f t="shared" si="8"/>
        <v>1</v>
      </c>
      <c r="M80" s="12" t="s">
        <v>132</v>
      </c>
      <c r="N80" s="12">
        <v>10.88</v>
      </c>
      <c r="O80" s="12">
        <v>955306.0</v>
      </c>
      <c r="P80" s="12">
        <v>1.37</v>
      </c>
      <c r="Q80" s="12">
        <v>9.577</v>
      </c>
      <c r="R80" s="12" t="s">
        <v>56</v>
      </c>
      <c r="S80" s="12">
        <v>91.0</v>
      </c>
      <c r="T80" s="12">
        <v>92.0</v>
      </c>
      <c r="U80" s="12">
        <v>51.14</v>
      </c>
      <c r="V80" s="12">
        <v>52.05</v>
      </c>
      <c r="W80" s="12" t="s">
        <v>56</v>
      </c>
      <c r="X80" s="12">
        <v>134.0</v>
      </c>
      <c r="Y80" s="12">
        <v>25.22</v>
      </c>
      <c r="Z80" s="12">
        <v>24.99</v>
      </c>
      <c r="AA80" s="12" t="s">
        <v>56</v>
      </c>
    </row>
    <row r="81" ht="15.75" customHeight="1">
      <c r="A81" s="9"/>
      <c r="B81" s="9"/>
      <c r="C81" s="9"/>
      <c r="D81" s="9"/>
      <c r="E81" s="9"/>
      <c r="F81" s="9"/>
      <c r="G81" s="9"/>
      <c r="H81" s="9"/>
      <c r="I81" s="10">
        <f t="shared" si="6"/>
        <v>88.39</v>
      </c>
      <c r="J81" s="11">
        <v>10.0</v>
      </c>
      <c r="K81" s="16" t="b">
        <f t="shared" si="7"/>
        <v>1</v>
      </c>
      <c r="L81" s="16" t="b">
        <f t="shared" si="8"/>
        <v>1</v>
      </c>
      <c r="M81" s="12" t="s">
        <v>133</v>
      </c>
      <c r="N81" s="12">
        <v>10.89</v>
      </c>
      <c r="O81" s="12">
        <v>483466.0</v>
      </c>
      <c r="P81" s="12">
        <v>0.7</v>
      </c>
      <c r="Q81" s="12">
        <v>8.839</v>
      </c>
      <c r="R81" s="12" t="s">
        <v>56</v>
      </c>
      <c r="S81" s="12">
        <v>146.0</v>
      </c>
      <c r="T81" s="12">
        <v>148.0</v>
      </c>
      <c r="U81" s="12">
        <v>62.41</v>
      </c>
      <c r="V81" s="12">
        <v>63.09</v>
      </c>
      <c r="W81" s="12" t="s">
        <v>56</v>
      </c>
      <c r="X81" s="12">
        <v>111.0</v>
      </c>
      <c r="Y81" s="12">
        <v>46.54</v>
      </c>
      <c r="Z81" s="12">
        <v>48.03</v>
      </c>
      <c r="AA81" s="12" t="s">
        <v>56</v>
      </c>
    </row>
    <row r="82" ht="15.75" customHeight="1">
      <c r="A82" s="9"/>
      <c r="B82" s="9"/>
      <c r="C82" s="9"/>
      <c r="D82" s="9"/>
      <c r="E82" s="9"/>
      <c r="F82" s="9"/>
      <c r="G82" s="9"/>
      <c r="H82" s="9"/>
      <c r="I82" s="10">
        <f t="shared" si="6"/>
        <v>93.32</v>
      </c>
      <c r="J82" s="11">
        <v>10.0</v>
      </c>
      <c r="K82" s="16" t="b">
        <f t="shared" si="7"/>
        <v>1</v>
      </c>
      <c r="L82" s="16" t="b">
        <f t="shared" si="8"/>
        <v>1</v>
      </c>
      <c r="M82" s="12" t="s">
        <v>134</v>
      </c>
      <c r="N82" s="12">
        <v>11.07</v>
      </c>
      <c r="O82" s="12">
        <v>70539.0</v>
      </c>
      <c r="P82" s="12">
        <v>0.1</v>
      </c>
      <c r="Q82" s="12">
        <v>9.332</v>
      </c>
      <c r="R82" s="12" t="s">
        <v>56</v>
      </c>
      <c r="S82" s="12">
        <v>117.0</v>
      </c>
      <c r="T82" s="12">
        <v>119.0</v>
      </c>
      <c r="U82" s="12">
        <v>97.29</v>
      </c>
      <c r="V82" s="12">
        <v>97.99</v>
      </c>
      <c r="W82" s="12" t="s">
        <v>56</v>
      </c>
      <c r="X82" s="12">
        <v>201.0</v>
      </c>
      <c r="Y82" s="12">
        <v>91.18</v>
      </c>
      <c r="Z82" s="12">
        <v>89.54</v>
      </c>
      <c r="AA82" s="12" t="s">
        <v>56</v>
      </c>
    </row>
    <row r="83" ht="15.75" customHeight="1">
      <c r="A83" s="9"/>
      <c r="B83" s="9"/>
      <c r="C83" s="9"/>
      <c r="D83" s="9"/>
      <c r="E83" s="9"/>
      <c r="F83" s="9"/>
      <c r="G83" s="9"/>
      <c r="H83" s="9"/>
      <c r="I83" s="10">
        <f t="shared" si="6"/>
        <v>91.15</v>
      </c>
      <c r="J83" s="11">
        <v>10.0</v>
      </c>
      <c r="K83" s="16" t="b">
        <f t="shared" si="7"/>
        <v>1</v>
      </c>
      <c r="L83" s="16" t="b">
        <f t="shared" si="8"/>
        <v>1</v>
      </c>
      <c r="M83" s="12" t="s">
        <v>135</v>
      </c>
      <c r="N83" s="12">
        <v>11.42</v>
      </c>
      <c r="O83" s="12">
        <v>21362.0</v>
      </c>
      <c r="P83" s="12">
        <v>0.03</v>
      </c>
      <c r="Q83" s="12">
        <v>9.115</v>
      </c>
      <c r="R83" s="12" t="s">
        <v>56</v>
      </c>
      <c r="S83" s="12">
        <v>157.0</v>
      </c>
      <c r="T83" s="12">
        <v>155.0</v>
      </c>
      <c r="U83" s="12">
        <v>76.16</v>
      </c>
      <c r="V83" s="12">
        <v>79.38</v>
      </c>
      <c r="W83" s="12" t="s">
        <v>56</v>
      </c>
      <c r="X83" s="12">
        <v>75.0</v>
      </c>
      <c r="Y83" s="12">
        <v>109.23</v>
      </c>
      <c r="Z83" s="12">
        <v>105.25</v>
      </c>
      <c r="AA83" s="12" t="s">
        <v>56</v>
      </c>
    </row>
    <row r="84" ht="15.75" customHeight="1">
      <c r="A84" s="9"/>
      <c r="B84" s="9"/>
      <c r="C84" s="9"/>
      <c r="D84" s="9"/>
      <c r="E84" s="9"/>
      <c r="F84" s="9"/>
      <c r="G84" s="9"/>
      <c r="H84" s="9"/>
      <c r="I84" s="10">
        <f t="shared" si="6"/>
        <v>115.64</v>
      </c>
      <c r="J84" s="11">
        <v>10.0</v>
      </c>
      <c r="K84" s="16" t="b">
        <f t="shared" si="7"/>
        <v>1</v>
      </c>
      <c r="L84" s="16" t="b">
        <f t="shared" si="8"/>
        <v>1</v>
      </c>
      <c r="M84" s="12" t="s">
        <v>136</v>
      </c>
      <c r="N84" s="12">
        <v>11.54</v>
      </c>
      <c r="O84" s="12">
        <v>4117.0</v>
      </c>
      <c r="P84" s="12">
        <v>0.01</v>
      </c>
      <c r="Q84" s="12">
        <v>11.564</v>
      </c>
      <c r="R84" s="12" t="s">
        <v>56</v>
      </c>
      <c r="S84" s="12">
        <v>77.0</v>
      </c>
      <c r="T84" s="12">
        <v>51.0</v>
      </c>
      <c r="U84" s="12">
        <v>53.66</v>
      </c>
      <c r="V84" s="12">
        <v>51.69</v>
      </c>
      <c r="W84" s="12" t="s">
        <v>56</v>
      </c>
      <c r="X84" s="12">
        <v>123.0</v>
      </c>
      <c r="Y84" s="12">
        <v>39.54</v>
      </c>
      <c r="Z84" s="12">
        <v>40.37</v>
      </c>
      <c r="AA84" s="12" t="s">
        <v>56</v>
      </c>
    </row>
    <row r="85" ht="15.75" customHeight="1">
      <c r="A85" s="9"/>
      <c r="B85" s="9"/>
      <c r="C85" s="9"/>
      <c r="D85" s="9"/>
      <c r="E85" s="9"/>
      <c r="F85" s="9"/>
      <c r="G85" s="9"/>
      <c r="H85" s="9"/>
      <c r="I85" s="10">
        <f t="shared" si="6"/>
        <v>90.8</v>
      </c>
      <c r="J85" s="11">
        <v>10.0</v>
      </c>
      <c r="K85" s="16" t="b">
        <f t="shared" si="7"/>
        <v>1</v>
      </c>
      <c r="L85" s="16" t="b">
        <f t="shared" si="8"/>
        <v>1</v>
      </c>
      <c r="M85" s="12" t="s">
        <v>137</v>
      </c>
      <c r="N85" s="12">
        <v>11.94</v>
      </c>
      <c r="O85" s="12">
        <v>298062.0</v>
      </c>
      <c r="P85" s="12">
        <v>0.43</v>
      </c>
      <c r="Q85" s="12">
        <v>9.08</v>
      </c>
      <c r="R85" s="12" t="s">
        <v>56</v>
      </c>
      <c r="S85" s="12">
        <v>180.0</v>
      </c>
      <c r="T85" s="12">
        <v>182.0</v>
      </c>
      <c r="U85" s="12">
        <v>95.07</v>
      </c>
      <c r="V85" s="12">
        <v>96.42</v>
      </c>
      <c r="W85" s="12" t="s">
        <v>56</v>
      </c>
      <c r="X85" s="12">
        <v>145.0</v>
      </c>
      <c r="Y85" s="12">
        <v>31.79</v>
      </c>
      <c r="Z85" s="12">
        <v>31.51</v>
      </c>
      <c r="AA85" s="12" t="s">
        <v>56</v>
      </c>
    </row>
    <row r="86" ht="15.75" customHeight="1">
      <c r="A86" s="9"/>
      <c r="B86" s="9"/>
      <c r="C86" s="9"/>
      <c r="D86" s="9"/>
      <c r="E86" s="9"/>
      <c r="F86" s="9"/>
      <c r="G86" s="9"/>
      <c r="H86" s="9"/>
      <c r="I86" s="10">
        <f t="shared" si="6"/>
        <v>117.51</v>
      </c>
      <c r="J86" s="11">
        <v>10.0</v>
      </c>
      <c r="K86" s="16" t="b">
        <f t="shared" si="7"/>
        <v>1</v>
      </c>
      <c r="L86" s="16" t="b">
        <f t="shared" si="8"/>
        <v>1</v>
      </c>
      <c r="M86" s="12" t="s">
        <v>138</v>
      </c>
      <c r="N86" s="12">
        <v>12.03</v>
      </c>
      <c r="O86" s="12">
        <v>155673.0</v>
      </c>
      <c r="P86" s="12">
        <v>0.22</v>
      </c>
      <c r="Q86" s="12">
        <v>11.751</v>
      </c>
      <c r="R86" s="12" t="s">
        <v>56</v>
      </c>
      <c r="S86" s="12">
        <v>225.0</v>
      </c>
      <c r="T86" s="12">
        <v>227.0</v>
      </c>
      <c r="U86" s="12">
        <v>62.96</v>
      </c>
      <c r="V86" s="12">
        <v>64.43</v>
      </c>
      <c r="W86" s="12" t="s">
        <v>56</v>
      </c>
      <c r="X86" s="12">
        <v>223.0</v>
      </c>
      <c r="Y86" s="12">
        <v>61.83</v>
      </c>
      <c r="Z86" s="12">
        <v>61.9</v>
      </c>
      <c r="AA86" s="12" t="s">
        <v>56</v>
      </c>
    </row>
    <row r="87" ht="15.75" customHeight="1">
      <c r="A87" s="9"/>
      <c r="B87" s="9"/>
      <c r="C87" s="9"/>
      <c r="D87" s="9"/>
      <c r="E87" s="9"/>
      <c r="F87" s="9"/>
      <c r="G87" s="9"/>
      <c r="H87" s="9"/>
      <c r="I87" s="10">
        <f t="shared" si="6"/>
        <v>87.58</v>
      </c>
      <c r="J87" s="11">
        <v>10.0</v>
      </c>
      <c r="K87" s="16" t="b">
        <f t="shared" si="7"/>
        <v>1</v>
      </c>
      <c r="L87" s="16" t="b">
        <f t="shared" si="8"/>
        <v>1</v>
      </c>
      <c r="M87" s="12" t="s">
        <v>139</v>
      </c>
      <c r="N87" s="12">
        <v>12.12</v>
      </c>
      <c r="O87" s="12">
        <v>719024.0</v>
      </c>
      <c r="P87" s="12">
        <v>1.03</v>
      </c>
      <c r="Q87" s="12">
        <v>8.758</v>
      </c>
      <c r="R87" s="12" t="s">
        <v>56</v>
      </c>
      <c r="S87" s="12">
        <v>128.0</v>
      </c>
      <c r="T87" s="12">
        <v>127.0</v>
      </c>
      <c r="U87" s="12">
        <v>13.07</v>
      </c>
      <c r="V87" s="12">
        <v>13.11</v>
      </c>
      <c r="W87" s="12" t="s">
        <v>56</v>
      </c>
      <c r="X87" s="12">
        <v>129.0</v>
      </c>
      <c r="Y87" s="12">
        <v>10.37</v>
      </c>
      <c r="Z87" s="12">
        <v>10.43</v>
      </c>
      <c r="AA87" s="12" t="s">
        <v>56</v>
      </c>
    </row>
    <row r="88" ht="15.75" customHeight="1">
      <c r="A88" s="9"/>
      <c r="B88" s="9"/>
      <c r="C88" s="9"/>
      <c r="D88" s="9"/>
      <c r="E88" s="9"/>
      <c r="F88" s="9"/>
      <c r="G88" s="9"/>
      <c r="H88" s="9"/>
      <c r="I88" s="10">
        <f t="shared" si="6"/>
        <v>88.69</v>
      </c>
      <c r="J88" s="11">
        <v>10.0</v>
      </c>
      <c r="K88" s="16" t="b">
        <f t="shared" si="7"/>
        <v>1</v>
      </c>
      <c r="L88" s="16" t="b">
        <f t="shared" si="8"/>
        <v>1</v>
      </c>
      <c r="M88" s="12" t="s">
        <v>140</v>
      </c>
      <c r="N88" s="12">
        <v>12.25</v>
      </c>
      <c r="O88" s="12">
        <v>286453.0</v>
      </c>
      <c r="P88" s="12">
        <v>0.41</v>
      </c>
      <c r="Q88" s="12">
        <v>8.869</v>
      </c>
      <c r="R88" s="12" t="s">
        <v>56</v>
      </c>
      <c r="S88" s="12">
        <v>180.0</v>
      </c>
      <c r="T88" s="12">
        <v>182.0</v>
      </c>
      <c r="U88" s="12">
        <v>96.43</v>
      </c>
      <c r="V88" s="12">
        <v>96.8</v>
      </c>
      <c r="W88" s="12" t="s">
        <v>56</v>
      </c>
      <c r="X88" s="12">
        <v>145.0</v>
      </c>
      <c r="Y88" s="12">
        <v>33.04</v>
      </c>
      <c r="Z88" s="12">
        <v>33.67</v>
      </c>
      <c r="AA88" s="12" t="s">
        <v>56</v>
      </c>
    </row>
    <row r="89" ht="15.75" customHeight="1">
      <c r="A89" s="9"/>
      <c r="B89" s="9"/>
      <c r="C89" s="9"/>
      <c r="D89" s="9"/>
      <c r="E89" s="9"/>
      <c r="F89" s="9"/>
      <c r="G89" s="9"/>
      <c r="H89" s="9"/>
      <c r="I89" s="10"/>
      <c r="J89" s="11"/>
      <c r="K89" s="11"/>
      <c r="L89" s="1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10"/>
      <c r="J90" s="11"/>
      <c r="K90" s="11"/>
      <c r="L90" s="1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10"/>
      <c r="J91" s="11"/>
      <c r="K91" s="11"/>
      <c r="L91" s="1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10"/>
      <c r="J92" s="11"/>
      <c r="K92" s="11"/>
      <c r="L92" s="1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10"/>
      <c r="J93" s="11"/>
      <c r="K93" s="11"/>
      <c r="L93" s="1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10"/>
      <c r="J94" s="11"/>
      <c r="K94" s="11"/>
      <c r="L94" s="1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10"/>
      <c r="J95" s="11"/>
      <c r="K95" s="11"/>
      <c r="L95" s="1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10"/>
      <c r="J96" s="11"/>
      <c r="K96" s="11"/>
      <c r="L96" s="1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10"/>
      <c r="J97" s="11"/>
      <c r="K97" s="11"/>
      <c r="L97" s="1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10"/>
      <c r="J98" s="11"/>
      <c r="K98" s="11"/>
      <c r="L98" s="1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10"/>
      <c r="J99" s="11"/>
      <c r="K99" s="11"/>
      <c r="L99" s="1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10"/>
      <c r="J100" s="11"/>
      <c r="K100" s="11"/>
      <c r="L100" s="1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10"/>
      <c r="J101" s="11"/>
      <c r="K101" s="11"/>
      <c r="L101" s="1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10"/>
      <c r="J102" s="11"/>
      <c r="K102" s="11"/>
      <c r="L102" s="1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10"/>
      <c r="J103" s="11"/>
      <c r="K103" s="11"/>
      <c r="L103" s="1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10"/>
      <c r="J104" s="11"/>
      <c r="K104" s="11"/>
      <c r="L104" s="1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10"/>
      <c r="J105" s="11"/>
      <c r="K105" s="11"/>
      <c r="L105" s="1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10"/>
      <c r="J106" s="11"/>
      <c r="K106" s="11"/>
      <c r="L106" s="1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10"/>
      <c r="J107" s="11"/>
      <c r="K107" s="11"/>
      <c r="L107" s="1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10"/>
      <c r="J108" s="11"/>
      <c r="K108" s="11"/>
      <c r="L108" s="1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10"/>
      <c r="J109" s="11"/>
      <c r="K109" s="11"/>
      <c r="L109" s="1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10"/>
      <c r="J110" s="11"/>
      <c r="K110" s="11"/>
      <c r="L110" s="1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10"/>
      <c r="J111" s="11"/>
      <c r="K111" s="11"/>
      <c r="L111" s="1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10"/>
      <c r="J112" s="11"/>
      <c r="K112" s="11"/>
      <c r="L112" s="1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10"/>
      <c r="J113" s="11"/>
      <c r="K113" s="11"/>
      <c r="L113" s="11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10"/>
      <c r="J114" s="11"/>
      <c r="K114" s="11"/>
      <c r="L114" s="11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10"/>
      <c r="J115" s="11"/>
      <c r="K115" s="11"/>
      <c r="L115" s="11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10"/>
      <c r="J116" s="11"/>
      <c r="K116" s="11"/>
      <c r="L116" s="11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10"/>
      <c r="J117" s="11"/>
      <c r="K117" s="11"/>
      <c r="L117" s="11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10"/>
      <c r="J118" s="11"/>
      <c r="K118" s="11"/>
      <c r="L118" s="1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10"/>
      <c r="J119" s="11"/>
      <c r="K119" s="11"/>
      <c r="L119" s="11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10"/>
      <c r="J120" s="11"/>
      <c r="K120" s="11"/>
      <c r="L120" s="1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10"/>
      <c r="J121" s="11"/>
      <c r="K121" s="11"/>
      <c r="L121" s="11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10"/>
      <c r="J122" s="11"/>
      <c r="K122" s="11"/>
      <c r="L122" s="11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10"/>
      <c r="J123" s="11"/>
      <c r="K123" s="11"/>
      <c r="L123" s="11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10"/>
      <c r="J124" s="11"/>
      <c r="K124" s="11"/>
      <c r="L124" s="11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10"/>
      <c r="J125" s="11"/>
      <c r="K125" s="11"/>
      <c r="L125" s="11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10"/>
      <c r="J126" s="11"/>
      <c r="K126" s="11"/>
      <c r="L126" s="11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10"/>
      <c r="J127" s="11"/>
      <c r="K127" s="11"/>
      <c r="L127" s="11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10"/>
      <c r="J128" s="11"/>
      <c r="K128" s="11"/>
      <c r="L128" s="11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10"/>
      <c r="J129" s="11"/>
      <c r="K129" s="11"/>
      <c r="L129" s="11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10"/>
      <c r="J130" s="11"/>
      <c r="K130" s="11"/>
      <c r="L130" s="11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10"/>
      <c r="J131" s="11"/>
      <c r="K131" s="11"/>
      <c r="L131" s="11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10"/>
      <c r="J132" s="11"/>
      <c r="K132" s="11"/>
      <c r="L132" s="11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10"/>
      <c r="J133" s="11"/>
      <c r="K133" s="11"/>
      <c r="L133" s="11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10"/>
      <c r="J134" s="11"/>
      <c r="K134" s="11"/>
      <c r="L134" s="11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10"/>
      <c r="J135" s="11"/>
      <c r="K135" s="11"/>
      <c r="L135" s="11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10"/>
      <c r="J136" s="11"/>
      <c r="K136" s="11"/>
      <c r="L136" s="11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10"/>
      <c r="J137" s="11"/>
      <c r="K137" s="11"/>
      <c r="L137" s="1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10"/>
      <c r="J138" s="11"/>
      <c r="K138" s="11"/>
      <c r="L138" s="11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10"/>
      <c r="J139" s="11"/>
      <c r="K139" s="11"/>
      <c r="L139" s="11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10"/>
      <c r="J140" s="11"/>
      <c r="K140" s="11"/>
      <c r="L140" s="11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10"/>
      <c r="J141" s="11"/>
      <c r="K141" s="11"/>
      <c r="L141" s="11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10"/>
      <c r="J142" s="11"/>
      <c r="K142" s="11"/>
      <c r="L142" s="11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10"/>
      <c r="J143" s="11"/>
      <c r="K143" s="11"/>
      <c r="L143" s="11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10"/>
      <c r="J144" s="11"/>
      <c r="K144" s="11"/>
      <c r="L144" s="11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10"/>
      <c r="J145" s="11"/>
      <c r="K145" s="11"/>
      <c r="L145" s="11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10"/>
      <c r="J146" s="11"/>
      <c r="K146" s="11"/>
      <c r="L146" s="11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10"/>
      <c r="J147" s="11"/>
      <c r="K147" s="11"/>
      <c r="L147" s="11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10"/>
      <c r="J148" s="11"/>
      <c r="K148" s="11"/>
      <c r="L148" s="11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10"/>
      <c r="J149" s="11"/>
      <c r="K149" s="11"/>
      <c r="L149" s="11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10"/>
      <c r="J150" s="11"/>
      <c r="K150" s="11"/>
      <c r="L150" s="11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10"/>
      <c r="J151" s="11"/>
      <c r="K151" s="11"/>
      <c r="L151" s="11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10"/>
      <c r="J152" s="11"/>
      <c r="K152" s="11"/>
      <c r="L152" s="11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10"/>
      <c r="J153" s="11"/>
      <c r="K153" s="11"/>
      <c r="L153" s="11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10"/>
      <c r="J154" s="11"/>
      <c r="K154" s="11"/>
      <c r="L154" s="11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10"/>
      <c r="J155" s="11"/>
      <c r="K155" s="11"/>
      <c r="L155" s="11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10"/>
      <c r="J156" s="11"/>
      <c r="K156" s="11"/>
      <c r="L156" s="11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10"/>
      <c r="J157" s="11"/>
      <c r="K157" s="11"/>
      <c r="L157" s="11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10"/>
      <c r="J158" s="11"/>
      <c r="K158" s="11"/>
      <c r="L158" s="11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10"/>
      <c r="J159" s="11"/>
      <c r="K159" s="11"/>
      <c r="L159" s="11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10"/>
      <c r="J160" s="11"/>
      <c r="K160" s="11"/>
      <c r="L160" s="11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10"/>
      <c r="J161" s="11"/>
      <c r="K161" s="11"/>
      <c r="L161" s="11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10"/>
      <c r="J162" s="11"/>
      <c r="K162" s="11"/>
      <c r="L162" s="11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10"/>
      <c r="J163" s="11"/>
      <c r="K163" s="11"/>
      <c r="L163" s="11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10"/>
      <c r="J164" s="11"/>
      <c r="K164" s="11"/>
      <c r="L164" s="11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10"/>
      <c r="J165" s="11"/>
      <c r="K165" s="11"/>
      <c r="L165" s="11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10"/>
      <c r="J166" s="11"/>
      <c r="K166" s="11"/>
      <c r="L166" s="11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10"/>
      <c r="J167" s="11"/>
      <c r="K167" s="11"/>
      <c r="L167" s="11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10"/>
      <c r="J168" s="11"/>
      <c r="K168" s="11"/>
      <c r="L168" s="11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10"/>
      <c r="J169" s="11"/>
      <c r="K169" s="11"/>
      <c r="L169" s="11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10"/>
      <c r="J170" s="11"/>
      <c r="K170" s="11"/>
      <c r="L170" s="11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10"/>
      <c r="J171" s="11"/>
      <c r="K171" s="11"/>
      <c r="L171" s="11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10"/>
      <c r="J172" s="11"/>
      <c r="K172" s="11"/>
      <c r="L172" s="11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10"/>
      <c r="J173" s="11"/>
      <c r="K173" s="11"/>
      <c r="L173" s="11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10"/>
      <c r="J174" s="11"/>
      <c r="K174" s="11"/>
      <c r="L174" s="11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10"/>
      <c r="J175" s="11"/>
      <c r="K175" s="11"/>
      <c r="L175" s="11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10"/>
      <c r="J176" s="11"/>
      <c r="K176" s="11"/>
      <c r="L176" s="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10"/>
      <c r="J177" s="11"/>
      <c r="K177" s="11"/>
      <c r="L177" s="11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10"/>
      <c r="J178" s="11"/>
      <c r="K178" s="11"/>
      <c r="L178" s="11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10"/>
      <c r="J179" s="11"/>
      <c r="K179" s="11"/>
      <c r="L179" s="1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10"/>
      <c r="J180" s="11"/>
      <c r="K180" s="11"/>
      <c r="L180" s="11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10"/>
      <c r="J181" s="11"/>
      <c r="K181" s="11"/>
      <c r="L181" s="11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10"/>
      <c r="J182" s="11"/>
      <c r="K182" s="11"/>
      <c r="L182" s="11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10"/>
      <c r="J183" s="11"/>
      <c r="K183" s="11"/>
      <c r="L183" s="11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10"/>
      <c r="J184" s="11"/>
      <c r="K184" s="11"/>
      <c r="L184" s="11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10"/>
      <c r="J185" s="11"/>
      <c r="K185" s="11"/>
      <c r="L185" s="11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10"/>
      <c r="J186" s="11"/>
      <c r="K186" s="11"/>
      <c r="L186" s="11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10"/>
      <c r="J187" s="11"/>
      <c r="K187" s="11"/>
      <c r="L187" s="11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10"/>
      <c r="J188" s="11"/>
      <c r="K188" s="11"/>
      <c r="L188" s="11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10"/>
      <c r="J189" s="11"/>
      <c r="K189" s="11"/>
      <c r="L189" s="1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10"/>
      <c r="J190" s="11"/>
      <c r="K190" s="11"/>
      <c r="L190" s="1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10"/>
      <c r="J191" s="11"/>
      <c r="K191" s="11"/>
      <c r="L191" s="1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10"/>
      <c r="J192" s="11"/>
      <c r="K192" s="11"/>
      <c r="L192" s="1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10"/>
      <c r="J193" s="11"/>
      <c r="K193" s="11"/>
      <c r="L193" s="1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10"/>
      <c r="J194" s="11"/>
      <c r="K194" s="11"/>
      <c r="L194" s="1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10"/>
      <c r="J195" s="11"/>
      <c r="K195" s="11"/>
      <c r="L195" s="1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10"/>
      <c r="J196" s="11"/>
      <c r="K196" s="11"/>
      <c r="L196" s="1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10"/>
      <c r="J197" s="11"/>
      <c r="K197" s="11"/>
      <c r="L197" s="1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10"/>
      <c r="J198" s="11"/>
      <c r="K198" s="11"/>
      <c r="L198" s="1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10"/>
      <c r="J199" s="11"/>
      <c r="K199" s="11"/>
      <c r="L199" s="1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10"/>
      <c r="J200" s="11"/>
      <c r="K200" s="11"/>
      <c r="L200" s="1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10"/>
      <c r="J201" s="11"/>
      <c r="K201" s="11"/>
      <c r="L201" s="1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10"/>
      <c r="J202" s="11"/>
      <c r="K202" s="11"/>
      <c r="L202" s="1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10"/>
      <c r="J203" s="11"/>
      <c r="K203" s="11"/>
      <c r="L203" s="1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10"/>
      <c r="J204" s="11"/>
      <c r="K204" s="11"/>
      <c r="L204" s="1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10"/>
      <c r="J205" s="11"/>
      <c r="K205" s="11"/>
      <c r="L205" s="1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10"/>
      <c r="J206" s="11"/>
      <c r="K206" s="11"/>
      <c r="L206" s="1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10"/>
      <c r="J207" s="11"/>
      <c r="K207" s="11"/>
      <c r="L207" s="1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10"/>
      <c r="J208" s="11"/>
      <c r="K208" s="11"/>
      <c r="L208" s="1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10"/>
      <c r="J209" s="11"/>
      <c r="K209" s="11"/>
      <c r="L209" s="1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10"/>
      <c r="J210" s="11"/>
      <c r="K210" s="11"/>
      <c r="L210" s="1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10"/>
      <c r="J211" s="11"/>
      <c r="K211" s="11"/>
      <c r="L211" s="1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10"/>
      <c r="J212" s="11"/>
      <c r="K212" s="11"/>
      <c r="L212" s="1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10"/>
      <c r="J213" s="11"/>
      <c r="K213" s="11"/>
      <c r="L213" s="1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10"/>
      <c r="J214" s="11"/>
      <c r="K214" s="11"/>
      <c r="L214" s="1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10"/>
      <c r="J215" s="11"/>
      <c r="K215" s="11"/>
      <c r="L215" s="1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10"/>
      <c r="J216" s="11"/>
      <c r="K216" s="11"/>
      <c r="L216" s="1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10"/>
      <c r="J217" s="11"/>
      <c r="K217" s="11"/>
      <c r="L217" s="1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10"/>
      <c r="J218" s="11"/>
      <c r="K218" s="11"/>
      <c r="L218" s="1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10"/>
      <c r="J219" s="11"/>
      <c r="K219" s="11"/>
      <c r="L219" s="1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10"/>
      <c r="J220" s="11"/>
      <c r="K220" s="11"/>
      <c r="L220" s="1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10"/>
      <c r="J221" s="11"/>
      <c r="K221" s="11"/>
      <c r="L221" s="1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10"/>
      <c r="J222" s="11"/>
      <c r="K222" s="11"/>
      <c r="L222" s="1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10"/>
      <c r="J223" s="11"/>
      <c r="K223" s="11"/>
      <c r="L223" s="1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10"/>
      <c r="J224" s="11"/>
      <c r="K224" s="11"/>
      <c r="L224" s="1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10"/>
      <c r="J225" s="11"/>
      <c r="K225" s="11"/>
      <c r="L225" s="1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10"/>
      <c r="J226" s="11"/>
      <c r="K226" s="11"/>
      <c r="L226" s="1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10"/>
      <c r="J227" s="11"/>
      <c r="K227" s="11"/>
      <c r="L227" s="1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10"/>
      <c r="J228" s="11"/>
      <c r="K228" s="11"/>
      <c r="L228" s="1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10"/>
      <c r="J229" s="11"/>
      <c r="K229" s="11"/>
      <c r="L229" s="1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10"/>
      <c r="J230" s="11"/>
      <c r="K230" s="11"/>
      <c r="L230" s="1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10"/>
      <c r="J231" s="11"/>
      <c r="K231" s="11"/>
      <c r="L231" s="1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10"/>
      <c r="J232" s="11"/>
      <c r="K232" s="11"/>
      <c r="L232" s="1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10"/>
      <c r="J233" s="11"/>
      <c r="K233" s="11"/>
      <c r="L233" s="1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10"/>
      <c r="J234" s="11"/>
      <c r="K234" s="11"/>
      <c r="L234" s="1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10"/>
      <c r="J235" s="11"/>
      <c r="K235" s="11"/>
      <c r="L235" s="1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10"/>
      <c r="J236" s="11"/>
      <c r="K236" s="11"/>
      <c r="L236" s="1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10"/>
      <c r="J237" s="11"/>
      <c r="K237" s="11"/>
      <c r="L237" s="1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10"/>
      <c r="J238" s="11"/>
      <c r="K238" s="11"/>
      <c r="L238" s="1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10"/>
      <c r="J239" s="11"/>
      <c r="K239" s="11"/>
      <c r="L239" s="1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10"/>
      <c r="J240" s="11"/>
      <c r="K240" s="11"/>
      <c r="L240" s="1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10"/>
      <c r="J241" s="11"/>
      <c r="K241" s="11"/>
      <c r="L241" s="1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10"/>
      <c r="J242" s="11"/>
      <c r="K242" s="11"/>
      <c r="L242" s="1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10"/>
      <c r="J243" s="11"/>
      <c r="K243" s="11"/>
      <c r="L243" s="1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10"/>
      <c r="J244" s="11"/>
      <c r="K244" s="11"/>
      <c r="L244" s="1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10"/>
      <c r="J245" s="11"/>
      <c r="K245" s="11"/>
      <c r="L245" s="1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10"/>
      <c r="J246" s="11"/>
      <c r="K246" s="11"/>
      <c r="L246" s="1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10"/>
      <c r="J247" s="11"/>
      <c r="K247" s="11"/>
      <c r="L247" s="1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10"/>
      <c r="J248" s="11"/>
      <c r="K248" s="11"/>
      <c r="L248" s="1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10"/>
      <c r="J249" s="11"/>
      <c r="K249" s="11"/>
      <c r="L249" s="1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10"/>
      <c r="J250" s="11"/>
      <c r="K250" s="11"/>
      <c r="L250" s="1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10"/>
      <c r="J251" s="11"/>
      <c r="K251" s="11"/>
      <c r="L251" s="1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10"/>
      <c r="J252" s="11"/>
      <c r="K252" s="11"/>
      <c r="L252" s="1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10"/>
      <c r="J253" s="11"/>
      <c r="K253" s="11"/>
      <c r="L253" s="1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10"/>
      <c r="J254" s="11"/>
      <c r="K254" s="11"/>
      <c r="L254" s="1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10"/>
      <c r="J255" s="11"/>
      <c r="K255" s="11"/>
      <c r="L255" s="1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10"/>
      <c r="J256" s="11"/>
      <c r="K256" s="11"/>
      <c r="L256" s="1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10"/>
      <c r="J257" s="11"/>
      <c r="K257" s="11"/>
      <c r="L257" s="1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10"/>
      <c r="J258" s="11"/>
      <c r="K258" s="11"/>
      <c r="L258" s="1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10"/>
      <c r="J259" s="11"/>
      <c r="K259" s="11"/>
      <c r="L259" s="1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10"/>
      <c r="J260" s="11"/>
      <c r="K260" s="11"/>
      <c r="L260" s="1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10"/>
      <c r="J261" s="11"/>
      <c r="K261" s="11"/>
      <c r="L261" s="1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10"/>
      <c r="J262" s="11"/>
      <c r="K262" s="11"/>
      <c r="L262" s="1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10"/>
      <c r="J263" s="11"/>
      <c r="K263" s="11"/>
      <c r="L263" s="1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10"/>
      <c r="J264" s="11"/>
      <c r="K264" s="11"/>
      <c r="L264" s="1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10"/>
      <c r="J265" s="11"/>
      <c r="K265" s="11"/>
      <c r="L265" s="1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10"/>
      <c r="J266" s="11"/>
      <c r="K266" s="11"/>
      <c r="L266" s="1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10"/>
      <c r="J267" s="11"/>
      <c r="K267" s="11"/>
      <c r="L267" s="1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10"/>
      <c r="J268" s="11"/>
      <c r="K268" s="11"/>
      <c r="L268" s="1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10"/>
      <c r="J269" s="11"/>
      <c r="K269" s="11"/>
      <c r="L269" s="1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10"/>
      <c r="J270" s="11"/>
      <c r="K270" s="11"/>
      <c r="L270" s="1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10"/>
      <c r="J271" s="11"/>
      <c r="K271" s="11"/>
      <c r="L271" s="1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10"/>
      <c r="J272" s="11"/>
      <c r="K272" s="11"/>
      <c r="L272" s="1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10"/>
      <c r="J273" s="11"/>
      <c r="K273" s="11"/>
      <c r="L273" s="1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10"/>
      <c r="J274" s="11"/>
      <c r="K274" s="11"/>
      <c r="L274" s="1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10"/>
      <c r="J275" s="11"/>
      <c r="K275" s="11"/>
      <c r="L275" s="1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10"/>
      <c r="J276" s="11"/>
      <c r="K276" s="11"/>
      <c r="L276" s="1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10"/>
      <c r="J277" s="11"/>
      <c r="K277" s="11"/>
      <c r="L277" s="1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10"/>
      <c r="J278" s="11"/>
      <c r="K278" s="11"/>
      <c r="L278" s="1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10"/>
      <c r="J279" s="11"/>
      <c r="K279" s="11"/>
      <c r="L279" s="1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10"/>
      <c r="J280" s="11"/>
      <c r="K280" s="11"/>
      <c r="L280" s="1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10"/>
      <c r="J281" s="11"/>
      <c r="K281" s="11"/>
      <c r="L281" s="1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10"/>
      <c r="J282" s="11"/>
      <c r="K282" s="11"/>
      <c r="L282" s="1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10"/>
      <c r="J283" s="11"/>
      <c r="K283" s="11"/>
      <c r="L283" s="1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10"/>
      <c r="J284" s="11"/>
      <c r="K284" s="11"/>
      <c r="L284" s="1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10"/>
      <c r="J285" s="11"/>
      <c r="K285" s="11"/>
      <c r="L285" s="1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10"/>
      <c r="J286" s="11"/>
      <c r="K286" s="11"/>
      <c r="L286" s="1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10"/>
      <c r="J287" s="11"/>
      <c r="K287" s="11"/>
      <c r="L287" s="1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10"/>
      <c r="J288" s="11"/>
      <c r="K288" s="11"/>
      <c r="L288" s="1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conditionalFormatting sqref="F3:G6 K4:L88">
    <cfRule type="cellIs" dxfId="0" priority="1" operator="equal">
      <formula>"FALSE"</formula>
    </cfRule>
  </conditionalFormatting>
  <conditionalFormatting sqref="I4:I88">
    <cfRule type="cellIs" dxfId="1" priority="2" operator="greaterThan">
      <formula>130</formula>
    </cfRule>
  </conditionalFormatting>
  <conditionalFormatting sqref="I4:I88">
    <cfRule type="cellIs" dxfId="1" priority="3" operator="lessThan">
      <formula>70</formula>
    </cfRule>
  </conditionalFormatting>
  <conditionalFormatting sqref="I4:I88">
    <cfRule type="cellIs" dxfId="2" priority="4" operator="greaterThan">
      <formula>120</formula>
    </cfRule>
  </conditionalFormatting>
  <conditionalFormatting sqref="I4:I88">
    <cfRule type="cellIs" dxfId="2" priority="5" operator="lessThan">
      <formula>80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7.0" topLeftCell="C8" activePane="bottomRight" state="frozen"/>
      <selection activeCell="C1" sqref="C1" pane="topRight"/>
      <selection activeCell="A8" sqref="A8" pane="bottomLeft"/>
      <selection activeCell="C8" sqref="C8" pane="bottomRight"/>
    </sheetView>
  </sheetViews>
  <sheetFormatPr customHeight="1" defaultColWidth="14.43" defaultRowHeight="15.0"/>
  <cols>
    <col customWidth="1" min="1" max="1" width="4.71"/>
    <col customWidth="1" min="2" max="2" width="41.14"/>
    <col customWidth="1" min="3" max="3" width="20.0"/>
    <col customWidth="1" min="4" max="24" width="19.71"/>
    <col customWidth="1" min="25" max="28" width="14.43"/>
    <col customWidth="1" min="29" max="29" width="19.71"/>
    <col customWidth="1" min="30" max="30" width="14.43"/>
    <col customWidth="1" min="31" max="33" width="9.14"/>
  </cols>
  <sheetData>
    <row r="1">
      <c r="A1" s="18"/>
      <c r="B1" s="9" t="s">
        <v>141</v>
      </c>
      <c r="C1" s="19" t="s">
        <v>142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>
      <c r="A2" s="18"/>
      <c r="B2" s="19">
        <v>240807.0</v>
      </c>
      <c r="C2" s="2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>
      <c r="A3" s="18"/>
      <c r="B3" s="9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>
      <c r="A4" s="18"/>
      <c r="B4" s="9" t="s">
        <v>0</v>
      </c>
      <c r="C4" s="11" t="s">
        <v>143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>
      <c r="A5" s="18"/>
      <c r="B5" s="9"/>
      <c r="C5" s="11" t="s">
        <v>44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>
      <c r="A6" s="18"/>
      <c r="B6" s="9" t="s">
        <v>4</v>
      </c>
      <c r="C6" s="21" t="s">
        <v>144</v>
      </c>
      <c r="D6" s="21" t="s">
        <v>145</v>
      </c>
      <c r="E6" s="21" t="s">
        <v>146</v>
      </c>
      <c r="F6" s="21" t="s">
        <v>147</v>
      </c>
      <c r="G6" s="21" t="s">
        <v>148</v>
      </c>
      <c r="H6" s="21" t="s">
        <v>149</v>
      </c>
      <c r="I6" s="21" t="s">
        <v>150</v>
      </c>
      <c r="J6" s="21" t="s">
        <v>151</v>
      </c>
      <c r="K6" s="21" t="s">
        <v>152</v>
      </c>
      <c r="L6" s="21" t="s">
        <v>153</v>
      </c>
      <c r="M6" s="21" t="s">
        <v>154</v>
      </c>
      <c r="N6" s="21" t="s">
        <v>155</v>
      </c>
      <c r="O6" s="21" t="s">
        <v>156</v>
      </c>
      <c r="P6" s="21" t="s">
        <v>157</v>
      </c>
      <c r="Q6" s="21" t="s">
        <v>158</v>
      </c>
      <c r="R6" s="21" t="s">
        <v>159</v>
      </c>
      <c r="S6" s="21" t="s">
        <v>160</v>
      </c>
      <c r="T6" s="21" t="s">
        <v>161</v>
      </c>
      <c r="U6" s="21" t="s">
        <v>162</v>
      </c>
      <c r="V6" s="21" t="s">
        <v>163</v>
      </c>
      <c r="W6" s="21" t="s">
        <v>164</v>
      </c>
      <c r="X6" s="21" t="s">
        <v>165</v>
      </c>
      <c r="Y6" s="21" t="s">
        <v>166</v>
      </c>
      <c r="Z6" s="21" t="s">
        <v>167</v>
      </c>
      <c r="AA6" s="21" t="s">
        <v>168</v>
      </c>
      <c r="AB6" s="21" t="s">
        <v>169</v>
      </c>
      <c r="AC6" s="21" t="s">
        <v>170</v>
      </c>
      <c r="AD6" s="21" t="s">
        <v>171</v>
      </c>
      <c r="AE6" s="11"/>
      <c r="AF6" s="11"/>
      <c r="AG6" s="11"/>
    </row>
    <row r="7">
      <c r="A7" s="18" t="s">
        <v>172</v>
      </c>
      <c r="B7" s="9" t="s">
        <v>54</v>
      </c>
      <c r="C7" s="21" t="s">
        <v>54</v>
      </c>
      <c r="D7" s="21" t="s">
        <v>54</v>
      </c>
      <c r="E7" s="21" t="s">
        <v>54</v>
      </c>
      <c r="F7" s="21" t="s">
        <v>54</v>
      </c>
      <c r="G7" s="21" t="s">
        <v>54</v>
      </c>
      <c r="H7" s="21" t="s">
        <v>54</v>
      </c>
      <c r="I7" s="21" t="s">
        <v>54</v>
      </c>
      <c r="J7" s="21" t="s">
        <v>54</v>
      </c>
      <c r="K7" s="21" t="s">
        <v>54</v>
      </c>
      <c r="L7" s="21" t="s">
        <v>54</v>
      </c>
      <c r="M7" s="21" t="s">
        <v>54</v>
      </c>
      <c r="N7" s="21" t="s">
        <v>54</v>
      </c>
      <c r="O7" s="21" t="s">
        <v>54</v>
      </c>
      <c r="P7" s="21" t="s">
        <v>54</v>
      </c>
      <c r="Q7" s="21" t="s">
        <v>54</v>
      </c>
      <c r="R7" s="21" t="s">
        <v>54</v>
      </c>
      <c r="S7" s="21" t="s">
        <v>54</v>
      </c>
      <c r="T7" s="21" t="s">
        <v>54</v>
      </c>
      <c r="U7" s="21" t="s">
        <v>54</v>
      </c>
      <c r="V7" s="21" t="s">
        <v>54</v>
      </c>
      <c r="W7" s="21" t="s">
        <v>54</v>
      </c>
      <c r="X7" s="21" t="s">
        <v>54</v>
      </c>
      <c r="Y7" s="21" t="s">
        <v>54</v>
      </c>
      <c r="Z7" s="21" t="s">
        <v>54</v>
      </c>
      <c r="AA7" s="21" t="s">
        <v>54</v>
      </c>
      <c r="AB7" s="21" t="s">
        <v>54</v>
      </c>
      <c r="AC7" s="21" t="s">
        <v>54</v>
      </c>
      <c r="AD7" s="21" t="s">
        <v>54</v>
      </c>
      <c r="AE7" s="11"/>
      <c r="AF7" s="11"/>
      <c r="AG7" s="11"/>
    </row>
    <row r="8">
      <c r="A8" s="18">
        <v>1.0</v>
      </c>
      <c r="B8" s="9" t="s">
        <v>55</v>
      </c>
      <c r="C8" s="21">
        <v>11.9339</v>
      </c>
      <c r="D8" s="21" t="s">
        <v>173</v>
      </c>
      <c r="E8" s="21" t="s">
        <v>173</v>
      </c>
      <c r="F8" s="21" t="s">
        <v>173</v>
      </c>
      <c r="G8" s="21">
        <v>0.6834</v>
      </c>
      <c r="H8" s="21">
        <v>0.7115</v>
      </c>
      <c r="I8" s="21">
        <v>1.0623</v>
      </c>
      <c r="J8" s="21">
        <v>0.7308</v>
      </c>
      <c r="K8" s="21">
        <v>0.6108</v>
      </c>
      <c r="L8" s="21">
        <v>0.7336</v>
      </c>
      <c r="M8" s="21" t="s">
        <v>173</v>
      </c>
      <c r="N8" s="21" t="s">
        <v>173</v>
      </c>
      <c r="O8" s="21" t="s">
        <v>173</v>
      </c>
      <c r="P8" s="21">
        <v>0.29</v>
      </c>
      <c r="Q8" s="21" t="s">
        <v>173</v>
      </c>
      <c r="R8" s="21" t="s">
        <v>173</v>
      </c>
      <c r="S8" s="21" t="s">
        <v>173</v>
      </c>
      <c r="T8" s="21" t="s">
        <v>173</v>
      </c>
      <c r="U8" s="21" t="s">
        <v>173</v>
      </c>
      <c r="V8" s="21" t="s">
        <v>173</v>
      </c>
      <c r="W8" s="21" t="s">
        <v>173</v>
      </c>
      <c r="X8" s="21" t="s">
        <v>173</v>
      </c>
      <c r="Y8" s="21">
        <v>10.3409</v>
      </c>
      <c r="Z8" s="21">
        <v>12.4706</v>
      </c>
      <c r="AA8" s="21">
        <v>0.5516</v>
      </c>
      <c r="AB8" s="21" t="s">
        <v>173</v>
      </c>
      <c r="AC8" s="21">
        <v>0.5861</v>
      </c>
      <c r="AD8" s="21">
        <v>10.8593</v>
      </c>
      <c r="AE8" s="11"/>
      <c r="AF8" s="11"/>
      <c r="AG8" s="11"/>
    </row>
    <row r="9">
      <c r="A9" s="18">
        <v>1.0</v>
      </c>
      <c r="B9" s="9" t="s">
        <v>57</v>
      </c>
      <c r="C9" s="21">
        <v>12.4932</v>
      </c>
      <c r="D9" s="21" t="s">
        <v>173</v>
      </c>
      <c r="E9" s="21" t="s">
        <v>173</v>
      </c>
      <c r="F9" s="21" t="s">
        <v>173</v>
      </c>
      <c r="G9" s="21" t="s">
        <v>173</v>
      </c>
      <c r="H9" s="21" t="s">
        <v>173</v>
      </c>
      <c r="I9" s="21" t="s">
        <v>173</v>
      </c>
      <c r="J9" s="21" t="s">
        <v>173</v>
      </c>
      <c r="K9" s="21" t="s">
        <v>173</v>
      </c>
      <c r="L9" s="21" t="s">
        <v>173</v>
      </c>
      <c r="M9" s="21" t="s">
        <v>173</v>
      </c>
      <c r="N9" s="21" t="s">
        <v>173</v>
      </c>
      <c r="O9" s="21" t="s">
        <v>173</v>
      </c>
      <c r="P9" s="21" t="s">
        <v>173</v>
      </c>
      <c r="Q9" s="21" t="s">
        <v>173</v>
      </c>
      <c r="R9" s="21" t="s">
        <v>173</v>
      </c>
      <c r="S9" s="21" t="s">
        <v>173</v>
      </c>
      <c r="T9" s="21" t="s">
        <v>173</v>
      </c>
      <c r="U9" s="21" t="s">
        <v>173</v>
      </c>
      <c r="V9" s="21" t="s">
        <v>173</v>
      </c>
      <c r="W9" s="21" t="s">
        <v>173</v>
      </c>
      <c r="X9" s="21" t="s">
        <v>173</v>
      </c>
      <c r="Y9" s="21">
        <v>10.2615</v>
      </c>
      <c r="Z9" s="21">
        <v>12.0541</v>
      </c>
      <c r="AA9" s="21" t="s">
        <v>173</v>
      </c>
      <c r="AB9" s="21" t="s">
        <v>173</v>
      </c>
      <c r="AC9" s="21" t="s">
        <v>173</v>
      </c>
      <c r="AD9" s="21">
        <v>10.2971</v>
      </c>
      <c r="AE9" s="11"/>
      <c r="AF9" s="11"/>
      <c r="AG9" s="11"/>
    </row>
    <row r="10">
      <c r="A10" s="18">
        <v>1.0</v>
      </c>
      <c r="B10" s="9" t="s">
        <v>58</v>
      </c>
      <c r="C10" s="21">
        <v>13.4939</v>
      </c>
      <c r="D10" s="21">
        <v>0.2055</v>
      </c>
      <c r="E10" s="21">
        <v>0.2304</v>
      </c>
      <c r="F10" s="21">
        <v>0.2043</v>
      </c>
      <c r="G10" s="21">
        <v>0.1947</v>
      </c>
      <c r="H10" s="21">
        <v>0.2392</v>
      </c>
      <c r="I10" s="21">
        <v>0.1989</v>
      </c>
      <c r="J10" s="21">
        <v>0.2265</v>
      </c>
      <c r="K10" s="21">
        <v>0.1893</v>
      </c>
      <c r="L10" s="21">
        <v>0.2018</v>
      </c>
      <c r="M10" s="21">
        <v>0.1527</v>
      </c>
      <c r="N10" s="21">
        <v>0.2113</v>
      </c>
      <c r="O10" s="21">
        <v>0.158</v>
      </c>
      <c r="P10" s="21">
        <v>0.2134</v>
      </c>
      <c r="Q10" s="21">
        <v>0.1437</v>
      </c>
      <c r="R10" s="21">
        <v>0.1593</v>
      </c>
      <c r="S10" s="21">
        <v>0.2005</v>
      </c>
      <c r="T10" s="21" t="s">
        <v>173</v>
      </c>
      <c r="U10" s="21" t="s">
        <v>173</v>
      </c>
      <c r="V10" s="21">
        <v>0.1878</v>
      </c>
      <c r="W10" s="21" t="s">
        <v>173</v>
      </c>
      <c r="X10" s="21">
        <v>0.1671</v>
      </c>
      <c r="Y10" s="21">
        <v>11.4946</v>
      </c>
      <c r="Z10" s="21">
        <v>12.9044</v>
      </c>
      <c r="AA10" s="21">
        <v>0.2115</v>
      </c>
      <c r="AB10" s="21">
        <v>0.1883</v>
      </c>
      <c r="AC10" s="21">
        <v>0.1804</v>
      </c>
      <c r="AD10" s="21">
        <v>10.9802</v>
      </c>
      <c r="AE10" s="11"/>
      <c r="AF10" s="11"/>
      <c r="AG10" s="11"/>
    </row>
    <row r="11">
      <c r="A11" s="18">
        <v>1.0</v>
      </c>
      <c r="B11" s="9" t="s">
        <v>59</v>
      </c>
      <c r="C11" s="21">
        <v>13.1563</v>
      </c>
      <c r="D11" s="21" t="s">
        <v>173</v>
      </c>
      <c r="E11" s="21" t="s">
        <v>173</v>
      </c>
      <c r="F11" s="21" t="s">
        <v>173</v>
      </c>
      <c r="G11" s="21">
        <v>0.1097</v>
      </c>
      <c r="H11" s="21">
        <v>0.1243</v>
      </c>
      <c r="I11" s="21">
        <v>0.1966</v>
      </c>
      <c r="J11" s="21">
        <v>0.1307</v>
      </c>
      <c r="K11" s="21">
        <v>0.0991</v>
      </c>
      <c r="L11" s="21">
        <v>0.1343</v>
      </c>
      <c r="M11" s="21" t="s">
        <v>173</v>
      </c>
      <c r="N11" s="21" t="s">
        <v>173</v>
      </c>
      <c r="O11" s="21" t="s">
        <v>173</v>
      </c>
      <c r="P11" s="21" t="s">
        <v>173</v>
      </c>
      <c r="Q11" s="21" t="s">
        <v>173</v>
      </c>
      <c r="R11" s="21" t="s">
        <v>173</v>
      </c>
      <c r="S11" s="21" t="s">
        <v>173</v>
      </c>
      <c r="T11" s="21" t="s">
        <v>173</v>
      </c>
      <c r="U11" s="21" t="s">
        <v>173</v>
      </c>
      <c r="V11" s="21" t="s">
        <v>173</v>
      </c>
      <c r="W11" s="21" t="s">
        <v>173</v>
      </c>
      <c r="X11" s="21" t="s">
        <v>173</v>
      </c>
      <c r="Y11" s="21">
        <v>10.626</v>
      </c>
      <c r="Z11" s="21">
        <v>12.3043</v>
      </c>
      <c r="AA11" s="21" t="s">
        <v>173</v>
      </c>
      <c r="AB11" s="21" t="s">
        <v>173</v>
      </c>
      <c r="AC11" s="21" t="s">
        <v>173</v>
      </c>
      <c r="AD11" s="21">
        <v>10.8083</v>
      </c>
      <c r="AE11" s="11"/>
      <c r="AF11" s="11"/>
      <c r="AG11" s="11"/>
    </row>
    <row r="12">
      <c r="A12" s="18">
        <v>1.0</v>
      </c>
      <c r="B12" s="9" t="s">
        <v>60</v>
      </c>
      <c r="C12" s="21">
        <v>13.5993</v>
      </c>
      <c r="D12" s="21" t="s">
        <v>173</v>
      </c>
      <c r="E12" s="21" t="s">
        <v>173</v>
      </c>
      <c r="F12" s="21" t="s">
        <v>173</v>
      </c>
      <c r="G12" s="21" t="s">
        <v>173</v>
      </c>
      <c r="H12" s="21" t="s">
        <v>173</v>
      </c>
      <c r="I12" s="21" t="s">
        <v>173</v>
      </c>
      <c r="J12" s="21" t="s">
        <v>173</v>
      </c>
      <c r="K12" s="21" t="s">
        <v>173</v>
      </c>
      <c r="L12" s="21" t="s">
        <v>173</v>
      </c>
      <c r="M12" s="21" t="s">
        <v>173</v>
      </c>
      <c r="N12" s="21" t="s">
        <v>173</v>
      </c>
      <c r="O12" s="21" t="s">
        <v>173</v>
      </c>
      <c r="P12" s="21" t="s">
        <v>173</v>
      </c>
      <c r="Q12" s="21" t="s">
        <v>173</v>
      </c>
      <c r="R12" s="21" t="s">
        <v>173</v>
      </c>
      <c r="S12" s="21" t="s">
        <v>173</v>
      </c>
      <c r="T12" s="21" t="s">
        <v>173</v>
      </c>
      <c r="U12" s="21" t="s">
        <v>173</v>
      </c>
      <c r="V12" s="21" t="s">
        <v>173</v>
      </c>
      <c r="W12" s="21" t="s">
        <v>173</v>
      </c>
      <c r="X12" s="21" t="s">
        <v>173</v>
      </c>
      <c r="Y12" s="21">
        <v>11.1721</v>
      </c>
      <c r="Z12" s="21">
        <v>13.1512</v>
      </c>
      <c r="AA12" s="21" t="s">
        <v>173</v>
      </c>
      <c r="AB12" s="21" t="s">
        <v>173</v>
      </c>
      <c r="AC12" s="21" t="s">
        <v>173</v>
      </c>
      <c r="AD12" s="21">
        <v>11.6008</v>
      </c>
      <c r="AE12" s="11"/>
      <c r="AF12" s="11"/>
      <c r="AG12" s="11"/>
    </row>
    <row r="13">
      <c r="A13" s="18">
        <v>1.0</v>
      </c>
      <c r="B13" s="9" t="s">
        <v>62</v>
      </c>
      <c r="C13" s="21">
        <v>11.1968</v>
      </c>
      <c r="D13" s="21" t="s">
        <v>173</v>
      </c>
      <c r="E13" s="21" t="s">
        <v>173</v>
      </c>
      <c r="F13" s="21" t="s">
        <v>173</v>
      </c>
      <c r="G13" s="21" t="s">
        <v>173</v>
      </c>
      <c r="H13" s="21" t="s">
        <v>173</v>
      </c>
      <c r="I13" s="21" t="s">
        <v>173</v>
      </c>
      <c r="J13" s="21" t="s">
        <v>173</v>
      </c>
      <c r="K13" s="21" t="s">
        <v>173</v>
      </c>
      <c r="L13" s="21" t="s">
        <v>173</v>
      </c>
      <c r="M13" s="21" t="s">
        <v>173</v>
      </c>
      <c r="N13" s="21" t="s">
        <v>173</v>
      </c>
      <c r="O13" s="21" t="s">
        <v>173</v>
      </c>
      <c r="P13" s="21" t="s">
        <v>173</v>
      </c>
      <c r="Q13" s="21" t="s">
        <v>173</v>
      </c>
      <c r="R13" s="21" t="s">
        <v>173</v>
      </c>
      <c r="S13" s="21" t="s">
        <v>173</v>
      </c>
      <c r="T13" s="21" t="s">
        <v>173</v>
      </c>
      <c r="U13" s="21" t="s">
        <v>173</v>
      </c>
      <c r="V13" s="21" t="s">
        <v>173</v>
      </c>
      <c r="W13" s="21" t="s">
        <v>173</v>
      </c>
      <c r="X13" s="21" t="s">
        <v>173</v>
      </c>
      <c r="Y13" s="21">
        <v>9.4685</v>
      </c>
      <c r="Z13" s="21">
        <v>10.7358</v>
      </c>
      <c r="AA13" s="21" t="s">
        <v>173</v>
      </c>
      <c r="AB13" s="21" t="s">
        <v>173</v>
      </c>
      <c r="AC13" s="21" t="s">
        <v>173</v>
      </c>
      <c r="AD13" s="21">
        <v>9.9463</v>
      </c>
      <c r="AE13" s="11"/>
      <c r="AF13" s="11"/>
      <c r="AG13" s="11"/>
    </row>
    <row r="14">
      <c r="A14" s="18">
        <v>1.0</v>
      </c>
      <c r="B14" s="9" t="s">
        <v>64</v>
      </c>
      <c r="C14" s="21">
        <v>12.8204</v>
      </c>
      <c r="D14" s="21" t="s">
        <v>173</v>
      </c>
      <c r="E14" s="21" t="s">
        <v>173</v>
      </c>
      <c r="F14" s="21" t="s">
        <v>173</v>
      </c>
      <c r="G14" s="21" t="s">
        <v>173</v>
      </c>
      <c r="H14" s="21" t="s">
        <v>173</v>
      </c>
      <c r="I14" s="21" t="s">
        <v>173</v>
      </c>
      <c r="J14" s="21" t="s">
        <v>173</v>
      </c>
      <c r="K14" s="21" t="s">
        <v>173</v>
      </c>
      <c r="L14" s="21" t="s">
        <v>173</v>
      </c>
      <c r="M14" s="21" t="s">
        <v>173</v>
      </c>
      <c r="N14" s="21" t="s">
        <v>173</v>
      </c>
      <c r="O14" s="21" t="s">
        <v>173</v>
      </c>
      <c r="P14" s="21" t="s">
        <v>173</v>
      </c>
      <c r="Q14" s="21" t="s">
        <v>173</v>
      </c>
      <c r="R14" s="21" t="s">
        <v>173</v>
      </c>
      <c r="S14" s="21" t="s">
        <v>173</v>
      </c>
      <c r="T14" s="21" t="s">
        <v>173</v>
      </c>
      <c r="U14" s="21" t="s">
        <v>173</v>
      </c>
      <c r="V14" s="21" t="s">
        <v>173</v>
      </c>
      <c r="W14" s="21" t="s">
        <v>173</v>
      </c>
      <c r="X14" s="21" t="s">
        <v>173</v>
      </c>
      <c r="Y14" s="21">
        <v>10.7919</v>
      </c>
      <c r="Z14" s="21">
        <v>12.515</v>
      </c>
      <c r="AA14" s="21">
        <v>0.0122</v>
      </c>
      <c r="AB14" s="21" t="s">
        <v>173</v>
      </c>
      <c r="AC14" s="21" t="s">
        <v>173</v>
      </c>
      <c r="AD14" s="21">
        <v>10.9456</v>
      </c>
      <c r="AE14" s="11"/>
      <c r="AF14" s="11"/>
      <c r="AG14" s="11"/>
    </row>
    <row r="15">
      <c r="A15" s="18">
        <v>2.0</v>
      </c>
      <c r="B15" s="9" t="s">
        <v>66</v>
      </c>
      <c r="C15" s="21">
        <v>22.2511</v>
      </c>
      <c r="D15" s="21" t="s">
        <v>173</v>
      </c>
      <c r="E15" s="21" t="s">
        <v>173</v>
      </c>
      <c r="F15" s="21" t="s">
        <v>173</v>
      </c>
      <c r="G15" s="21">
        <v>8.8984</v>
      </c>
      <c r="H15" s="21">
        <v>13.5884</v>
      </c>
      <c r="I15" s="21">
        <v>19.5187</v>
      </c>
      <c r="J15" s="21">
        <v>15.6987</v>
      </c>
      <c r="K15" s="21">
        <v>18.7132</v>
      </c>
      <c r="L15" s="21">
        <v>17.658</v>
      </c>
      <c r="M15" s="21">
        <v>4.9809</v>
      </c>
      <c r="N15" s="21">
        <v>8.3015</v>
      </c>
      <c r="O15" s="21">
        <v>2.8986</v>
      </c>
      <c r="P15" s="21">
        <v>5.9697</v>
      </c>
      <c r="Q15" s="21">
        <v>8.1683</v>
      </c>
      <c r="R15" s="21">
        <v>28.9901</v>
      </c>
      <c r="S15" s="21">
        <v>6.5621</v>
      </c>
      <c r="T15" s="21">
        <v>5.1803</v>
      </c>
      <c r="U15" s="21">
        <v>4.94</v>
      </c>
      <c r="V15" s="21">
        <v>1.7706</v>
      </c>
      <c r="W15" s="21">
        <v>4.3954</v>
      </c>
      <c r="X15" s="21">
        <v>5.8701</v>
      </c>
      <c r="Y15" s="21">
        <v>20.1342</v>
      </c>
      <c r="Z15" s="21">
        <v>22.8238</v>
      </c>
      <c r="AA15" s="21" t="s">
        <v>173</v>
      </c>
      <c r="AB15" s="21" t="s">
        <v>173</v>
      </c>
      <c r="AC15" s="21">
        <v>10.5302</v>
      </c>
      <c r="AD15" s="21">
        <v>20.3013</v>
      </c>
      <c r="AE15" s="11"/>
      <c r="AF15" s="11"/>
      <c r="AG15" s="11"/>
    </row>
    <row r="16">
      <c r="A16" s="18">
        <v>1.0</v>
      </c>
      <c r="B16" s="9" t="s">
        <v>68</v>
      </c>
      <c r="C16" s="21">
        <v>11.5782</v>
      </c>
      <c r="D16" s="21">
        <v>0.384</v>
      </c>
      <c r="E16" s="21">
        <v>0.3506</v>
      </c>
      <c r="F16" s="21">
        <v>0.2684</v>
      </c>
      <c r="G16" s="21">
        <v>0.3164</v>
      </c>
      <c r="H16" s="21">
        <v>0.3374</v>
      </c>
      <c r="I16" s="21">
        <v>0.2842</v>
      </c>
      <c r="J16" s="21">
        <v>0.3174</v>
      </c>
      <c r="K16" s="21">
        <v>0.3128</v>
      </c>
      <c r="L16" s="21">
        <v>0.2773</v>
      </c>
      <c r="M16" s="21">
        <v>0.2408</v>
      </c>
      <c r="N16" s="21">
        <v>0.2667</v>
      </c>
      <c r="O16" s="21">
        <v>0.2094</v>
      </c>
      <c r="P16" s="21">
        <v>0.2904</v>
      </c>
      <c r="Q16" s="21">
        <v>0.2459</v>
      </c>
      <c r="R16" s="21">
        <v>0.2545</v>
      </c>
      <c r="S16" s="21">
        <v>0.235</v>
      </c>
      <c r="T16" s="21">
        <v>0.2245</v>
      </c>
      <c r="U16" s="21">
        <v>0.204</v>
      </c>
      <c r="V16" s="21" t="s">
        <v>173</v>
      </c>
      <c r="W16" s="21">
        <v>0.219</v>
      </c>
      <c r="X16" s="21">
        <v>0.1962</v>
      </c>
      <c r="Y16" s="21">
        <v>9.9108</v>
      </c>
      <c r="Z16" s="21">
        <v>11.126</v>
      </c>
      <c r="AA16" s="21">
        <v>0.3616</v>
      </c>
      <c r="AB16" s="21">
        <v>0.3041</v>
      </c>
      <c r="AC16" s="21">
        <v>0.3002</v>
      </c>
      <c r="AD16" s="21">
        <v>10.66</v>
      </c>
      <c r="AE16" s="11"/>
      <c r="AF16" s="11"/>
      <c r="AG16" s="11"/>
    </row>
    <row r="17">
      <c r="A17" s="18">
        <v>1.0</v>
      </c>
      <c r="B17" s="9" t="s">
        <v>69</v>
      </c>
      <c r="C17" s="21">
        <v>11.7848</v>
      </c>
      <c r="D17" s="21" t="s">
        <v>173</v>
      </c>
      <c r="E17" s="21" t="s">
        <v>173</v>
      </c>
      <c r="F17" s="21" t="s">
        <v>173</v>
      </c>
      <c r="G17" s="21" t="s">
        <v>173</v>
      </c>
      <c r="H17" s="21" t="s">
        <v>173</v>
      </c>
      <c r="I17" s="21" t="s">
        <v>173</v>
      </c>
      <c r="J17" s="21" t="s">
        <v>173</v>
      </c>
      <c r="K17" s="21" t="s">
        <v>173</v>
      </c>
      <c r="L17" s="21" t="s">
        <v>173</v>
      </c>
      <c r="M17" s="21" t="s">
        <v>173</v>
      </c>
      <c r="N17" s="21" t="s">
        <v>173</v>
      </c>
      <c r="O17" s="21" t="s">
        <v>173</v>
      </c>
      <c r="P17" s="21" t="s">
        <v>173</v>
      </c>
      <c r="Q17" s="21" t="s">
        <v>173</v>
      </c>
      <c r="R17" s="21" t="s">
        <v>173</v>
      </c>
      <c r="S17" s="21" t="s">
        <v>173</v>
      </c>
      <c r="T17" s="21" t="s">
        <v>173</v>
      </c>
      <c r="U17" s="21" t="s">
        <v>173</v>
      </c>
      <c r="V17" s="21" t="s">
        <v>173</v>
      </c>
      <c r="W17" s="21" t="s">
        <v>173</v>
      </c>
      <c r="X17" s="21" t="s">
        <v>173</v>
      </c>
      <c r="Y17" s="21">
        <v>10.2203</v>
      </c>
      <c r="Z17" s="21">
        <v>12.1037</v>
      </c>
      <c r="AA17" s="21" t="s">
        <v>173</v>
      </c>
      <c r="AB17" s="21" t="s">
        <v>173</v>
      </c>
      <c r="AC17" s="21" t="s">
        <v>173</v>
      </c>
      <c r="AD17" s="21">
        <v>10.5923</v>
      </c>
      <c r="AE17" s="11"/>
      <c r="AF17" s="11"/>
      <c r="AG17" s="11"/>
    </row>
    <row r="18">
      <c r="A18" s="18">
        <v>1.0</v>
      </c>
      <c r="B18" s="9" t="s">
        <v>70</v>
      </c>
      <c r="C18" s="21">
        <v>11.2094</v>
      </c>
      <c r="D18" s="21" t="s">
        <v>173</v>
      </c>
      <c r="E18" s="21" t="s">
        <v>173</v>
      </c>
      <c r="F18" s="21" t="s">
        <v>173</v>
      </c>
      <c r="G18" s="21" t="s">
        <v>173</v>
      </c>
      <c r="H18" s="21" t="s">
        <v>173</v>
      </c>
      <c r="I18" s="21" t="s">
        <v>173</v>
      </c>
      <c r="J18" s="21" t="s">
        <v>173</v>
      </c>
      <c r="K18" s="21" t="s">
        <v>173</v>
      </c>
      <c r="L18" s="21" t="s">
        <v>173</v>
      </c>
      <c r="M18" s="21" t="s">
        <v>173</v>
      </c>
      <c r="N18" s="21" t="s">
        <v>173</v>
      </c>
      <c r="O18" s="21" t="s">
        <v>173</v>
      </c>
      <c r="P18" s="21" t="s">
        <v>173</v>
      </c>
      <c r="Q18" s="21" t="s">
        <v>173</v>
      </c>
      <c r="R18" s="21" t="s">
        <v>173</v>
      </c>
      <c r="S18" s="21" t="s">
        <v>173</v>
      </c>
      <c r="T18" s="21" t="s">
        <v>173</v>
      </c>
      <c r="U18" s="21" t="s">
        <v>173</v>
      </c>
      <c r="V18" s="21" t="s">
        <v>173</v>
      </c>
      <c r="W18" s="21" t="s">
        <v>173</v>
      </c>
      <c r="X18" s="21" t="s">
        <v>173</v>
      </c>
      <c r="Y18" s="21">
        <v>9.9806</v>
      </c>
      <c r="Z18" s="21">
        <v>11.9898</v>
      </c>
      <c r="AA18" s="21" t="s">
        <v>173</v>
      </c>
      <c r="AB18" s="21" t="s">
        <v>173</v>
      </c>
      <c r="AC18" s="21" t="s">
        <v>173</v>
      </c>
      <c r="AD18" s="21">
        <v>10.7746</v>
      </c>
      <c r="AE18" s="11"/>
      <c r="AF18" s="11"/>
      <c r="AG18" s="11"/>
    </row>
    <row r="19">
      <c r="A19" s="18">
        <v>1.0</v>
      </c>
      <c r="B19" s="9" t="s">
        <v>71</v>
      </c>
      <c r="C19" s="21">
        <v>12.7504</v>
      </c>
      <c r="D19" s="21">
        <v>0.2143</v>
      </c>
      <c r="E19" s="21">
        <v>0.2027</v>
      </c>
      <c r="F19" s="21">
        <v>0.2018</v>
      </c>
      <c r="G19" s="21">
        <v>0.2035</v>
      </c>
      <c r="H19" s="21">
        <v>0.2167</v>
      </c>
      <c r="I19" s="21">
        <v>0.1995</v>
      </c>
      <c r="J19" s="21">
        <v>0.3366</v>
      </c>
      <c r="K19" s="21">
        <v>0.2395</v>
      </c>
      <c r="L19" s="21">
        <v>0.2769</v>
      </c>
      <c r="M19" s="21">
        <v>0.2016</v>
      </c>
      <c r="N19" s="21">
        <v>0.2433</v>
      </c>
      <c r="O19" s="21">
        <v>0.2019</v>
      </c>
      <c r="P19" s="21">
        <v>0.233</v>
      </c>
      <c r="Q19" s="21">
        <v>0.2535</v>
      </c>
      <c r="R19" s="21">
        <v>0.2139</v>
      </c>
      <c r="S19" s="21">
        <v>0.1996</v>
      </c>
      <c r="T19" s="21">
        <v>0.2027</v>
      </c>
      <c r="U19" s="21">
        <v>0.1955</v>
      </c>
      <c r="V19" s="21">
        <v>0.1916</v>
      </c>
      <c r="W19" s="21">
        <v>0.1861</v>
      </c>
      <c r="X19" s="21">
        <v>0.1923</v>
      </c>
      <c r="Y19" s="21">
        <v>10.5216</v>
      </c>
      <c r="Z19" s="21">
        <v>12.2252</v>
      </c>
      <c r="AA19" s="21">
        <v>0.2081</v>
      </c>
      <c r="AB19" s="21">
        <v>0.1892</v>
      </c>
      <c r="AC19" s="21">
        <v>0.4723</v>
      </c>
      <c r="AD19" s="21">
        <v>10.799</v>
      </c>
      <c r="AE19" s="11"/>
      <c r="AF19" s="11"/>
      <c r="AG19" s="11"/>
    </row>
    <row r="20">
      <c r="A20" s="18">
        <v>1.0</v>
      </c>
      <c r="B20" s="9" t="s">
        <v>72</v>
      </c>
      <c r="C20" s="21">
        <v>11.9649</v>
      </c>
      <c r="D20" s="21">
        <v>0.0318</v>
      </c>
      <c r="E20" s="21" t="s">
        <v>173</v>
      </c>
      <c r="F20" s="21" t="s">
        <v>173</v>
      </c>
      <c r="G20" s="21" t="s">
        <v>173</v>
      </c>
      <c r="H20" s="21" t="s">
        <v>173</v>
      </c>
      <c r="I20" s="21" t="s">
        <v>173</v>
      </c>
      <c r="J20" s="21" t="s">
        <v>173</v>
      </c>
      <c r="K20" s="21" t="s">
        <v>173</v>
      </c>
      <c r="L20" s="21" t="s">
        <v>173</v>
      </c>
      <c r="M20" s="21" t="s">
        <v>173</v>
      </c>
      <c r="N20" s="21" t="s">
        <v>173</v>
      </c>
      <c r="O20" s="21" t="s">
        <v>173</v>
      </c>
      <c r="P20" s="21" t="s">
        <v>173</v>
      </c>
      <c r="Q20" s="21" t="s">
        <v>173</v>
      </c>
      <c r="R20" s="21" t="s">
        <v>173</v>
      </c>
      <c r="S20" s="21" t="s">
        <v>173</v>
      </c>
      <c r="T20" s="21" t="s">
        <v>173</v>
      </c>
      <c r="U20" s="21" t="s">
        <v>173</v>
      </c>
      <c r="V20" s="21" t="s">
        <v>173</v>
      </c>
      <c r="W20" s="21" t="s">
        <v>173</v>
      </c>
      <c r="X20" s="21" t="s">
        <v>173</v>
      </c>
      <c r="Y20" s="21">
        <v>9.8473</v>
      </c>
      <c r="Z20" s="21">
        <v>11.6267</v>
      </c>
      <c r="AA20" s="21">
        <v>0.0288</v>
      </c>
      <c r="AB20" s="21" t="s">
        <v>173</v>
      </c>
      <c r="AC20" s="21" t="s">
        <v>173</v>
      </c>
      <c r="AD20" s="21">
        <v>10.4048</v>
      </c>
      <c r="AE20" s="11"/>
      <c r="AF20" s="11"/>
      <c r="AG20" s="11"/>
    </row>
    <row r="21" ht="15.75" customHeight="1">
      <c r="A21" s="18">
        <v>1.0</v>
      </c>
      <c r="B21" s="9" t="s">
        <v>73</v>
      </c>
      <c r="C21" s="21">
        <v>10.5431</v>
      </c>
      <c r="D21" s="21" t="s">
        <v>173</v>
      </c>
      <c r="E21" s="21" t="s">
        <v>173</v>
      </c>
      <c r="F21" s="21" t="s">
        <v>173</v>
      </c>
      <c r="G21" s="21" t="s">
        <v>173</v>
      </c>
      <c r="H21" s="21" t="s">
        <v>173</v>
      </c>
      <c r="I21" s="21" t="s">
        <v>173</v>
      </c>
      <c r="J21" s="21" t="s">
        <v>173</v>
      </c>
      <c r="K21" s="21" t="s">
        <v>173</v>
      </c>
      <c r="L21" s="21" t="s">
        <v>173</v>
      </c>
      <c r="M21" s="21" t="s">
        <v>173</v>
      </c>
      <c r="N21" s="21" t="s">
        <v>173</v>
      </c>
      <c r="O21" s="21" t="s">
        <v>173</v>
      </c>
      <c r="P21" s="21" t="s">
        <v>173</v>
      </c>
      <c r="Q21" s="21" t="s">
        <v>173</v>
      </c>
      <c r="R21" s="21" t="s">
        <v>173</v>
      </c>
      <c r="S21" s="21" t="s">
        <v>173</v>
      </c>
      <c r="T21" s="21" t="s">
        <v>173</v>
      </c>
      <c r="U21" s="21" t="s">
        <v>173</v>
      </c>
      <c r="V21" s="21" t="s">
        <v>173</v>
      </c>
      <c r="W21" s="21" t="s">
        <v>173</v>
      </c>
      <c r="X21" s="21" t="s">
        <v>173</v>
      </c>
      <c r="Y21" s="21">
        <v>8.436</v>
      </c>
      <c r="Z21" s="21">
        <v>10.0054</v>
      </c>
      <c r="AA21" s="21" t="s">
        <v>173</v>
      </c>
      <c r="AB21" s="21" t="s">
        <v>173</v>
      </c>
      <c r="AC21" s="21" t="s">
        <v>173</v>
      </c>
      <c r="AD21" s="21">
        <v>9.0185</v>
      </c>
      <c r="AE21" s="11"/>
      <c r="AF21" s="11"/>
      <c r="AG21" s="11"/>
    </row>
    <row r="22" ht="15.75" customHeight="1">
      <c r="A22" s="18">
        <v>1.0</v>
      </c>
      <c r="B22" s="9" t="s">
        <v>74</v>
      </c>
      <c r="C22" s="21">
        <v>11.13</v>
      </c>
      <c r="D22" s="21" t="s">
        <v>173</v>
      </c>
      <c r="E22" s="21" t="s">
        <v>173</v>
      </c>
      <c r="F22" s="21" t="s">
        <v>173</v>
      </c>
      <c r="G22" s="21" t="s">
        <v>173</v>
      </c>
      <c r="H22" s="21" t="s">
        <v>173</v>
      </c>
      <c r="I22" s="21" t="s">
        <v>173</v>
      </c>
      <c r="J22" s="21" t="s">
        <v>173</v>
      </c>
      <c r="K22" s="21" t="s">
        <v>173</v>
      </c>
      <c r="L22" s="21" t="s">
        <v>173</v>
      </c>
      <c r="M22" s="21" t="s">
        <v>173</v>
      </c>
      <c r="N22" s="21" t="s">
        <v>173</v>
      </c>
      <c r="O22" s="21" t="s">
        <v>173</v>
      </c>
      <c r="P22" s="21" t="s">
        <v>173</v>
      </c>
      <c r="Q22" s="21" t="s">
        <v>173</v>
      </c>
      <c r="R22" s="21" t="s">
        <v>173</v>
      </c>
      <c r="S22" s="21" t="s">
        <v>173</v>
      </c>
      <c r="T22" s="21" t="s">
        <v>173</v>
      </c>
      <c r="U22" s="21" t="s">
        <v>173</v>
      </c>
      <c r="V22" s="21" t="s">
        <v>173</v>
      </c>
      <c r="W22" s="21" t="s">
        <v>173</v>
      </c>
      <c r="X22" s="21" t="s">
        <v>173</v>
      </c>
      <c r="Y22" s="21">
        <v>9.4283</v>
      </c>
      <c r="Z22" s="21">
        <v>10.8585</v>
      </c>
      <c r="AA22" s="21" t="s">
        <v>173</v>
      </c>
      <c r="AB22" s="21" t="s">
        <v>173</v>
      </c>
      <c r="AC22" s="21" t="s">
        <v>173</v>
      </c>
      <c r="AD22" s="21">
        <v>9.7734</v>
      </c>
      <c r="AE22" s="11"/>
      <c r="AF22" s="11"/>
      <c r="AG22" s="11"/>
    </row>
    <row r="23" ht="15.75" customHeight="1">
      <c r="A23" s="18">
        <v>1.0</v>
      </c>
      <c r="B23" s="9" t="s">
        <v>75</v>
      </c>
      <c r="C23" s="21">
        <v>10.6164</v>
      </c>
      <c r="D23" s="21" t="s">
        <v>173</v>
      </c>
      <c r="E23" s="21" t="s">
        <v>173</v>
      </c>
      <c r="F23" s="21" t="s">
        <v>173</v>
      </c>
      <c r="G23" s="21" t="s">
        <v>173</v>
      </c>
      <c r="H23" s="21" t="s">
        <v>173</v>
      </c>
      <c r="I23" s="21" t="s">
        <v>173</v>
      </c>
      <c r="J23" s="21" t="s">
        <v>173</v>
      </c>
      <c r="K23" s="21" t="s">
        <v>173</v>
      </c>
      <c r="L23" s="21" t="s">
        <v>173</v>
      </c>
      <c r="M23" s="21" t="s">
        <v>173</v>
      </c>
      <c r="N23" s="21" t="s">
        <v>173</v>
      </c>
      <c r="O23" s="21" t="s">
        <v>173</v>
      </c>
      <c r="P23" s="21" t="s">
        <v>173</v>
      </c>
      <c r="Q23" s="21" t="s">
        <v>173</v>
      </c>
      <c r="R23" s="21" t="s">
        <v>173</v>
      </c>
      <c r="S23" s="21" t="s">
        <v>173</v>
      </c>
      <c r="T23" s="21" t="s">
        <v>173</v>
      </c>
      <c r="U23" s="21" t="s">
        <v>173</v>
      </c>
      <c r="V23" s="21" t="s">
        <v>173</v>
      </c>
      <c r="W23" s="21" t="s">
        <v>173</v>
      </c>
      <c r="X23" s="21" t="s">
        <v>173</v>
      </c>
      <c r="Y23" s="21">
        <v>7.2795</v>
      </c>
      <c r="Z23" s="21">
        <v>10.7438</v>
      </c>
      <c r="AA23" s="21" t="s">
        <v>173</v>
      </c>
      <c r="AB23" s="21" t="s">
        <v>173</v>
      </c>
      <c r="AC23" s="21" t="s">
        <v>173</v>
      </c>
      <c r="AD23" s="21">
        <v>9.3445</v>
      </c>
      <c r="AE23" s="11"/>
      <c r="AF23" s="11"/>
      <c r="AG23" s="11"/>
    </row>
    <row r="24" ht="15.75" customHeight="1">
      <c r="A24" s="18">
        <v>1.0</v>
      </c>
      <c r="B24" s="9" t="s">
        <v>76</v>
      </c>
      <c r="C24" s="21">
        <v>11.3312</v>
      </c>
      <c r="D24" s="21">
        <v>0.0157</v>
      </c>
      <c r="E24" s="21" t="s">
        <v>173</v>
      </c>
      <c r="F24" s="21" t="s">
        <v>173</v>
      </c>
      <c r="G24" s="21" t="s">
        <v>173</v>
      </c>
      <c r="H24" s="21" t="s">
        <v>173</v>
      </c>
      <c r="I24" s="21" t="s">
        <v>173</v>
      </c>
      <c r="J24" s="21" t="s">
        <v>173</v>
      </c>
      <c r="K24" s="21" t="s">
        <v>173</v>
      </c>
      <c r="L24" s="21" t="s">
        <v>173</v>
      </c>
      <c r="M24" s="21" t="s">
        <v>173</v>
      </c>
      <c r="N24" s="21" t="s">
        <v>173</v>
      </c>
      <c r="O24" s="21" t="s">
        <v>173</v>
      </c>
      <c r="P24" s="21" t="s">
        <v>173</v>
      </c>
      <c r="Q24" s="21" t="s">
        <v>173</v>
      </c>
      <c r="R24" s="21" t="s">
        <v>173</v>
      </c>
      <c r="S24" s="21" t="s">
        <v>173</v>
      </c>
      <c r="T24" s="21" t="s">
        <v>173</v>
      </c>
      <c r="U24" s="21" t="s">
        <v>173</v>
      </c>
      <c r="V24" s="21" t="s">
        <v>173</v>
      </c>
      <c r="W24" s="21" t="s">
        <v>173</v>
      </c>
      <c r="X24" s="21" t="s">
        <v>173</v>
      </c>
      <c r="Y24" s="21">
        <v>9.3559</v>
      </c>
      <c r="Z24" s="21">
        <v>10.7644</v>
      </c>
      <c r="AA24" s="21">
        <v>0.0132</v>
      </c>
      <c r="AB24" s="21" t="s">
        <v>173</v>
      </c>
      <c r="AC24" s="21" t="s">
        <v>173</v>
      </c>
      <c r="AD24" s="21">
        <v>9.6855</v>
      </c>
      <c r="AE24" s="11"/>
      <c r="AF24" s="11"/>
      <c r="AG24" s="11"/>
    </row>
    <row r="25" ht="15.75" customHeight="1">
      <c r="A25" s="18">
        <v>2.0</v>
      </c>
      <c r="B25" s="9" t="s">
        <v>77</v>
      </c>
      <c r="C25" s="21">
        <v>21.8547</v>
      </c>
      <c r="D25" s="21" t="s">
        <v>173</v>
      </c>
      <c r="E25" s="21" t="s">
        <v>173</v>
      </c>
      <c r="F25" s="21" t="s">
        <v>173</v>
      </c>
      <c r="G25" s="21">
        <v>6.803</v>
      </c>
      <c r="H25" s="21">
        <v>8.4481</v>
      </c>
      <c r="I25" s="21">
        <v>13.6711</v>
      </c>
      <c r="J25" s="21">
        <v>8.5616</v>
      </c>
      <c r="K25" s="21">
        <v>7.5045</v>
      </c>
      <c r="L25" s="21">
        <v>8.5115</v>
      </c>
      <c r="M25" s="21" t="s">
        <v>173</v>
      </c>
      <c r="N25" s="21" t="s">
        <v>173</v>
      </c>
      <c r="O25" s="21" t="s">
        <v>173</v>
      </c>
      <c r="P25" s="21" t="s">
        <v>173</v>
      </c>
      <c r="Q25" s="21" t="s">
        <v>173</v>
      </c>
      <c r="R25" s="21">
        <v>18.3294</v>
      </c>
      <c r="S25" s="21">
        <v>3.0582</v>
      </c>
      <c r="T25" s="21">
        <v>3.1068</v>
      </c>
      <c r="U25" s="21" t="s">
        <v>173</v>
      </c>
      <c r="V25" s="21" t="s">
        <v>173</v>
      </c>
      <c r="W25" s="21" t="s">
        <v>173</v>
      </c>
      <c r="X25" s="21" t="s">
        <v>173</v>
      </c>
      <c r="Y25" s="21">
        <v>19.9252</v>
      </c>
      <c r="Z25" s="21">
        <v>20.9222</v>
      </c>
      <c r="AA25" s="21" t="s">
        <v>173</v>
      </c>
      <c r="AB25" s="21" t="s">
        <v>173</v>
      </c>
      <c r="AC25" s="21" t="s">
        <v>173</v>
      </c>
      <c r="AD25" s="21">
        <v>20.8822</v>
      </c>
      <c r="AE25" s="11"/>
      <c r="AF25" s="11"/>
      <c r="AG25" s="11"/>
    </row>
    <row r="26" ht="15.75" customHeight="1">
      <c r="A26" s="18">
        <v>2.0</v>
      </c>
      <c r="B26" s="9" t="s">
        <v>78</v>
      </c>
      <c r="C26" s="21">
        <v>10.6836</v>
      </c>
      <c r="D26" s="21" t="s">
        <v>173</v>
      </c>
      <c r="E26" s="21" t="s">
        <v>173</v>
      </c>
      <c r="F26" s="21" t="s">
        <v>173</v>
      </c>
      <c r="G26" s="21" t="s">
        <v>173</v>
      </c>
      <c r="H26" s="21" t="s">
        <v>173</v>
      </c>
      <c r="I26" s="21" t="s">
        <v>173</v>
      </c>
      <c r="J26" s="21" t="s">
        <v>173</v>
      </c>
      <c r="K26" s="21" t="s">
        <v>173</v>
      </c>
      <c r="L26" s="21" t="s">
        <v>173</v>
      </c>
      <c r="M26" s="21" t="s">
        <v>173</v>
      </c>
      <c r="N26" s="21" t="s">
        <v>173</v>
      </c>
      <c r="O26" s="21" t="s">
        <v>173</v>
      </c>
      <c r="P26" s="21" t="s">
        <v>173</v>
      </c>
      <c r="Q26" s="21" t="s">
        <v>173</v>
      </c>
      <c r="R26" s="21" t="s">
        <v>173</v>
      </c>
      <c r="S26" s="21" t="s">
        <v>173</v>
      </c>
      <c r="T26" s="21" t="s">
        <v>173</v>
      </c>
      <c r="U26" s="21" t="s">
        <v>173</v>
      </c>
      <c r="V26" s="21" t="s">
        <v>173</v>
      </c>
      <c r="W26" s="21" t="s">
        <v>173</v>
      </c>
      <c r="X26" s="21" t="s">
        <v>173</v>
      </c>
      <c r="Y26" s="21">
        <v>10.6222</v>
      </c>
      <c r="Z26" s="21">
        <v>12.1726</v>
      </c>
      <c r="AA26" s="21" t="s">
        <v>173</v>
      </c>
      <c r="AB26" s="21" t="s">
        <v>173</v>
      </c>
      <c r="AC26" s="21" t="s">
        <v>173</v>
      </c>
      <c r="AD26" s="21">
        <v>12.3857</v>
      </c>
      <c r="AE26" s="11"/>
      <c r="AF26" s="11"/>
      <c r="AG26" s="11"/>
    </row>
    <row r="27" ht="15.75" customHeight="1">
      <c r="A27" s="18">
        <v>5.0</v>
      </c>
      <c r="B27" s="9" t="s">
        <v>79</v>
      </c>
      <c r="C27" s="21">
        <v>11.0161</v>
      </c>
      <c r="D27" s="21" t="s">
        <v>173</v>
      </c>
      <c r="E27" s="21" t="s">
        <v>173</v>
      </c>
      <c r="F27" s="21" t="s">
        <v>173</v>
      </c>
      <c r="G27" s="21" t="s">
        <v>173</v>
      </c>
      <c r="H27" s="21" t="s">
        <v>173</v>
      </c>
      <c r="I27" s="21" t="s">
        <v>173</v>
      </c>
      <c r="J27" s="21" t="s">
        <v>173</v>
      </c>
      <c r="K27" s="21" t="s">
        <v>173</v>
      </c>
      <c r="L27" s="21" t="s">
        <v>173</v>
      </c>
      <c r="M27" s="21" t="s">
        <v>173</v>
      </c>
      <c r="N27" s="21" t="s">
        <v>173</v>
      </c>
      <c r="O27" s="21" t="s">
        <v>173</v>
      </c>
      <c r="P27" s="21" t="s">
        <v>173</v>
      </c>
      <c r="Q27" s="21" t="s">
        <v>173</v>
      </c>
      <c r="R27" s="21" t="s">
        <v>173</v>
      </c>
      <c r="S27" s="21" t="s">
        <v>173</v>
      </c>
      <c r="T27" s="21" t="s">
        <v>173</v>
      </c>
      <c r="U27" s="21" t="s">
        <v>173</v>
      </c>
      <c r="V27" s="21" t="s">
        <v>173</v>
      </c>
      <c r="W27" s="21" t="s">
        <v>173</v>
      </c>
      <c r="X27" s="21" t="s">
        <v>173</v>
      </c>
      <c r="Y27" s="21">
        <v>9.4217</v>
      </c>
      <c r="Z27" s="21">
        <v>11.1488</v>
      </c>
      <c r="AA27" s="21" t="s">
        <v>173</v>
      </c>
      <c r="AB27" s="21" t="s">
        <v>173</v>
      </c>
      <c r="AC27" s="21" t="s">
        <v>173</v>
      </c>
      <c r="AD27" s="21">
        <v>10.0662</v>
      </c>
      <c r="AE27" s="11"/>
      <c r="AF27" s="11"/>
      <c r="AG27" s="11"/>
    </row>
    <row r="28" ht="15.75" customHeight="1">
      <c r="A28" s="18">
        <v>1.0</v>
      </c>
      <c r="B28" s="9" t="s">
        <v>80</v>
      </c>
      <c r="C28" s="21">
        <v>11.4</v>
      </c>
      <c r="D28" s="21">
        <v>0.0178</v>
      </c>
      <c r="E28" s="21" t="s">
        <v>173</v>
      </c>
      <c r="F28" s="21" t="s">
        <v>173</v>
      </c>
      <c r="G28" s="21" t="s">
        <v>173</v>
      </c>
      <c r="H28" s="21" t="s">
        <v>173</v>
      </c>
      <c r="I28" s="21" t="s">
        <v>173</v>
      </c>
      <c r="J28" s="21">
        <v>0.2876</v>
      </c>
      <c r="K28" s="21">
        <v>0.045</v>
      </c>
      <c r="L28" s="21">
        <v>0.1811</v>
      </c>
      <c r="M28" s="21" t="s">
        <v>173</v>
      </c>
      <c r="N28" s="21" t="s">
        <v>173</v>
      </c>
      <c r="O28" s="21" t="s">
        <v>173</v>
      </c>
      <c r="P28" s="21" t="s">
        <v>173</v>
      </c>
      <c r="Q28" s="21">
        <v>0.0463</v>
      </c>
      <c r="R28" s="21" t="s">
        <v>173</v>
      </c>
      <c r="S28" s="21" t="s">
        <v>173</v>
      </c>
      <c r="T28" s="21">
        <v>0.0684</v>
      </c>
      <c r="U28" s="21" t="s">
        <v>173</v>
      </c>
      <c r="V28" s="21" t="s">
        <v>173</v>
      </c>
      <c r="W28" s="21" t="s">
        <v>173</v>
      </c>
      <c r="X28" s="21" t="s">
        <v>173</v>
      </c>
      <c r="Y28" s="21">
        <v>9.8801</v>
      </c>
      <c r="Z28" s="21">
        <v>11.2447</v>
      </c>
      <c r="AA28" s="21">
        <v>0.0176</v>
      </c>
      <c r="AB28" s="21" t="s">
        <v>173</v>
      </c>
      <c r="AC28" s="21" t="s">
        <v>173</v>
      </c>
      <c r="AD28" s="21">
        <v>10.019</v>
      </c>
      <c r="AE28" s="11"/>
      <c r="AF28" s="11"/>
      <c r="AG28" s="11"/>
    </row>
    <row r="29" ht="15.75" customHeight="1">
      <c r="A29" s="18">
        <v>1.0</v>
      </c>
      <c r="B29" s="9" t="s">
        <v>81</v>
      </c>
      <c r="C29" s="21">
        <v>10.5945</v>
      </c>
      <c r="D29" s="21" t="s">
        <v>173</v>
      </c>
      <c r="E29" s="21" t="s">
        <v>173</v>
      </c>
      <c r="F29" s="21" t="s">
        <v>173</v>
      </c>
      <c r="G29" s="21" t="s">
        <v>173</v>
      </c>
      <c r="H29" s="21" t="s">
        <v>173</v>
      </c>
      <c r="I29" s="21" t="s">
        <v>173</v>
      </c>
      <c r="J29" s="21" t="s">
        <v>173</v>
      </c>
      <c r="K29" s="21" t="s">
        <v>173</v>
      </c>
      <c r="L29" s="21" t="s">
        <v>173</v>
      </c>
      <c r="M29" s="21">
        <v>0.1489</v>
      </c>
      <c r="N29" s="21" t="s">
        <v>173</v>
      </c>
      <c r="O29" s="21">
        <v>0.3135</v>
      </c>
      <c r="P29" s="21" t="s">
        <v>173</v>
      </c>
      <c r="Q29" s="21" t="s">
        <v>173</v>
      </c>
      <c r="R29" s="21">
        <v>41.3467</v>
      </c>
      <c r="S29" s="21">
        <v>1.9377</v>
      </c>
      <c r="T29" s="21">
        <v>0.7342</v>
      </c>
      <c r="U29" s="21" t="s">
        <v>173</v>
      </c>
      <c r="V29" s="21" t="s">
        <v>173</v>
      </c>
      <c r="W29" s="21" t="s">
        <v>173</v>
      </c>
      <c r="X29" s="21" t="s">
        <v>173</v>
      </c>
      <c r="Y29" s="21">
        <v>8.826</v>
      </c>
      <c r="Z29" s="21">
        <v>9.4067</v>
      </c>
      <c r="AA29" s="21" t="s">
        <v>173</v>
      </c>
      <c r="AB29" s="21" t="s">
        <v>173</v>
      </c>
      <c r="AC29" s="21">
        <v>0.586</v>
      </c>
      <c r="AD29" s="21">
        <v>9.1584</v>
      </c>
      <c r="AE29" s="11"/>
      <c r="AF29" s="11"/>
      <c r="AG29" s="11"/>
    </row>
    <row r="30" ht="15.75" customHeight="1">
      <c r="A30" s="18">
        <v>1.0</v>
      </c>
      <c r="B30" s="9" t="s">
        <v>82</v>
      </c>
      <c r="C30" s="21">
        <v>11.084</v>
      </c>
      <c r="D30" s="21" t="s">
        <v>173</v>
      </c>
      <c r="E30" s="21" t="s">
        <v>173</v>
      </c>
      <c r="F30" s="21" t="s">
        <v>173</v>
      </c>
      <c r="G30" s="21" t="s">
        <v>173</v>
      </c>
      <c r="H30" s="21" t="s">
        <v>173</v>
      </c>
      <c r="I30" s="21" t="s">
        <v>173</v>
      </c>
      <c r="J30" s="21">
        <v>53.6177</v>
      </c>
      <c r="K30" s="21">
        <v>41.6135</v>
      </c>
      <c r="L30" s="21">
        <v>40.6194</v>
      </c>
      <c r="M30" s="21">
        <v>32.3938</v>
      </c>
      <c r="N30" s="21">
        <v>37.1704</v>
      </c>
      <c r="O30" s="21">
        <v>0.3405</v>
      </c>
      <c r="P30" s="21">
        <v>37.7463</v>
      </c>
      <c r="Q30" s="21">
        <v>28.6105</v>
      </c>
      <c r="R30" s="21">
        <v>31.6149</v>
      </c>
      <c r="S30" s="21">
        <v>46.783</v>
      </c>
      <c r="T30" s="21">
        <v>1.0743</v>
      </c>
      <c r="U30" s="21">
        <v>1.3432</v>
      </c>
      <c r="V30" s="21" t="s">
        <v>173</v>
      </c>
      <c r="W30" s="21">
        <v>0.1397</v>
      </c>
      <c r="X30" s="21">
        <v>20.0078</v>
      </c>
      <c r="Y30" s="21">
        <v>9.3543</v>
      </c>
      <c r="Z30" s="21">
        <v>10.715</v>
      </c>
      <c r="AA30" s="21" t="s">
        <v>173</v>
      </c>
      <c r="AB30" s="21" t="s">
        <v>173</v>
      </c>
      <c r="AC30" s="21">
        <v>0.5345</v>
      </c>
      <c r="AD30" s="21">
        <v>9.7922</v>
      </c>
      <c r="AE30" s="11"/>
      <c r="AF30" s="11"/>
      <c r="AG30" s="11"/>
    </row>
    <row r="31" ht="15.75" customHeight="1">
      <c r="A31" s="18">
        <v>1.0</v>
      </c>
      <c r="B31" s="9" t="s">
        <v>83</v>
      </c>
      <c r="C31" s="21">
        <v>9.8396</v>
      </c>
      <c r="D31" s="21" t="s">
        <v>173</v>
      </c>
      <c r="E31" s="21" t="s">
        <v>173</v>
      </c>
      <c r="F31" s="21" t="s">
        <v>173</v>
      </c>
      <c r="G31" s="21" t="s">
        <v>173</v>
      </c>
      <c r="H31" s="21" t="s">
        <v>173</v>
      </c>
      <c r="I31" s="21" t="s">
        <v>173</v>
      </c>
      <c r="J31" s="21" t="s">
        <v>173</v>
      </c>
      <c r="K31" s="21" t="s">
        <v>173</v>
      </c>
      <c r="L31" s="21" t="s">
        <v>173</v>
      </c>
      <c r="M31" s="21" t="s">
        <v>173</v>
      </c>
      <c r="N31" s="21" t="s">
        <v>173</v>
      </c>
      <c r="O31" s="21" t="s">
        <v>173</v>
      </c>
      <c r="P31" s="21" t="s">
        <v>173</v>
      </c>
      <c r="Q31" s="21" t="s">
        <v>173</v>
      </c>
      <c r="R31" s="21" t="s">
        <v>173</v>
      </c>
      <c r="S31" s="21" t="s">
        <v>173</v>
      </c>
      <c r="T31" s="21" t="s">
        <v>173</v>
      </c>
      <c r="U31" s="21" t="s">
        <v>173</v>
      </c>
      <c r="V31" s="21" t="s">
        <v>173</v>
      </c>
      <c r="W31" s="21" t="s">
        <v>173</v>
      </c>
      <c r="X31" s="21" t="s">
        <v>173</v>
      </c>
      <c r="Y31" s="21">
        <v>8.266</v>
      </c>
      <c r="Z31" s="21">
        <v>10.5891</v>
      </c>
      <c r="AA31" s="21" t="s">
        <v>173</v>
      </c>
      <c r="AB31" s="21" t="s">
        <v>173</v>
      </c>
      <c r="AC31" s="21" t="s">
        <v>173</v>
      </c>
      <c r="AD31" s="21">
        <v>8.5665</v>
      </c>
      <c r="AE31" s="11"/>
      <c r="AF31" s="11"/>
      <c r="AG31" s="11"/>
    </row>
    <row r="32" ht="15.75" customHeight="1">
      <c r="A32" s="18" t="s">
        <v>67</v>
      </c>
      <c r="B32" s="9" t="s">
        <v>84</v>
      </c>
      <c r="C32" s="21">
        <v>22.9821</v>
      </c>
      <c r="D32" s="21">
        <v>22.858</v>
      </c>
      <c r="E32" s="21">
        <v>23.7274</v>
      </c>
      <c r="F32" s="21">
        <v>24.057</v>
      </c>
      <c r="G32" s="21">
        <v>24.2277</v>
      </c>
      <c r="H32" s="21">
        <v>25.4181</v>
      </c>
      <c r="I32" s="21">
        <v>23.434</v>
      </c>
      <c r="J32" s="21">
        <v>25.2315</v>
      </c>
      <c r="K32" s="21">
        <v>26.8457</v>
      </c>
      <c r="L32" s="21">
        <v>24.1642</v>
      </c>
      <c r="M32" s="21">
        <v>25.1214</v>
      </c>
      <c r="N32" s="21">
        <v>24.6703</v>
      </c>
      <c r="O32" s="21">
        <v>23.7818</v>
      </c>
      <c r="P32" s="21">
        <v>25.5369</v>
      </c>
      <c r="Q32" s="21">
        <v>23.5291</v>
      </c>
      <c r="R32" s="21">
        <v>25.1732</v>
      </c>
      <c r="S32" s="21">
        <v>24.3194</v>
      </c>
      <c r="T32" s="21">
        <v>23.3161</v>
      </c>
      <c r="U32" s="21">
        <v>22.5676</v>
      </c>
      <c r="V32" s="21">
        <v>22.725</v>
      </c>
      <c r="W32" s="21">
        <v>21.6255</v>
      </c>
      <c r="X32" s="21">
        <v>22.192</v>
      </c>
      <c r="Y32" s="21">
        <v>22.1948</v>
      </c>
      <c r="Z32" s="21">
        <v>23.3611</v>
      </c>
      <c r="AA32" s="21">
        <v>21.6735</v>
      </c>
      <c r="AB32" s="21">
        <v>20.7467</v>
      </c>
      <c r="AC32" s="21">
        <v>21.6955</v>
      </c>
      <c r="AD32" s="21">
        <v>23.1705</v>
      </c>
      <c r="AE32" s="11"/>
      <c r="AF32" s="11"/>
      <c r="AG32" s="11"/>
    </row>
    <row r="33" ht="15.75" customHeight="1">
      <c r="A33" s="18" t="s">
        <v>67</v>
      </c>
      <c r="B33" s="9" t="s">
        <v>21</v>
      </c>
      <c r="C33" s="21">
        <v>20.0</v>
      </c>
      <c r="D33" s="21">
        <v>20.0</v>
      </c>
      <c r="E33" s="21">
        <v>20.0</v>
      </c>
      <c r="F33" s="21">
        <v>20.0</v>
      </c>
      <c r="G33" s="21">
        <v>20.0</v>
      </c>
      <c r="H33" s="21">
        <v>20.0</v>
      </c>
      <c r="I33" s="21">
        <v>20.0</v>
      </c>
      <c r="J33" s="21">
        <v>20.0</v>
      </c>
      <c r="K33" s="21">
        <v>20.0</v>
      </c>
      <c r="L33" s="21">
        <v>20.0</v>
      </c>
      <c r="M33" s="21">
        <v>20.0</v>
      </c>
      <c r="N33" s="21">
        <v>20.0</v>
      </c>
      <c r="O33" s="21">
        <v>20.0</v>
      </c>
      <c r="P33" s="21">
        <v>20.0</v>
      </c>
      <c r="Q33" s="21">
        <v>20.0</v>
      </c>
      <c r="R33" s="21">
        <v>20.0</v>
      </c>
      <c r="S33" s="21">
        <v>20.0</v>
      </c>
      <c r="T33" s="21">
        <v>20.0</v>
      </c>
      <c r="U33" s="21">
        <v>20.0</v>
      </c>
      <c r="V33" s="21">
        <v>20.0</v>
      </c>
      <c r="W33" s="21">
        <v>20.0</v>
      </c>
      <c r="X33" s="21">
        <v>20.0</v>
      </c>
      <c r="Y33" s="21">
        <v>20.0</v>
      </c>
      <c r="Z33" s="21">
        <v>20.0</v>
      </c>
      <c r="AA33" s="21">
        <v>20.0</v>
      </c>
      <c r="AB33" s="21">
        <v>20.0</v>
      </c>
      <c r="AC33" s="21">
        <v>20.0</v>
      </c>
      <c r="AD33" s="21">
        <v>20.0</v>
      </c>
      <c r="AE33" s="11"/>
      <c r="AF33" s="11"/>
      <c r="AG33" s="11"/>
    </row>
    <row r="34" ht="15.75" customHeight="1">
      <c r="A34" s="18">
        <v>1.0</v>
      </c>
      <c r="B34" s="9" t="s">
        <v>85</v>
      </c>
      <c r="C34" s="21">
        <v>10.749</v>
      </c>
      <c r="D34" s="21" t="s">
        <v>173</v>
      </c>
      <c r="E34" s="21" t="s">
        <v>173</v>
      </c>
      <c r="F34" s="21" t="s">
        <v>173</v>
      </c>
      <c r="G34" s="21" t="s">
        <v>173</v>
      </c>
      <c r="H34" s="21" t="s">
        <v>173</v>
      </c>
      <c r="I34" s="21" t="s">
        <v>173</v>
      </c>
      <c r="J34" s="21" t="s">
        <v>173</v>
      </c>
      <c r="K34" s="21" t="s">
        <v>173</v>
      </c>
      <c r="L34" s="21" t="s">
        <v>173</v>
      </c>
      <c r="M34" s="21" t="s">
        <v>173</v>
      </c>
      <c r="N34" s="21" t="s">
        <v>173</v>
      </c>
      <c r="O34" s="21" t="s">
        <v>173</v>
      </c>
      <c r="P34" s="21" t="s">
        <v>173</v>
      </c>
      <c r="Q34" s="21" t="s">
        <v>173</v>
      </c>
      <c r="R34" s="21" t="s">
        <v>173</v>
      </c>
      <c r="S34" s="21" t="s">
        <v>173</v>
      </c>
      <c r="T34" s="21" t="s">
        <v>173</v>
      </c>
      <c r="U34" s="21" t="s">
        <v>173</v>
      </c>
      <c r="V34" s="21" t="s">
        <v>173</v>
      </c>
      <c r="W34" s="21" t="s">
        <v>173</v>
      </c>
      <c r="X34" s="21" t="s">
        <v>173</v>
      </c>
      <c r="Y34" s="21">
        <v>8.772</v>
      </c>
      <c r="Z34" s="21">
        <v>10.8308</v>
      </c>
      <c r="AA34" s="21" t="s">
        <v>173</v>
      </c>
      <c r="AB34" s="21" t="s">
        <v>173</v>
      </c>
      <c r="AC34" s="21" t="s">
        <v>173</v>
      </c>
      <c r="AD34" s="21">
        <v>9.3508</v>
      </c>
      <c r="AE34" s="11"/>
      <c r="AF34" s="11"/>
      <c r="AG34" s="11"/>
    </row>
    <row r="35" ht="15.75" customHeight="1">
      <c r="A35" s="18">
        <v>1.0</v>
      </c>
      <c r="B35" s="9" t="s">
        <v>86</v>
      </c>
      <c r="C35" s="21">
        <v>11.6516</v>
      </c>
      <c r="D35" s="21" t="s">
        <v>173</v>
      </c>
      <c r="E35" s="21" t="s">
        <v>173</v>
      </c>
      <c r="F35" s="21" t="s">
        <v>173</v>
      </c>
      <c r="G35" s="21" t="s">
        <v>173</v>
      </c>
      <c r="H35" s="21" t="s">
        <v>173</v>
      </c>
      <c r="I35" s="21" t="s">
        <v>173</v>
      </c>
      <c r="J35" s="21" t="s">
        <v>173</v>
      </c>
      <c r="K35" s="21" t="s">
        <v>173</v>
      </c>
      <c r="L35" s="21" t="s">
        <v>173</v>
      </c>
      <c r="M35" s="21" t="s">
        <v>173</v>
      </c>
      <c r="N35" s="21" t="s">
        <v>173</v>
      </c>
      <c r="O35" s="21" t="s">
        <v>173</v>
      </c>
      <c r="P35" s="21" t="s">
        <v>173</v>
      </c>
      <c r="Q35" s="21" t="s">
        <v>173</v>
      </c>
      <c r="R35" s="21" t="s">
        <v>173</v>
      </c>
      <c r="S35" s="21" t="s">
        <v>173</v>
      </c>
      <c r="T35" s="21" t="s">
        <v>173</v>
      </c>
      <c r="U35" s="21" t="s">
        <v>173</v>
      </c>
      <c r="V35" s="21" t="s">
        <v>173</v>
      </c>
      <c r="W35" s="21" t="s">
        <v>173</v>
      </c>
      <c r="X35" s="21" t="s">
        <v>173</v>
      </c>
      <c r="Y35" s="21">
        <v>9.8428</v>
      </c>
      <c r="Z35" s="21">
        <v>12.0325</v>
      </c>
      <c r="AA35" s="21" t="s">
        <v>173</v>
      </c>
      <c r="AB35" s="21" t="s">
        <v>173</v>
      </c>
      <c r="AC35" s="21" t="s">
        <v>173</v>
      </c>
      <c r="AD35" s="21">
        <v>10.6782</v>
      </c>
      <c r="AE35" s="11"/>
      <c r="AF35" s="11"/>
      <c r="AG35" s="11"/>
    </row>
    <row r="36" ht="15.75" customHeight="1">
      <c r="A36" s="18">
        <v>1.0</v>
      </c>
      <c r="B36" s="9" t="s">
        <v>87</v>
      </c>
      <c r="C36" s="21">
        <v>11.4621</v>
      </c>
      <c r="D36" s="21" t="s">
        <v>173</v>
      </c>
      <c r="E36" s="21" t="s">
        <v>173</v>
      </c>
      <c r="F36" s="21" t="s">
        <v>173</v>
      </c>
      <c r="G36" s="21" t="s">
        <v>173</v>
      </c>
      <c r="H36" s="21" t="s">
        <v>173</v>
      </c>
      <c r="I36" s="21" t="s">
        <v>173</v>
      </c>
      <c r="J36" s="21" t="s">
        <v>173</v>
      </c>
      <c r="K36" s="21" t="s">
        <v>173</v>
      </c>
      <c r="L36" s="21" t="s">
        <v>173</v>
      </c>
      <c r="M36" s="21" t="s">
        <v>173</v>
      </c>
      <c r="N36" s="21" t="s">
        <v>173</v>
      </c>
      <c r="O36" s="21" t="s">
        <v>173</v>
      </c>
      <c r="P36" s="21" t="s">
        <v>173</v>
      </c>
      <c r="Q36" s="21" t="s">
        <v>173</v>
      </c>
      <c r="R36" s="21" t="s">
        <v>173</v>
      </c>
      <c r="S36" s="21" t="s">
        <v>173</v>
      </c>
      <c r="T36" s="21" t="s">
        <v>173</v>
      </c>
      <c r="U36" s="21" t="s">
        <v>173</v>
      </c>
      <c r="V36" s="21" t="s">
        <v>173</v>
      </c>
      <c r="W36" s="21" t="s">
        <v>173</v>
      </c>
      <c r="X36" s="21" t="s">
        <v>173</v>
      </c>
      <c r="Y36" s="21">
        <v>9.5726</v>
      </c>
      <c r="Z36" s="21">
        <v>11.7101</v>
      </c>
      <c r="AA36" s="21" t="s">
        <v>173</v>
      </c>
      <c r="AB36" s="21" t="s">
        <v>173</v>
      </c>
      <c r="AC36" s="21" t="s">
        <v>173</v>
      </c>
      <c r="AD36" s="21">
        <v>9.991</v>
      </c>
      <c r="AE36" s="11"/>
      <c r="AF36" s="11"/>
      <c r="AG36" s="11"/>
    </row>
    <row r="37" ht="15.75" customHeight="1">
      <c r="A37" s="18">
        <v>0.5</v>
      </c>
      <c r="B37" s="9" t="s">
        <v>88</v>
      </c>
      <c r="C37" s="21">
        <v>10.2537</v>
      </c>
      <c r="D37" s="21">
        <v>0.0343</v>
      </c>
      <c r="E37" s="21">
        <v>0.0189</v>
      </c>
      <c r="F37" s="21">
        <v>0.0192</v>
      </c>
      <c r="G37" s="21">
        <v>0.0169</v>
      </c>
      <c r="H37" s="21" t="s">
        <v>173</v>
      </c>
      <c r="I37" s="21">
        <v>0.0159</v>
      </c>
      <c r="J37" s="21">
        <v>0.0126</v>
      </c>
      <c r="K37" s="21">
        <v>0.0111</v>
      </c>
      <c r="L37" s="21" t="s">
        <v>173</v>
      </c>
      <c r="M37" s="21" t="s">
        <v>173</v>
      </c>
      <c r="N37" s="21" t="s">
        <v>173</v>
      </c>
      <c r="O37" s="21" t="s">
        <v>173</v>
      </c>
      <c r="P37" s="21" t="s">
        <v>173</v>
      </c>
      <c r="Q37" s="21" t="s">
        <v>173</v>
      </c>
      <c r="R37" s="21" t="s">
        <v>173</v>
      </c>
      <c r="S37" s="21" t="s">
        <v>173</v>
      </c>
      <c r="T37" s="21" t="s">
        <v>173</v>
      </c>
      <c r="U37" s="21" t="s">
        <v>173</v>
      </c>
      <c r="V37" s="21" t="s">
        <v>173</v>
      </c>
      <c r="W37" s="21" t="s">
        <v>173</v>
      </c>
      <c r="X37" s="21" t="s">
        <v>173</v>
      </c>
      <c r="Y37" s="21">
        <v>8.461</v>
      </c>
      <c r="Z37" s="21">
        <v>10.5074</v>
      </c>
      <c r="AA37" s="21">
        <v>0.0154</v>
      </c>
      <c r="AB37" s="21" t="s">
        <v>173</v>
      </c>
      <c r="AC37" s="21" t="s">
        <v>173</v>
      </c>
      <c r="AD37" s="21">
        <v>8.661</v>
      </c>
      <c r="AE37" s="11"/>
      <c r="AF37" s="11"/>
      <c r="AG37" s="11"/>
    </row>
    <row r="38" ht="15.75" customHeight="1">
      <c r="A38" s="18">
        <v>1.0</v>
      </c>
      <c r="B38" s="9" t="s">
        <v>89</v>
      </c>
      <c r="C38" s="21">
        <v>11.1792</v>
      </c>
      <c r="D38" s="21" t="s">
        <v>173</v>
      </c>
      <c r="E38" s="21" t="s">
        <v>173</v>
      </c>
      <c r="F38" s="21" t="s">
        <v>173</v>
      </c>
      <c r="G38" s="21" t="s">
        <v>173</v>
      </c>
      <c r="H38" s="21" t="s">
        <v>173</v>
      </c>
      <c r="I38" s="21" t="s">
        <v>173</v>
      </c>
      <c r="J38" s="21" t="s">
        <v>173</v>
      </c>
      <c r="K38" s="21" t="s">
        <v>173</v>
      </c>
      <c r="L38" s="21" t="s">
        <v>173</v>
      </c>
      <c r="M38" s="21" t="s">
        <v>173</v>
      </c>
      <c r="N38" s="21" t="s">
        <v>173</v>
      </c>
      <c r="O38" s="21" t="s">
        <v>173</v>
      </c>
      <c r="P38" s="21" t="s">
        <v>173</v>
      </c>
      <c r="Q38" s="21" t="s">
        <v>173</v>
      </c>
      <c r="R38" s="21" t="s">
        <v>173</v>
      </c>
      <c r="S38" s="21" t="s">
        <v>173</v>
      </c>
      <c r="T38" s="21" t="s">
        <v>173</v>
      </c>
      <c r="U38" s="21" t="s">
        <v>173</v>
      </c>
      <c r="V38" s="21" t="s">
        <v>173</v>
      </c>
      <c r="W38" s="21" t="s">
        <v>173</v>
      </c>
      <c r="X38" s="21" t="s">
        <v>173</v>
      </c>
      <c r="Y38" s="21">
        <v>9.3819</v>
      </c>
      <c r="Z38" s="21">
        <v>11.6829</v>
      </c>
      <c r="AA38" s="21" t="s">
        <v>173</v>
      </c>
      <c r="AB38" s="21" t="s">
        <v>173</v>
      </c>
      <c r="AC38" s="21" t="s">
        <v>173</v>
      </c>
      <c r="AD38" s="21">
        <v>10.0811</v>
      </c>
      <c r="AE38" s="11"/>
      <c r="AF38" s="11"/>
      <c r="AG38" s="11"/>
    </row>
    <row r="39" ht="15.75" customHeight="1">
      <c r="A39" s="18" t="s">
        <v>67</v>
      </c>
      <c r="B39" s="9" t="s">
        <v>22</v>
      </c>
      <c r="C39" s="21">
        <v>20.0</v>
      </c>
      <c r="D39" s="21">
        <v>20.0</v>
      </c>
      <c r="E39" s="21">
        <v>20.0</v>
      </c>
      <c r="F39" s="21">
        <v>20.0</v>
      </c>
      <c r="G39" s="21">
        <v>20.0</v>
      </c>
      <c r="H39" s="21">
        <v>20.0</v>
      </c>
      <c r="I39" s="21">
        <v>20.0</v>
      </c>
      <c r="J39" s="21">
        <v>20.0</v>
      </c>
      <c r="K39" s="21">
        <v>20.0</v>
      </c>
      <c r="L39" s="21">
        <v>20.0</v>
      </c>
      <c r="M39" s="21">
        <v>20.0</v>
      </c>
      <c r="N39" s="21">
        <v>20.0</v>
      </c>
      <c r="O39" s="21">
        <v>20.0</v>
      </c>
      <c r="P39" s="21">
        <v>20.0</v>
      </c>
      <c r="Q39" s="21">
        <v>20.0</v>
      </c>
      <c r="R39" s="21">
        <v>20.0</v>
      </c>
      <c r="S39" s="21">
        <v>20.0</v>
      </c>
      <c r="T39" s="21">
        <v>20.0</v>
      </c>
      <c r="U39" s="21">
        <v>20.0</v>
      </c>
      <c r="V39" s="21">
        <v>20.0</v>
      </c>
      <c r="W39" s="21">
        <v>20.0</v>
      </c>
      <c r="X39" s="21">
        <v>20.0</v>
      </c>
      <c r="Y39" s="21">
        <v>20.0</v>
      </c>
      <c r="Z39" s="21">
        <v>20.0</v>
      </c>
      <c r="AA39" s="21">
        <v>20.0</v>
      </c>
      <c r="AB39" s="21">
        <v>20.0</v>
      </c>
      <c r="AC39" s="21">
        <v>20.0</v>
      </c>
      <c r="AD39" s="21">
        <v>20.0</v>
      </c>
      <c r="AE39" s="11"/>
      <c r="AF39" s="11"/>
      <c r="AG39" s="11"/>
    </row>
    <row r="40" ht="15.75" customHeight="1">
      <c r="A40" s="18">
        <v>1.0</v>
      </c>
      <c r="B40" s="9" t="s">
        <v>90</v>
      </c>
      <c r="C40" s="21">
        <v>9.9384</v>
      </c>
      <c r="D40" s="21">
        <v>0.0263</v>
      </c>
      <c r="E40" s="21">
        <v>0.0104</v>
      </c>
      <c r="F40" s="21" t="s">
        <v>173</v>
      </c>
      <c r="G40" s="21" t="s">
        <v>173</v>
      </c>
      <c r="H40" s="21" t="s">
        <v>173</v>
      </c>
      <c r="I40" s="21" t="s">
        <v>173</v>
      </c>
      <c r="J40" s="21" t="s">
        <v>173</v>
      </c>
      <c r="K40" s="21" t="s">
        <v>173</v>
      </c>
      <c r="L40" s="21" t="s">
        <v>173</v>
      </c>
      <c r="M40" s="21" t="s">
        <v>173</v>
      </c>
      <c r="N40" s="21" t="s">
        <v>173</v>
      </c>
      <c r="O40" s="21" t="s">
        <v>173</v>
      </c>
      <c r="P40" s="21" t="s">
        <v>173</v>
      </c>
      <c r="Q40" s="21" t="s">
        <v>173</v>
      </c>
      <c r="R40" s="21" t="s">
        <v>173</v>
      </c>
      <c r="S40" s="21" t="s">
        <v>173</v>
      </c>
      <c r="T40" s="21" t="s">
        <v>173</v>
      </c>
      <c r="U40" s="21" t="s">
        <v>173</v>
      </c>
      <c r="V40" s="21" t="s">
        <v>173</v>
      </c>
      <c r="W40" s="21" t="s">
        <v>173</v>
      </c>
      <c r="X40" s="21" t="s">
        <v>173</v>
      </c>
      <c r="Y40" s="21">
        <v>8.3921</v>
      </c>
      <c r="Z40" s="21">
        <v>10.5162</v>
      </c>
      <c r="AA40" s="21">
        <v>0.0268</v>
      </c>
      <c r="AB40" s="21" t="s">
        <v>173</v>
      </c>
      <c r="AC40" s="21" t="s">
        <v>173</v>
      </c>
      <c r="AD40" s="21">
        <v>8.7333</v>
      </c>
      <c r="AE40" s="11"/>
      <c r="AF40" s="11"/>
      <c r="AG40" s="11"/>
    </row>
    <row r="41" ht="15.75" customHeight="1">
      <c r="A41" s="18">
        <v>1.0</v>
      </c>
      <c r="B41" s="9" t="s">
        <v>91</v>
      </c>
      <c r="C41" s="21">
        <v>9.7809</v>
      </c>
      <c r="D41" s="21" t="s">
        <v>173</v>
      </c>
      <c r="E41" s="21" t="s">
        <v>173</v>
      </c>
      <c r="F41" s="21" t="s">
        <v>173</v>
      </c>
      <c r="G41" s="21" t="s">
        <v>173</v>
      </c>
      <c r="H41" s="21" t="s">
        <v>173</v>
      </c>
      <c r="I41" s="21" t="s">
        <v>173</v>
      </c>
      <c r="J41" s="21" t="s">
        <v>173</v>
      </c>
      <c r="K41" s="21" t="s">
        <v>173</v>
      </c>
      <c r="L41" s="21" t="s">
        <v>173</v>
      </c>
      <c r="M41" s="21" t="s">
        <v>173</v>
      </c>
      <c r="N41" s="21" t="s">
        <v>173</v>
      </c>
      <c r="O41" s="21" t="s">
        <v>173</v>
      </c>
      <c r="P41" s="21" t="s">
        <v>173</v>
      </c>
      <c r="Q41" s="21" t="s">
        <v>173</v>
      </c>
      <c r="R41" s="21" t="s">
        <v>173</v>
      </c>
      <c r="S41" s="21" t="s">
        <v>173</v>
      </c>
      <c r="T41" s="21" t="s">
        <v>173</v>
      </c>
      <c r="U41" s="21" t="s">
        <v>173</v>
      </c>
      <c r="V41" s="21" t="s">
        <v>173</v>
      </c>
      <c r="W41" s="21" t="s">
        <v>173</v>
      </c>
      <c r="X41" s="21" t="s">
        <v>173</v>
      </c>
      <c r="Y41" s="21">
        <v>8.0522</v>
      </c>
      <c r="Z41" s="21">
        <v>10.2735</v>
      </c>
      <c r="AA41" s="21" t="s">
        <v>173</v>
      </c>
      <c r="AB41" s="21" t="s">
        <v>173</v>
      </c>
      <c r="AC41" s="21" t="s">
        <v>173</v>
      </c>
      <c r="AD41" s="21">
        <v>8.8216</v>
      </c>
      <c r="AE41" s="11"/>
      <c r="AF41" s="11"/>
      <c r="AG41" s="11"/>
    </row>
    <row r="42" ht="15.75" customHeight="1">
      <c r="A42" s="18">
        <v>1.0</v>
      </c>
      <c r="B42" s="9" t="s">
        <v>93</v>
      </c>
      <c r="C42" s="21">
        <v>7.6935</v>
      </c>
      <c r="D42" s="21" t="s">
        <v>173</v>
      </c>
      <c r="E42" s="21" t="s">
        <v>173</v>
      </c>
      <c r="F42" s="21" t="s">
        <v>173</v>
      </c>
      <c r="G42" s="21" t="s">
        <v>173</v>
      </c>
      <c r="H42" s="21" t="s">
        <v>173</v>
      </c>
      <c r="I42" s="21" t="s">
        <v>173</v>
      </c>
      <c r="J42" s="21" t="s">
        <v>173</v>
      </c>
      <c r="K42" s="21" t="s">
        <v>173</v>
      </c>
      <c r="L42" s="21" t="s">
        <v>173</v>
      </c>
      <c r="M42" s="21" t="s">
        <v>173</v>
      </c>
      <c r="N42" s="21" t="s">
        <v>173</v>
      </c>
      <c r="O42" s="21" t="s">
        <v>173</v>
      </c>
      <c r="P42" s="21" t="s">
        <v>173</v>
      </c>
      <c r="Q42" s="21" t="s">
        <v>173</v>
      </c>
      <c r="R42" s="21" t="s">
        <v>173</v>
      </c>
      <c r="S42" s="21" t="s">
        <v>173</v>
      </c>
      <c r="T42" s="21" t="s">
        <v>173</v>
      </c>
      <c r="U42" s="21" t="s">
        <v>173</v>
      </c>
      <c r="V42" s="21" t="s">
        <v>173</v>
      </c>
      <c r="W42" s="21" t="s">
        <v>173</v>
      </c>
      <c r="X42" s="21" t="s">
        <v>173</v>
      </c>
      <c r="Y42" s="21">
        <v>8.9196</v>
      </c>
      <c r="Z42" s="21">
        <v>10.8381</v>
      </c>
      <c r="AA42" s="21" t="s">
        <v>173</v>
      </c>
      <c r="AB42" s="21" t="s">
        <v>173</v>
      </c>
      <c r="AC42" s="21" t="s">
        <v>173</v>
      </c>
      <c r="AD42" s="21">
        <v>10.271</v>
      </c>
      <c r="AE42" s="11"/>
      <c r="AF42" s="11"/>
      <c r="AG42" s="11"/>
    </row>
    <row r="43" ht="15.75" customHeight="1">
      <c r="A43" s="18">
        <v>1.0</v>
      </c>
      <c r="B43" s="12" t="s">
        <v>92</v>
      </c>
      <c r="C43" s="21">
        <v>9.3413</v>
      </c>
      <c r="D43" s="21" t="s">
        <v>173</v>
      </c>
      <c r="E43" s="21" t="s">
        <v>173</v>
      </c>
      <c r="F43" s="21" t="s">
        <v>173</v>
      </c>
      <c r="G43" s="21" t="s">
        <v>173</v>
      </c>
      <c r="H43" s="21" t="s">
        <v>173</v>
      </c>
      <c r="I43" s="21" t="s">
        <v>173</v>
      </c>
      <c r="J43" s="21">
        <v>0.3356</v>
      </c>
      <c r="K43" s="21">
        <v>0.0911</v>
      </c>
      <c r="L43" s="21">
        <v>0.3679</v>
      </c>
      <c r="M43" s="21" t="s">
        <v>173</v>
      </c>
      <c r="N43" s="21" t="s">
        <v>173</v>
      </c>
      <c r="O43" s="21" t="s">
        <v>173</v>
      </c>
      <c r="P43" s="21" t="s">
        <v>173</v>
      </c>
      <c r="Q43" s="21">
        <v>0.0124</v>
      </c>
      <c r="R43" s="21" t="s">
        <v>173</v>
      </c>
      <c r="S43" s="21" t="s">
        <v>173</v>
      </c>
      <c r="T43" s="21">
        <v>0.0753</v>
      </c>
      <c r="U43" s="21" t="s">
        <v>173</v>
      </c>
      <c r="V43" s="21" t="s">
        <v>173</v>
      </c>
      <c r="W43" s="21" t="s">
        <v>173</v>
      </c>
      <c r="X43" s="21" t="s">
        <v>173</v>
      </c>
      <c r="Y43" s="21">
        <v>8.2345</v>
      </c>
      <c r="Z43" s="21">
        <v>10.1718</v>
      </c>
      <c r="AA43" s="21" t="s">
        <v>173</v>
      </c>
      <c r="AB43" s="21" t="s">
        <v>173</v>
      </c>
      <c r="AC43" s="21" t="s">
        <v>173</v>
      </c>
      <c r="AD43" s="21">
        <v>8.7848</v>
      </c>
      <c r="AE43" s="11"/>
      <c r="AF43" s="11"/>
      <c r="AG43" s="11"/>
    </row>
    <row r="44" ht="15.75" customHeight="1">
      <c r="A44" s="18">
        <v>1.0</v>
      </c>
      <c r="B44" s="9" t="s">
        <v>94</v>
      </c>
      <c r="C44" s="21">
        <v>9.3166</v>
      </c>
      <c r="D44" s="21" t="s">
        <v>173</v>
      </c>
      <c r="E44" s="21" t="s">
        <v>173</v>
      </c>
      <c r="F44" s="21" t="s">
        <v>173</v>
      </c>
      <c r="G44" s="21" t="s">
        <v>173</v>
      </c>
      <c r="H44" s="21" t="s">
        <v>173</v>
      </c>
      <c r="I44" s="21" t="s">
        <v>173</v>
      </c>
      <c r="J44" s="21">
        <v>15.4048</v>
      </c>
      <c r="K44" s="21">
        <v>15.9946</v>
      </c>
      <c r="L44" s="21">
        <v>16.7038</v>
      </c>
      <c r="M44" s="21">
        <v>1.162</v>
      </c>
      <c r="N44" s="21">
        <v>1.0708</v>
      </c>
      <c r="O44" s="21" t="s">
        <v>173</v>
      </c>
      <c r="P44" s="21">
        <v>4.7861</v>
      </c>
      <c r="Q44" s="21">
        <v>3.3359</v>
      </c>
      <c r="R44" s="21">
        <v>10.2633</v>
      </c>
      <c r="S44" s="21">
        <v>10.8712</v>
      </c>
      <c r="T44" s="21">
        <v>0.9751</v>
      </c>
      <c r="U44" s="21">
        <v>1.061</v>
      </c>
      <c r="V44" s="21" t="s">
        <v>173</v>
      </c>
      <c r="W44" s="21">
        <v>0.2859</v>
      </c>
      <c r="X44" s="21">
        <v>8.3144</v>
      </c>
      <c r="Y44" s="21">
        <v>8.2322</v>
      </c>
      <c r="Z44" s="21">
        <v>10.5624</v>
      </c>
      <c r="AA44" s="21" t="s">
        <v>173</v>
      </c>
      <c r="AB44" s="21" t="s">
        <v>173</v>
      </c>
      <c r="AC44" s="21">
        <v>0.0426</v>
      </c>
      <c r="AD44" s="21">
        <v>8.9833</v>
      </c>
      <c r="AE44" s="11"/>
      <c r="AF44" s="11"/>
      <c r="AG44" s="11"/>
    </row>
    <row r="45" ht="15.75" customHeight="1">
      <c r="A45" s="18">
        <v>5.0</v>
      </c>
      <c r="B45" s="9" t="s">
        <v>95</v>
      </c>
      <c r="C45" s="21">
        <v>9.2945</v>
      </c>
      <c r="D45" s="21" t="s">
        <v>173</v>
      </c>
      <c r="E45" s="21" t="s">
        <v>173</v>
      </c>
      <c r="F45" s="21" t="s">
        <v>173</v>
      </c>
      <c r="G45" s="21" t="s">
        <v>173</v>
      </c>
      <c r="H45" s="21" t="s">
        <v>173</v>
      </c>
      <c r="I45" s="21" t="s">
        <v>173</v>
      </c>
      <c r="J45" s="21" t="s">
        <v>173</v>
      </c>
      <c r="K45" s="21" t="s">
        <v>173</v>
      </c>
      <c r="L45" s="21" t="s">
        <v>173</v>
      </c>
      <c r="M45" s="21" t="s">
        <v>173</v>
      </c>
      <c r="N45" s="21" t="s">
        <v>173</v>
      </c>
      <c r="O45" s="21" t="s">
        <v>173</v>
      </c>
      <c r="P45" s="21" t="s">
        <v>173</v>
      </c>
      <c r="Q45" s="21" t="s">
        <v>173</v>
      </c>
      <c r="R45" s="21" t="s">
        <v>173</v>
      </c>
      <c r="S45" s="21" t="s">
        <v>173</v>
      </c>
      <c r="T45" s="21" t="s">
        <v>173</v>
      </c>
      <c r="U45" s="21" t="s">
        <v>173</v>
      </c>
      <c r="V45" s="21" t="s">
        <v>173</v>
      </c>
      <c r="W45" s="21" t="s">
        <v>173</v>
      </c>
      <c r="X45" s="21" t="s">
        <v>173</v>
      </c>
      <c r="Y45" s="21">
        <v>8.1111</v>
      </c>
      <c r="Z45" s="21">
        <v>11.3803</v>
      </c>
      <c r="AA45" s="21" t="s">
        <v>173</v>
      </c>
      <c r="AB45" s="21" t="s">
        <v>173</v>
      </c>
      <c r="AC45" s="21" t="s">
        <v>173</v>
      </c>
      <c r="AD45" s="21">
        <v>9.7711</v>
      </c>
      <c r="AE45" s="11"/>
      <c r="AF45" s="11"/>
      <c r="AG45" s="11"/>
    </row>
    <row r="46" ht="15.75" customHeight="1">
      <c r="A46" s="18">
        <v>1.0</v>
      </c>
      <c r="B46" s="9" t="s">
        <v>96</v>
      </c>
      <c r="C46" s="21">
        <v>8.6344</v>
      </c>
      <c r="D46" s="21" t="s">
        <v>173</v>
      </c>
      <c r="E46" s="21" t="s">
        <v>173</v>
      </c>
      <c r="F46" s="21" t="s">
        <v>173</v>
      </c>
      <c r="G46" s="21" t="s">
        <v>173</v>
      </c>
      <c r="H46" s="21" t="s">
        <v>173</v>
      </c>
      <c r="I46" s="21" t="s">
        <v>173</v>
      </c>
      <c r="J46" s="21" t="s">
        <v>173</v>
      </c>
      <c r="K46" s="21" t="s">
        <v>173</v>
      </c>
      <c r="L46" s="21" t="s">
        <v>173</v>
      </c>
      <c r="M46" s="21" t="s">
        <v>173</v>
      </c>
      <c r="N46" s="21" t="s">
        <v>173</v>
      </c>
      <c r="O46" s="21" t="s">
        <v>173</v>
      </c>
      <c r="P46" s="21" t="s">
        <v>173</v>
      </c>
      <c r="Q46" s="21" t="s">
        <v>173</v>
      </c>
      <c r="R46" s="21" t="s">
        <v>173</v>
      </c>
      <c r="S46" s="21" t="s">
        <v>173</v>
      </c>
      <c r="T46" s="21" t="s">
        <v>173</v>
      </c>
      <c r="U46" s="21" t="s">
        <v>173</v>
      </c>
      <c r="V46" s="21" t="s">
        <v>173</v>
      </c>
      <c r="W46" s="21" t="s">
        <v>173</v>
      </c>
      <c r="X46" s="21" t="s">
        <v>173</v>
      </c>
      <c r="Y46" s="21">
        <v>7.4309</v>
      </c>
      <c r="Z46" s="21">
        <v>9.7996</v>
      </c>
      <c r="AA46" s="21" t="s">
        <v>173</v>
      </c>
      <c r="AB46" s="21" t="s">
        <v>173</v>
      </c>
      <c r="AC46" s="21" t="s">
        <v>173</v>
      </c>
      <c r="AD46" s="21">
        <v>8.4885</v>
      </c>
      <c r="AE46" s="11"/>
      <c r="AF46" s="11"/>
      <c r="AG46" s="11"/>
    </row>
    <row r="47" ht="15.75" customHeight="1">
      <c r="A47" s="18">
        <v>2.0</v>
      </c>
      <c r="B47" s="9" t="s">
        <v>97</v>
      </c>
      <c r="C47" s="21">
        <v>17.4215</v>
      </c>
      <c r="D47" s="21" t="s">
        <v>173</v>
      </c>
      <c r="E47" s="21" t="s">
        <v>173</v>
      </c>
      <c r="F47" s="21" t="s">
        <v>173</v>
      </c>
      <c r="G47" s="21" t="s">
        <v>173</v>
      </c>
      <c r="H47" s="21" t="s">
        <v>173</v>
      </c>
      <c r="I47" s="21" t="s">
        <v>173</v>
      </c>
      <c r="J47" s="21" t="s">
        <v>173</v>
      </c>
      <c r="K47" s="21" t="s">
        <v>173</v>
      </c>
      <c r="L47" s="21" t="s">
        <v>173</v>
      </c>
      <c r="M47" s="21" t="s">
        <v>173</v>
      </c>
      <c r="N47" s="21" t="s">
        <v>173</v>
      </c>
      <c r="O47" s="21" t="s">
        <v>173</v>
      </c>
      <c r="P47" s="21" t="s">
        <v>173</v>
      </c>
      <c r="Q47" s="21" t="s">
        <v>173</v>
      </c>
      <c r="R47" s="21" t="s">
        <v>173</v>
      </c>
      <c r="S47" s="21" t="s">
        <v>173</v>
      </c>
      <c r="T47" s="21" t="s">
        <v>173</v>
      </c>
      <c r="U47" s="21" t="s">
        <v>173</v>
      </c>
      <c r="V47" s="21" t="s">
        <v>173</v>
      </c>
      <c r="W47" s="21" t="s">
        <v>173</v>
      </c>
      <c r="X47" s="21" t="s">
        <v>173</v>
      </c>
      <c r="Y47" s="21">
        <v>16.5449</v>
      </c>
      <c r="Z47" s="21">
        <v>19.8664</v>
      </c>
      <c r="AA47" s="21" t="s">
        <v>173</v>
      </c>
      <c r="AB47" s="21" t="s">
        <v>173</v>
      </c>
      <c r="AC47" s="21" t="s">
        <v>173</v>
      </c>
      <c r="AD47" s="21">
        <v>18.2096</v>
      </c>
      <c r="AE47" s="11"/>
      <c r="AF47" s="11"/>
      <c r="AG47" s="11"/>
    </row>
    <row r="48" ht="15.75" customHeight="1">
      <c r="A48" s="18" t="s">
        <v>67</v>
      </c>
      <c r="B48" s="9" t="s">
        <v>98</v>
      </c>
      <c r="C48" s="21">
        <v>19.8793</v>
      </c>
      <c r="D48" s="21">
        <v>19.6002</v>
      </c>
      <c r="E48" s="21">
        <v>19.7143</v>
      </c>
      <c r="F48" s="21">
        <v>19.3045</v>
      </c>
      <c r="G48" s="21">
        <v>19.5687</v>
      </c>
      <c r="H48" s="21">
        <v>19.9606</v>
      </c>
      <c r="I48" s="21">
        <v>19.3628</v>
      </c>
      <c r="J48" s="21">
        <v>19.0424</v>
      </c>
      <c r="K48" s="21">
        <v>19.4776</v>
      </c>
      <c r="L48" s="21">
        <v>19.1528</v>
      </c>
      <c r="M48" s="21">
        <v>19.5062</v>
      </c>
      <c r="N48" s="21">
        <v>20.1819</v>
      </c>
      <c r="O48" s="21">
        <v>19.4849</v>
      </c>
      <c r="P48" s="21">
        <v>19.2613</v>
      </c>
      <c r="Q48" s="21">
        <v>19.2803</v>
      </c>
      <c r="R48" s="21">
        <v>19.5752</v>
      </c>
      <c r="S48" s="21">
        <v>18.9845</v>
      </c>
      <c r="T48" s="21">
        <v>19.6232</v>
      </c>
      <c r="U48" s="21">
        <v>19.6548</v>
      </c>
      <c r="V48" s="21">
        <v>19.4494</v>
      </c>
      <c r="W48" s="21">
        <v>19.0936</v>
      </c>
      <c r="X48" s="21">
        <v>18.5634</v>
      </c>
      <c r="Y48" s="21">
        <v>19.7468</v>
      </c>
      <c r="Z48" s="21">
        <v>20.1285</v>
      </c>
      <c r="AA48" s="21">
        <v>19.3049</v>
      </c>
      <c r="AB48" s="21">
        <v>19.4113</v>
      </c>
      <c r="AC48" s="21">
        <v>19.1511</v>
      </c>
      <c r="AD48" s="21">
        <v>19.6128</v>
      </c>
      <c r="AE48" s="11"/>
      <c r="AF48" s="11"/>
      <c r="AG48" s="11"/>
    </row>
    <row r="49" ht="15.75" customHeight="1">
      <c r="A49" s="18">
        <v>0.5</v>
      </c>
      <c r="B49" s="9" t="s">
        <v>99</v>
      </c>
      <c r="C49" s="21">
        <v>10.1389</v>
      </c>
      <c r="D49" s="21">
        <v>0.0453</v>
      </c>
      <c r="E49" s="21">
        <v>0.0247</v>
      </c>
      <c r="F49" s="21">
        <v>0.0986</v>
      </c>
      <c r="G49" s="21">
        <v>0.1117</v>
      </c>
      <c r="H49" s="21">
        <v>0.105</v>
      </c>
      <c r="I49" s="21">
        <v>0.1237</v>
      </c>
      <c r="J49" s="21">
        <v>0.077</v>
      </c>
      <c r="K49" s="21">
        <v>0.0739</v>
      </c>
      <c r="L49" s="21">
        <v>0.0628</v>
      </c>
      <c r="M49" s="21" t="s">
        <v>173</v>
      </c>
      <c r="N49" s="21" t="s">
        <v>173</v>
      </c>
      <c r="O49" s="21">
        <v>0.0147</v>
      </c>
      <c r="P49" s="21">
        <v>0.0134</v>
      </c>
      <c r="Q49" s="21">
        <v>0.012</v>
      </c>
      <c r="R49" s="21">
        <v>0.0149</v>
      </c>
      <c r="S49" s="21">
        <v>0.0181</v>
      </c>
      <c r="T49" s="21" t="s">
        <v>173</v>
      </c>
      <c r="U49" s="21">
        <v>0.0142</v>
      </c>
      <c r="V49" s="21">
        <v>0.0123</v>
      </c>
      <c r="W49" s="21" t="s">
        <v>173</v>
      </c>
      <c r="X49" s="21">
        <v>0.0162</v>
      </c>
      <c r="Y49" s="21">
        <v>9.219</v>
      </c>
      <c r="Z49" s="21">
        <v>9.3384</v>
      </c>
      <c r="AA49" s="21">
        <v>0.0555</v>
      </c>
      <c r="AB49" s="21">
        <v>0.0266</v>
      </c>
      <c r="AC49" s="21">
        <v>0.0242</v>
      </c>
      <c r="AD49" s="21">
        <v>8.633</v>
      </c>
      <c r="AE49" s="11"/>
      <c r="AF49" s="11"/>
      <c r="AG49" s="11"/>
    </row>
    <row r="50" ht="15.75" customHeight="1">
      <c r="A50" s="18">
        <v>1.0</v>
      </c>
      <c r="B50" s="9" t="s">
        <v>100</v>
      </c>
      <c r="C50" s="21">
        <v>8.002</v>
      </c>
      <c r="D50" s="21" t="s">
        <v>173</v>
      </c>
      <c r="E50" s="21" t="s">
        <v>173</v>
      </c>
      <c r="F50" s="21" t="s">
        <v>173</v>
      </c>
      <c r="G50" s="21" t="s">
        <v>173</v>
      </c>
      <c r="H50" s="21" t="s">
        <v>173</v>
      </c>
      <c r="I50" s="21" t="s">
        <v>173</v>
      </c>
      <c r="J50" s="21" t="s">
        <v>173</v>
      </c>
      <c r="K50" s="21" t="s">
        <v>173</v>
      </c>
      <c r="L50" s="21" t="s">
        <v>173</v>
      </c>
      <c r="M50" s="21" t="s">
        <v>173</v>
      </c>
      <c r="N50" s="21" t="s">
        <v>173</v>
      </c>
      <c r="O50" s="21" t="s">
        <v>173</v>
      </c>
      <c r="P50" s="21" t="s">
        <v>173</v>
      </c>
      <c r="Q50" s="21" t="s">
        <v>173</v>
      </c>
      <c r="R50" s="21" t="s">
        <v>173</v>
      </c>
      <c r="S50" s="21" t="s">
        <v>173</v>
      </c>
      <c r="T50" s="21" t="s">
        <v>173</v>
      </c>
      <c r="U50" s="21" t="s">
        <v>173</v>
      </c>
      <c r="V50" s="21" t="s">
        <v>173</v>
      </c>
      <c r="W50" s="21" t="s">
        <v>173</v>
      </c>
      <c r="X50" s="21" t="s">
        <v>173</v>
      </c>
      <c r="Y50" s="21">
        <v>7.216</v>
      </c>
      <c r="Z50" s="21">
        <v>9.3586</v>
      </c>
      <c r="AA50" s="21" t="s">
        <v>173</v>
      </c>
      <c r="AB50" s="21" t="s">
        <v>173</v>
      </c>
      <c r="AC50" s="21" t="s">
        <v>173</v>
      </c>
      <c r="AD50" s="21">
        <v>8.0545</v>
      </c>
      <c r="AE50" s="11"/>
      <c r="AF50" s="11"/>
      <c r="AG50" s="11"/>
    </row>
    <row r="51" ht="15.75" customHeight="1">
      <c r="A51" s="18">
        <v>1.0</v>
      </c>
      <c r="B51" s="9" t="s">
        <v>101</v>
      </c>
      <c r="C51" s="21">
        <v>7.5251</v>
      </c>
      <c r="D51" s="21" t="s">
        <v>173</v>
      </c>
      <c r="E51" s="21" t="s">
        <v>173</v>
      </c>
      <c r="F51" s="21" t="s">
        <v>173</v>
      </c>
      <c r="G51" s="21" t="s">
        <v>173</v>
      </c>
      <c r="H51" s="21" t="s">
        <v>173</v>
      </c>
      <c r="I51" s="21" t="s">
        <v>173</v>
      </c>
      <c r="J51" s="21" t="s">
        <v>173</v>
      </c>
      <c r="K51" s="21" t="s">
        <v>173</v>
      </c>
      <c r="L51" s="21" t="s">
        <v>173</v>
      </c>
      <c r="M51" s="21" t="s">
        <v>173</v>
      </c>
      <c r="N51" s="21" t="s">
        <v>173</v>
      </c>
      <c r="O51" s="21" t="s">
        <v>173</v>
      </c>
      <c r="P51" s="21" t="s">
        <v>173</v>
      </c>
      <c r="Q51" s="21" t="s">
        <v>173</v>
      </c>
      <c r="R51" s="21" t="s">
        <v>173</v>
      </c>
      <c r="S51" s="21" t="s">
        <v>173</v>
      </c>
      <c r="T51" s="21" t="s">
        <v>173</v>
      </c>
      <c r="U51" s="21" t="s">
        <v>173</v>
      </c>
      <c r="V51" s="21" t="s">
        <v>173</v>
      </c>
      <c r="W51" s="21" t="s">
        <v>173</v>
      </c>
      <c r="X51" s="21" t="s">
        <v>173</v>
      </c>
      <c r="Y51" s="21">
        <v>8.9498</v>
      </c>
      <c r="Z51" s="21">
        <v>11.1838</v>
      </c>
      <c r="AA51" s="21" t="s">
        <v>173</v>
      </c>
      <c r="AB51" s="21" t="s">
        <v>173</v>
      </c>
      <c r="AC51" s="21" t="s">
        <v>173</v>
      </c>
      <c r="AD51" s="21">
        <v>10.2516</v>
      </c>
      <c r="AE51" s="11"/>
      <c r="AF51" s="11"/>
      <c r="AG51" s="11"/>
    </row>
    <row r="52" ht="15.75" customHeight="1">
      <c r="A52" s="18">
        <v>1.0</v>
      </c>
      <c r="B52" s="9" t="s">
        <v>102</v>
      </c>
      <c r="C52" s="21">
        <v>9.0131</v>
      </c>
      <c r="D52" s="21" t="s">
        <v>173</v>
      </c>
      <c r="E52" s="21" t="s">
        <v>173</v>
      </c>
      <c r="F52" s="21" t="s">
        <v>173</v>
      </c>
      <c r="G52" s="21" t="s">
        <v>173</v>
      </c>
      <c r="H52" s="21" t="s">
        <v>173</v>
      </c>
      <c r="I52" s="21" t="s">
        <v>173</v>
      </c>
      <c r="J52" s="21" t="s">
        <v>173</v>
      </c>
      <c r="K52" s="21" t="s">
        <v>173</v>
      </c>
      <c r="L52" s="21" t="s">
        <v>173</v>
      </c>
      <c r="M52" s="21" t="s">
        <v>173</v>
      </c>
      <c r="N52" s="21" t="s">
        <v>173</v>
      </c>
      <c r="O52" s="21" t="s">
        <v>173</v>
      </c>
      <c r="P52" s="21" t="s">
        <v>173</v>
      </c>
      <c r="Q52" s="21" t="s">
        <v>173</v>
      </c>
      <c r="R52" s="21" t="s">
        <v>173</v>
      </c>
      <c r="S52" s="21" t="s">
        <v>173</v>
      </c>
      <c r="T52" s="21" t="s">
        <v>173</v>
      </c>
      <c r="U52" s="21" t="s">
        <v>173</v>
      </c>
      <c r="V52" s="21" t="s">
        <v>173</v>
      </c>
      <c r="W52" s="21" t="s">
        <v>173</v>
      </c>
      <c r="X52" s="21" t="s">
        <v>173</v>
      </c>
      <c r="Y52" s="21">
        <v>7.519</v>
      </c>
      <c r="Z52" s="21">
        <v>9.4226</v>
      </c>
      <c r="AA52" s="21" t="s">
        <v>173</v>
      </c>
      <c r="AB52" s="21" t="s">
        <v>173</v>
      </c>
      <c r="AC52" s="21" t="s">
        <v>173</v>
      </c>
      <c r="AD52" s="21">
        <v>8.2032</v>
      </c>
      <c r="AE52" s="11"/>
      <c r="AF52" s="11"/>
      <c r="AG52" s="11"/>
    </row>
    <row r="53" ht="15.75" customHeight="1">
      <c r="A53" s="18">
        <v>1.0</v>
      </c>
      <c r="B53" s="9" t="s">
        <v>103</v>
      </c>
      <c r="C53" s="21">
        <v>10.9058</v>
      </c>
      <c r="D53" s="21">
        <v>0.0488</v>
      </c>
      <c r="E53" s="21">
        <v>0.0188</v>
      </c>
      <c r="F53" s="21">
        <v>0.0096</v>
      </c>
      <c r="G53" s="21" t="s">
        <v>173</v>
      </c>
      <c r="H53" s="21">
        <v>0.0056</v>
      </c>
      <c r="I53" s="21">
        <v>0.0056</v>
      </c>
      <c r="J53" s="21">
        <v>0.007</v>
      </c>
      <c r="K53" s="21">
        <v>0.0071</v>
      </c>
      <c r="L53" s="21" t="s">
        <v>173</v>
      </c>
      <c r="M53" s="21" t="s">
        <v>173</v>
      </c>
      <c r="N53" s="21" t="s">
        <v>173</v>
      </c>
      <c r="O53" s="21" t="s">
        <v>173</v>
      </c>
      <c r="P53" s="21" t="s">
        <v>173</v>
      </c>
      <c r="Q53" s="21" t="s">
        <v>173</v>
      </c>
      <c r="R53" s="21">
        <v>0.0073</v>
      </c>
      <c r="S53" s="21">
        <v>0.006</v>
      </c>
      <c r="T53" s="21" t="s">
        <v>173</v>
      </c>
      <c r="U53" s="21" t="s">
        <v>173</v>
      </c>
      <c r="V53" s="21" t="s">
        <v>173</v>
      </c>
      <c r="W53" s="21" t="s">
        <v>173</v>
      </c>
      <c r="X53" s="21">
        <v>0.0043</v>
      </c>
      <c r="Y53" s="21">
        <v>9.2625</v>
      </c>
      <c r="Z53" s="21">
        <v>11.4727</v>
      </c>
      <c r="AA53" s="21">
        <v>0.0558</v>
      </c>
      <c r="AB53" s="21">
        <v>0.0135</v>
      </c>
      <c r="AC53" s="21">
        <v>0.0064</v>
      </c>
      <c r="AD53" s="21">
        <v>9.3592</v>
      </c>
      <c r="AE53" s="11"/>
      <c r="AF53" s="11"/>
      <c r="AG53" s="11"/>
    </row>
    <row r="54" ht="15.75" customHeight="1">
      <c r="A54" s="18">
        <v>1.0</v>
      </c>
      <c r="B54" s="9" t="s">
        <v>104</v>
      </c>
      <c r="C54" s="21">
        <v>9.0797</v>
      </c>
      <c r="D54" s="21" t="s">
        <v>173</v>
      </c>
      <c r="E54" s="21" t="s">
        <v>173</v>
      </c>
      <c r="F54" s="21" t="s">
        <v>173</v>
      </c>
      <c r="G54" s="21" t="s">
        <v>173</v>
      </c>
      <c r="H54" s="21" t="s">
        <v>173</v>
      </c>
      <c r="I54" s="21" t="s">
        <v>173</v>
      </c>
      <c r="J54" s="21" t="s">
        <v>173</v>
      </c>
      <c r="K54" s="21" t="s">
        <v>173</v>
      </c>
      <c r="L54" s="21" t="s">
        <v>173</v>
      </c>
      <c r="M54" s="21" t="s">
        <v>173</v>
      </c>
      <c r="N54" s="21" t="s">
        <v>173</v>
      </c>
      <c r="O54" s="21" t="s">
        <v>173</v>
      </c>
      <c r="P54" s="21" t="s">
        <v>173</v>
      </c>
      <c r="Q54" s="21" t="s">
        <v>173</v>
      </c>
      <c r="R54" s="21" t="s">
        <v>173</v>
      </c>
      <c r="S54" s="21" t="s">
        <v>173</v>
      </c>
      <c r="T54" s="21" t="s">
        <v>173</v>
      </c>
      <c r="U54" s="21" t="s">
        <v>173</v>
      </c>
      <c r="V54" s="21" t="s">
        <v>173</v>
      </c>
      <c r="W54" s="21" t="s">
        <v>173</v>
      </c>
      <c r="X54" s="21" t="s">
        <v>173</v>
      </c>
      <c r="Y54" s="21">
        <v>7.6478</v>
      </c>
      <c r="Z54" s="21">
        <v>9.462</v>
      </c>
      <c r="AA54" s="21" t="s">
        <v>173</v>
      </c>
      <c r="AB54" s="21" t="s">
        <v>173</v>
      </c>
      <c r="AC54" s="21" t="s">
        <v>173</v>
      </c>
      <c r="AD54" s="21">
        <v>8.2803</v>
      </c>
      <c r="AE54" s="11"/>
      <c r="AF54" s="11"/>
      <c r="AG54" s="11"/>
    </row>
    <row r="55" ht="15.75" customHeight="1">
      <c r="A55" s="18">
        <v>2.0</v>
      </c>
      <c r="B55" s="9" t="s">
        <v>105</v>
      </c>
      <c r="C55" s="21">
        <v>16.1498</v>
      </c>
      <c r="D55" s="21" t="s">
        <v>173</v>
      </c>
      <c r="E55" s="21" t="s">
        <v>173</v>
      </c>
      <c r="F55" s="21" t="s">
        <v>173</v>
      </c>
      <c r="G55" s="21">
        <v>0.6748</v>
      </c>
      <c r="H55" s="21">
        <v>1.0089</v>
      </c>
      <c r="I55" s="21">
        <v>1.474</v>
      </c>
      <c r="J55" s="21">
        <v>0.78</v>
      </c>
      <c r="K55" s="21">
        <v>0.8506</v>
      </c>
      <c r="L55" s="21">
        <v>0.7681</v>
      </c>
      <c r="M55" s="21" t="s">
        <v>173</v>
      </c>
      <c r="N55" s="21" t="s">
        <v>173</v>
      </c>
      <c r="O55" s="21" t="s">
        <v>173</v>
      </c>
      <c r="P55" s="21" t="s">
        <v>173</v>
      </c>
      <c r="Q55" s="21" t="s">
        <v>173</v>
      </c>
      <c r="R55" s="21" t="s">
        <v>173</v>
      </c>
      <c r="S55" s="21" t="s">
        <v>173</v>
      </c>
      <c r="T55" s="21" t="s">
        <v>173</v>
      </c>
      <c r="U55" s="21" t="s">
        <v>173</v>
      </c>
      <c r="V55" s="21" t="s">
        <v>173</v>
      </c>
      <c r="W55" s="21" t="s">
        <v>173</v>
      </c>
      <c r="X55" s="21" t="s">
        <v>173</v>
      </c>
      <c r="Y55" s="21">
        <v>15.923</v>
      </c>
      <c r="Z55" s="21">
        <v>19.463</v>
      </c>
      <c r="AA55" s="21" t="s">
        <v>173</v>
      </c>
      <c r="AB55" s="21" t="s">
        <v>173</v>
      </c>
      <c r="AC55" s="21" t="s">
        <v>173</v>
      </c>
      <c r="AD55" s="21">
        <v>18.5148</v>
      </c>
      <c r="AE55" s="11"/>
      <c r="AF55" s="11"/>
      <c r="AG55" s="11"/>
    </row>
    <row r="56" ht="15.75" customHeight="1">
      <c r="A56" s="18">
        <v>1.0</v>
      </c>
      <c r="B56" s="9" t="s">
        <v>106</v>
      </c>
      <c r="C56" s="21">
        <v>8.617</v>
      </c>
      <c r="D56" s="21" t="s">
        <v>173</v>
      </c>
      <c r="E56" s="21" t="s">
        <v>173</v>
      </c>
      <c r="F56" s="21" t="s">
        <v>173</v>
      </c>
      <c r="G56" s="21" t="s">
        <v>173</v>
      </c>
      <c r="H56" s="21" t="s">
        <v>173</v>
      </c>
      <c r="I56" s="21" t="s">
        <v>173</v>
      </c>
      <c r="J56" s="21">
        <v>7.9785</v>
      </c>
      <c r="K56" s="21">
        <v>13.9427</v>
      </c>
      <c r="L56" s="21">
        <v>15.6523</v>
      </c>
      <c r="M56" s="21">
        <v>0.1049</v>
      </c>
      <c r="N56" s="21">
        <v>0.0594</v>
      </c>
      <c r="O56" s="21" t="s">
        <v>173</v>
      </c>
      <c r="P56" s="21">
        <v>1.1408</v>
      </c>
      <c r="Q56" s="21">
        <v>0.7591</v>
      </c>
      <c r="R56" s="21">
        <v>4.8933</v>
      </c>
      <c r="S56" s="21">
        <v>4.3649</v>
      </c>
      <c r="T56" s="21">
        <v>0.9557</v>
      </c>
      <c r="U56" s="21">
        <v>1.6011</v>
      </c>
      <c r="V56" s="21" t="s">
        <v>173</v>
      </c>
      <c r="W56" s="21">
        <v>1.1392</v>
      </c>
      <c r="X56" s="21">
        <v>4.2054</v>
      </c>
      <c r="Y56" s="21">
        <v>7.4967</v>
      </c>
      <c r="Z56" s="21">
        <v>9.7518</v>
      </c>
      <c r="AA56" s="21" t="s">
        <v>173</v>
      </c>
      <c r="AB56" s="21" t="s">
        <v>173</v>
      </c>
      <c r="AC56" s="21" t="s">
        <v>173</v>
      </c>
      <c r="AD56" s="21">
        <v>8.2459</v>
      </c>
      <c r="AE56" s="11"/>
      <c r="AF56" s="11"/>
      <c r="AG56" s="11"/>
    </row>
    <row r="57" ht="15.75" customHeight="1">
      <c r="A57" s="18">
        <v>1.0</v>
      </c>
      <c r="B57" s="9" t="s">
        <v>107</v>
      </c>
      <c r="C57" s="21">
        <v>8.9222</v>
      </c>
      <c r="D57" s="21" t="s">
        <v>173</v>
      </c>
      <c r="E57" s="21" t="s">
        <v>173</v>
      </c>
      <c r="F57" s="21" t="s">
        <v>173</v>
      </c>
      <c r="G57" s="21" t="s">
        <v>173</v>
      </c>
      <c r="H57" s="21" t="s">
        <v>173</v>
      </c>
      <c r="I57" s="21" t="s">
        <v>173</v>
      </c>
      <c r="J57" s="21" t="s">
        <v>173</v>
      </c>
      <c r="K57" s="21" t="s">
        <v>173</v>
      </c>
      <c r="L57" s="21" t="s">
        <v>173</v>
      </c>
      <c r="M57" s="21" t="s">
        <v>173</v>
      </c>
      <c r="N57" s="21" t="s">
        <v>173</v>
      </c>
      <c r="O57" s="21" t="s">
        <v>173</v>
      </c>
      <c r="P57" s="21" t="s">
        <v>173</v>
      </c>
      <c r="Q57" s="21" t="s">
        <v>173</v>
      </c>
      <c r="R57" s="21" t="s">
        <v>173</v>
      </c>
      <c r="S57" s="21" t="s">
        <v>173</v>
      </c>
      <c r="T57" s="21" t="s">
        <v>173</v>
      </c>
      <c r="U57" s="21" t="s">
        <v>173</v>
      </c>
      <c r="V57" s="21" t="s">
        <v>173</v>
      </c>
      <c r="W57" s="21" t="s">
        <v>173</v>
      </c>
      <c r="X57" s="21" t="s">
        <v>173</v>
      </c>
      <c r="Y57" s="21">
        <v>7.5432</v>
      </c>
      <c r="Z57" s="21">
        <v>9.6127</v>
      </c>
      <c r="AA57" s="21" t="s">
        <v>173</v>
      </c>
      <c r="AB57" s="21" t="s">
        <v>173</v>
      </c>
      <c r="AC57" s="21" t="s">
        <v>173</v>
      </c>
      <c r="AD57" s="21">
        <v>8.3573</v>
      </c>
      <c r="AE57" s="11"/>
      <c r="AF57" s="11"/>
      <c r="AG57" s="11"/>
    </row>
    <row r="58" ht="15.75" customHeight="1">
      <c r="A58" s="18" t="s">
        <v>67</v>
      </c>
      <c r="B58" s="9" t="s">
        <v>23</v>
      </c>
      <c r="C58" s="21">
        <v>20.0</v>
      </c>
      <c r="D58" s="21">
        <v>20.0</v>
      </c>
      <c r="E58" s="21">
        <v>20.0</v>
      </c>
      <c r="F58" s="21">
        <v>20.0</v>
      </c>
      <c r="G58" s="21">
        <v>20.0</v>
      </c>
      <c r="H58" s="21">
        <v>20.0</v>
      </c>
      <c r="I58" s="21">
        <v>20.0</v>
      </c>
      <c r="J58" s="21">
        <v>20.0</v>
      </c>
      <c r="K58" s="21">
        <v>20.0</v>
      </c>
      <c r="L58" s="21">
        <v>20.0</v>
      </c>
      <c r="M58" s="21">
        <v>20.0</v>
      </c>
      <c r="N58" s="21">
        <v>20.0</v>
      </c>
      <c r="O58" s="21">
        <v>20.0</v>
      </c>
      <c r="P58" s="21">
        <v>20.0</v>
      </c>
      <c r="Q58" s="21">
        <v>20.0</v>
      </c>
      <c r="R58" s="21">
        <v>20.0</v>
      </c>
      <c r="S58" s="21">
        <v>20.0</v>
      </c>
      <c r="T58" s="21">
        <v>20.0</v>
      </c>
      <c r="U58" s="21">
        <v>20.0</v>
      </c>
      <c r="V58" s="21">
        <v>20.0</v>
      </c>
      <c r="W58" s="21">
        <v>20.0</v>
      </c>
      <c r="X58" s="21">
        <v>20.0</v>
      </c>
      <c r="Y58" s="21">
        <v>20.0</v>
      </c>
      <c r="Z58" s="21">
        <v>20.0</v>
      </c>
      <c r="AA58" s="21">
        <v>20.0</v>
      </c>
      <c r="AB58" s="21">
        <v>20.0</v>
      </c>
      <c r="AC58" s="21">
        <v>20.0</v>
      </c>
      <c r="AD58" s="21">
        <v>20.0</v>
      </c>
      <c r="AE58" s="11"/>
      <c r="AF58" s="11"/>
      <c r="AG58" s="11"/>
    </row>
    <row r="59" ht="15.75" customHeight="1">
      <c r="A59" s="18">
        <v>1.0</v>
      </c>
      <c r="B59" s="9" t="s">
        <v>108</v>
      </c>
      <c r="C59" s="21">
        <v>9.9733</v>
      </c>
      <c r="D59" s="21" t="s">
        <v>173</v>
      </c>
      <c r="E59" s="21" t="s">
        <v>173</v>
      </c>
      <c r="F59" s="21" t="s">
        <v>173</v>
      </c>
      <c r="G59" s="21" t="s">
        <v>173</v>
      </c>
      <c r="H59" s="21" t="s">
        <v>173</v>
      </c>
      <c r="I59" s="21" t="s">
        <v>173</v>
      </c>
      <c r="J59" s="21" t="s">
        <v>173</v>
      </c>
      <c r="K59" s="21" t="s">
        <v>173</v>
      </c>
      <c r="L59" s="21" t="s">
        <v>173</v>
      </c>
      <c r="M59" s="21" t="s">
        <v>173</v>
      </c>
      <c r="N59" s="21" t="s">
        <v>173</v>
      </c>
      <c r="O59" s="21" t="s">
        <v>173</v>
      </c>
      <c r="P59" s="21" t="s">
        <v>173</v>
      </c>
      <c r="Q59" s="21" t="s">
        <v>173</v>
      </c>
      <c r="R59" s="21" t="s">
        <v>173</v>
      </c>
      <c r="S59" s="21" t="s">
        <v>173</v>
      </c>
      <c r="T59" s="21" t="s">
        <v>173</v>
      </c>
      <c r="U59" s="21" t="s">
        <v>173</v>
      </c>
      <c r="V59" s="21" t="s">
        <v>173</v>
      </c>
      <c r="W59" s="21" t="s">
        <v>173</v>
      </c>
      <c r="X59" s="21" t="s">
        <v>173</v>
      </c>
      <c r="Y59" s="21">
        <v>8.3993</v>
      </c>
      <c r="Z59" s="21">
        <v>10.2577</v>
      </c>
      <c r="AA59" s="21" t="s">
        <v>173</v>
      </c>
      <c r="AB59" s="21" t="s">
        <v>173</v>
      </c>
      <c r="AC59" s="21" t="s">
        <v>173</v>
      </c>
      <c r="AD59" s="21">
        <v>8.4144</v>
      </c>
      <c r="AE59" s="11"/>
      <c r="AF59" s="11"/>
      <c r="AG59" s="11"/>
    </row>
    <row r="60" ht="15.75" customHeight="1">
      <c r="A60" s="18">
        <v>1.0</v>
      </c>
      <c r="B60" s="9" t="s">
        <v>109</v>
      </c>
      <c r="C60" s="21">
        <v>8.9892</v>
      </c>
      <c r="D60" s="21" t="s">
        <v>173</v>
      </c>
      <c r="E60" s="21" t="s">
        <v>173</v>
      </c>
      <c r="F60" s="21" t="s">
        <v>173</v>
      </c>
      <c r="G60" s="21" t="s">
        <v>173</v>
      </c>
      <c r="H60" s="21" t="s">
        <v>173</v>
      </c>
      <c r="I60" s="21" t="s">
        <v>173</v>
      </c>
      <c r="J60" s="21" t="s">
        <v>173</v>
      </c>
      <c r="K60" s="21" t="s">
        <v>173</v>
      </c>
      <c r="L60" s="21" t="s">
        <v>173</v>
      </c>
      <c r="M60" s="21" t="s">
        <v>173</v>
      </c>
      <c r="N60" s="21" t="s">
        <v>173</v>
      </c>
      <c r="O60" s="21" t="s">
        <v>173</v>
      </c>
      <c r="P60" s="21" t="s">
        <v>173</v>
      </c>
      <c r="Q60" s="21" t="s">
        <v>173</v>
      </c>
      <c r="R60" s="21" t="s">
        <v>173</v>
      </c>
      <c r="S60" s="21" t="s">
        <v>173</v>
      </c>
      <c r="T60" s="21" t="s">
        <v>173</v>
      </c>
      <c r="U60" s="21" t="s">
        <v>173</v>
      </c>
      <c r="V60" s="21" t="s">
        <v>173</v>
      </c>
      <c r="W60" s="21" t="s">
        <v>173</v>
      </c>
      <c r="X60" s="21" t="s">
        <v>173</v>
      </c>
      <c r="Y60" s="21">
        <v>7.8442</v>
      </c>
      <c r="Z60" s="21">
        <v>10.1076</v>
      </c>
      <c r="AA60" s="21">
        <v>0.0147</v>
      </c>
      <c r="AB60" s="21" t="s">
        <v>173</v>
      </c>
      <c r="AC60" s="21" t="s">
        <v>173</v>
      </c>
      <c r="AD60" s="21">
        <v>8.5141</v>
      </c>
      <c r="AE60" s="11"/>
      <c r="AF60" s="11"/>
      <c r="AG60" s="11"/>
    </row>
    <row r="61" ht="15.75" customHeight="1">
      <c r="A61" s="18">
        <v>0.5</v>
      </c>
      <c r="B61" s="9" t="s">
        <v>110</v>
      </c>
      <c r="C61" s="21">
        <v>11.1677</v>
      </c>
      <c r="D61" s="21">
        <v>0.0681</v>
      </c>
      <c r="E61" s="21" t="s">
        <v>173</v>
      </c>
      <c r="F61" s="21" t="s">
        <v>173</v>
      </c>
      <c r="G61" s="21" t="s">
        <v>173</v>
      </c>
      <c r="H61" s="21" t="s">
        <v>173</v>
      </c>
      <c r="I61" s="21">
        <v>0.0175</v>
      </c>
      <c r="J61" s="21" t="s">
        <v>173</v>
      </c>
      <c r="K61" s="21" t="s">
        <v>173</v>
      </c>
      <c r="L61" s="21" t="s">
        <v>173</v>
      </c>
      <c r="M61" s="21" t="s">
        <v>173</v>
      </c>
      <c r="N61" s="21" t="s">
        <v>173</v>
      </c>
      <c r="O61" s="21" t="s">
        <v>173</v>
      </c>
      <c r="P61" s="21" t="s">
        <v>173</v>
      </c>
      <c r="Q61" s="21" t="s">
        <v>173</v>
      </c>
      <c r="R61" s="21" t="s">
        <v>173</v>
      </c>
      <c r="S61" s="21" t="s">
        <v>173</v>
      </c>
      <c r="T61" s="21" t="s">
        <v>173</v>
      </c>
      <c r="U61" s="21" t="s">
        <v>173</v>
      </c>
      <c r="V61" s="21" t="s">
        <v>173</v>
      </c>
      <c r="W61" s="21" t="s">
        <v>173</v>
      </c>
      <c r="X61" s="21" t="s">
        <v>173</v>
      </c>
      <c r="Y61" s="21">
        <v>9.1823</v>
      </c>
      <c r="Z61" s="21">
        <v>11.3963</v>
      </c>
      <c r="AA61" s="21">
        <v>0.0677</v>
      </c>
      <c r="AB61" s="21" t="s">
        <v>173</v>
      </c>
      <c r="AC61" s="21" t="s">
        <v>173</v>
      </c>
      <c r="AD61" s="21">
        <v>9.298</v>
      </c>
      <c r="AE61" s="11"/>
      <c r="AF61" s="11"/>
      <c r="AG61" s="11"/>
    </row>
    <row r="62" ht="15.75" customHeight="1">
      <c r="A62" s="18">
        <v>1.0</v>
      </c>
      <c r="B62" s="9" t="s">
        <v>111</v>
      </c>
      <c r="C62" s="21">
        <v>24.03</v>
      </c>
      <c r="D62" s="21">
        <v>0.1556</v>
      </c>
      <c r="E62" s="21">
        <v>0.0546</v>
      </c>
      <c r="F62" s="21">
        <v>0.0731</v>
      </c>
      <c r="G62" s="21">
        <v>0.0723</v>
      </c>
      <c r="H62" s="21">
        <v>0.0743</v>
      </c>
      <c r="I62" s="21">
        <v>0.0631</v>
      </c>
      <c r="J62" s="21">
        <v>0.049</v>
      </c>
      <c r="K62" s="21">
        <v>0.0567</v>
      </c>
      <c r="L62" s="21">
        <v>0.0388</v>
      </c>
      <c r="M62" s="21" t="s">
        <v>173</v>
      </c>
      <c r="N62" s="21" t="s">
        <v>173</v>
      </c>
      <c r="O62" s="21" t="s">
        <v>173</v>
      </c>
      <c r="P62" s="21" t="s">
        <v>173</v>
      </c>
      <c r="Q62" s="21">
        <v>0.0148</v>
      </c>
      <c r="R62" s="21">
        <v>0.0141</v>
      </c>
      <c r="S62" s="21" t="s">
        <v>173</v>
      </c>
      <c r="T62" s="21">
        <v>0.0257</v>
      </c>
      <c r="U62" s="21" t="s">
        <v>173</v>
      </c>
      <c r="V62" s="21" t="s">
        <v>173</v>
      </c>
      <c r="W62" s="21" t="s">
        <v>173</v>
      </c>
      <c r="X62" s="21" t="s">
        <v>173</v>
      </c>
      <c r="Y62" s="21">
        <v>19.93</v>
      </c>
      <c r="Z62" s="21">
        <v>24.7439</v>
      </c>
      <c r="AA62" s="21">
        <v>0.1446</v>
      </c>
      <c r="AB62" s="21">
        <v>0.0419</v>
      </c>
      <c r="AC62" s="21">
        <v>0.0203</v>
      </c>
      <c r="AD62" s="21">
        <v>19.9638</v>
      </c>
      <c r="AE62" s="11"/>
      <c r="AF62" s="11"/>
      <c r="AG62" s="11"/>
    </row>
    <row r="63" ht="15.75" customHeight="1">
      <c r="A63" s="18">
        <v>0.5</v>
      </c>
      <c r="B63" s="9" t="s">
        <v>112</v>
      </c>
      <c r="C63" s="21">
        <v>11.0614</v>
      </c>
      <c r="D63" s="21">
        <v>0.0557</v>
      </c>
      <c r="E63" s="21">
        <v>0.02</v>
      </c>
      <c r="F63" s="21">
        <v>0.023</v>
      </c>
      <c r="G63" s="21">
        <v>0.0263</v>
      </c>
      <c r="H63" s="21">
        <v>0.0255</v>
      </c>
      <c r="I63" s="21">
        <v>0.0227</v>
      </c>
      <c r="J63" s="21">
        <v>0.0172</v>
      </c>
      <c r="K63" s="21" t="s">
        <v>173</v>
      </c>
      <c r="L63" s="21" t="s">
        <v>173</v>
      </c>
      <c r="M63" s="21" t="s">
        <v>173</v>
      </c>
      <c r="N63" s="21" t="s">
        <v>173</v>
      </c>
      <c r="O63" s="21" t="s">
        <v>173</v>
      </c>
      <c r="P63" s="21" t="s">
        <v>173</v>
      </c>
      <c r="Q63" s="21" t="s">
        <v>173</v>
      </c>
      <c r="R63" s="21" t="s">
        <v>173</v>
      </c>
      <c r="S63" s="21">
        <v>0.0132</v>
      </c>
      <c r="T63" s="21" t="s">
        <v>173</v>
      </c>
      <c r="U63" s="21" t="s">
        <v>173</v>
      </c>
      <c r="V63" s="21" t="s">
        <v>173</v>
      </c>
      <c r="W63" s="21" t="s">
        <v>173</v>
      </c>
      <c r="X63" s="21">
        <v>0.0224</v>
      </c>
      <c r="Y63" s="21">
        <v>8.9715</v>
      </c>
      <c r="Z63" s="21">
        <v>11.4725</v>
      </c>
      <c r="AA63" s="21">
        <v>0.0588</v>
      </c>
      <c r="AB63" s="21">
        <v>0.0146</v>
      </c>
      <c r="AC63" s="21" t="s">
        <v>173</v>
      </c>
      <c r="AD63" s="21">
        <v>9.5327</v>
      </c>
      <c r="AE63" s="11"/>
      <c r="AF63" s="11"/>
      <c r="AG63" s="11"/>
    </row>
    <row r="64" ht="15.75" customHeight="1">
      <c r="A64" s="18">
        <v>0.5</v>
      </c>
      <c r="B64" s="9" t="s">
        <v>113</v>
      </c>
      <c r="C64" s="21">
        <v>11.1942</v>
      </c>
      <c r="D64" s="21">
        <v>0.0735</v>
      </c>
      <c r="E64" s="21">
        <v>0.0278</v>
      </c>
      <c r="F64" s="21">
        <v>0.0149</v>
      </c>
      <c r="G64" s="21">
        <v>0.0121</v>
      </c>
      <c r="H64" s="21" t="s">
        <v>173</v>
      </c>
      <c r="I64" s="21" t="s">
        <v>173</v>
      </c>
      <c r="J64" s="21" t="s">
        <v>173</v>
      </c>
      <c r="K64" s="21" t="s">
        <v>173</v>
      </c>
      <c r="L64" s="21" t="s">
        <v>173</v>
      </c>
      <c r="M64" s="21" t="s">
        <v>173</v>
      </c>
      <c r="N64" s="21" t="s">
        <v>173</v>
      </c>
      <c r="O64" s="21" t="s">
        <v>173</v>
      </c>
      <c r="P64" s="21" t="s">
        <v>173</v>
      </c>
      <c r="Q64" s="21" t="s">
        <v>173</v>
      </c>
      <c r="R64" s="21" t="s">
        <v>173</v>
      </c>
      <c r="S64" s="21" t="s">
        <v>173</v>
      </c>
      <c r="T64" s="21" t="s">
        <v>173</v>
      </c>
      <c r="U64" s="21" t="s">
        <v>173</v>
      </c>
      <c r="V64" s="21" t="s">
        <v>173</v>
      </c>
      <c r="W64" s="21" t="s">
        <v>173</v>
      </c>
      <c r="X64" s="21" t="s">
        <v>173</v>
      </c>
      <c r="Y64" s="21">
        <v>9.2703</v>
      </c>
      <c r="Z64" s="21">
        <v>11.1921</v>
      </c>
      <c r="AA64" s="21">
        <v>0.0703</v>
      </c>
      <c r="AB64" s="21">
        <v>0.0209</v>
      </c>
      <c r="AC64" s="21">
        <v>0.015</v>
      </c>
      <c r="AD64" s="21">
        <v>9.4655</v>
      </c>
      <c r="AE64" s="11"/>
      <c r="AF64" s="11"/>
      <c r="AG64" s="11"/>
    </row>
    <row r="65" ht="15.75" customHeight="1">
      <c r="A65" s="18">
        <v>1.0</v>
      </c>
      <c r="B65" s="9" t="s">
        <v>114</v>
      </c>
      <c r="C65" s="21">
        <v>8.2989</v>
      </c>
      <c r="D65" s="21">
        <v>0.0269</v>
      </c>
      <c r="E65" s="21">
        <v>0.0087</v>
      </c>
      <c r="F65" s="21" t="s">
        <v>173</v>
      </c>
      <c r="G65" s="21" t="s">
        <v>173</v>
      </c>
      <c r="H65" s="21">
        <v>0.0023</v>
      </c>
      <c r="I65" s="21" t="s">
        <v>173</v>
      </c>
      <c r="J65" s="21">
        <v>3.009</v>
      </c>
      <c r="K65" s="21">
        <v>11.7454</v>
      </c>
      <c r="L65" s="21">
        <v>11.6717</v>
      </c>
      <c r="M65" s="21">
        <v>0.037</v>
      </c>
      <c r="N65" s="21">
        <v>0.0151</v>
      </c>
      <c r="O65" s="21" t="s">
        <v>173</v>
      </c>
      <c r="P65" s="21">
        <v>0.1867</v>
      </c>
      <c r="Q65" s="21">
        <v>0.1031</v>
      </c>
      <c r="R65" s="21">
        <v>0.7576</v>
      </c>
      <c r="S65" s="21">
        <v>0.6297</v>
      </c>
      <c r="T65" s="21">
        <v>0.5646</v>
      </c>
      <c r="U65" s="21">
        <v>3.4305</v>
      </c>
      <c r="V65" s="21">
        <v>0.0146</v>
      </c>
      <c r="W65" s="21">
        <v>4.2734</v>
      </c>
      <c r="X65" s="21">
        <v>0.5794</v>
      </c>
      <c r="Y65" s="21">
        <v>7.5455</v>
      </c>
      <c r="Z65" s="21">
        <v>10.2546</v>
      </c>
      <c r="AA65" s="21">
        <v>0.0217</v>
      </c>
      <c r="AB65" s="21">
        <v>0.008</v>
      </c>
      <c r="AC65" s="21">
        <v>0.0138</v>
      </c>
      <c r="AD65" s="21">
        <v>8.6988</v>
      </c>
      <c r="AE65" s="11"/>
      <c r="AF65" s="11"/>
      <c r="AG65" s="11"/>
    </row>
    <row r="66" ht="15.75" customHeight="1">
      <c r="A66" s="18">
        <v>1.0</v>
      </c>
      <c r="B66" s="9" t="s">
        <v>115</v>
      </c>
      <c r="C66" s="21">
        <v>10.8368</v>
      </c>
      <c r="D66" s="21">
        <v>0.0707</v>
      </c>
      <c r="E66" s="21">
        <v>0.0237</v>
      </c>
      <c r="F66" s="21" t="s">
        <v>173</v>
      </c>
      <c r="G66" s="21" t="s">
        <v>173</v>
      </c>
      <c r="H66" s="21" t="s">
        <v>173</v>
      </c>
      <c r="I66" s="21" t="s">
        <v>173</v>
      </c>
      <c r="J66" s="21" t="s">
        <v>173</v>
      </c>
      <c r="K66" s="21" t="s">
        <v>173</v>
      </c>
      <c r="L66" s="21" t="s">
        <v>173</v>
      </c>
      <c r="M66" s="21" t="s">
        <v>173</v>
      </c>
      <c r="N66" s="21" t="s">
        <v>173</v>
      </c>
      <c r="O66" s="21" t="s">
        <v>173</v>
      </c>
      <c r="P66" s="21" t="s">
        <v>173</v>
      </c>
      <c r="Q66" s="21" t="s">
        <v>173</v>
      </c>
      <c r="R66" s="21" t="s">
        <v>173</v>
      </c>
      <c r="S66" s="21" t="s">
        <v>173</v>
      </c>
      <c r="T66" s="21" t="s">
        <v>173</v>
      </c>
      <c r="U66" s="21" t="s">
        <v>173</v>
      </c>
      <c r="V66" s="21" t="s">
        <v>173</v>
      </c>
      <c r="W66" s="21" t="s">
        <v>173</v>
      </c>
      <c r="X66" s="21" t="s">
        <v>173</v>
      </c>
      <c r="Y66" s="21">
        <v>9.1292</v>
      </c>
      <c r="Z66" s="21">
        <v>11.8586</v>
      </c>
      <c r="AA66" s="21">
        <v>0.068</v>
      </c>
      <c r="AB66" s="21">
        <v>0.0171</v>
      </c>
      <c r="AC66" s="21">
        <v>0.0071</v>
      </c>
      <c r="AD66" s="21">
        <v>9.3715</v>
      </c>
      <c r="AE66" s="11"/>
      <c r="AF66" s="11"/>
      <c r="AG66" s="11"/>
    </row>
    <row r="67" ht="15.75" customHeight="1">
      <c r="A67" s="18" t="s">
        <v>67</v>
      </c>
      <c r="B67" s="9" t="s">
        <v>116</v>
      </c>
      <c r="C67" s="21">
        <v>20.1909</v>
      </c>
      <c r="D67" s="21">
        <v>21.2831</v>
      </c>
      <c r="E67" s="21">
        <v>21.5589</v>
      </c>
      <c r="F67" s="21">
        <v>21.5905</v>
      </c>
      <c r="G67" s="21">
        <v>21.5132</v>
      </c>
      <c r="H67" s="21">
        <v>22.1662</v>
      </c>
      <c r="I67" s="21">
        <v>20.9552</v>
      </c>
      <c r="J67" s="21">
        <v>21.0465</v>
      </c>
      <c r="K67" s="21">
        <v>22.7113</v>
      </c>
      <c r="L67" s="21">
        <v>21.9425</v>
      </c>
      <c r="M67" s="21">
        <v>21.3359</v>
      </c>
      <c r="N67" s="21">
        <v>21.7067</v>
      </c>
      <c r="O67" s="21">
        <v>21.1357</v>
      </c>
      <c r="P67" s="21">
        <v>22.0913</v>
      </c>
      <c r="Q67" s="21">
        <v>21.3333</v>
      </c>
      <c r="R67" s="21">
        <v>21.7931</v>
      </c>
      <c r="S67" s="21">
        <v>21.4742</v>
      </c>
      <c r="T67" s="21">
        <v>21.7999</v>
      </c>
      <c r="U67" s="21">
        <v>21.3234</v>
      </c>
      <c r="V67" s="21">
        <v>21.1092</v>
      </c>
      <c r="W67" s="21">
        <v>21.5629</v>
      </c>
      <c r="X67" s="21">
        <v>21.1531</v>
      </c>
      <c r="Y67" s="21">
        <v>20.1321</v>
      </c>
      <c r="Z67" s="21">
        <v>20.5056</v>
      </c>
      <c r="AA67" s="21">
        <v>20.5445</v>
      </c>
      <c r="AB67" s="21">
        <v>20.7322</v>
      </c>
      <c r="AC67" s="21">
        <v>21.9359</v>
      </c>
      <c r="AD67" s="21">
        <v>20.5926</v>
      </c>
      <c r="AE67" s="11"/>
      <c r="AF67" s="11"/>
      <c r="AG67" s="11"/>
    </row>
    <row r="68" ht="15.75" customHeight="1">
      <c r="A68" s="22">
        <v>0.5</v>
      </c>
      <c r="B68" s="9" t="s">
        <v>120</v>
      </c>
      <c r="C68" s="21">
        <v>8.9486</v>
      </c>
      <c r="D68" s="21" t="s">
        <v>173</v>
      </c>
      <c r="E68" s="21" t="s">
        <v>173</v>
      </c>
      <c r="F68" s="21" t="s">
        <v>173</v>
      </c>
      <c r="G68" s="21" t="s">
        <v>173</v>
      </c>
      <c r="H68" s="21" t="s">
        <v>173</v>
      </c>
      <c r="I68" s="21" t="s">
        <v>173</v>
      </c>
      <c r="J68" s="21" t="s">
        <v>173</v>
      </c>
      <c r="K68" s="21" t="s">
        <v>173</v>
      </c>
      <c r="L68" s="21" t="s">
        <v>173</v>
      </c>
      <c r="M68" s="21" t="s">
        <v>173</v>
      </c>
      <c r="N68" s="21" t="s">
        <v>173</v>
      </c>
      <c r="O68" s="21" t="s">
        <v>173</v>
      </c>
      <c r="P68" s="21" t="s">
        <v>173</v>
      </c>
      <c r="Q68" s="21" t="s">
        <v>173</v>
      </c>
      <c r="R68" s="21" t="s">
        <v>173</v>
      </c>
      <c r="S68" s="21" t="s">
        <v>173</v>
      </c>
      <c r="T68" s="21" t="s">
        <v>173</v>
      </c>
      <c r="U68" s="21" t="s">
        <v>173</v>
      </c>
      <c r="V68" s="21" t="s">
        <v>173</v>
      </c>
      <c r="W68" s="21" t="s">
        <v>173</v>
      </c>
      <c r="X68" s="21" t="s">
        <v>173</v>
      </c>
      <c r="Y68" s="21">
        <v>7.4715</v>
      </c>
      <c r="Z68" s="21">
        <v>9.7386</v>
      </c>
      <c r="AA68" s="21" t="s">
        <v>173</v>
      </c>
      <c r="AB68" s="21" t="s">
        <v>173</v>
      </c>
      <c r="AC68" s="21" t="s">
        <v>173</v>
      </c>
      <c r="AD68" s="21">
        <v>8.3642</v>
      </c>
      <c r="AE68" s="11"/>
      <c r="AF68" s="11"/>
      <c r="AG68" s="11"/>
    </row>
    <row r="69" ht="15.75" customHeight="1">
      <c r="A69" s="18">
        <v>1.0</v>
      </c>
      <c r="B69" s="9" t="s">
        <v>117</v>
      </c>
      <c r="C69" s="21">
        <v>9.8315</v>
      </c>
      <c r="D69" s="21">
        <v>0.0975</v>
      </c>
      <c r="E69" s="21">
        <v>0.0353</v>
      </c>
      <c r="F69" s="21">
        <v>0.0226</v>
      </c>
      <c r="G69" s="21">
        <v>0.0145</v>
      </c>
      <c r="H69" s="21">
        <v>0.014</v>
      </c>
      <c r="I69" s="21" t="s">
        <v>173</v>
      </c>
      <c r="J69" s="21" t="s">
        <v>173</v>
      </c>
      <c r="K69" s="21" t="s">
        <v>173</v>
      </c>
      <c r="L69" s="21" t="s">
        <v>173</v>
      </c>
      <c r="M69" s="21" t="s">
        <v>173</v>
      </c>
      <c r="N69" s="21" t="s">
        <v>173</v>
      </c>
      <c r="O69" s="21" t="s">
        <v>173</v>
      </c>
      <c r="P69" s="21" t="s">
        <v>173</v>
      </c>
      <c r="Q69" s="21" t="s">
        <v>173</v>
      </c>
      <c r="R69" s="21" t="s">
        <v>173</v>
      </c>
      <c r="S69" s="21" t="s">
        <v>173</v>
      </c>
      <c r="T69" s="21" t="s">
        <v>173</v>
      </c>
      <c r="U69" s="21" t="s">
        <v>173</v>
      </c>
      <c r="V69" s="21" t="s">
        <v>173</v>
      </c>
      <c r="W69" s="21" t="s">
        <v>173</v>
      </c>
      <c r="X69" s="21" t="s">
        <v>173</v>
      </c>
      <c r="Y69" s="21">
        <v>8.5029</v>
      </c>
      <c r="Z69" s="21">
        <v>10.9145</v>
      </c>
      <c r="AA69" s="21">
        <v>0.0804</v>
      </c>
      <c r="AB69" s="21">
        <v>0.0256</v>
      </c>
      <c r="AC69" s="21">
        <v>0.0155</v>
      </c>
      <c r="AD69" s="21">
        <v>8.8995</v>
      </c>
      <c r="AE69" s="11"/>
      <c r="AF69" s="11"/>
      <c r="AG69" s="11"/>
    </row>
    <row r="70" ht="15.75" customHeight="1">
      <c r="A70" s="18">
        <v>1.0</v>
      </c>
      <c r="B70" s="9" t="s">
        <v>118</v>
      </c>
      <c r="C70" s="21">
        <v>8.9911</v>
      </c>
      <c r="D70" s="21" t="s">
        <v>173</v>
      </c>
      <c r="E70" s="21" t="s">
        <v>173</v>
      </c>
      <c r="F70" s="21" t="s">
        <v>173</v>
      </c>
      <c r="G70" s="21" t="s">
        <v>173</v>
      </c>
      <c r="H70" s="21" t="s">
        <v>173</v>
      </c>
      <c r="I70" s="21" t="s">
        <v>173</v>
      </c>
      <c r="J70" s="21" t="s">
        <v>173</v>
      </c>
      <c r="K70" s="21" t="s">
        <v>173</v>
      </c>
      <c r="L70" s="21" t="s">
        <v>173</v>
      </c>
      <c r="M70" s="21" t="s">
        <v>173</v>
      </c>
      <c r="N70" s="21" t="s">
        <v>173</v>
      </c>
      <c r="O70" s="21" t="s">
        <v>173</v>
      </c>
      <c r="P70" s="21" t="s">
        <v>173</v>
      </c>
      <c r="Q70" s="21" t="s">
        <v>173</v>
      </c>
      <c r="R70" s="21" t="s">
        <v>173</v>
      </c>
      <c r="S70" s="21" t="s">
        <v>173</v>
      </c>
      <c r="T70" s="21" t="s">
        <v>173</v>
      </c>
      <c r="U70" s="21" t="s">
        <v>173</v>
      </c>
      <c r="V70" s="21" t="s">
        <v>173</v>
      </c>
      <c r="W70" s="21" t="s">
        <v>173</v>
      </c>
      <c r="X70" s="21" t="s">
        <v>173</v>
      </c>
      <c r="Y70" s="21">
        <v>7.7674</v>
      </c>
      <c r="Z70" s="21">
        <v>10.1707</v>
      </c>
      <c r="AA70" s="21" t="s">
        <v>173</v>
      </c>
      <c r="AB70" s="21" t="s">
        <v>173</v>
      </c>
      <c r="AC70" s="21" t="s">
        <v>173</v>
      </c>
      <c r="AD70" s="21">
        <v>8.902</v>
      </c>
      <c r="AE70" s="11"/>
      <c r="AF70" s="11"/>
      <c r="AG70" s="11"/>
    </row>
    <row r="71" ht="15.75" customHeight="1">
      <c r="A71" s="22">
        <v>1.0</v>
      </c>
      <c r="B71" s="9" t="s">
        <v>119</v>
      </c>
      <c r="C71" s="21">
        <v>8.9861</v>
      </c>
      <c r="D71" s="21" t="s">
        <v>173</v>
      </c>
      <c r="E71" s="21" t="s">
        <v>173</v>
      </c>
      <c r="F71" s="21" t="s">
        <v>173</v>
      </c>
      <c r="G71" s="21" t="s">
        <v>173</v>
      </c>
      <c r="H71" s="21" t="s">
        <v>173</v>
      </c>
      <c r="I71" s="21" t="s">
        <v>173</v>
      </c>
      <c r="J71" s="21" t="s">
        <v>173</v>
      </c>
      <c r="K71" s="21" t="s">
        <v>173</v>
      </c>
      <c r="L71" s="21" t="s">
        <v>173</v>
      </c>
      <c r="M71" s="21" t="s">
        <v>173</v>
      </c>
      <c r="N71" s="21" t="s">
        <v>173</v>
      </c>
      <c r="O71" s="21" t="s">
        <v>173</v>
      </c>
      <c r="P71" s="21" t="s">
        <v>173</v>
      </c>
      <c r="Q71" s="21" t="s">
        <v>173</v>
      </c>
      <c r="R71" s="21" t="s">
        <v>173</v>
      </c>
      <c r="S71" s="21" t="s">
        <v>173</v>
      </c>
      <c r="T71" s="21" t="s">
        <v>173</v>
      </c>
      <c r="U71" s="21" t="s">
        <v>173</v>
      </c>
      <c r="V71" s="21" t="s">
        <v>173</v>
      </c>
      <c r="W71" s="21" t="s">
        <v>173</v>
      </c>
      <c r="X71" s="21" t="s">
        <v>173</v>
      </c>
      <c r="Y71" s="21">
        <v>7.7176</v>
      </c>
      <c r="Z71" s="21">
        <v>10.3076</v>
      </c>
      <c r="AA71" s="21" t="s">
        <v>173</v>
      </c>
      <c r="AB71" s="21" t="s">
        <v>173</v>
      </c>
      <c r="AC71" s="21" t="s">
        <v>173</v>
      </c>
      <c r="AD71" s="21">
        <v>8.5235</v>
      </c>
      <c r="AE71" s="11"/>
      <c r="AF71" s="11"/>
      <c r="AG71" s="11"/>
    </row>
    <row r="72" ht="15.75" customHeight="1">
      <c r="A72" s="18">
        <v>1.0</v>
      </c>
      <c r="B72" s="9" t="s">
        <v>121</v>
      </c>
      <c r="C72" s="21">
        <v>11.1782</v>
      </c>
      <c r="D72" s="21">
        <v>0.1118</v>
      </c>
      <c r="E72" s="21">
        <v>0.0393</v>
      </c>
      <c r="F72" s="21">
        <v>0.0236</v>
      </c>
      <c r="G72" s="21">
        <v>0.017</v>
      </c>
      <c r="H72" s="21" t="s">
        <v>173</v>
      </c>
      <c r="I72" s="21" t="s">
        <v>173</v>
      </c>
      <c r="J72" s="21" t="s">
        <v>173</v>
      </c>
      <c r="K72" s="21" t="s">
        <v>173</v>
      </c>
      <c r="L72" s="21" t="s">
        <v>173</v>
      </c>
      <c r="M72" s="21" t="s">
        <v>173</v>
      </c>
      <c r="N72" s="21" t="s">
        <v>173</v>
      </c>
      <c r="O72" s="21" t="s">
        <v>173</v>
      </c>
      <c r="P72" s="21" t="s">
        <v>173</v>
      </c>
      <c r="Q72" s="21" t="s">
        <v>173</v>
      </c>
      <c r="R72" s="21" t="s">
        <v>173</v>
      </c>
      <c r="S72" s="21" t="s">
        <v>173</v>
      </c>
      <c r="T72" s="21" t="s">
        <v>173</v>
      </c>
      <c r="U72" s="21" t="s">
        <v>173</v>
      </c>
      <c r="V72" s="21" t="s">
        <v>173</v>
      </c>
      <c r="W72" s="21" t="s">
        <v>173</v>
      </c>
      <c r="X72" s="21" t="s">
        <v>173</v>
      </c>
      <c r="Y72" s="21">
        <v>9.412</v>
      </c>
      <c r="Z72" s="21">
        <v>12.2545</v>
      </c>
      <c r="AA72" s="21">
        <v>0.098</v>
      </c>
      <c r="AB72" s="21">
        <v>0.03</v>
      </c>
      <c r="AC72" s="21">
        <v>0.016</v>
      </c>
      <c r="AD72" s="21">
        <v>9.7617</v>
      </c>
      <c r="AE72" s="11"/>
      <c r="AF72" s="11"/>
      <c r="AG72" s="11"/>
    </row>
    <row r="73" ht="15.75" customHeight="1">
      <c r="A73" s="18">
        <v>1.0</v>
      </c>
      <c r="B73" s="9" t="s">
        <v>122</v>
      </c>
      <c r="C73" s="21">
        <v>10.775</v>
      </c>
      <c r="D73" s="21">
        <v>0.0974</v>
      </c>
      <c r="E73" s="21">
        <v>0.0334</v>
      </c>
      <c r="F73" s="21">
        <v>0.0177</v>
      </c>
      <c r="G73" s="21">
        <v>0.0142</v>
      </c>
      <c r="H73" s="21" t="s">
        <v>173</v>
      </c>
      <c r="I73" s="21" t="s">
        <v>173</v>
      </c>
      <c r="J73" s="21" t="s">
        <v>173</v>
      </c>
      <c r="K73" s="21" t="s">
        <v>173</v>
      </c>
      <c r="L73" s="21" t="s">
        <v>173</v>
      </c>
      <c r="M73" s="21" t="s">
        <v>173</v>
      </c>
      <c r="N73" s="21" t="s">
        <v>173</v>
      </c>
      <c r="O73" s="21" t="s">
        <v>173</v>
      </c>
      <c r="P73" s="21" t="s">
        <v>173</v>
      </c>
      <c r="Q73" s="21" t="s">
        <v>173</v>
      </c>
      <c r="R73" s="21" t="s">
        <v>173</v>
      </c>
      <c r="S73" s="21" t="s">
        <v>173</v>
      </c>
      <c r="T73" s="21" t="s">
        <v>173</v>
      </c>
      <c r="U73" s="21" t="s">
        <v>173</v>
      </c>
      <c r="V73" s="21" t="s">
        <v>173</v>
      </c>
      <c r="W73" s="21" t="s">
        <v>173</v>
      </c>
      <c r="X73" s="21" t="s">
        <v>173</v>
      </c>
      <c r="Y73" s="21">
        <v>9.0254</v>
      </c>
      <c r="Z73" s="21">
        <v>11.9392</v>
      </c>
      <c r="AA73" s="21">
        <v>0.0837</v>
      </c>
      <c r="AB73" s="21">
        <v>0.0256</v>
      </c>
      <c r="AC73" s="21" t="s">
        <v>173</v>
      </c>
      <c r="AD73" s="21">
        <v>9.5462</v>
      </c>
      <c r="AE73" s="11"/>
      <c r="AF73" s="11"/>
      <c r="AG73" s="11"/>
    </row>
    <row r="74" ht="15.75" customHeight="1">
      <c r="A74" s="18">
        <v>1.0</v>
      </c>
      <c r="B74" s="9" t="s">
        <v>123</v>
      </c>
      <c r="C74" s="21">
        <v>9.888</v>
      </c>
      <c r="D74" s="21">
        <v>0.0731</v>
      </c>
      <c r="E74" s="21" t="s">
        <v>173</v>
      </c>
      <c r="F74" s="21" t="s">
        <v>173</v>
      </c>
      <c r="G74" s="21" t="s">
        <v>173</v>
      </c>
      <c r="H74" s="21" t="s">
        <v>173</v>
      </c>
      <c r="I74" s="21" t="s">
        <v>173</v>
      </c>
      <c r="J74" s="21" t="s">
        <v>173</v>
      </c>
      <c r="K74" s="21" t="s">
        <v>173</v>
      </c>
      <c r="L74" s="21" t="s">
        <v>173</v>
      </c>
      <c r="M74" s="21" t="s">
        <v>173</v>
      </c>
      <c r="N74" s="21" t="s">
        <v>173</v>
      </c>
      <c r="O74" s="21" t="s">
        <v>173</v>
      </c>
      <c r="P74" s="21" t="s">
        <v>173</v>
      </c>
      <c r="Q74" s="21" t="s">
        <v>173</v>
      </c>
      <c r="R74" s="21" t="s">
        <v>173</v>
      </c>
      <c r="S74" s="21" t="s">
        <v>173</v>
      </c>
      <c r="T74" s="21" t="s">
        <v>173</v>
      </c>
      <c r="U74" s="21" t="s">
        <v>173</v>
      </c>
      <c r="V74" s="21" t="s">
        <v>173</v>
      </c>
      <c r="W74" s="21" t="s">
        <v>173</v>
      </c>
      <c r="X74" s="21" t="s">
        <v>173</v>
      </c>
      <c r="Y74" s="21">
        <v>8.4231</v>
      </c>
      <c r="Z74" s="21">
        <v>10.8423</v>
      </c>
      <c r="AA74" s="21">
        <v>0.0631</v>
      </c>
      <c r="AB74" s="21" t="s">
        <v>173</v>
      </c>
      <c r="AC74" s="21" t="s">
        <v>173</v>
      </c>
      <c r="AD74" s="21">
        <v>8.8615</v>
      </c>
      <c r="AE74" s="11"/>
      <c r="AF74" s="11"/>
      <c r="AG74" s="11"/>
    </row>
    <row r="75" ht="15.75" customHeight="1">
      <c r="A75" s="18">
        <v>1.0</v>
      </c>
      <c r="B75" s="9" t="s">
        <v>124</v>
      </c>
      <c r="C75" s="21">
        <v>10.835</v>
      </c>
      <c r="D75" s="21">
        <v>0.1168</v>
      </c>
      <c r="E75" s="21">
        <v>0.0471</v>
      </c>
      <c r="F75" s="21">
        <v>0.0251</v>
      </c>
      <c r="G75" s="21">
        <v>0.0189</v>
      </c>
      <c r="H75" s="21" t="s">
        <v>173</v>
      </c>
      <c r="I75" s="21">
        <v>0.0142</v>
      </c>
      <c r="J75" s="21" t="s">
        <v>173</v>
      </c>
      <c r="K75" s="21" t="s">
        <v>173</v>
      </c>
      <c r="L75" s="21">
        <v>0.01</v>
      </c>
      <c r="M75" s="21">
        <v>0.0062</v>
      </c>
      <c r="N75" s="21" t="s">
        <v>173</v>
      </c>
      <c r="O75" s="21" t="s">
        <v>173</v>
      </c>
      <c r="P75" s="21" t="s">
        <v>173</v>
      </c>
      <c r="Q75" s="21" t="s">
        <v>173</v>
      </c>
      <c r="R75" s="21" t="s">
        <v>173</v>
      </c>
      <c r="S75" s="21" t="s">
        <v>173</v>
      </c>
      <c r="T75" s="21" t="s">
        <v>173</v>
      </c>
      <c r="U75" s="21" t="s">
        <v>173</v>
      </c>
      <c r="V75" s="21" t="s">
        <v>173</v>
      </c>
      <c r="W75" s="21" t="s">
        <v>173</v>
      </c>
      <c r="X75" s="21" t="s">
        <v>173</v>
      </c>
      <c r="Y75" s="21">
        <v>9.3443</v>
      </c>
      <c r="Z75" s="21">
        <v>12.1007</v>
      </c>
      <c r="AA75" s="21">
        <v>0.0939</v>
      </c>
      <c r="AB75" s="21">
        <v>0.0337</v>
      </c>
      <c r="AC75" s="21">
        <v>0.0164</v>
      </c>
      <c r="AD75" s="21">
        <v>9.6868</v>
      </c>
      <c r="AE75" s="11"/>
      <c r="AF75" s="11"/>
      <c r="AG75" s="11"/>
    </row>
    <row r="76" ht="15.75" customHeight="1">
      <c r="A76" s="18">
        <v>1.0</v>
      </c>
      <c r="B76" s="9" t="s">
        <v>125</v>
      </c>
      <c r="C76" s="21">
        <v>10.3388</v>
      </c>
      <c r="D76" s="21">
        <v>0.0554</v>
      </c>
      <c r="E76" s="21">
        <v>0.0184</v>
      </c>
      <c r="F76" s="21">
        <v>0.0099</v>
      </c>
      <c r="G76" s="21">
        <v>0.0055</v>
      </c>
      <c r="H76" s="21" t="s">
        <v>173</v>
      </c>
      <c r="I76" s="21" t="s">
        <v>173</v>
      </c>
      <c r="J76" s="21" t="s">
        <v>173</v>
      </c>
      <c r="K76" s="21" t="s">
        <v>173</v>
      </c>
      <c r="L76" s="21" t="s">
        <v>173</v>
      </c>
      <c r="M76" s="21" t="s">
        <v>173</v>
      </c>
      <c r="N76" s="21" t="s">
        <v>173</v>
      </c>
      <c r="O76" s="21" t="s">
        <v>173</v>
      </c>
      <c r="P76" s="21" t="s">
        <v>173</v>
      </c>
      <c r="Q76" s="21" t="s">
        <v>173</v>
      </c>
      <c r="R76" s="21" t="s">
        <v>173</v>
      </c>
      <c r="S76" s="21" t="s">
        <v>173</v>
      </c>
      <c r="T76" s="21" t="s">
        <v>173</v>
      </c>
      <c r="U76" s="21" t="s">
        <v>173</v>
      </c>
      <c r="V76" s="21" t="s">
        <v>173</v>
      </c>
      <c r="W76" s="21" t="s">
        <v>173</v>
      </c>
      <c r="X76" s="21" t="s">
        <v>173</v>
      </c>
      <c r="Y76" s="21">
        <v>8.7387</v>
      </c>
      <c r="Z76" s="21">
        <v>11.2071</v>
      </c>
      <c r="AA76" s="21">
        <v>0.0607</v>
      </c>
      <c r="AB76" s="21">
        <v>0.0156</v>
      </c>
      <c r="AC76" s="21">
        <v>0.0071</v>
      </c>
      <c r="AD76" s="21">
        <v>9.1138</v>
      </c>
      <c r="AE76" s="11"/>
      <c r="AF76" s="11"/>
      <c r="AG76" s="11"/>
    </row>
    <row r="77" ht="15.75" customHeight="1">
      <c r="A77" s="18">
        <v>1.0</v>
      </c>
      <c r="B77" s="9" t="s">
        <v>126</v>
      </c>
      <c r="C77" s="21">
        <v>10.7261</v>
      </c>
      <c r="D77" s="21" t="s">
        <v>173</v>
      </c>
      <c r="E77" s="21" t="s">
        <v>173</v>
      </c>
      <c r="F77" s="21" t="s">
        <v>173</v>
      </c>
      <c r="G77" s="21" t="s">
        <v>173</v>
      </c>
      <c r="H77" s="21" t="s">
        <v>173</v>
      </c>
      <c r="I77" s="21" t="s">
        <v>173</v>
      </c>
      <c r="J77" s="21" t="s">
        <v>173</v>
      </c>
      <c r="K77" s="21" t="s">
        <v>173</v>
      </c>
      <c r="L77" s="21" t="s">
        <v>173</v>
      </c>
      <c r="M77" s="21" t="s">
        <v>173</v>
      </c>
      <c r="N77" s="21" t="s">
        <v>173</v>
      </c>
      <c r="O77" s="21" t="s">
        <v>173</v>
      </c>
      <c r="P77" s="21" t="s">
        <v>173</v>
      </c>
      <c r="Q77" s="21" t="s">
        <v>173</v>
      </c>
      <c r="R77" s="21" t="s">
        <v>173</v>
      </c>
      <c r="S77" s="21" t="s">
        <v>173</v>
      </c>
      <c r="T77" s="21" t="s">
        <v>173</v>
      </c>
      <c r="U77" s="21" t="s">
        <v>173</v>
      </c>
      <c r="V77" s="21" t="s">
        <v>173</v>
      </c>
      <c r="W77" s="21" t="s">
        <v>173</v>
      </c>
      <c r="X77" s="21" t="s">
        <v>173</v>
      </c>
      <c r="Y77" s="21">
        <v>9.898</v>
      </c>
      <c r="Z77" s="21">
        <v>11.3763</v>
      </c>
      <c r="AA77" s="21">
        <v>0.0143</v>
      </c>
      <c r="AB77" s="21" t="s">
        <v>173</v>
      </c>
      <c r="AC77" s="21" t="s">
        <v>173</v>
      </c>
      <c r="AD77" s="21">
        <v>10.491</v>
      </c>
      <c r="AE77" s="11"/>
      <c r="AF77" s="11"/>
      <c r="AG77" s="11"/>
    </row>
    <row r="78" ht="15.75" customHeight="1">
      <c r="A78" s="18">
        <v>1.0</v>
      </c>
      <c r="B78" s="9" t="s">
        <v>127</v>
      </c>
      <c r="C78" s="21">
        <v>9.6091</v>
      </c>
      <c r="D78" s="21">
        <v>0.0848</v>
      </c>
      <c r="E78" s="21">
        <v>0.0319</v>
      </c>
      <c r="F78" s="21">
        <v>0.0276</v>
      </c>
      <c r="G78" s="21" t="s">
        <v>173</v>
      </c>
      <c r="H78" s="21" t="s">
        <v>173</v>
      </c>
      <c r="I78" s="21" t="s">
        <v>173</v>
      </c>
      <c r="J78" s="21" t="s">
        <v>173</v>
      </c>
      <c r="K78" s="21" t="s">
        <v>173</v>
      </c>
      <c r="L78" s="21" t="s">
        <v>173</v>
      </c>
      <c r="M78" s="21" t="s">
        <v>173</v>
      </c>
      <c r="N78" s="21" t="s">
        <v>173</v>
      </c>
      <c r="O78" s="21" t="s">
        <v>173</v>
      </c>
      <c r="P78" s="21" t="s">
        <v>173</v>
      </c>
      <c r="Q78" s="21" t="s">
        <v>173</v>
      </c>
      <c r="R78" s="21" t="s">
        <v>173</v>
      </c>
      <c r="S78" s="21" t="s">
        <v>173</v>
      </c>
      <c r="T78" s="21" t="s">
        <v>173</v>
      </c>
      <c r="U78" s="21" t="s">
        <v>173</v>
      </c>
      <c r="V78" s="21" t="s">
        <v>173</v>
      </c>
      <c r="W78" s="21" t="s">
        <v>173</v>
      </c>
      <c r="X78" s="21" t="s">
        <v>173</v>
      </c>
      <c r="Y78" s="21">
        <v>8.2126</v>
      </c>
      <c r="Z78" s="21">
        <v>10.6634</v>
      </c>
      <c r="AA78" s="21">
        <v>0.0737</v>
      </c>
      <c r="AB78" s="21" t="s">
        <v>173</v>
      </c>
      <c r="AC78" s="21" t="s">
        <v>173</v>
      </c>
      <c r="AD78" s="21">
        <v>8.4773</v>
      </c>
      <c r="AE78" s="11"/>
      <c r="AF78" s="11"/>
      <c r="AG78" s="11"/>
    </row>
    <row r="79" ht="15.75" customHeight="1">
      <c r="A79" s="18">
        <v>1.0</v>
      </c>
      <c r="B79" s="9" t="s">
        <v>128</v>
      </c>
      <c r="C79" s="21">
        <v>11.2034</v>
      </c>
      <c r="D79" s="21" t="s">
        <v>173</v>
      </c>
      <c r="E79" s="21">
        <v>0.0331</v>
      </c>
      <c r="F79" s="21" t="s">
        <v>173</v>
      </c>
      <c r="G79" s="21" t="s">
        <v>173</v>
      </c>
      <c r="H79" s="21" t="s">
        <v>173</v>
      </c>
      <c r="I79" s="21" t="s">
        <v>173</v>
      </c>
      <c r="J79" s="21" t="s">
        <v>173</v>
      </c>
      <c r="K79" s="21" t="s">
        <v>173</v>
      </c>
      <c r="L79" s="21" t="s">
        <v>173</v>
      </c>
      <c r="M79" s="21" t="s">
        <v>173</v>
      </c>
      <c r="N79" s="21" t="s">
        <v>173</v>
      </c>
      <c r="O79" s="21" t="s">
        <v>173</v>
      </c>
      <c r="P79" s="21" t="s">
        <v>173</v>
      </c>
      <c r="Q79" s="21" t="s">
        <v>173</v>
      </c>
      <c r="R79" s="21" t="s">
        <v>173</v>
      </c>
      <c r="S79" s="21" t="s">
        <v>173</v>
      </c>
      <c r="T79" s="21" t="s">
        <v>173</v>
      </c>
      <c r="U79" s="21" t="s">
        <v>173</v>
      </c>
      <c r="V79" s="21" t="s">
        <v>173</v>
      </c>
      <c r="W79" s="21" t="s">
        <v>173</v>
      </c>
      <c r="X79" s="21" t="s">
        <v>173</v>
      </c>
      <c r="Y79" s="21">
        <v>9.3956</v>
      </c>
      <c r="Z79" s="21">
        <v>12.2337</v>
      </c>
      <c r="AA79" s="21">
        <v>0.0907</v>
      </c>
      <c r="AB79" s="21" t="s">
        <v>173</v>
      </c>
      <c r="AC79" s="21" t="s">
        <v>173</v>
      </c>
      <c r="AD79" s="21">
        <v>9.5772</v>
      </c>
      <c r="AE79" s="11"/>
      <c r="AF79" s="11"/>
      <c r="AG79" s="11"/>
    </row>
    <row r="80" ht="15.75" customHeight="1">
      <c r="A80" s="18">
        <v>1.0</v>
      </c>
      <c r="B80" s="9" t="s">
        <v>129</v>
      </c>
      <c r="C80" s="21">
        <v>9.5003</v>
      </c>
      <c r="D80" s="21">
        <v>0.1299</v>
      </c>
      <c r="E80" s="21">
        <v>0.0538</v>
      </c>
      <c r="F80" s="21">
        <v>0.0302</v>
      </c>
      <c r="G80" s="21">
        <v>0.0228</v>
      </c>
      <c r="H80" s="21">
        <v>0.0178</v>
      </c>
      <c r="I80" s="21">
        <v>0.0124</v>
      </c>
      <c r="J80" s="21">
        <v>0.013</v>
      </c>
      <c r="K80" s="21">
        <v>0.0124</v>
      </c>
      <c r="L80" s="21">
        <v>0.0097</v>
      </c>
      <c r="M80" s="21">
        <v>0.008</v>
      </c>
      <c r="N80" s="21">
        <v>0.0073</v>
      </c>
      <c r="O80" s="21">
        <v>0.0074</v>
      </c>
      <c r="P80" s="21">
        <v>0.0066</v>
      </c>
      <c r="Q80" s="21" t="s">
        <v>173</v>
      </c>
      <c r="R80" s="21" t="s">
        <v>173</v>
      </c>
      <c r="S80" s="21">
        <v>0.0052</v>
      </c>
      <c r="T80" s="21" t="s">
        <v>173</v>
      </c>
      <c r="U80" s="21" t="s">
        <v>173</v>
      </c>
      <c r="V80" s="21">
        <v>0.0038</v>
      </c>
      <c r="W80" s="21" t="s">
        <v>173</v>
      </c>
      <c r="X80" s="21" t="s">
        <v>173</v>
      </c>
      <c r="Y80" s="21">
        <v>8.2086</v>
      </c>
      <c r="Z80" s="21">
        <v>10.4016</v>
      </c>
      <c r="AA80" s="21">
        <v>0.1077</v>
      </c>
      <c r="AB80" s="21">
        <v>0.0384</v>
      </c>
      <c r="AC80" s="21">
        <v>0.0188</v>
      </c>
      <c r="AD80" s="21">
        <v>8.4683</v>
      </c>
      <c r="AE80" s="11"/>
      <c r="AF80" s="11"/>
      <c r="AG80" s="11"/>
    </row>
    <row r="81" ht="15.75" customHeight="1">
      <c r="A81" s="18">
        <v>1.0</v>
      </c>
      <c r="B81" s="9" t="s">
        <v>130</v>
      </c>
      <c r="C81" s="21">
        <v>10.4962</v>
      </c>
      <c r="D81" s="21">
        <v>0.1042</v>
      </c>
      <c r="E81" s="21" t="s">
        <v>173</v>
      </c>
      <c r="F81" s="21" t="s">
        <v>173</v>
      </c>
      <c r="G81" s="21" t="s">
        <v>173</v>
      </c>
      <c r="H81" s="21" t="s">
        <v>173</v>
      </c>
      <c r="I81" s="21" t="s">
        <v>173</v>
      </c>
      <c r="J81" s="21" t="s">
        <v>173</v>
      </c>
      <c r="K81" s="21" t="s">
        <v>173</v>
      </c>
      <c r="L81" s="21" t="s">
        <v>173</v>
      </c>
      <c r="M81" s="21" t="s">
        <v>173</v>
      </c>
      <c r="N81" s="21" t="s">
        <v>173</v>
      </c>
      <c r="O81" s="21" t="s">
        <v>173</v>
      </c>
      <c r="P81" s="21" t="s">
        <v>173</v>
      </c>
      <c r="Q81" s="21" t="s">
        <v>173</v>
      </c>
      <c r="R81" s="21" t="s">
        <v>173</v>
      </c>
      <c r="S81" s="21" t="s">
        <v>173</v>
      </c>
      <c r="T81" s="21" t="s">
        <v>173</v>
      </c>
      <c r="U81" s="21" t="s">
        <v>173</v>
      </c>
      <c r="V81" s="21" t="s">
        <v>173</v>
      </c>
      <c r="W81" s="21" t="s">
        <v>173</v>
      </c>
      <c r="X81" s="21" t="s">
        <v>173</v>
      </c>
      <c r="Y81" s="21">
        <v>8.7061</v>
      </c>
      <c r="Z81" s="21">
        <v>11.6315</v>
      </c>
      <c r="AA81" s="21">
        <v>0.0905</v>
      </c>
      <c r="AB81" s="21" t="s">
        <v>173</v>
      </c>
      <c r="AC81" s="21" t="s">
        <v>173</v>
      </c>
      <c r="AD81" s="21">
        <v>9.1859</v>
      </c>
      <c r="AE81" s="11"/>
      <c r="AF81" s="11"/>
      <c r="AG81" s="11"/>
    </row>
    <row r="82" ht="15.75" customHeight="1">
      <c r="A82" s="18" t="s">
        <v>67</v>
      </c>
      <c r="B82" s="9" t="s">
        <v>24</v>
      </c>
      <c r="C82" s="21">
        <v>20.0</v>
      </c>
      <c r="D82" s="21">
        <v>20.0</v>
      </c>
      <c r="E82" s="21">
        <v>20.0</v>
      </c>
      <c r="F82" s="21">
        <v>20.0</v>
      </c>
      <c r="G82" s="21">
        <v>20.0</v>
      </c>
      <c r="H82" s="21">
        <v>20.0</v>
      </c>
      <c r="I82" s="21">
        <v>20.0</v>
      </c>
      <c r="J82" s="21">
        <v>20.0</v>
      </c>
      <c r="K82" s="21">
        <v>20.0</v>
      </c>
      <c r="L82" s="21">
        <v>20.0</v>
      </c>
      <c r="M82" s="21">
        <v>20.0</v>
      </c>
      <c r="N82" s="21">
        <v>20.0</v>
      </c>
      <c r="O82" s="21">
        <v>20.0</v>
      </c>
      <c r="P82" s="21">
        <v>20.0</v>
      </c>
      <c r="Q82" s="21">
        <v>20.0</v>
      </c>
      <c r="R82" s="21">
        <v>20.0</v>
      </c>
      <c r="S82" s="21">
        <v>20.0</v>
      </c>
      <c r="T82" s="21">
        <v>20.0</v>
      </c>
      <c r="U82" s="21">
        <v>20.0</v>
      </c>
      <c r="V82" s="21">
        <v>20.0</v>
      </c>
      <c r="W82" s="21">
        <v>20.0</v>
      </c>
      <c r="X82" s="21">
        <v>20.0</v>
      </c>
      <c r="Y82" s="21">
        <v>20.0</v>
      </c>
      <c r="Z82" s="21">
        <v>20.0</v>
      </c>
      <c r="AA82" s="21">
        <v>20.0</v>
      </c>
      <c r="AB82" s="21">
        <v>20.0</v>
      </c>
      <c r="AC82" s="21">
        <v>20.0</v>
      </c>
      <c r="AD82" s="21">
        <v>20.0</v>
      </c>
      <c r="AE82" s="11"/>
      <c r="AF82" s="11"/>
      <c r="AG82" s="11"/>
    </row>
    <row r="83" ht="15.75" customHeight="1">
      <c r="A83" s="18">
        <v>1.0</v>
      </c>
      <c r="B83" s="9" t="s">
        <v>131</v>
      </c>
      <c r="C83" s="21">
        <v>10.2214</v>
      </c>
      <c r="D83" s="21" t="s">
        <v>173</v>
      </c>
      <c r="E83" s="21" t="s">
        <v>173</v>
      </c>
      <c r="F83" s="21" t="s">
        <v>173</v>
      </c>
      <c r="G83" s="21" t="s">
        <v>173</v>
      </c>
      <c r="H83" s="21" t="s">
        <v>173</v>
      </c>
      <c r="I83" s="21" t="s">
        <v>173</v>
      </c>
      <c r="J83" s="21" t="s">
        <v>173</v>
      </c>
      <c r="K83" s="21" t="s">
        <v>173</v>
      </c>
      <c r="L83" s="21" t="s">
        <v>173</v>
      </c>
      <c r="M83" s="21" t="s">
        <v>173</v>
      </c>
      <c r="N83" s="21" t="s">
        <v>173</v>
      </c>
      <c r="O83" s="21" t="s">
        <v>173</v>
      </c>
      <c r="P83" s="21" t="s">
        <v>173</v>
      </c>
      <c r="Q83" s="21" t="s">
        <v>173</v>
      </c>
      <c r="R83" s="21" t="s">
        <v>173</v>
      </c>
      <c r="S83" s="21" t="s">
        <v>173</v>
      </c>
      <c r="T83" s="21" t="s">
        <v>173</v>
      </c>
      <c r="U83" s="21" t="s">
        <v>173</v>
      </c>
      <c r="V83" s="21" t="s">
        <v>173</v>
      </c>
      <c r="W83" s="21" t="s">
        <v>173</v>
      </c>
      <c r="X83" s="21" t="s">
        <v>173</v>
      </c>
      <c r="Y83" s="21">
        <v>9.0039</v>
      </c>
      <c r="Z83" s="21">
        <v>11.6264</v>
      </c>
      <c r="AA83" s="21" t="s">
        <v>173</v>
      </c>
      <c r="AB83" s="21" t="s">
        <v>173</v>
      </c>
      <c r="AC83" s="21" t="s">
        <v>173</v>
      </c>
      <c r="AD83" s="21">
        <v>9.179</v>
      </c>
      <c r="AE83" s="11"/>
      <c r="AF83" s="11"/>
      <c r="AG83" s="11"/>
    </row>
    <row r="84" ht="15.75" customHeight="1">
      <c r="A84" s="18">
        <v>1.0</v>
      </c>
      <c r="B84" s="9" t="s">
        <v>132</v>
      </c>
      <c r="C84" s="21">
        <v>11.061</v>
      </c>
      <c r="D84" s="21">
        <v>0.1429</v>
      </c>
      <c r="E84" s="21">
        <v>0.0647</v>
      </c>
      <c r="F84" s="21">
        <v>0.0343</v>
      </c>
      <c r="G84" s="21">
        <v>0.0274</v>
      </c>
      <c r="H84" s="21">
        <v>0.0204</v>
      </c>
      <c r="I84" s="21">
        <v>0.0163</v>
      </c>
      <c r="J84" s="21">
        <v>0.0168</v>
      </c>
      <c r="K84" s="21">
        <v>0.0136</v>
      </c>
      <c r="L84" s="21">
        <v>0.0113</v>
      </c>
      <c r="M84" s="21">
        <v>0.0103</v>
      </c>
      <c r="N84" s="21">
        <v>0.0092</v>
      </c>
      <c r="O84" s="21">
        <v>0.0067</v>
      </c>
      <c r="P84" s="21">
        <v>0.0093</v>
      </c>
      <c r="Q84" s="21">
        <v>0.0084</v>
      </c>
      <c r="R84" s="21" t="s">
        <v>173</v>
      </c>
      <c r="S84" s="21">
        <v>0.0076</v>
      </c>
      <c r="T84" s="21">
        <v>0.0063</v>
      </c>
      <c r="U84" s="21" t="s">
        <v>173</v>
      </c>
      <c r="V84" s="21" t="s">
        <v>173</v>
      </c>
      <c r="W84" s="21" t="s">
        <v>173</v>
      </c>
      <c r="X84" s="21" t="s">
        <v>173</v>
      </c>
      <c r="Y84" s="21">
        <v>9.048</v>
      </c>
      <c r="Z84" s="21">
        <v>12.0402</v>
      </c>
      <c r="AA84" s="21">
        <v>0.1245</v>
      </c>
      <c r="AB84" s="21">
        <v>0.046</v>
      </c>
      <c r="AC84" s="21">
        <v>0.0221</v>
      </c>
      <c r="AD84" s="21">
        <v>9.5774</v>
      </c>
      <c r="AE84" s="11"/>
      <c r="AF84" s="11"/>
      <c r="AG84" s="11"/>
    </row>
    <row r="85" ht="15.75" customHeight="1">
      <c r="A85" s="18">
        <v>1.0</v>
      </c>
      <c r="B85" s="9" t="s">
        <v>133</v>
      </c>
      <c r="C85" s="21">
        <v>9.6427</v>
      </c>
      <c r="D85" s="21">
        <v>0.1409</v>
      </c>
      <c r="E85" s="21">
        <v>0.0603</v>
      </c>
      <c r="F85" s="21">
        <v>0.0384</v>
      </c>
      <c r="G85" s="21">
        <v>0.0277</v>
      </c>
      <c r="H85" s="21">
        <v>0.0273</v>
      </c>
      <c r="I85" s="21">
        <v>0.0204</v>
      </c>
      <c r="J85" s="21">
        <v>0.0167</v>
      </c>
      <c r="K85" s="21">
        <v>0.0179</v>
      </c>
      <c r="L85" s="21">
        <v>0.0139</v>
      </c>
      <c r="M85" s="21">
        <v>0.0136</v>
      </c>
      <c r="N85" s="21">
        <v>0.0114</v>
      </c>
      <c r="O85" s="21">
        <v>0.0115</v>
      </c>
      <c r="P85" s="21">
        <v>0.0123</v>
      </c>
      <c r="Q85" s="21">
        <v>0.0125</v>
      </c>
      <c r="R85" s="21">
        <v>0.013</v>
      </c>
      <c r="S85" s="21">
        <v>0.01</v>
      </c>
      <c r="T85" s="21">
        <v>0.0095</v>
      </c>
      <c r="U85" s="21">
        <v>0.0102</v>
      </c>
      <c r="V85" s="21">
        <v>0.0089</v>
      </c>
      <c r="W85" s="21" t="s">
        <v>173</v>
      </c>
      <c r="X85" s="21">
        <v>0.0097</v>
      </c>
      <c r="Y85" s="21">
        <v>8.4919</v>
      </c>
      <c r="Z85" s="21">
        <v>10.8041</v>
      </c>
      <c r="AA85" s="21">
        <v>0.1114</v>
      </c>
      <c r="AB85" s="21">
        <v>0.0379</v>
      </c>
      <c r="AC85" s="21">
        <v>0.0205</v>
      </c>
      <c r="AD85" s="21">
        <v>8.8386</v>
      </c>
      <c r="AE85" s="11"/>
      <c r="AF85" s="11"/>
      <c r="AG85" s="11"/>
    </row>
    <row r="86" ht="15.75" customHeight="1">
      <c r="A86" s="18">
        <v>1.0</v>
      </c>
      <c r="B86" s="9" t="s">
        <v>134</v>
      </c>
      <c r="C86" s="21">
        <v>9.7952</v>
      </c>
      <c r="D86" s="21" t="s">
        <v>173</v>
      </c>
      <c r="E86" s="21" t="s">
        <v>173</v>
      </c>
      <c r="F86" s="21" t="s">
        <v>173</v>
      </c>
      <c r="G86" s="21" t="s">
        <v>173</v>
      </c>
      <c r="H86" s="21" t="s">
        <v>173</v>
      </c>
      <c r="I86" s="21" t="s">
        <v>173</v>
      </c>
      <c r="J86" s="21" t="s">
        <v>173</v>
      </c>
      <c r="K86" s="21" t="s">
        <v>173</v>
      </c>
      <c r="L86" s="21" t="s">
        <v>173</v>
      </c>
      <c r="M86" s="21" t="s">
        <v>173</v>
      </c>
      <c r="N86" s="21" t="s">
        <v>173</v>
      </c>
      <c r="O86" s="21" t="s">
        <v>173</v>
      </c>
      <c r="P86" s="21" t="s">
        <v>173</v>
      </c>
      <c r="Q86" s="21" t="s">
        <v>173</v>
      </c>
      <c r="R86" s="21" t="s">
        <v>173</v>
      </c>
      <c r="S86" s="21" t="s">
        <v>173</v>
      </c>
      <c r="T86" s="21" t="s">
        <v>173</v>
      </c>
      <c r="U86" s="21" t="s">
        <v>173</v>
      </c>
      <c r="V86" s="21" t="s">
        <v>173</v>
      </c>
      <c r="W86" s="21" t="s">
        <v>173</v>
      </c>
      <c r="X86" s="21" t="s">
        <v>173</v>
      </c>
      <c r="Y86" s="21">
        <v>8.5269</v>
      </c>
      <c r="Z86" s="21">
        <v>11.7179</v>
      </c>
      <c r="AA86" s="21" t="s">
        <v>173</v>
      </c>
      <c r="AB86" s="21" t="s">
        <v>173</v>
      </c>
      <c r="AC86" s="21" t="s">
        <v>173</v>
      </c>
      <c r="AD86" s="21">
        <v>9.3322</v>
      </c>
      <c r="AE86" s="11"/>
      <c r="AF86" s="11"/>
      <c r="AG86" s="11"/>
    </row>
    <row r="87" ht="15.75" customHeight="1">
      <c r="A87" s="18">
        <v>0.5</v>
      </c>
      <c r="B87" s="9" t="s">
        <v>135</v>
      </c>
      <c r="C87" s="21">
        <v>8.2917</v>
      </c>
      <c r="D87" s="21" t="s">
        <v>173</v>
      </c>
      <c r="E87" s="21" t="s">
        <v>173</v>
      </c>
      <c r="F87" s="21" t="s">
        <v>173</v>
      </c>
      <c r="G87" s="21" t="s">
        <v>173</v>
      </c>
      <c r="H87" s="21" t="s">
        <v>173</v>
      </c>
      <c r="I87" s="21" t="s">
        <v>173</v>
      </c>
      <c r="J87" s="21" t="s">
        <v>173</v>
      </c>
      <c r="K87" s="21" t="s">
        <v>173</v>
      </c>
      <c r="L87" s="21" t="s">
        <v>173</v>
      </c>
      <c r="M87" s="21" t="s">
        <v>173</v>
      </c>
      <c r="N87" s="21" t="s">
        <v>173</v>
      </c>
      <c r="O87" s="21" t="s">
        <v>173</v>
      </c>
      <c r="P87" s="21" t="s">
        <v>173</v>
      </c>
      <c r="Q87" s="21" t="s">
        <v>173</v>
      </c>
      <c r="R87" s="21" t="s">
        <v>173</v>
      </c>
      <c r="S87" s="21" t="s">
        <v>173</v>
      </c>
      <c r="T87" s="21" t="s">
        <v>173</v>
      </c>
      <c r="U87" s="21" t="s">
        <v>173</v>
      </c>
      <c r="V87" s="21" t="s">
        <v>173</v>
      </c>
      <c r="W87" s="21" t="s">
        <v>173</v>
      </c>
      <c r="X87" s="21" t="s">
        <v>173</v>
      </c>
      <c r="Y87" s="21">
        <v>7.9358</v>
      </c>
      <c r="Z87" s="21">
        <v>10.7488</v>
      </c>
      <c r="AA87" s="21" t="s">
        <v>173</v>
      </c>
      <c r="AB87" s="21" t="s">
        <v>173</v>
      </c>
      <c r="AC87" s="21" t="s">
        <v>173</v>
      </c>
      <c r="AD87" s="21">
        <v>9.115</v>
      </c>
      <c r="AE87" s="11"/>
      <c r="AF87" s="11"/>
      <c r="AG87" s="11"/>
    </row>
    <row r="88" ht="15.75" customHeight="1">
      <c r="A88" s="18">
        <v>5.0</v>
      </c>
      <c r="B88" s="9" t="s">
        <v>136</v>
      </c>
      <c r="C88" s="21">
        <v>11.3477</v>
      </c>
      <c r="D88" s="21" t="s">
        <v>173</v>
      </c>
      <c r="E88" s="21" t="s">
        <v>173</v>
      </c>
      <c r="F88" s="21" t="s">
        <v>173</v>
      </c>
      <c r="G88" s="21" t="s">
        <v>173</v>
      </c>
      <c r="H88" s="21" t="s">
        <v>173</v>
      </c>
      <c r="I88" s="21" t="s">
        <v>173</v>
      </c>
      <c r="J88" s="21" t="s">
        <v>173</v>
      </c>
      <c r="K88" s="21" t="s">
        <v>173</v>
      </c>
      <c r="L88" s="21" t="s">
        <v>173</v>
      </c>
      <c r="M88" s="21" t="s">
        <v>173</v>
      </c>
      <c r="N88" s="21" t="s">
        <v>173</v>
      </c>
      <c r="O88" s="21" t="s">
        <v>173</v>
      </c>
      <c r="P88" s="21" t="s">
        <v>173</v>
      </c>
      <c r="Q88" s="21" t="s">
        <v>173</v>
      </c>
      <c r="R88" s="21" t="s">
        <v>173</v>
      </c>
      <c r="S88" s="21" t="s">
        <v>173</v>
      </c>
      <c r="T88" s="21" t="s">
        <v>173</v>
      </c>
      <c r="U88" s="21" t="s">
        <v>173</v>
      </c>
      <c r="V88" s="21" t="s">
        <v>173</v>
      </c>
      <c r="W88" s="21" t="s">
        <v>173</v>
      </c>
      <c r="X88" s="21" t="s">
        <v>173</v>
      </c>
      <c r="Y88" s="21">
        <v>10.2623</v>
      </c>
      <c r="Z88" s="21">
        <v>12.4529</v>
      </c>
      <c r="AA88" s="21" t="s">
        <v>173</v>
      </c>
      <c r="AB88" s="21" t="s">
        <v>173</v>
      </c>
      <c r="AC88" s="21" t="s">
        <v>173</v>
      </c>
      <c r="AD88" s="21">
        <v>11.5638</v>
      </c>
      <c r="AE88" s="11"/>
      <c r="AF88" s="11"/>
      <c r="AG88" s="11"/>
    </row>
    <row r="89" ht="15.75" customHeight="1">
      <c r="A89" s="18">
        <v>1.0</v>
      </c>
      <c r="B89" s="9" t="s">
        <v>137</v>
      </c>
      <c r="C89" s="21">
        <v>9.6076</v>
      </c>
      <c r="D89" s="21">
        <v>0.2179</v>
      </c>
      <c r="E89" s="21">
        <v>0.0946</v>
      </c>
      <c r="F89" s="21">
        <v>0.0473</v>
      </c>
      <c r="G89" s="21">
        <v>0.0384</v>
      </c>
      <c r="H89" s="21">
        <v>0.0325</v>
      </c>
      <c r="I89" s="21">
        <v>0.0275</v>
      </c>
      <c r="J89" s="21">
        <v>0.0218</v>
      </c>
      <c r="K89" s="21">
        <v>0.0216</v>
      </c>
      <c r="L89" s="21">
        <v>0.0171</v>
      </c>
      <c r="M89" s="21">
        <v>0.016</v>
      </c>
      <c r="N89" s="21">
        <v>0.017</v>
      </c>
      <c r="O89" s="21">
        <v>0.0161</v>
      </c>
      <c r="P89" s="21">
        <v>0.0156</v>
      </c>
      <c r="Q89" s="21">
        <v>0.0144</v>
      </c>
      <c r="R89" s="21">
        <v>0.0115</v>
      </c>
      <c r="S89" s="21">
        <v>0.0105</v>
      </c>
      <c r="T89" s="21">
        <v>0.0099</v>
      </c>
      <c r="U89" s="21">
        <v>0.009</v>
      </c>
      <c r="V89" s="21">
        <v>0.0086</v>
      </c>
      <c r="W89" s="21">
        <v>0.0089</v>
      </c>
      <c r="X89" s="21" t="s">
        <v>173</v>
      </c>
      <c r="Y89" s="21">
        <v>8.4626</v>
      </c>
      <c r="Z89" s="21">
        <v>10.8843</v>
      </c>
      <c r="AA89" s="21">
        <v>0.2016</v>
      </c>
      <c r="AB89" s="21">
        <v>0.0725</v>
      </c>
      <c r="AC89" s="21">
        <v>0.0335</v>
      </c>
      <c r="AD89" s="21">
        <v>9.0804</v>
      </c>
      <c r="AE89" s="11"/>
      <c r="AF89" s="11"/>
      <c r="AG89" s="11"/>
    </row>
    <row r="90" ht="15.75" customHeight="1">
      <c r="A90" s="18">
        <v>1.0</v>
      </c>
      <c r="B90" s="9" t="s">
        <v>138</v>
      </c>
      <c r="C90" s="21">
        <v>13.17</v>
      </c>
      <c r="D90" s="21">
        <v>0.1775</v>
      </c>
      <c r="E90" s="21">
        <v>0.0615</v>
      </c>
      <c r="F90" s="21">
        <v>0.0357</v>
      </c>
      <c r="G90" s="21">
        <v>0.0314</v>
      </c>
      <c r="H90" s="21">
        <v>0.0283</v>
      </c>
      <c r="I90" s="21">
        <v>0.0128</v>
      </c>
      <c r="J90" s="21">
        <v>0.0152</v>
      </c>
      <c r="K90" s="21">
        <v>0.0149</v>
      </c>
      <c r="L90" s="21" t="s">
        <v>173</v>
      </c>
      <c r="M90" s="21">
        <v>0.0079</v>
      </c>
      <c r="N90" s="21">
        <v>0.0046</v>
      </c>
      <c r="O90" s="21">
        <v>0.0072</v>
      </c>
      <c r="P90" s="21">
        <v>0.0049</v>
      </c>
      <c r="Q90" s="21" t="s">
        <v>173</v>
      </c>
      <c r="R90" s="21">
        <v>0.0076</v>
      </c>
      <c r="S90" s="21" t="s">
        <v>173</v>
      </c>
      <c r="T90" s="21" t="s">
        <v>173</v>
      </c>
      <c r="U90" s="21" t="s">
        <v>173</v>
      </c>
      <c r="V90" s="21" t="s">
        <v>173</v>
      </c>
      <c r="W90" s="21" t="s">
        <v>173</v>
      </c>
      <c r="X90" s="21">
        <v>0.0029</v>
      </c>
      <c r="Y90" s="21">
        <v>11.0015</v>
      </c>
      <c r="Z90" s="21">
        <v>14.986</v>
      </c>
      <c r="AA90" s="21">
        <v>0.1852</v>
      </c>
      <c r="AB90" s="21">
        <v>0.0594</v>
      </c>
      <c r="AC90" s="21">
        <v>0.0281</v>
      </c>
      <c r="AD90" s="21">
        <v>11.7512</v>
      </c>
      <c r="AE90" s="11"/>
      <c r="AF90" s="11"/>
      <c r="AG90" s="11"/>
    </row>
    <row r="91" ht="15.75" customHeight="1">
      <c r="A91" s="18">
        <v>0.5</v>
      </c>
      <c r="B91" s="9" t="s">
        <v>139</v>
      </c>
      <c r="C91" s="21">
        <v>9.2781</v>
      </c>
      <c r="D91" s="21">
        <v>0.2066</v>
      </c>
      <c r="E91" s="21">
        <v>0.0704</v>
      </c>
      <c r="F91" s="21">
        <v>0.0336</v>
      </c>
      <c r="G91" s="21">
        <v>0.0241</v>
      </c>
      <c r="H91" s="21">
        <v>0.0211</v>
      </c>
      <c r="I91" s="21">
        <v>0.0164</v>
      </c>
      <c r="J91" s="21" t="s">
        <v>173</v>
      </c>
      <c r="K91" s="21" t="s">
        <v>173</v>
      </c>
      <c r="L91" s="21">
        <v>0.0106</v>
      </c>
      <c r="M91" s="21" t="s">
        <v>173</v>
      </c>
      <c r="N91" s="21" t="s">
        <v>173</v>
      </c>
      <c r="O91" s="21" t="s">
        <v>173</v>
      </c>
      <c r="P91" s="21" t="s">
        <v>173</v>
      </c>
      <c r="Q91" s="21" t="s">
        <v>173</v>
      </c>
      <c r="R91" s="21" t="s">
        <v>173</v>
      </c>
      <c r="S91" s="21" t="s">
        <v>173</v>
      </c>
      <c r="T91" s="21">
        <v>0.0765</v>
      </c>
      <c r="U91" s="21">
        <v>0.0093</v>
      </c>
      <c r="V91" s="21" t="s">
        <v>173</v>
      </c>
      <c r="W91" s="21" t="s">
        <v>173</v>
      </c>
      <c r="X91" s="21" t="s">
        <v>173</v>
      </c>
      <c r="Y91" s="21">
        <v>8.0979</v>
      </c>
      <c r="Z91" s="21">
        <v>10.4655</v>
      </c>
      <c r="AA91" s="21">
        <v>0.1894</v>
      </c>
      <c r="AB91" s="21">
        <v>0.0515</v>
      </c>
      <c r="AC91" s="21">
        <v>0.0252</v>
      </c>
      <c r="AD91" s="21">
        <v>8.758</v>
      </c>
      <c r="AE91" s="11"/>
      <c r="AF91" s="11"/>
      <c r="AG91" s="11"/>
    </row>
    <row r="92" ht="15.75" customHeight="1">
      <c r="A92" s="18">
        <v>1.0</v>
      </c>
      <c r="B92" s="9" t="s">
        <v>140</v>
      </c>
      <c r="C92" s="21">
        <v>9.3036</v>
      </c>
      <c r="D92" s="21">
        <v>0.2236</v>
      </c>
      <c r="E92" s="21">
        <v>0.0807</v>
      </c>
      <c r="F92" s="21">
        <v>0.0407</v>
      </c>
      <c r="G92" s="21">
        <v>0.0318</v>
      </c>
      <c r="H92" s="21">
        <v>0.0246</v>
      </c>
      <c r="I92" s="21">
        <v>0.0186</v>
      </c>
      <c r="J92" s="21">
        <v>0.0193</v>
      </c>
      <c r="K92" s="21">
        <v>0.0157</v>
      </c>
      <c r="L92" s="21">
        <v>0.0114</v>
      </c>
      <c r="M92" s="21">
        <v>0.0119</v>
      </c>
      <c r="N92" s="21">
        <v>0.0108</v>
      </c>
      <c r="O92" s="21">
        <v>0.009</v>
      </c>
      <c r="P92" s="21">
        <v>0.0105</v>
      </c>
      <c r="Q92" s="21">
        <v>0.007</v>
      </c>
      <c r="R92" s="21">
        <v>0.008</v>
      </c>
      <c r="S92" s="21">
        <v>0.0071</v>
      </c>
      <c r="T92" s="21" t="s">
        <v>173</v>
      </c>
      <c r="U92" s="21" t="s">
        <v>173</v>
      </c>
      <c r="V92" s="21" t="s">
        <v>173</v>
      </c>
      <c r="W92" s="21">
        <v>0.0055</v>
      </c>
      <c r="X92" s="21" t="s">
        <v>173</v>
      </c>
      <c r="Y92" s="21">
        <v>8.358</v>
      </c>
      <c r="Z92" s="21">
        <v>10.8159</v>
      </c>
      <c r="AA92" s="21">
        <v>0.195</v>
      </c>
      <c r="AB92" s="21">
        <v>0.0664</v>
      </c>
      <c r="AC92" s="21">
        <v>0.0287</v>
      </c>
      <c r="AD92" s="21">
        <v>8.8692</v>
      </c>
      <c r="AE92" s="11"/>
      <c r="AF92" s="11"/>
      <c r="AG92" s="11"/>
    </row>
    <row r="93" ht="15.75" customHeight="1">
      <c r="A93" s="18"/>
      <c r="B93" s="2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18"/>
      <c r="B94" s="9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18"/>
      <c r="B95" s="9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18"/>
      <c r="B96" s="9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18"/>
      <c r="B97" s="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18"/>
      <c r="B98" s="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18"/>
      <c r="B99" s="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18"/>
      <c r="B100" s="9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18"/>
      <c r="B101" s="9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18"/>
      <c r="B102" s="9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18"/>
      <c r="B103" s="9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18"/>
      <c r="B104" s="9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18"/>
      <c r="B105" s="9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18"/>
      <c r="B106" s="9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18"/>
      <c r="B107" s="9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18"/>
      <c r="B108" s="9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18"/>
      <c r="B109" s="9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18"/>
      <c r="B110" s="9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18"/>
      <c r="B111" s="9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18"/>
      <c r="B112" s="9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18"/>
      <c r="B113" s="9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18"/>
      <c r="B114" s="9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18"/>
      <c r="B115" s="9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18"/>
      <c r="B116" s="9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18"/>
      <c r="B117" s="9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18"/>
      <c r="B118" s="9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18"/>
      <c r="B119" s="9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18"/>
      <c r="B120" s="9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18"/>
      <c r="B121" s="9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18"/>
      <c r="B122" s="9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18"/>
      <c r="B123" s="9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18"/>
      <c r="B124" s="9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18"/>
      <c r="B125" s="9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18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18"/>
      <c r="B127" s="9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18"/>
      <c r="B128" s="9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18"/>
      <c r="B129" s="9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18"/>
      <c r="B130" s="9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18"/>
      <c r="B131" s="9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18"/>
      <c r="B132" s="9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18"/>
      <c r="B133" s="9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18"/>
      <c r="B134" s="9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18"/>
      <c r="B135" s="9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18"/>
      <c r="B136" s="9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18"/>
      <c r="B137" s="9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18"/>
      <c r="B138" s="9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18"/>
      <c r="B139" s="9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18"/>
      <c r="B140" s="9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18"/>
      <c r="B141" s="9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18"/>
      <c r="B142" s="9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5.75" customHeight="1">
      <c r="A143" s="18"/>
      <c r="B143" s="9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18"/>
      <c r="B144" s="9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5.75" customHeight="1">
      <c r="A145" s="18"/>
      <c r="B145" s="9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5.75" customHeight="1">
      <c r="A146" s="18"/>
      <c r="B146" s="9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5.75" customHeight="1">
      <c r="A147" s="18"/>
      <c r="B147" s="9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5.75" customHeight="1">
      <c r="A148" s="18"/>
      <c r="B148" s="9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5.75" customHeight="1">
      <c r="A149" s="18"/>
      <c r="B149" s="9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5.75" customHeight="1">
      <c r="A150" s="18"/>
      <c r="B150" s="9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5.75" customHeight="1">
      <c r="A151" s="18"/>
      <c r="B151" s="9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5.75" customHeight="1">
      <c r="A152" s="18"/>
      <c r="B152" s="9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5.75" customHeight="1">
      <c r="A153" s="18"/>
      <c r="B153" s="9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5.75" customHeight="1">
      <c r="A154" s="18"/>
      <c r="B154" s="9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5.75" customHeight="1">
      <c r="A155" s="18"/>
      <c r="B155" s="9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5.75" customHeight="1">
      <c r="A156" s="18"/>
      <c r="B156" s="9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5.75" customHeight="1">
      <c r="A157" s="18"/>
      <c r="B157" s="9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5.75" customHeight="1">
      <c r="A158" s="18"/>
      <c r="B158" s="9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5.75" customHeight="1">
      <c r="A159" s="18"/>
      <c r="B159" s="9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5.75" customHeight="1">
      <c r="A160" s="18"/>
      <c r="B160" s="9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5.75" customHeight="1">
      <c r="A161" s="18"/>
      <c r="B161" s="9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5.75" customHeight="1">
      <c r="A162" s="18"/>
      <c r="B162" s="9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5.75" customHeight="1">
      <c r="A163" s="18"/>
      <c r="B163" s="9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5.75" customHeight="1">
      <c r="A164" s="18"/>
      <c r="B164" s="9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5.75" customHeight="1">
      <c r="A165" s="18"/>
      <c r="B165" s="9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5.75" customHeight="1">
      <c r="A166" s="18"/>
      <c r="B166" s="9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5.75" customHeight="1">
      <c r="A167" s="18"/>
      <c r="B167" s="9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5.75" customHeight="1">
      <c r="A168" s="18"/>
      <c r="B168" s="9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5.75" customHeight="1">
      <c r="A169" s="18"/>
      <c r="B169" s="9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5.75" customHeight="1">
      <c r="A170" s="18"/>
      <c r="B170" s="9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5.75" customHeight="1">
      <c r="A171" s="18"/>
      <c r="B171" s="9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5.75" customHeight="1">
      <c r="A172" s="18"/>
      <c r="B172" s="9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5.75" customHeight="1">
      <c r="A173" s="18"/>
      <c r="B173" s="9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5.75" customHeight="1">
      <c r="A174" s="18"/>
      <c r="B174" s="9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5.75" customHeight="1">
      <c r="A175" s="18"/>
      <c r="B175" s="9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5.75" customHeight="1">
      <c r="A176" s="18"/>
      <c r="B176" s="9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5.75" customHeight="1">
      <c r="A177" s="18"/>
      <c r="B177" s="9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5.75" customHeight="1">
      <c r="A178" s="18"/>
      <c r="B178" s="9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5.75" customHeight="1">
      <c r="A179" s="18"/>
      <c r="B179" s="9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5.75" customHeight="1">
      <c r="A180" s="18"/>
      <c r="B180" s="9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5.75" customHeight="1">
      <c r="A181" s="18"/>
      <c r="B181" s="9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5.75" customHeight="1">
      <c r="A182" s="18"/>
      <c r="B182" s="9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5.75" customHeight="1">
      <c r="A183" s="18"/>
      <c r="B183" s="9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5.75" customHeight="1">
      <c r="A184" s="18"/>
      <c r="B184" s="9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5.75" customHeight="1">
      <c r="A185" s="18"/>
      <c r="B185" s="9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5.75" customHeight="1">
      <c r="A186" s="18"/>
      <c r="B186" s="9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5.75" customHeight="1">
      <c r="A187" s="18"/>
      <c r="B187" s="9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5.75" customHeight="1">
      <c r="A188" s="18"/>
      <c r="B188" s="9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5.75" customHeight="1">
      <c r="A189" s="18"/>
      <c r="B189" s="9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5.75" customHeight="1">
      <c r="A190" s="18"/>
      <c r="B190" s="9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5.75" customHeight="1">
      <c r="A191" s="18"/>
      <c r="B191" s="9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5.75" customHeight="1">
      <c r="A192" s="18"/>
      <c r="B192" s="9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5.75" customHeight="1">
      <c r="A193" s="18"/>
      <c r="B193" s="9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5.75" customHeight="1">
      <c r="A194" s="18"/>
      <c r="B194" s="9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5.75" customHeight="1">
      <c r="A195" s="18"/>
      <c r="B195" s="9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5.75" customHeight="1">
      <c r="A196" s="18"/>
      <c r="B196" s="9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5.75" customHeight="1">
      <c r="A197" s="18"/>
      <c r="B197" s="9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5.75" customHeight="1">
      <c r="A198" s="18"/>
      <c r="B198" s="9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5.75" customHeight="1">
      <c r="A199" s="18"/>
      <c r="B199" s="9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5.75" customHeight="1">
      <c r="A200" s="18"/>
      <c r="B200" s="9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5.75" customHeight="1">
      <c r="A201" s="18"/>
      <c r="B201" s="9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5.75" customHeight="1">
      <c r="A202" s="18"/>
      <c r="B202" s="9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5.75" customHeight="1">
      <c r="A203" s="18"/>
      <c r="B203" s="9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5.75" customHeight="1">
      <c r="A204" s="18"/>
      <c r="B204" s="9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5.75" customHeight="1">
      <c r="A205" s="18"/>
      <c r="B205" s="9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5.75" customHeight="1">
      <c r="A206" s="18"/>
      <c r="B206" s="9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5.75" customHeight="1">
      <c r="A207" s="18"/>
      <c r="B207" s="9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5.75" customHeight="1">
      <c r="A208" s="18"/>
      <c r="B208" s="9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5.75" customHeight="1">
      <c r="A209" s="18"/>
      <c r="B209" s="9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5.75" customHeight="1">
      <c r="A210" s="18"/>
      <c r="B210" s="9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5.75" customHeight="1">
      <c r="A211" s="18"/>
      <c r="B211" s="9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5.75" customHeight="1">
      <c r="A212" s="18"/>
      <c r="B212" s="9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5.75" customHeight="1">
      <c r="A213" s="18"/>
      <c r="B213" s="9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5.75" customHeight="1">
      <c r="A214" s="18"/>
      <c r="B214" s="9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5.75" customHeight="1">
      <c r="A215" s="18"/>
      <c r="B215" s="9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5.75" customHeight="1">
      <c r="A216" s="18"/>
      <c r="B216" s="9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5.75" customHeight="1">
      <c r="A217" s="18"/>
      <c r="B217" s="9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5.75" customHeight="1">
      <c r="A218" s="18"/>
      <c r="B218" s="9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5.75" customHeight="1">
      <c r="A219" s="18"/>
      <c r="B219" s="9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5.75" customHeight="1">
      <c r="A220" s="18"/>
      <c r="B220" s="9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5.75" customHeight="1">
      <c r="A221" s="18"/>
      <c r="B221" s="9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5.75" customHeight="1">
      <c r="A222" s="18"/>
      <c r="B222" s="9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5.75" customHeight="1">
      <c r="A223" s="18"/>
      <c r="B223" s="9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5.75" customHeight="1">
      <c r="A224" s="18"/>
      <c r="B224" s="9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5.75" customHeight="1">
      <c r="A225" s="18"/>
      <c r="B225" s="9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5.75" customHeight="1">
      <c r="A226" s="18"/>
      <c r="B226" s="9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5.75" customHeight="1">
      <c r="A227" s="18"/>
      <c r="B227" s="9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5.75" customHeight="1">
      <c r="A228" s="18"/>
      <c r="B228" s="9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5.75" customHeight="1">
      <c r="A229" s="18"/>
      <c r="B229" s="9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5.75" customHeight="1">
      <c r="A230" s="18"/>
      <c r="B230" s="9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5.75" customHeight="1">
      <c r="A231" s="18"/>
      <c r="B231" s="9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5.75" customHeight="1">
      <c r="A232" s="18"/>
      <c r="B232" s="9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5.75" customHeight="1">
      <c r="A233" s="18"/>
      <c r="B233" s="9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5.75" customHeight="1">
      <c r="A234" s="18"/>
      <c r="B234" s="9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5.75" customHeight="1">
      <c r="A235" s="18"/>
      <c r="B235" s="9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5.75" customHeight="1">
      <c r="A236" s="18"/>
      <c r="B236" s="9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5.75" customHeight="1">
      <c r="A237" s="18"/>
      <c r="B237" s="9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5.75" customHeight="1">
      <c r="A238" s="18"/>
      <c r="B238" s="9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5.75" customHeight="1">
      <c r="A239" s="18"/>
      <c r="B239" s="9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5.75" customHeight="1">
      <c r="A240" s="18"/>
      <c r="B240" s="9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5.75" customHeight="1">
      <c r="A241" s="18"/>
      <c r="B241" s="9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5.75" customHeight="1">
      <c r="A242" s="18"/>
      <c r="B242" s="9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5.75" customHeight="1">
      <c r="A243" s="18"/>
      <c r="B243" s="9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5.75" customHeight="1">
      <c r="A244" s="18"/>
      <c r="B244" s="9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5.75" customHeight="1">
      <c r="A245" s="18"/>
      <c r="B245" s="9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5.75" customHeight="1">
      <c r="A246" s="18"/>
      <c r="B246" s="9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5.75" customHeight="1">
      <c r="A247" s="18"/>
      <c r="B247" s="9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5.75" customHeight="1">
      <c r="A248" s="18"/>
      <c r="B248" s="9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5.75" customHeight="1">
      <c r="A249" s="18"/>
      <c r="B249" s="9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5.75" customHeight="1">
      <c r="A250" s="18"/>
      <c r="B250" s="9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5.75" customHeight="1">
      <c r="A251" s="18"/>
      <c r="B251" s="9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5.75" customHeight="1">
      <c r="A252" s="18"/>
      <c r="B252" s="9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5.75" customHeight="1">
      <c r="A253" s="18"/>
      <c r="B253" s="9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5.75" customHeight="1">
      <c r="A254" s="18"/>
      <c r="B254" s="9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5.75" customHeight="1">
      <c r="A255" s="18"/>
      <c r="B255" s="9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5.75" customHeight="1">
      <c r="A256" s="18"/>
      <c r="B256" s="9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5.75" customHeight="1">
      <c r="A257" s="18"/>
      <c r="B257" s="9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5.75" customHeight="1">
      <c r="A258" s="18"/>
      <c r="B258" s="9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5.75" customHeight="1">
      <c r="A259" s="18"/>
      <c r="B259" s="9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5.75" customHeight="1">
      <c r="A260" s="18"/>
      <c r="B260" s="9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5.75" customHeight="1">
      <c r="A261" s="18"/>
      <c r="B261" s="9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5.75" customHeight="1">
      <c r="A262" s="18"/>
      <c r="B262" s="9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5.75" customHeight="1">
      <c r="A263" s="18"/>
      <c r="B263" s="9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5.75" customHeight="1">
      <c r="A264" s="18"/>
      <c r="B264" s="9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5.75" customHeight="1">
      <c r="A265" s="18"/>
      <c r="B265" s="9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5.75" customHeight="1">
      <c r="A266" s="18"/>
      <c r="B266" s="9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5.75" customHeight="1">
      <c r="A267" s="18"/>
      <c r="B267" s="9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5.75" customHeight="1">
      <c r="A268" s="18"/>
      <c r="B268" s="9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5.75" customHeight="1">
      <c r="A269" s="18"/>
      <c r="B269" s="9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5.75" customHeight="1">
      <c r="A270" s="18"/>
      <c r="B270" s="9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5.75" customHeight="1">
      <c r="A271" s="18"/>
      <c r="B271" s="9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5.75" customHeight="1">
      <c r="A272" s="18"/>
      <c r="B272" s="9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5.75" customHeight="1">
      <c r="A273" s="18"/>
      <c r="B273" s="9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5.75" customHeight="1">
      <c r="A274" s="18"/>
      <c r="B274" s="9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5.75" customHeight="1">
      <c r="A275" s="18"/>
      <c r="B275" s="9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5.75" customHeight="1">
      <c r="A276" s="18"/>
      <c r="B276" s="9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5.75" customHeight="1">
      <c r="A277" s="18"/>
      <c r="B277" s="9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5.75" customHeight="1">
      <c r="A278" s="18"/>
      <c r="B278" s="9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5.75" customHeight="1">
      <c r="A279" s="18"/>
      <c r="B279" s="9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5.75" customHeight="1">
      <c r="A280" s="18"/>
      <c r="B280" s="9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5.75" customHeight="1">
      <c r="A281" s="18"/>
      <c r="B281" s="9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5.75" customHeight="1">
      <c r="A282" s="18"/>
      <c r="B282" s="9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5.75" customHeight="1">
      <c r="A283" s="18"/>
      <c r="B283" s="9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5.75" customHeight="1">
      <c r="A284" s="18"/>
      <c r="B284" s="9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5.75" customHeight="1">
      <c r="A285" s="18"/>
      <c r="B285" s="9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5.75" customHeight="1">
      <c r="A286" s="18"/>
      <c r="B286" s="9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5.75" customHeight="1">
      <c r="A287" s="18"/>
      <c r="B287" s="9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5.75" customHeight="1">
      <c r="A288" s="18"/>
      <c r="B288" s="9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5.75" customHeight="1">
      <c r="A289" s="18"/>
      <c r="B289" s="9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5.75" customHeight="1">
      <c r="A290" s="18"/>
      <c r="B290" s="9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5.75" customHeight="1">
      <c r="A291" s="18"/>
      <c r="B291" s="9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5.75" customHeight="1">
      <c r="A292" s="18"/>
      <c r="B292" s="9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notContainsBlanks" dxfId="3" priority="1">
      <formula>LEN(TRIM(A1))&gt;0</formula>
    </cfRule>
  </conditionalFormatting>
  <conditionalFormatting sqref="A8:A92">
    <cfRule type="cellIs" dxfId="4" priority="2" operator="greaterThan">
      <formula>1</formula>
    </cfRule>
  </conditionalFormatting>
  <conditionalFormatting sqref="A8:A92">
    <cfRule type="cellIs" dxfId="5" priority="3" operator="lessThan">
      <formula>1</formula>
    </cfRule>
  </conditionalFormatting>
  <conditionalFormatting sqref="C8:AG92">
    <cfRule type="cellIs" dxfId="6" priority="4" operator="equal">
      <formula>"n.a./n.r."</formula>
    </cfRule>
  </conditionalFormatting>
  <conditionalFormatting sqref="C8:AG92">
    <cfRule type="cellIs" dxfId="7" priority="5" operator="equal">
      <formula>20</formula>
    </cfRule>
  </conditionalFormatting>
  <conditionalFormatting sqref="C8:AG92">
    <cfRule type="expression" dxfId="8" priority="6">
      <formula>C8&gt;=$A8</formula>
    </cfRule>
  </conditionalFormatting>
  <conditionalFormatting sqref="C8:AG92">
    <cfRule type="expression" dxfId="9" priority="7">
      <formula>C8&lt;$A8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5.14"/>
    <col customWidth="1" min="3" max="3" width="8.57"/>
    <col customWidth="1" min="4" max="4" width="6.71"/>
    <col customWidth="1" min="5" max="5" width="25.86"/>
    <col customWidth="1" min="6" max="7" width="7.43"/>
    <col customWidth="1" min="8" max="8" width="25.86"/>
    <col customWidth="1" min="9" max="9" width="7.43"/>
    <col customWidth="1" min="10" max="10" width="7.0"/>
    <col customWidth="1" min="11" max="11" width="25.86"/>
    <col customWidth="1" min="12" max="12" width="7.43"/>
    <col customWidth="1" min="13" max="13" width="11.14"/>
    <col customWidth="1" min="14" max="14" width="13.29"/>
    <col customWidth="1" min="16" max="16" width="25.86"/>
  </cols>
  <sheetData>
    <row r="1">
      <c r="A1" s="1"/>
      <c r="B1" s="24" t="s">
        <v>174</v>
      </c>
      <c r="C1" s="24" t="s">
        <v>175</v>
      </c>
      <c r="D1" s="24" t="s">
        <v>176</v>
      </c>
      <c r="E1" s="24" t="s">
        <v>177</v>
      </c>
      <c r="F1" s="24" t="s">
        <v>178</v>
      </c>
      <c r="G1" s="24" t="s">
        <v>179</v>
      </c>
      <c r="H1" s="24" t="s">
        <v>180</v>
      </c>
      <c r="I1" s="24" t="s">
        <v>178</v>
      </c>
      <c r="J1" s="24" t="s">
        <v>181</v>
      </c>
      <c r="K1" s="24" t="s">
        <v>177</v>
      </c>
      <c r="L1" s="24" t="s">
        <v>178</v>
      </c>
      <c r="M1" s="25" t="s">
        <v>26</v>
      </c>
      <c r="N1" s="26" t="s">
        <v>182</v>
      </c>
      <c r="O1" s="1"/>
      <c r="P1" s="1" t="s">
        <v>183</v>
      </c>
      <c r="Q1" s="1" t="s">
        <v>35</v>
      </c>
      <c r="R1" s="1" t="s">
        <v>26</v>
      </c>
    </row>
    <row r="2">
      <c r="A2" s="1"/>
      <c r="B2" s="24" t="s">
        <v>184</v>
      </c>
      <c r="C2" s="24" t="s">
        <v>42</v>
      </c>
      <c r="D2" s="24" t="s">
        <v>185</v>
      </c>
      <c r="E2" s="24"/>
      <c r="F2" s="24"/>
      <c r="G2" s="24" t="s">
        <v>185</v>
      </c>
      <c r="H2" s="24"/>
      <c r="I2" s="24"/>
      <c r="J2" s="24" t="s">
        <v>185</v>
      </c>
      <c r="K2" s="24"/>
      <c r="L2" s="24"/>
      <c r="M2" s="25" t="s">
        <v>2</v>
      </c>
      <c r="N2" s="26" t="s">
        <v>186</v>
      </c>
      <c r="O2" s="1"/>
      <c r="P2" s="1" t="s">
        <v>21</v>
      </c>
      <c r="Q2" s="5">
        <v>5.41</v>
      </c>
      <c r="R2" s="5">
        <v>1750753.0</v>
      </c>
    </row>
    <row r="3">
      <c r="A3" s="3" t="s">
        <v>187</v>
      </c>
      <c r="B3" s="24" t="s">
        <v>20</v>
      </c>
      <c r="C3" s="24" t="s">
        <v>20</v>
      </c>
      <c r="D3" s="24" t="s">
        <v>20</v>
      </c>
      <c r="E3" s="24" t="s">
        <v>20</v>
      </c>
      <c r="F3" s="24" t="s">
        <v>20</v>
      </c>
      <c r="G3" s="24" t="s">
        <v>20</v>
      </c>
      <c r="H3" s="24" t="s">
        <v>20</v>
      </c>
      <c r="I3" s="24" t="s">
        <v>20</v>
      </c>
      <c r="J3" s="24" t="s">
        <v>20</v>
      </c>
      <c r="K3" s="24" t="s">
        <v>20</v>
      </c>
      <c r="L3" s="24" t="s">
        <v>20</v>
      </c>
      <c r="M3" s="25"/>
      <c r="N3" s="26" t="s">
        <v>188</v>
      </c>
      <c r="O3" s="1"/>
      <c r="P3" s="1" t="s">
        <v>22</v>
      </c>
      <c r="Q3" s="5">
        <v>6.16</v>
      </c>
      <c r="R3" s="5">
        <v>2507054.0</v>
      </c>
    </row>
    <row r="4">
      <c r="A4" s="4" t="s">
        <v>150</v>
      </c>
      <c r="B4" s="27">
        <v>4.0</v>
      </c>
      <c r="C4" s="27">
        <v>3.56</v>
      </c>
      <c r="D4" s="27">
        <v>702.0</v>
      </c>
      <c r="E4" s="27" t="s">
        <v>189</v>
      </c>
      <c r="F4" s="27" t="s">
        <v>190</v>
      </c>
      <c r="G4" s="27">
        <v>663.0</v>
      </c>
      <c r="H4" s="27" t="s">
        <v>191</v>
      </c>
      <c r="I4" s="27" t="s">
        <v>190</v>
      </c>
      <c r="J4" s="27">
        <v>660.0</v>
      </c>
      <c r="K4" s="27" t="s">
        <v>189</v>
      </c>
      <c r="L4" s="27" t="s">
        <v>192</v>
      </c>
      <c r="M4" s="27">
        <v>33765.266</v>
      </c>
      <c r="N4" s="28">
        <f>M4/R2*20</f>
        <v>0.3857227833</v>
      </c>
      <c r="O4" s="1"/>
      <c r="P4" s="1" t="s">
        <v>23</v>
      </c>
      <c r="Q4" s="5">
        <v>8.89</v>
      </c>
      <c r="R4" s="5">
        <v>3299950.0</v>
      </c>
    </row>
    <row r="5">
      <c r="B5" s="27">
        <v>8.0</v>
      </c>
      <c r="C5" s="27">
        <v>6.59</v>
      </c>
      <c r="D5" s="27">
        <v>685.0</v>
      </c>
      <c r="E5" s="27" t="s">
        <v>193</v>
      </c>
      <c r="F5" s="27" t="s">
        <v>192</v>
      </c>
      <c r="G5" s="27">
        <v>682.0</v>
      </c>
      <c r="H5" s="27" t="s">
        <v>194</v>
      </c>
      <c r="I5" s="27" t="s">
        <v>192</v>
      </c>
      <c r="J5" s="27">
        <v>682.0</v>
      </c>
      <c r="K5" s="27" t="s">
        <v>194</v>
      </c>
      <c r="L5" s="27" t="s">
        <v>190</v>
      </c>
      <c r="M5" s="27">
        <v>32409.753</v>
      </c>
      <c r="N5" s="29">
        <f t="shared" ref="N5:N7" si="1">M5/R$3*20</f>
        <v>0.2585485035</v>
      </c>
      <c r="P5" s="1" t="s">
        <v>24</v>
      </c>
      <c r="Q5" s="5">
        <v>10.63</v>
      </c>
      <c r="R5" s="5">
        <v>3499446.0</v>
      </c>
    </row>
    <row r="6">
      <c r="B6" s="27">
        <v>9.0</v>
      </c>
      <c r="C6" s="27">
        <v>6.72</v>
      </c>
      <c r="D6" s="27">
        <v>732.0</v>
      </c>
      <c r="E6" s="27" t="s">
        <v>195</v>
      </c>
      <c r="F6" s="27" t="s">
        <v>192</v>
      </c>
      <c r="G6" s="27">
        <v>726.0</v>
      </c>
      <c r="H6" s="27" t="s">
        <v>196</v>
      </c>
      <c r="I6" s="27" t="s">
        <v>192</v>
      </c>
      <c r="J6" s="27">
        <v>708.0</v>
      </c>
      <c r="K6" s="27" t="s">
        <v>197</v>
      </c>
      <c r="L6" s="27" t="s">
        <v>192</v>
      </c>
      <c r="M6" s="27">
        <v>31425.321</v>
      </c>
      <c r="N6" s="29">
        <f t="shared" si="1"/>
        <v>0.2506952064</v>
      </c>
    </row>
    <row r="7">
      <c r="B7" s="27">
        <v>10.0</v>
      </c>
      <c r="C7" s="27">
        <v>6.94</v>
      </c>
      <c r="D7" s="27">
        <v>793.0</v>
      </c>
      <c r="E7" s="27" t="s">
        <v>198</v>
      </c>
      <c r="F7" s="27" t="s">
        <v>192</v>
      </c>
      <c r="G7" s="27">
        <v>787.0</v>
      </c>
      <c r="H7" s="27" t="s">
        <v>198</v>
      </c>
      <c r="I7" s="27" t="s">
        <v>192</v>
      </c>
      <c r="J7" s="27">
        <v>768.0</v>
      </c>
      <c r="K7" s="27" t="s">
        <v>198</v>
      </c>
      <c r="L7" s="27" t="s">
        <v>192</v>
      </c>
      <c r="M7" s="27">
        <v>65813.212</v>
      </c>
      <c r="N7" s="29">
        <f t="shared" si="1"/>
        <v>0.5250242875</v>
      </c>
    </row>
    <row r="8">
      <c r="B8" s="27">
        <v>13.0</v>
      </c>
      <c r="C8" s="27">
        <v>8.18</v>
      </c>
      <c r="D8" s="27">
        <v>737.0</v>
      </c>
      <c r="E8" s="27" t="s">
        <v>199</v>
      </c>
      <c r="F8" s="27" t="s">
        <v>192</v>
      </c>
      <c r="G8" s="27">
        <v>735.0</v>
      </c>
      <c r="H8" s="27" t="s">
        <v>199</v>
      </c>
      <c r="I8" s="27" t="s">
        <v>192</v>
      </c>
      <c r="J8" s="27">
        <v>729.0</v>
      </c>
      <c r="K8" s="27" t="s">
        <v>199</v>
      </c>
      <c r="L8" s="27" t="s">
        <v>190</v>
      </c>
      <c r="M8" s="27">
        <v>31276.252</v>
      </c>
      <c r="N8" s="28">
        <f t="shared" ref="N8:N10" si="2">M8/R$4*20</f>
        <v>0.1895559145</v>
      </c>
    </row>
    <row r="9">
      <c r="B9" s="27">
        <v>16.0</v>
      </c>
      <c r="C9" s="27">
        <v>9.44</v>
      </c>
      <c r="D9" s="27">
        <v>720.0</v>
      </c>
      <c r="E9" s="27" t="s">
        <v>200</v>
      </c>
      <c r="F9" s="27" t="s">
        <v>192</v>
      </c>
      <c r="G9" s="27">
        <v>703.0</v>
      </c>
      <c r="H9" s="27" t="s">
        <v>200</v>
      </c>
      <c r="I9" s="27" t="s">
        <v>190</v>
      </c>
      <c r="J9" s="27">
        <v>699.0</v>
      </c>
      <c r="K9" s="27" t="s">
        <v>201</v>
      </c>
      <c r="L9" s="27" t="s">
        <v>192</v>
      </c>
      <c r="M9" s="27">
        <v>25005.613</v>
      </c>
      <c r="N9" s="28">
        <f t="shared" si="2"/>
        <v>0.1515514659</v>
      </c>
    </row>
    <row r="10">
      <c r="B10" s="27">
        <v>18.0</v>
      </c>
      <c r="C10" s="27">
        <v>9.51</v>
      </c>
      <c r="D10" s="27">
        <v>705.0</v>
      </c>
      <c r="E10" s="27" t="s">
        <v>202</v>
      </c>
      <c r="F10" s="27" t="s">
        <v>192</v>
      </c>
      <c r="G10" s="27">
        <v>665.0</v>
      </c>
      <c r="H10" s="27" t="s">
        <v>202</v>
      </c>
      <c r="I10" s="27" t="s">
        <v>190</v>
      </c>
      <c r="J10" s="27">
        <v>654.0</v>
      </c>
      <c r="K10" s="27" t="s">
        <v>203</v>
      </c>
      <c r="L10" s="27" t="s">
        <v>192</v>
      </c>
      <c r="M10" s="27">
        <v>13959.039</v>
      </c>
      <c r="N10" s="28">
        <f t="shared" si="2"/>
        <v>0.0846015182</v>
      </c>
    </row>
    <row r="11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  <row r="31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</row>
    <row r="33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</row>
    <row r="3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</row>
    <row r="36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</row>
    <row r="38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</row>
    <row r="40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</row>
    <row r="41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</row>
    <row r="4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6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>
      <c r="B57" s="27" t="s">
        <v>204</v>
      </c>
      <c r="C57" s="27" t="s">
        <v>66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>
      <c r="B58" s="27" t="s">
        <v>205</v>
      </c>
      <c r="C58" s="27" t="s">
        <v>206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>
      <c r="B59" s="27" t="s">
        <v>207</v>
      </c>
      <c r="C59" s="27" t="s">
        <v>208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>
      <c r="B60" s="27" t="s">
        <v>209</v>
      </c>
      <c r="C60" s="27" t="s">
        <v>210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</row>
    <row r="61">
      <c r="B61" s="27" t="s">
        <v>211</v>
      </c>
      <c r="C61" s="27" t="s">
        <v>212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>
      <c r="B62" s="27" t="s">
        <v>213</v>
      </c>
      <c r="C62" s="27" t="s">
        <v>214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>
      <c r="B63" s="27" t="s">
        <v>215</v>
      </c>
      <c r="C63" s="27" t="s">
        <v>216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>
      <c r="B64" s="27" t="s">
        <v>217</v>
      </c>
      <c r="C64" s="27" t="s">
        <v>105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>
      <c r="B65" s="27" t="s">
        <v>218</v>
      </c>
      <c r="C65" s="27" t="s">
        <v>219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>
      <c r="B66" s="27" t="s">
        <v>220</v>
      </c>
      <c r="C66" s="27" t="s">
        <v>221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</row>
    <row r="81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</row>
    <row r="82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</row>
    <row r="83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</row>
    <row r="84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</row>
    <row r="85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</row>
    <row r="86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</row>
    <row r="87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</row>
    <row r="89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</row>
    <row r="90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</row>
    <row r="91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</row>
    <row r="92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  <row r="99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</row>
    <row r="100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</row>
    <row r="101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</row>
    <row r="102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</row>
    <row r="103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</row>
    <row r="104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</row>
    <row r="105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</row>
    <row r="106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</row>
    <row r="107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</row>
    <row r="108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</row>
    <row r="111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</row>
    <row r="112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</row>
    <row r="113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</row>
    <row r="114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</row>
    <row r="115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</row>
    <row r="116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</row>
    <row r="117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</row>
    <row r="118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</row>
    <row r="120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</row>
    <row r="121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</row>
    <row r="122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</row>
    <row r="123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</row>
    <row r="124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</row>
    <row r="126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</row>
    <row r="127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</row>
    <row r="129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</row>
    <row r="130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</row>
    <row r="132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</row>
    <row r="133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</row>
    <row r="134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</row>
    <row r="135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</row>
    <row r="136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</row>
    <row r="137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</row>
    <row r="138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</row>
    <row r="139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</row>
    <row r="140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</row>
    <row r="141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</row>
    <row r="142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  <row r="143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</row>
    <row r="144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</row>
    <row r="145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</row>
    <row r="146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</row>
    <row r="147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</row>
    <row r="148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</row>
    <row r="149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</row>
    <row r="150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</row>
    <row r="151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</row>
    <row r="152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</row>
    <row r="153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</row>
    <row r="154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</row>
    <row r="155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</row>
    <row r="156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</row>
    <row r="157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</row>
    <row r="158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</row>
    <row r="159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</row>
    <row r="160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</row>
    <row r="161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</row>
    <row r="162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</row>
    <row r="163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</row>
    <row r="164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</row>
    <row r="165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</row>
    <row r="166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</row>
    <row r="167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</row>
    <row r="168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</row>
    <row r="169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</row>
    <row r="170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</row>
    <row r="171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</row>
    <row r="172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</row>
    <row r="173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</row>
    <row r="174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</row>
    <row r="175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</row>
    <row r="176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</row>
    <row r="177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</row>
    <row r="178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</row>
    <row r="179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</row>
    <row r="180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</row>
    <row r="181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</row>
    <row r="182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</row>
    <row r="183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</row>
    <row r="184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</row>
    <row r="185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</row>
    <row r="186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</row>
    <row r="187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</row>
    <row r="188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</row>
    <row r="189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</row>
    <row r="190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</row>
    <row r="191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</row>
    <row r="192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</row>
    <row r="193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</row>
    <row r="194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</row>
    <row r="195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</row>
    <row r="196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</row>
    <row r="197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</row>
    <row r="198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</row>
    <row r="199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</row>
    <row r="200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</row>
    <row r="201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</row>
    <row r="202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</row>
    <row r="203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</row>
    <row r="204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</row>
    <row r="205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</row>
    <row r="206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</row>
    <row r="207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</row>
    <row r="208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</row>
    <row r="209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</row>
    <row r="210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</row>
    <row r="211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</row>
    <row r="212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</row>
    <row r="213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</row>
    <row r="214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</row>
    <row r="215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</row>
    <row r="216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</row>
    <row r="217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</row>
    <row r="218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</row>
    <row r="219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</row>
    <row r="220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</row>
    <row r="221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</row>
    <row r="222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</row>
    <row r="223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</row>
    <row r="224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</row>
    <row r="225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</row>
    <row r="226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</row>
    <row r="227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</row>
    <row r="228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</row>
    <row r="229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</row>
    <row r="230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</row>
    <row r="231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</row>
    <row r="232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</row>
    <row r="233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</row>
    <row r="234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</row>
    <row r="235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</row>
    <row r="236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</row>
    <row r="237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</row>
    <row r="238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</row>
    <row r="239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</row>
    <row r="240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</row>
    <row r="241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</row>
    <row r="242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</row>
    <row r="243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</row>
    <row r="244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</row>
    <row r="245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</row>
    <row r="246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</row>
    <row r="247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</row>
    <row r="249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</row>
    <row r="250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</row>
    <row r="251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</row>
    <row r="252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</row>
    <row r="253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</row>
    <row r="254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</row>
    <row r="255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</row>
    <row r="256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</row>
    <row r="257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</row>
    <row r="258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</row>
    <row r="259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</row>
    <row r="260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</row>
    <row r="261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</row>
    <row r="262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</row>
    <row r="263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</row>
    <row r="264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</row>
    <row r="265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</row>
    <row r="266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</row>
    <row r="267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</row>
    <row r="268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</row>
    <row r="269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</row>
    <row r="270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</row>
    <row r="271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</row>
    <row r="272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</row>
    <row r="273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</row>
    <row r="274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</row>
    <row r="275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</row>
    <row r="276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</row>
    <row r="277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</row>
    <row r="278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</row>
    <row r="279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</row>
    <row r="280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</row>
    <row r="283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</row>
    <row r="284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</row>
    <row r="285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</row>
    <row r="286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</row>
    <row r="287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</row>
    <row r="288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</row>
    <row r="289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</row>
    <row r="290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</row>
    <row r="291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</row>
    <row r="292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</row>
    <row r="293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</row>
    <row r="294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</row>
    <row r="295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</row>
    <row r="296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</row>
    <row r="297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</row>
    <row r="298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</row>
    <row r="299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</row>
    <row r="300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</row>
    <row r="301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</row>
    <row r="302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</row>
    <row r="303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</row>
    <row r="304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</row>
    <row r="305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</row>
    <row r="306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</row>
    <row r="307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</row>
    <row r="308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</row>
    <row r="309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</row>
    <row r="310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</row>
    <row r="311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</row>
    <row r="312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</row>
    <row r="313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</row>
    <row r="314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</row>
    <row r="315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</row>
    <row r="316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</row>
    <row r="317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</row>
    <row r="318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</row>
    <row r="319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</row>
    <row r="320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</row>
    <row r="321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</row>
    <row r="322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</row>
    <row r="323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</row>
    <row r="324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</row>
    <row r="325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</row>
    <row r="326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</row>
    <row r="327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</row>
    <row r="328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</row>
    <row r="329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</row>
    <row r="330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</row>
    <row r="331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</row>
    <row r="332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</row>
    <row r="333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</row>
    <row r="334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</row>
    <row r="335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</row>
    <row r="336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</row>
    <row r="337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</row>
    <row r="338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</row>
    <row r="339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</row>
    <row r="342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</row>
    <row r="343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</row>
    <row r="344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</row>
    <row r="345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</row>
    <row r="346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</row>
    <row r="347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</row>
    <row r="348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</row>
    <row r="349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</row>
    <row r="350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</row>
    <row r="351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</row>
    <row r="352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</row>
    <row r="353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</row>
    <row r="354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</row>
    <row r="355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</row>
    <row r="356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</row>
    <row r="357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</row>
    <row r="358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</row>
    <row r="359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</row>
    <row r="360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</row>
    <row r="361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</row>
    <row r="362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</row>
    <row r="363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</row>
    <row r="364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</row>
    <row r="365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</row>
    <row r="366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</row>
    <row r="367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</row>
    <row r="368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</row>
    <row r="369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</row>
    <row r="370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</row>
    <row r="371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</row>
    <row r="372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</row>
    <row r="373"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</row>
    <row r="374"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</row>
    <row r="375"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</row>
    <row r="376"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</row>
    <row r="377"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</row>
    <row r="378"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</row>
    <row r="379"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</row>
    <row r="380"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</row>
    <row r="381"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</row>
    <row r="382"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</row>
    <row r="383"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</row>
    <row r="384"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</row>
    <row r="385"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</row>
    <row r="386"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</row>
    <row r="387"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</row>
    <row r="388"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</row>
    <row r="389"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</row>
    <row r="390"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</row>
    <row r="391"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</row>
    <row r="392"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</row>
    <row r="393"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</row>
    <row r="394"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</row>
    <row r="395"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</row>
    <row r="396"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</row>
    <row r="397"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</row>
    <row r="398"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</row>
    <row r="402"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</row>
    <row r="403"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</row>
    <row r="404"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</row>
    <row r="405"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</row>
    <row r="406"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</row>
    <row r="407"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</row>
    <row r="408"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</row>
    <row r="409"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</row>
    <row r="410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</row>
    <row r="411"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</row>
    <row r="412"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</row>
    <row r="413"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</row>
    <row r="414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</row>
    <row r="415"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</row>
    <row r="416"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</row>
    <row r="417"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</row>
    <row r="418"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</row>
    <row r="419"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</row>
    <row r="420"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</row>
    <row r="421"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</row>
    <row r="422"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</row>
    <row r="423"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</row>
    <row r="424"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</row>
    <row r="425"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</row>
    <row r="426"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</row>
    <row r="427"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</row>
    <row r="428"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</row>
    <row r="429"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</row>
    <row r="430"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</row>
    <row r="431"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</row>
    <row r="432"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</row>
    <row r="433"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</row>
    <row r="434"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</row>
    <row r="435"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</row>
    <row r="436"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</row>
    <row r="437"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</row>
    <row r="438"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</row>
    <row r="439"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</row>
    <row r="440"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</row>
    <row r="441"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</row>
    <row r="442"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</row>
    <row r="443"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</row>
    <row r="444"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</row>
    <row r="445"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</row>
    <row r="446"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</row>
    <row r="447"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</row>
    <row r="448"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</row>
    <row r="449"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</row>
    <row r="450"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</row>
    <row r="451"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</row>
    <row r="452"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</row>
    <row r="453"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</row>
    <row r="454"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</row>
    <row r="455"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</row>
    <row r="456"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</row>
    <row r="457"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</row>
    <row r="458"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</row>
    <row r="459"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</row>
    <row r="460"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</row>
    <row r="461"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</row>
    <row r="462"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</row>
    <row r="463"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</row>
    <row r="464"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</row>
    <row r="465"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</row>
    <row r="466"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</row>
    <row r="467"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</row>
    <row r="468"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</row>
    <row r="469"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</row>
    <row r="470"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</row>
    <row r="471"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</row>
    <row r="472"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</row>
    <row r="473"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</row>
    <row r="474"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</row>
    <row r="475"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</row>
    <row r="476"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</row>
    <row r="477"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</row>
    <row r="478"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</row>
    <row r="479"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</row>
    <row r="480"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</row>
    <row r="481"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</row>
    <row r="482"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</row>
    <row r="483"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</row>
    <row r="484"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</row>
    <row r="485"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</row>
    <row r="486"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</row>
    <row r="487"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</row>
    <row r="488"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</row>
    <row r="489"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</row>
    <row r="490"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</row>
    <row r="491"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</row>
    <row r="492"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</row>
    <row r="493"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</row>
    <row r="494"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</row>
    <row r="495"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</row>
    <row r="496"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</row>
    <row r="497"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</row>
    <row r="498"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</row>
    <row r="499"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</row>
    <row r="500"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</row>
    <row r="501"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</row>
    <row r="502"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</row>
    <row r="503"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</row>
    <row r="504"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</row>
    <row r="505"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</row>
    <row r="506"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</row>
    <row r="507"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</row>
    <row r="508"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</row>
    <row r="509"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</row>
    <row r="510"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</row>
    <row r="511"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</row>
    <row r="512"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</row>
    <row r="513"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</row>
    <row r="514"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</row>
    <row r="515"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</row>
    <row r="516"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</row>
    <row r="517"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</row>
    <row r="518"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</row>
    <row r="519"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</row>
    <row r="520"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</row>
    <row r="521"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</row>
    <row r="522"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</row>
    <row r="523"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</row>
    <row r="524"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</row>
    <row r="525"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</row>
    <row r="526"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</row>
    <row r="527"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</row>
    <row r="528"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</row>
    <row r="529"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</row>
    <row r="530"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</row>
    <row r="531"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</row>
    <row r="532"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</row>
    <row r="533"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</row>
    <row r="534"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</row>
    <row r="535"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</row>
    <row r="536"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</row>
    <row r="537"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</row>
    <row r="538"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</row>
    <row r="539"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</row>
    <row r="540"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</row>
    <row r="541"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</row>
    <row r="542"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</row>
    <row r="543"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</row>
    <row r="544"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</row>
    <row r="545"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</row>
    <row r="546"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</row>
    <row r="547"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</row>
    <row r="548"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</row>
    <row r="549"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</row>
    <row r="550"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</row>
    <row r="551"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</row>
    <row r="552"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</row>
    <row r="553"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</row>
    <row r="554"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</row>
    <row r="555"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</row>
    <row r="556"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</row>
    <row r="557"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</row>
    <row r="558"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</row>
    <row r="559"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</row>
    <row r="560"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</row>
    <row r="561"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</row>
    <row r="562"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</row>
    <row r="563"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</row>
    <row r="564"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</row>
    <row r="565"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</row>
    <row r="566"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</row>
    <row r="567"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</row>
    <row r="568"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</row>
    <row r="569"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</row>
    <row r="570"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</row>
    <row r="571"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</row>
    <row r="572"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</row>
    <row r="573"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</row>
    <row r="574"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</row>
    <row r="575"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</row>
    <row r="576"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</row>
    <row r="577"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</row>
    <row r="578"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</row>
    <row r="579"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</row>
    <row r="580"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</row>
    <row r="581"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</row>
    <row r="582"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</row>
    <row r="583"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</row>
    <row r="584"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</row>
    <row r="585"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</row>
    <row r="586"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</row>
    <row r="587"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</row>
    <row r="588"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</row>
    <row r="589"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</row>
    <row r="590"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</row>
    <row r="591"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</row>
    <row r="592"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</row>
    <row r="593"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</row>
    <row r="594"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</row>
    <row r="595"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</row>
    <row r="596"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</row>
    <row r="597"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</row>
    <row r="598"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</row>
    <row r="599"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</row>
    <row r="600"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</row>
    <row r="601"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</row>
    <row r="602"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</row>
    <row r="603"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</row>
    <row r="604"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</row>
    <row r="605"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</row>
    <row r="606"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</row>
    <row r="607"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</row>
    <row r="608"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</row>
    <row r="609"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</row>
    <row r="610"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</row>
    <row r="611"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</row>
    <row r="612"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</row>
    <row r="613"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</row>
    <row r="614"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</row>
    <row r="615"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</row>
    <row r="616"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</row>
    <row r="617"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</row>
    <row r="618"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</row>
    <row r="619"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</row>
    <row r="620"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</row>
    <row r="621"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</row>
    <row r="622"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</row>
    <row r="623"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</row>
    <row r="624"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</row>
    <row r="625"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</row>
    <row r="626"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</row>
    <row r="627"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</row>
    <row r="628"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</row>
    <row r="629"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</row>
    <row r="630"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</row>
    <row r="631"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</row>
    <row r="632"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</row>
    <row r="633"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</row>
    <row r="634"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</row>
    <row r="635"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</row>
    <row r="636"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</row>
    <row r="637"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</row>
    <row r="638"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</row>
    <row r="639"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</row>
    <row r="640"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</row>
    <row r="641"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</row>
    <row r="642"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</row>
    <row r="643"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</row>
    <row r="644"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</row>
    <row r="645"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</row>
    <row r="646"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</row>
    <row r="647"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</row>
    <row r="648"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</row>
    <row r="649"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</row>
    <row r="650"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</row>
    <row r="651"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</row>
    <row r="652"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</row>
    <row r="653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</row>
    <row r="654"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</row>
    <row r="655"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</row>
    <row r="656"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</row>
    <row r="657"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</row>
    <row r="658"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</row>
    <row r="659"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</row>
    <row r="660"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</row>
    <row r="661"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</row>
    <row r="662"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</row>
    <row r="663"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</row>
    <row r="664"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</row>
    <row r="665"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</row>
    <row r="666"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</row>
    <row r="667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</row>
    <row r="668"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</row>
    <row r="669"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</row>
    <row r="670"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</row>
    <row r="671"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</row>
    <row r="672"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</row>
    <row r="673"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</row>
    <row r="674"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</row>
    <row r="675"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</row>
    <row r="676"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</row>
    <row r="677"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</row>
    <row r="678"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</row>
    <row r="679"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</row>
    <row r="680"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</row>
    <row r="681"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</row>
    <row r="682"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</row>
    <row r="683"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</row>
    <row r="684"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</row>
    <row r="685"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</row>
    <row r="686"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</row>
    <row r="687"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</row>
    <row r="688"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</row>
    <row r="689"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</row>
    <row r="690"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</row>
    <row r="691"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</row>
    <row r="692"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</row>
    <row r="693"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</row>
    <row r="694"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</row>
    <row r="695"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</row>
    <row r="696"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</row>
    <row r="697"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</row>
    <row r="698"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</row>
    <row r="699"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</row>
    <row r="700"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</row>
    <row r="701"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</row>
    <row r="702"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</row>
    <row r="703"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</row>
    <row r="704"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</row>
    <row r="705"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</row>
    <row r="706"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</row>
    <row r="707"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</row>
    <row r="708"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</row>
    <row r="709"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</row>
    <row r="710"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</row>
    <row r="711"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</row>
    <row r="712"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</row>
    <row r="713"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</row>
    <row r="714"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</row>
    <row r="715"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</row>
    <row r="716"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</row>
    <row r="717"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</row>
    <row r="718"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</row>
    <row r="719"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</row>
    <row r="720"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</row>
    <row r="721"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</row>
    <row r="722"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</row>
    <row r="723"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</row>
    <row r="724"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</row>
    <row r="725"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</row>
    <row r="726"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</row>
    <row r="727"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</row>
    <row r="728"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</row>
    <row r="729"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</row>
    <row r="730"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</row>
    <row r="731"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</row>
    <row r="732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</row>
    <row r="733"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</row>
    <row r="734"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</row>
    <row r="735"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</row>
    <row r="736"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</row>
    <row r="737"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</row>
    <row r="738"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</row>
    <row r="739"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</row>
    <row r="740"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</row>
    <row r="741"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</row>
    <row r="742"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</row>
    <row r="743"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</row>
    <row r="744"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</row>
    <row r="745"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</row>
    <row r="746"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</row>
    <row r="747"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</row>
    <row r="748"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</row>
    <row r="749"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</row>
    <row r="750"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</row>
    <row r="751"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</row>
    <row r="752"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</row>
    <row r="753"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</row>
    <row r="754"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</row>
    <row r="755"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</row>
    <row r="756"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</row>
    <row r="757"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</row>
    <row r="758"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</row>
    <row r="759"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</row>
    <row r="760"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</row>
    <row r="761"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</row>
    <row r="762"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</row>
    <row r="763"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</row>
    <row r="764"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</row>
    <row r="765"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</row>
    <row r="766"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</row>
    <row r="767"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</row>
    <row r="768"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</row>
    <row r="769"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</row>
    <row r="770"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</row>
    <row r="771"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</row>
    <row r="772"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</row>
    <row r="773"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</row>
    <row r="774"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</row>
    <row r="775"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</row>
    <row r="776"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</row>
    <row r="777"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</row>
    <row r="778"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</row>
    <row r="779"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</row>
    <row r="780"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</row>
    <row r="781"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</row>
    <row r="782"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</row>
    <row r="783"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</row>
    <row r="784"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</row>
    <row r="785"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</row>
    <row r="786"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</row>
    <row r="787"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</row>
    <row r="788"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</row>
    <row r="789"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</row>
    <row r="790"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</row>
    <row r="791"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</row>
    <row r="792"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</row>
    <row r="793"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</row>
    <row r="794"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</row>
    <row r="795"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</row>
    <row r="796"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</row>
    <row r="797"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</row>
    <row r="798"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</row>
    <row r="799"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</row>
    <row r="800"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</row>
    <row r="801"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</row>
    <row r="802"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</row>
    <row r="803"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</row>
    <row r="804"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</row>
    <row r="805"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</row>
    <row r="806"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</row>
    <row r="807"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</row>
    <row r="808"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</row>
    <row r="809"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</row>
    <row r="810"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</row>
    <row r="811"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</row>
    <row r="812"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</row>
    <row r="813"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</row>
    <row r="814"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</row>
    <row r="815"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</row>
    <row r="816"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</row>
    <row r="817"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</row>
    <row r="818"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</row>
    <row r="819"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</row>
    <row r="820"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</row>
    <row r="821"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</row>
    <row r="822"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</row>
    <row r="823"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</row>
    <row r="824"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</row>
    <row r="825"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</row>
    <row r="826"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</row>
    <row r="827"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</row>
    <row r="828"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</row>
    <row r="829"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</row>
    <row r="830"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</row>
    <row r="831"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</row>
    <row r="832"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</row>
    <row r="833"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</row>
    <row r="834"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</row>
    <row r="835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</row>
    <row r="836"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</row>
    <row r="837"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</row>
    <row r="838"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</row>
    <row r="839"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</row>
    <row r="840"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</row>
    <row r="841"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</row>
    <row r="842"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</row>
    <row r="843"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</row>
    <row r="844"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</row>
    <row r="845"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</row>
    <row r="846"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</row>
    <row r="847"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</row>
    <row r="848"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</row>
    <row r="849"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</row>
    <row r="850"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</row>
    <row r="851"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</row>
    <row r="852"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</row>
    <row r="853"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</row>
    <row r="854"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</row>
    <row r="855"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</row>
    <row r="856"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</row>
    <row r="857"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</row>
    <row r="858"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</row>
    <row r="859"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</row>
    <row r="860"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</row>
    <row r="861"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</row>
    <row r="862"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</row>
    <row r="863"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</row>
    <row r="864"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</row>
    <row r="865"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</row>
    <row r="866"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</row>
    <row r="867"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</row>
    <row r="868"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</row>
    <row r="869"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</row>
    <row r="870"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</row>
    <row r="871"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</row>
    <row r="872"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</row>
    <row r="873"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</row>
    <row r="874"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</row>
    <row r="875"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</row>
    <row r="876"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</row>
    <row r="877"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</row>
    <row r="878"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</row>
    <row r="879"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</row>
    <row r="880"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</row>
    <row r="881"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</row>
    <row r="882"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</row>
    <row r="883"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</row>
    <row r="884"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</row>
    <row r="885"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</row>
    <row r="886"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</row>
    <row r="887"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</row>
    <row r="888"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</row>
    <row r="889"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</row>
    <row r="890"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</row>
    <row r="891"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</row>
    <row r="892"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</row>
    <row r="893"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</row>
    <row r="894"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</row>
    <row r="895"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</row>
    <row r="896"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</row>
    <row r="897"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</row>
    <row r="898"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</row>
    <row r="899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</row>
    <row r="900"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</row>
    <row r="901"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</row>
    <row r="902"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</row>
    <row r="903"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</row>
    <row r="904"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</row>
    <row r="905"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</row>
    <row r="906"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</row>
    <row r="907"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</row>
    <row r="908"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</row>
    <row r="909"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</row>
    <row r="910"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</row>
    <row r="911"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</row>
    <row r="912"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</row>
    <row r="913"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</row>
    <row r="914"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</row>
    <row r="915"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</row>
    <row r="916"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</row>
    <row r="917"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</row>
    <row r="918"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</row>
    <row r="919"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</row>
    <row r="920"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</row>
    <row r="921"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</row>
    <row r="922"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</row>
    <row r="923"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</row>
    <row r="924"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</row>
    <row r="925"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</row>
    <row r="926"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</row>
    <row r="927"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</row>
    <row r="928"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</row>
    <row r="929"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</row>
    <row r="930"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</row>
    <row r="931"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</row>
    <row r="932"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</row>
    <row r="933"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</row>
    <row r="934"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</row>
    <row r="935"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</row>
    <row r="936"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</row>
    <row r="937"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</row>
    <row r="938"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</row>
    <row r="939"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</row>
    <row r="940"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</row>
    <row r="941"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</row>
    <row r="942"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</row>
    <row r="943"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</row>
    <row r="944"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</row>
    <row r="945"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</row>
    <row r="946"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</row>
    <row r="947"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</row>
    <row r="948"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</row>
    <row r="949"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</row>
    <row r="950"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</row>
    <row r="951"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</row>
    <row r="952"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</row>
    <row r="953"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</row>
    <row r="954"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</row>
    <row r="955"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</row>
    <row r="956"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</row>
    <row r="957"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</row>
    <row r="958"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</row>
    <row r="959"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</row>
    <row r="960"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</row>
    <row r="961"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</row>
    <row r="962"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</row>
    <row r="963"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</row>
    <row r="964"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</row>
    <row r="965"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</row>
    <row r="966"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</row>
    <row r="967"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</row>
    <row r="968"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</row>
    <row r="969"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</row>
    <row r="970"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</row>
    <row r="971"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</row>
    <row r="972"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</row>
    <row r="973"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</row>
    <row r="974"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</row>
    <row r="975"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</row>
    <row r="976"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</row>
    <row r="977"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</row>
    <row r="978"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</row>
    <row r="979"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</row>
    <row r="980"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</row>
    <row r="981"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</row>
    <row r="982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</row>
    <row r="983"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</row>
    <row r="984"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</row>
    <row r="985"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</row>
    <row r="986"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</row>
    <row r="987"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</row>
    <row r="988"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</row>
    <row r="989"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</row>
    <row r="990"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</row>
    <row r="991"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</row>
    <row r="992"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</row>
    <row r="993"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</row>
    <row r="994"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</row>
    <row r="995"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</row>
    <row r="996"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2024-07-18T00:52:06Z</dcterms:created>
  <dc:creator>Catherine Rong</dc:creator>
</cp:coreProperties>
</file>