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2"/>
  </bookViews>
  <sheets>
    <sheet name="CCV1" sheetId="14" r:id="rId1"/>
    <sheet name="Blank" sheetId="13" r:id="rId2"/>
    <sheet name="Samples" sheetId="7" r:id="rId3"/>
    <sheet name="Tent" sheetId="10" r:id="rId4"/>
    <sheet name="CCV2" sheetId="8" r:id="rId5"/>
    <sheet name="CCV3" sheetId="1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6" l="1"/>
  <c r="K49" i="16"/>
  <c r="I50" i="16"/>
  <c r="K50" i="16"/>
  <c r="I51" i="16"/>
  <c r="K51" i="16"/>
  <c r="I52" i="16"/>
  <c r="K52" i="16"/>
  <c r="I53" i="16"/>
  <c r="K53" i="16"/>
  <c r="I54" i="16"/>
  <c r="K54" i="16"/>
  <c r="I55" i="16"/>
  <c r="K55" i="16"/>
  <c r="I56" i="16"/>
  <c r="K56" i="16"/>
  <c r="I57" i="16"/>
  <c r="K57" i="16"/>
  <c r="I58" i="16"/>
  <c r="K58" i="16"/>
  <c r="I59" i="16"/>
  <c r="K59" i="16"/>
  <c r="I60" i="16"/>
  <c r="K60" i="16"/>
  <c r="I61" i="16"/>
  <c r="K61" i="16"/>
  <c r="I62" i="16"/>
  <c r="K62" i="16"/>
  <c r="I63" i="16"/>
  <c r="K63" i="16"/>
  <c r="I64" i="16"/>
  <c r="K64" i="16"/>
  <c r="I65" i="16"/>
  <c r="K65" i="16"/>
  <c r="I66" i="16"/>
  <c r="K66" i="16"/>
  <c r="I67" i="16"/>
  <c r="K67" i="16"/>
  <c r="I68" i="16"/>
  <c r="K68" i="16"/>
  <c r="I69" i="16"/>
  <c r="K69" i="16"/>
  <c r="I70" i="16"/>
  <c r="K70" i="16"/>
  <c r="I71" i="16"/>
  <c r="K71" i="16"/>
  <c r="I72" i="16"/>
  <c r="K72" i="16"/>
  <c r="I73" i="16"/>
  <c r="K73" i="16"/>
  <c r="I74" i="16"/>
  <c r="K74" i="16"/>
  <c r="I75" i="16"/>
  <c r="K75" i="16"/>
  <c r="I76" i="16"/>
  <c r="K76" i="16"/>
  <c r="I77" i="16"/>
  <c r="K77" i="16"/>
  <c r="I78" i="16"/>
  <c r="K78" i="16"/>
  <c r="I79" i="16"/>
  <c r="K79" i="16"/>
  <c r="I80" i="16"/>
  <c r="K80" i="16"/>
  <c r="I81" i="16"/>
  <c r="K81" i="16"/>
  <c r="I82" i="16"/>
  <c r="K82" i="16"/>
  <c r="I83" i="16"/>
  <c r="K83" i="16"/>
  <c r="I84" i="16"/>
  <c r="K84" i="16"/>
  <c r="I85" i="16"/>
  <c r="K85" i="16"/>
  <c r="I86" i="16"/>
  <c r="K86" i="16"/>
  <c r="I87" i="16"/>
  <c r="K87" i="16"/>
  <c r="I88" i="16"/>
  <c r="K88" i="16"/>
  <c r="K48" i="16"/>
  <c r="I48" i="16"/>
  <c r="K47" i="16"/>
  <c r="I47" i="16"/>
  <c r="K46" i="16"/>
  <c r="I46" i="16"/>
  <c r="K45" i="16"/>
  <c r="I45" i="16"/>
  <c r="K44" i="16"/>
  <c r="I44" i="16"/>
  <c r="K43" i="16"/>
  <c r="I43" i="16"/>
  <c r="K42" i="16"/>
  <c r="I42" i="16"/>
  <c r="K41" i="16"/>
  <c r="I41" i="16"/>
  <c r="K40" i="16"/>
  <c r="I40" i="16"/>
  <c r="K39" i="16"/>
  <c r="I39" i="16"/>
  <c r="K38" i="16"/>
  <c r="I38" i="16"/>
  <c r="K37" i="16"/>
  <c r="I37" i="16"/>
  <c r="K36" i="16"/>
  <c r="I36" i="16"/>
  <c r="K35" i="16"/>
  <c r="I35" i="16"/>
  <c r="K34" i="16"/>
  <c r="I34" i="16"/>
  <c r="K33" i="16"/>
  <c r="I33" i="16"/>
  <c r="K32" i="16"/>
  <c r="I32" i="16"/>
  <c r="K31" i="16"/>
  <c r="I31" i="16"/>
  <c r="K30" i="16"/>
  <c r="I30" i="16"/>
  <c r="K29" i="16"/>
  <c r="I29" i="16"/>
  <c r="K28" i="16"/>
  <c r="I28" i="16"/>
  <c r="K27" i="16"/>
  <c r="I27" i="16"/>
  <c r="K26" i="16"/>
  <c r="I26" i="16"/>
  <c r="K25" i="16"/>
  <c r="I25" i="16"/>
  <c r="K24" i="16"/>
  <c r="I24" i="16"/>
  <c r="K23" i="16"/>
  <c r="I23" i="16"/>
  <c r="K22" i="16"/>
  <c r="I22" i="16"/>
  <c r="K21" i="16"/>
  <c r="I21" i="16"/>
  <c r="K20" i="16"/>
  <c r="I20" i="16"/>
  <c r="K19" i="16"/>
  <c r="I19" i="16"/>
  <c r="K18" i="16"/>
  <c r="I18" i="16"/>
  <c r="K17" i="16"/>
  <c r="I17" i="16"/>
  <c r="K16" i="16"/>
  <c r="I16" i="16"/>
  <c r="K15" i="16"/>
  <c r="I15" i="16"/>
  <c r="K14" i="16"/>
  <c r="I14" i="16"/>
  <c r="K13" i="16"/>
  <c r="I13" i="16"/>
  <c r="K12" i="16"/>
  <c r="I12" i="16"/>
  <c r="K11" i="16"/>
  <c r="I11" i="16"/>
  <c r="B11" i="16"/>
  <c r="K10" i="16"/>
  <c r="I10" i="16"/>
  <c r="K9" i="16"/>
  <c r="I9" i="16"/>
  <c r="B9" i="16"/>
  <c r="K8" i="16"/>
  <c r="I8" i="16"/>
  <c r="K7" i="16"/>
  <c r="I7" i="16"/>
  <c r="K6" i="16"/>
  <c r="I6" i="16"/>
  <c r="C6" i="16"/>
  <c r="G6" i="16" s="1"/>
  <c r="B6" i="16"/>
  <c r="F6" i="16" s="1"/>
  <c r="A6" i="16"/>
  <c r="K5" i="16"/>
  <c r="I5" i="16"/>
  <c r="C5" i="16"/>
  <c r="G5" i="16" s="1"/>
  <c r="B5" i="16"/>
  <c r="F5" i="16" s="1"/>
  <c r="A5" i="16"/>
  <c r="K4" i="16"/>
  <c r="I4" i="16"/>
  <c r="C4" i="16"/>
  <c r="G4" i="16" s="1"/>
  <c r="B4" i="16"/>
  <c r="F4" i="16" s="1"/>
  <c r="A4" i="16"/>
  <c r="G3" i="16"/>
  <c r="F3" i="16"/>
  <c r="C3" i="16"/>
  <c r="B3" i="16"/>
  <c r="A3" i="16"/>
  <c r="B10" i="16" l="1"/>
  <c r="B12" i="16" s="1"/>
  <c r="K88" i="14"/>
  <c r="I88" i="14"/>
  <c r="K87" i="14"/>
  <c r="I87" i="14"/>
  <c r="K86" i="14"/>
  <c r="I86" i="14"/>
  <c r="K85" i="14"/>
  <c r="I85" i="14"/>
  <c r="K84" i="14"/>
  <c r="I84" i="14"/>
  <c r="K83" i="14"/>
  <c r="I83" i="14"/>
  <c r="K82" i="14"/>
  <c r="I82" i="14"/>
  <c r="K81" i="14"/>
  <c r="I81" i="14"/>
  <c r="K80" i="14"/>
  <c r="I80" i="14"/>
  <c r="K79" i="14"/>
  <c r="I79" i="14"/>
  <c r="K78" i="14"/>
  <c r="I78" i="14"/>
  <c r="K77" i="14"/>
  <c r="I77" i="14"/>
  <c r="K76" i="14"/>
  <c r="I76" i="14"/>
  <c r="K75" i="14"/>
  <c r="I75" i="14"/>
  <c r="K74" i="14"/>
  <c r="I74" i="14"/>
  <c r="K73" i="14"/>
  <c r="I73" i="14"/>
  <c r="K72" i="14"/>
  <c r="I72" i="14"/>
  <c r="K71" i="14"/>
  <c r="I71" i="14"/>
  <c r="K70" i="14"/>
  <c r="I70" i="14"/>
  <c r="K69" i="14"/>
  <c r="I69" i="14"/>
  <c r="K68" i="14"/>
  <c r="I68" i="14"/>
  <c r="K67" i="14"/>
  <c r="I67" i="14"/>
  <c r="K66" i="14"/>
  <c r="I66" i="14"/>
  <c r="K65" i="14"/>
  <c r="I65" i="14"/>
  <c r="K64" i="14"/>
  <c r="I64" i="14"/>
  <c r="K63" i="14"/>
  <c r="I63" i="14"/>
  <c r="K62" i="14"/>
  <c r="I62" i="14"/>
  <c r="K61" i="14"/>
  <c r="I61" i="14"/>
  <c r="K60" i="14"/>
  <c r="I60" i="14"/>
  <c r="K59" i="14"/>
  <c r="I59" i="14"/>
  <c r="K58" i="14"/>
  <c r="I58" i="14"/>
  <c r="K57" i="14"/>
  <c r="I57" i="14"/>
  <c r="K56" i="14"/>
  <c r="I56" i="14"/>
  <c r="K55" i="14"/>
  <c r="I55" i="14"/>
  <c r="K54" i="14"/>
  <c r="I54" i="14"/>
  <c r="K53" i="14"/>
  <c r="I53" i="14"/>
  <c r="K52" i="14"/>
  <c r="I52" i="14"/>
  <c r="K51" i="14"/>
  <c r="I51" i="14"/>
  <c r="K50" i="14"/>
  <c r="I50" i="14"/>
  <c r="K49" i="14"/>
  <c r="I49" i="14"/>
  <c r="K48" i="14"/>
  <c r="I48" i="14"/>
  <c r="K47" i="14"/>
  <c r="I47" i="14"/>
  <c r="K46" i="14"/>
  <c r="I46" i="14"/>
  <c r="K45" i="14"/>
  <c r="I45" i="14"/>
  <c r="K44" i="14"/>
  <c r="I44" i="14"/>
  <c r="K43" i="14"/>
  <c r="I43" i="14"/>
  <c r="K42" i="14"/>
  <c r="I42" i="14"/>
  <c r="K41" i="14"/>
  <c r="I41" i="14"/>
  <c r="K40" i="14"/>
  <c r="I40" i="14"/>
  <c r="K39" i="14"/>
  <c r="I39" i="14"/>
  <c r="K38" i="14"/>
  <c r="I38" i="14"/>
  <c r="K37" i="14"/>
  <c r="I37" i="14"/>
  <c r="K36" i="14"/>
  <c r="I36" i="14"/>
  <c r="K35" i="14"/>
  <c r="I35" i="14"/>
  <c r="K34" i="14"/>
  <c r="I34" i="14"/>
  <c r="K33" i="14"/>
  <c r="I33" i="14"/>
  <c r="K32" i="14"/>
  <c r="I32" i="14"/>
  <c r="K31" i="14"/>
  <c r="I31" i="14"/>
  <c r="K30" i="14"/>
  <c r="I30" i="14"/>
  <c r="K29" i="14"/>
  <c r="I29" i="14"/>
  <c r="K28" i="14"/>
  <c r="I28" i="14"/>
  <c r="K27" i="14"/>
  <c r="I27" i="14"/>
  <c r="K26" i="14"/>
  <c r="I26" i="14"/>
  <c r="K25" i="14"/>
  <c r="I25" i="14"/>
  <c r="K24" i="14"/>
  <c r="I24" i="14"/>
  <c r="K23" i="14"/>
  <c r="I23" i="14"/>
  <c r="K22" i="14"/>
  <c r="I22" i="14"/>
  <c r="K21" i="14"/>
  <c r="I21" i="14"/>
  <c r="K20" i="14"/>
  <c r="I20" i="14"/>
  <c r="K19" i="14"/>
  <c r="I19" i="14"/>
  <c r="K18" i="14"/>
  <c r="I18" i="14"/>
  <c r="K17" i="14"/>
  <c r="I17" i="14"/>
  <c r="K16" i="14"/>
  <c r="I16" i="14"/>
  <c r="K15" i="14"/>
  <c r="I15" i="14"/>
  <c r="K14" i="14"/>
  <c r="I14" i="14"/>
  <c r="K13" i="14"/>
  <c r="I13" i="14"/>
  <c r="K12" i="14"/>
  <c r="I12" i="14"/>
  <c r="K11" i="14"/>
  <c r="I11" i="14"/>
  <c r="B11" i="14"/>
  <c r="K10" i="14"/>
  <c r="I10" i="14"/>
  <c r="K9" i="14"/>
  <c r="I9" i="14"/>
  <c r="B9" i="14"/>
  <c r="K8" i="14"/>
  <c r="I8" i="14"/>
  <c r="K7" i="14"/>
  <c r="I7" i="14"/>
  <c r="K6" i="14"/>
  <c r="I6" i="14"/>
  <c r="C6" i="14"/>
  <c r="G6" i="14" s="1"/>
  <c r="B6" i="14"/>
  <c r="F6" i="14" s="1"/>
  <c r="A6" i="14"/>
  <c r="K5" i="14"/>
  <c r="I5" i="14"/>
  <c r="C5" i="14"/>
  <c r="G5" i="14" s="1"/>
  <c r="B5" i="14"/>
  <c r="F5" i="14" s="1"/>
  <c r="A5" i="14"/>
  <c r="K4" i="14"/>
  <c r="I4" i="14"/>
  <c r="G4" i="14"/>
  <c r="C4" i="14"/>
  <c r="B4" i="14"/>
  <c r="F4" i="14" s="1"/>
  <c r="A4" i="14"/>
  <c r="F3" i="14"/>
  <c r="C3" i="14"/>
  <c r="G3" i="14" s="1"/>
  <c r="B3" i="14"/>
  <c r="A3" i="14"/>
  <c r="B10" i="14" l="1"/>
  <c r="B12" i="14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C86" i="13"/>
  <c r="B86" i="13"/>
  <c r="C85" i="13"/>
  <c r="B85" i="13"/>
  <c r="C84" i="13"/>
  <c r="B84" i="13"/>
  <c r="C83" i="13"/>
  <c r="B83" i="13"/>
  <c r="C82" i="13"/>
  <c r="B82" i="13"/>
  <c r="D82" i="13" s="1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D66" i="13" s="1"/>
  <c r="C65" i="13"/>
  <c r="B65" i="13"/>
  <c r="C64" i="13"/>
  <c r="B64" i="13"/>
  <c r="C63" i="13"/>
  <c r="B63" i="13"/>
  <c r="D63" i="13" s="1"/>
  <c r="C62" i="13"/>
  <c r="B62" i="13"/>
  <c r="C61" i="13"/>
  <c r="B61" i="13"/>
  <c r="C60" i="13"/>
  <c r="B60" i="13"/>
  <c r="C59" i="13"/>
  <c r="B59" i="13"/>
  <c r="C58" i="13"/>
  <c r="B58" i="13"/>
  <c r="D58" i="13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D51" i="13" s="1"/>
  <c r="C50" i="13"/>
  <c r="B50" i="13"/>
  <c r="D50" i="13" s="1"/>
  <c r="C49" i="13"/>
  <c r="B49" i="13"/>
  <c r="D49" i="13" s="1"/>
  <c r="C48" i="13"/>
  <c r="B48" i="13"/>
  <c r="C47" i="13"/>
  <c r="B47" i="13"/>
  <c r="D47" i="13" s="1"/>
  <c r="C46" i="13"/>
  <c r="B46" i="13"/>
  <c r="C45" i="13"/>
  <c r="B45" i="13"/>
  <c r="D45" i="13" s="1"/>
  <c r="C44" i="13"/>
  <c r="B44" i="13"/>
  <c r="C43" i="13"/>
  <c r="B43" i="13"/>
  <c r="D43" i="13" s="1"/>
  <c r="C42" i="13"/>
  <c r="B42" i="13"/>
  <c r="C41" i="13"/>
  <c r="B41" i="13"/>
  <c r="D41" i="13" s="1"/>
  <c r="C40" i="13"/>
  <c r="B40" i="13"/>
  <c r="C39" i="13"/>
  <c r="B39" i="13"/>
  <c r="D39" i="13" s="1"/>
  <c r="C38" i="13"/>
  <c r="B38" i="13"/>
  <c r="C37" i="13"/>
  <c r="B37" i="13"/>
  <c r="D37" i="13" s="1"/>
  <c r="C36" i="13"/>
  <c r="B36" i="13"/>
  <c r="C35" i="13"/>
  <c r="B35" i="13"/>
  <c r="D35" i="13" s="1"/>
  <c r="C34" i="13"/>
  <c r="B34" i="13"/>
  <c r="D34" i="13" s="1"/>
  <c r="C33" i="13"/>
  <c r="B33" i="13"/>
  <c r="D33" i="13" s="1"/>
  <c r="C32" i="13"/>
  <c r="B32" i="13"/>
  <c r="C31" i="13"/>
  <c r="B31" i="13"/>
  <c r="D31" i="13" s="1"/>
  <c r="C30" i="13"/>
  <c r="B30" i="13"/>
  <c r="C29" i="13"/>
  <c r="B29" i="13"/>
  <c r="D29" i="13" s="1"/>
  <c r="C28" i="13"/>
  <c r="B28" i="13"/>
  <c r="C27" i="13"/>
  <c r="B27" i="13"/>
  <c r="C26" i="13"/>
  <c r="B26" i="13"/>
  <c r="D26" i="13" s="1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D19" i="13" s="1"/>
  <c r="C18" i="13"/>
  <c r="B18" i="13"/>
  <c r="C17" i="13"/>
  <c r="B17" i="13"/>
  <c r="D17" i="13" s="1"/>
  <c r="C16" i="13"/>
  <c r="B16" i="13"/>
  <c r="C15" i="13"/>
  <c r="B15" i="13"/>
  <c r="D15" i="13" s="1"/>
  <c r="C14" i="13"/>
  <c r="B14" i="13"/>
  <c r="C13" i="13"/>
  <c r="B13" i="13"/>
  <c r="D13" i="13" s="1"/>
  <c r="C12" i="13"/>
  <c r="B12" i="13"/>
  <c r="C11" i="13"/>
  <c r="B11" i="13"/>
  <c r="D11" i="13" s="1"/>
  <c r="C10" i="13"/>
  <c r="B10" i="13"/>
  <c r="C9" i="13"/>
  <c r="B9" i="13"/>
  <c r="D9" i="13" s="1"/>
  <c r="C8" i="13"/>
  <c r="B8" i="13"/>
  <c r="C7" i="13"/>
  <c r="B7" i="13"/>
  <c r="D7" i="13" s="1"/>
  <c r="C6" i="13"/>
  <c r="B6" i="13"/>
  <c r="C5" i="13"/>
  <c r="B5" i="13"/>
  <c r="D5" i="13" s="1"/>
  <c r="C4" i="13"/>
  <c r="B4" i="13"/>
  <c r="D83" i="13" l="1"/>
  <c r="D16" i="13"/>
  <c r="D56" i="13"/>
  <c r="D64" i="13"/>
  <c r="D80" i="13"/>
  <c r="D36" i="13"/>
  <c r="D6" i="13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<sst xmlns="http://schemas.openxmlformats.org/spreadsheetml/2006/main" count="4585" uniqueCount="182">
  <si>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</si>
  <si>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</si>
  <si>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</si>
  <si>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</si>
  <si>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</si>
  <si>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</si>
  <si>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</si>
  <si>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</si>
  <si>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</si>
  <si>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</si>
  <si>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</si>
  <si>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</si>
  <si>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</si>
  <si>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</si>
  <si>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</si>
  <si>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</si>
  <si>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</si>
  <si>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</si>
  <si>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</si>
  <si>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</si>
  <si>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</si>
  <si>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</si>
  <si>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</si>
  <si>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</si>
  <si>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</si>
  <si>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</si>
  <si>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</si>
  <si>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</si>
  <si>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</si>
  <si>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</si>
  <si>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</si>
  <si>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</si>
  <si>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</si>
  <si>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</si>
  <si>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</si>
  <si>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</si>
  <si>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</si>
  <si>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</si>
  <si>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</si>
  <si>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</si>
  <si>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</si>
  <si>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</si>
  <si>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</si>
  <si>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</si>
  <si>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</si>
  <si>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</si>
  <si>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</si>
  <si>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</si>
  <si>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</si>
  <si>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</si>
  <si>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</si>
  <si>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</si>
  <si>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</si>
  <si>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</si>
  <si>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</si>
  <si>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</si>
  <si>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</si>
  <si>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</si>
  <si>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</si>
  <si>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</si>
  <si>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</si>
  <si>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</si>
  <si>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</si>
  <si>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</si>
  <si>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</si>
  <si>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</si>
  <si>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</si>
  <si>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</si>
  <si>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</si>
  <si>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</si>
  <si>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</si>
  <si>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</si>
  <si>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</si>
  <si>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</si>
  <si>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</si>
  <si>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</si>
  <si>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</si>
  <si>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</si>
  <si>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</si>
  <si>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</si>
  <si>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</si>
  <si>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</si>
  <si>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</si>
  <si>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</si>
  <si>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</si>
  <si>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</si>
  <si>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</si>
  <si>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</si>
  <si>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</si>
  <si>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</si>
  <si>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</si>
  <si>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</si>
  <si>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</si>
  <si>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</si>
  <si>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</si>
  <si>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</si>
  <si>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</si>
  <si>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</si>
  <si>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</si>
  <si>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</si>
  <si>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</si>
  <si>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</si>
  <si>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</si>
  <si>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</si>
  <si>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</si>
  <si>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</si>
  <si>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</si>
  <si>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</si>
  <si>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</si>
  <si>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</si>
  <si>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</si>
  <si>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</si>
  <si>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</si>
  <si>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</si>
  <si>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</si>
  <si>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</si>
  <si>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</si>
  <si>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</si>
  <si>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</si>
  <si>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</si>
  <si>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</si>
  <si>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</si>
  <si>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</si>
  <si>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</si>
  <si>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</si>
  <si>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</si>
  <si>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</si>
  <si>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</si>
  <si>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</si>
  <si>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</si>
  <si>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</si>
  <si>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</si>
  <si>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</si>
  <si>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</si>
  <si>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</si>
  <si>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</si>
  <si>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</si>
  <si>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Not confirmed</t>
  </si>
  <si>
    <t>Methylene chloride (DCM)</t>
  </si>
  <si>
    <t>Counts*min</t>
  </si>
  <si>
    <t>H2O-V3</t>
  </si>
  <si>
    <t>H2O-V4</t>
  </si>
  <si>
    <t>H2O-V5</t>
  </si>
  <si>
    <t>CCV1</t>
  </si>
  <si>
    <t>10-02-KDP-3</t>
  </si>
  <si>
    <t>10-02- KDP-4</t>
  </si>
  <si>
    <t>10-02-KDP-5</t>
  </si>
  <si>
    <t>10-02-KDP-6</t>
  </si>
  <si>
    <t>10-02-KDP-7</t>
  </si>
  <si>
    <t>10-2-KDP-8</t>
  </si>
  <si>
    <t>10-02-KDP-9</t>
  </si>
  <si>
    <t>10-02-KDP-10</t>
  </si>
  <si>
    <t>10-02-KDP-11</t>
  </si>
  <si>
    <t>10-02-23-JI-01</t>
  </si>
  <si>
    <t>10-02-23-JI-02</t>
  </si>
  <si>
    <t>10-02-23-JI-03</t>
  </si>
  <si>
    <t>10-02-23-JI-04</t>
  </si>
  <si>
    <t>CleanedDried</t>
  </si>
  <si>
    <t>231013-Holmes</t>
  </si>
  <si>
    <t>CCV2</t>
  </si>
  <si>
    <t>H2O-V6</t>
  </si>
  <si>
    <t>10-03-23-JI-01</t>
  </si>
  <si>
    <t>10-03-23-JI-02</t>
  </si>
  <si>
    <t>10-03-23-JI-03</t>
  </si>
  <si>
    <t>10-03-23-JI-04</t>
  </si>
  <si>
    <t>10-03-23-Jl-05</t>
  </si>
  <si>
    <t>10-03-JES-4</t>
  </si>
  <si>
    <t>10-03-JES-5</t>
  </si>
  <si>
    <t>10-03-JES-6</t>
  </si>
  <si>
    <t>10-03-JES-7</t>
  </si>
  <si>
    <t>10-03-JES-8</t>
  </si>
  <si>
    <t>10-03-JES-9</t>
  </si>
  <si>
    <t>10-03-JES-10</t>
  </si>
  <si>
    <t>10-03-JES-11</t>
  </si>
  <si>
    <t>10-03-JES-12</t>
  </si>
  <si>
    <t>10-03-JES-13</t>
  </si>
  <si>
    <t>10-03-JES-14</t>
  </si>
  <si>
    <t>10-03-JES-16</t>
  </si>
  <si>
    <t>10-03-JES-17</t>
  </si>
  <si>
    <t>CCV3</t>
  </si>
  <si>
    <t>H2O-V7</t>
  </si>
  <si>
    <t>n.a./n.r.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</si>
</sst>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F26" sqref="F2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81</v>
      </c>
      <c r="M1" t="s">
        <v>87</v>
      </c>
      <c r="N1" t="s">
        <v>88</v>
      </c>
      <c r="O1" t="s">
        <v>89</v>
      </c>
      <c r="P1" t="s">
        <v>86</v>
      </c>
      <c r="Q1" t="s">
        <v>90</v>
      </c>
      <c r="R1" t="s">
        <v>108</v>
      </c>
      <c r="S1" t="s">
        <v>109</v>
      </c>
      <c r="T1" t="s">
        <v>110</v>
      </c>
      <c r="U1" t="s">
        <v>110</v>
      </c>
      <c r="V1" t="s">
        <v>110</v>
      </c>
      <c r="W1" t="s">
        <v>111</v>
      </c>
      <c r="X1" t="s">
        <v>112</v>
      </c>
      <c r="Y1" t="s">
        <v>112</v>
      </c>
      <c r="Z1" t="s">
        <v>112</v>
      </c>
    </row>
    <row r="2" spans="1:26" x14ac:dyDescent="0.25">
      <c r="B2" t="s">
        <v>103</v>
      </c>
      <c r="C2" t="s">
        <v>78</v>
      </c>
      <c r="D2" t="s">
        <v>99</v>
      </c>
      <c r="E2" t="s">
        <v>100</v>
      </c>
      <c r="F2" s="3" t="s">
        <v>101</v>
      </c>
      <c r="G2" s="3" t="s">
        <v>102</v>
      </c>
      <c r="M2" t="s">
        <v>82</v>
      </c>
      <c r="N2" t="s">
        <v>91</v>
      </c>
      <c r="O2" t="s">
        <v>83</v>
      </c>
      <c r="P2" t="s">
        <v>79</v>
      </c>
      <c r="Q2" t="s">
        <v>92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113</v>
      </c>
      <c r="X2" t="s">
        <v>114</v>
      </c>
      <c r="Y2" t="s">
        <v>115</v>
      </c>
      <c r="Z2" t="s">
        <v>116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242489</v>
      </c>
      <c r="D3">
        <v>5.43</v>
      </c>
      <c r="E3">
        <v>249594</v>
      </c>
      <c r="F3" s="1" t="b">
        <f>ABS(D3-B3)&lt;=0.5</f>
        <v>1</v>
      </c>
      <c r="G3" s="1" t="b">
        <f>AND(C3&gt;E3*0.5,C3&lt;E3*1.5)</f>
        <v>1</v>
      </c>
      <c r="I3" s="14" t="s">
        <v>136</v>
      </c>
      <c r="J3" s="2" t="s">
        <v>94</v>
      </c>
      <c r="K3" s="5" t="s">
        <v>0</v>
      </c>
      <c r="L3" t="s">
        <v>84</v>
      </c>
      <c r="M3" t="s">
        <v>84</v>
      </c>
      <c r="N3" t="s">
        <v>84</v>
      </c>
      <c r="O3" t="s">
        <v>84</v>
      </c>
      <c r="P3" t="s">
        <v>84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342755</v>
      </c>
      <c r="D4">
        <v>6.17</v>
      </c>
      <c r="E4">
        <v>343197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101.07</v>
      </c>
      <c r="J4" s="2">
        <v>10</v>
      </c>
      <c r="K4" s="2" t="b">
        <f>AND(P4&gt;J4*0.8,P4&lt;J4*1.2)</f>
        <v>1</v>
      </c>
      <c r="L4" t="s">
        <v>1</v>
      </c>
      <c r="M4">
        <v>1.46</v>
      </c>
      <c r="N4">
        <v>35605</v>
      </c>
      <c r="O4">
        <v>0.19</v>
      </c>
      <c r="P4">
        <v>10.106999999999999</v>
      </c>
      <c r="Q4" t="s">
        <v>93</v>
      </c>
      <c r="R4">
        <v>50</v>
      </c>
      <c r="S4">
        <v>52</v>
      </c>
      <c r="T4">
        <v>32.549999999999997</v>
      </c>
      <c r="U4">
        <v>31.92</v>
      </c>
      <c r="V4" t="s">
        <v>93</v>
      </c>
      <c r="W4">
        <v>49</v>
      </c>
      <c r="X4">
        <v>12.24</v>
      </c>
      <c r="Y4">
        <v>10.68</v>
      </c>
      <c r="Z4" t="s">
        <v>93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334915</v>
      </c>
      <c r="D5">
        <v>8.91</v>
      </c>
      <c r="E5">
        <v>338572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98.17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53419</v>
      </c>
      <c r="O5">
        <v>0.28999999999999998</v>
      </c>
      <c r="P5">
        <v>9.8170000000000002</v>
      </c>
      <c r="Q5" t="s">
        <v>93</v>
      </c>
      <c r="R5">
        <v>62</v>
      </c>
      <c r="S5">
        <v>64</v>
      </c>
      <c r="T5">
        <v>32.299999999999997</v>
      </c>
      <c r="U5">
        <v>29.4</v>
      </c>
      <c r="V5" t="s">
        <v>93</v>
      </c>
      <c r="W5">
        <v>61</v>
      </c>
      <c r="X5">
        <v>8.36</v>
      </c>
      <c r="Y5">
        <v>7.99</v>
      </c>
      <c r="Z5" t="s">
        <v>93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223168</v>
      </c>
      <c r="D6">
        <v>10.66</v>
      </c>
      <c r="E6">
        <v>231969</v>
      </c>
      <c r="F6" s="1" t="b">
        <f t="shared" si="0"/>
        <v>1</v>
      </c>
      <c r="G6" s="1" t="b">
        <f t="shared" si="1"/>
        <v>1</v>
      </c>
      <c r="I6" s="14">
        <f t="shared" si="2"/>
        <v>104.78999999999998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75149</v>
      </c>
      <c r="O6">
        <v>0.41</v>
      </c>
      <c r="P6">
        <v>10.478999999999999</v>
      </c>
      <c r="Q6" t="s">
        <v>93</v>
      </c>
      <c r="R6">
        <v>94</v>
      </c>
      <c r="S6">
        <v>96</v>
      </c>
      <c r="T6">
        <v>97.67</v>
      </c>
      <c r="U6">
        <v>94.23</v>
      </c>
      <c r="V6" t="s">
        <v>93</v>
      </c>
      <c r="W6">
        <v>93</v>
      </c>
      <c r="X6">
        <v>19.73</v>
      </c>
      <c r="Y6">
        <v>19.760000000000002</v>
      </c>
      <c r="Z6" t="s">
        <v>93</v>
      </c>
    </row>
    <row r="7" spans="1:26" x14ac:dyDescent="0.25">
      <c r="I7" s="14">
        <f t="shared" si="2"/>
        <v>97.01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31506</v>
      </c>
      <c r="O7">
        <v>0.17</v>
      </c>
      <c r="P7">
        <v>9.7010000000000005</v>
      </c>
      <c r="Q7" t="s">
        <v>93</v>
      </c>
      <c r="R7">
        <v>64</v>
      </c>
      <c r="S7">
        <v>66</v>
      </c>
      <c r="T7">
        <v>30.04</v>
      </c>
      <c r="U7">
        <v>28.99</v>
      </c>
      <c r="V7" t="s">
        <v>93</v>
      </c>
      <c r="W7">
        <v>49</v>
      </c>
      <c r="X7">
        <v>24.03</v>
      </c>
      <c r="Y7">
        <v>23.65</v>
      </c>
      <c r="Z7" t="s">
        <v>93</v>
      </c>
    </row>
    <row r="8" spans="1:26" x14ac:dyDescent="0.25">
      <c r="I8" s="14">
        <f t="shared" si="2"/>
        <v>98.740000000000009</v>
      </c>
      <c r="J8" s="2">
        <v>10</v>
      </c>
      <c r="K8" s="2" t="b">
        <f t="shared" si="3"/>
        <v>1</v>
      </c>
      <c r="L8" t="s">
        <v>5</v>
      </c>
      <c r="M8">
        <v>2.1800000000000002</v>
      </c>
      <c r="N8">
        <v>65687</v>
      </c>
      <c r="O8">
        <v>0.36</v>
      </c>
      <c r="P8">
        <v>9.8740000000000006</v>
      </c>
      <c r="Q8" t="s">
        <v>93</v>
      </c>
      <c r="R8">
        <v>101</v>
      </c>
      <c r="S8">
        <v>103</v>
      </c>
      <c r="T8">
        <v>65.92</v>
      </c>
      <c r="U8">
        <v>64.62</v>
      </c>
      <c r="V8" t="s">
        <v>93</v>
      </c>
      <c r="W8">
        <v>105</v>
      </c>
      <c r="X8">
        <v>9.19</v>
      </c>
      <c r="Y8">
        <v>9.41</v>
      </c>
      <c r="Z8" t="s">
        <v>93</v>
      </c>
    </row>
    <row r="9" spans="1:26" x14ac:dyDescent="0.25">
      <c r="A9" s="4" t="s">
        <v>95</v>
      </c>
      <c r="B9">
        <f>85-4</f>
        <v>81</v>
      </c>
      <c r="I9" s="14">
        <f t="shared" si="2"/>
        <v>101.82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41194</v>
      </c>
      <c r="O9">
        <v>0.22</v>
      </c>
      <c r="P9">
        <v>10.182</v>
      </c>
      <c r="Q9" t="s">
        <v>93</v>
      </c>
      <c r="R9">
        <v>59</v>
      </c>
      <c r="S9">
        <v>74</v>
      </c>
      <c r="T9">
        <v>70.55</v>
      </c>
      <c r="U9">
        <v>73.959999999999994</v>
      </c>
      <c r="V9" t="s">
        <v>93</v>
      </c>
      <c r="W9">
        <v>45</v>
      </c>
      <c r="X9">
        <v>71.83</v>
      </c>
      <c r="Y9">
        <v>72.91</v>
      </c>
      <c r="Z9" t="s">
        <v>93</v>
      </c>
    </row>
    <row r="10" spans="1:26" x14ac:dyDescent="0.25">
      <c r="A10" t="s">
        <v>96</v>
      </c>
      <c r="B10">
        <f>COUNTIF(K4:K88,"FALSE")</f>
        <v>0</v>
      </c>
      <c r="I10" s="14">
        <f t="shared" si="2"/>
        <v>96.61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51967</v>
      </c>
      <c r="O10">
        <v>0.28000000000000003</v>
      </c>
      <c r="P10">
        <v>9.6609999999999996</v>
      </c>
      <c r="Q10" t="s">
        <v>93</v>
      </c>
      <c r="R10">
        <v>61</v>
      </c>
      <c r="S10">
        <v>96</v>
      </c>
      <c r="T10">
        <v>80.099999999999994</v>
      </c>
      <c r="U10">
        <v>75.7</v>
      </c>
      <c r="V10" t="s">
        <v>93</v>
      </c>
      <c r="W10">
        <v>98</v>
      </c>
      <c r="X10">
        <v>50.3</v>
      </c>
      <c r="Y10">
        <v>48.63</v>
      </c>
      <c r="Z10" t="s">
        <v>93</v>
      </c>
    </row>
    <row r="11" spans="1:26" x14ac:dyDescent="0.25">
      <c r="A11" t="s">
        <v>97</v>
      </c>
      <c r="B11">
        <f>0.2*B9</f>
        <v>16.2</v>
      </c>
      <c r="I11" s="14">
        <f t="shared" si="2"/>
        <v>104.56666666666665</v>
      </c>
      <c r="J11" s="2">
        <v>18</v>
      </c>
      <c r="K11" s="2" t="b">
        <f t="shared" si="3"/>
        <v>1</v>
      </c>
      <c r="L11" t="s">
        <v>8</v>
      </c>
      <c r="M11">
        <v>2.81</v>
      </c>
      <c r="N11">
        <v>30831</v>
      </c>
      <c r="O11">
        <v>0.17</v>
      </c>
      <c r="P11">
        <v>18.821999999999999</v>
      </c>
      <c r="Q11" t="s">
        <v>93</v>
      </c>
      <c r="R11">
        <v>43</v>
      </c>
      <c r="S11">
        <v>58</v>
      </c>
      <c r="T11">
        <v>34.36</v>
      </c>
      <c r="U11">
        <v>29.07</v>
      </c>
      <c r="V11" t="s">
        <v>93</v>
      </c>
      <c r="W11" t="s">
        <v>85</v>
      </c>
      <c r="X11" t="s">
        <v>85</v>
      </c>
      <c r="Y11" t="s">
        <v>85</v>
      </c>
      <c r="Z11" t="s">
        <v>85</v>
      </c>
    </row>
    <row r="12" spans="1:26" x14ac:dyDescent="0.25">
      <c r="A12" s="7" t="s">
        <v>0</v>
      </c>
      <c r="B12" s="6" t="b">
        <f>B10&lt;B11</f>
        <v>1</v>
      </c>
      <c r="I12" s="14">
        <f t="shared" si="2"/>
        <v>85.33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50008</v>
      </c>
      <c r="O12">
        <v>0.27</v>
      </c>
      <c r="P12">
        <v>8.5329999999999995</v>
      </c>
      <c r="Q12" t="s">
        <v>93</v>
      </c>
      <c r="R12">
        <v>142</v>
      </c>
      <c r="S12">
        <v>127</v>
      </c>
      <c r="T12">
        <v>31.68</v>
      </c>
      <c r="U12">
        <v>33.57</v>
      </c>
      <c r="V12" t="s">
        <v>93</v>
      </c>
      <c r="W12">
        <v>141</v>
      </c>
      <c r="X12">
        <v>11.49</v>
      </c>
      <c r="Y12">
        <v>12.3</v>
      </c>
      <c r="Z12" t="s">
        <v>93</v>
      </c>
    </row>
    <row r="13" spans="1:26" x14ac:dyDescent="0.25">
      <c r="I13" s="14">
        <f t="shared" si="2"/>
        <v>95.63000000000001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113741</v>
      </c>
      <c r="O13">
        <v>0.62</v>
      </c>
      <c r="P13">
        <v>9.5630000000000006</v>
      </c>
      <c r="Q13" t="s">
        <v>93</v>
      </c>
      <c r="R13">
        <v>76</v>
      </c>
      <c r="S13">
        <v>78</v>
      </c>
      <c r="T13">
        <v>7.67</v>
      </c>
      <c r="U13">
        <v>9.1300000000000008</v>
      </c>
      <c r="V13" t="s">
        <v>93</v>
      </c>
      <c r="W13" t="s">
        <v>85</v>
      </c>
      <c r="X13" t="s">
        <v>85</v>
      </c>
      <c r="Y13" t="s">
        <v>85</v>
      </c>
      <c r="Z13" t="s">
        <v>85</v>
      </c>
    </row>
    <row r="14" spans="1:26" x14ac:dyDescent="0.25">
      <c r="I14" s="14">
        <f t="shared" si="2"/>
        <v>100.28999999999999</v>
      </c>
      <c r="J14" s="2">
        <v>10</v>
      </c>
      <c r="K14" s="2" t="b">
        <f t="shared" si="3"/>
        <v>1</v>
      </c>
      <c r="L14" t="s">
        <v>11</v>
      </c>
      <c r="M14">
        <v>3.18</v>
      </c>
      <c r="N14">
        <v>57647</v>
      </c>
      <c r="O14">
        <v>0.31</v>
      </c>
      <c r="P14">
        <v>10.029</v>
      </c>
      <c r="Q14" t="s">
        <v>93</v>
      </c>
      <c r="R14">
        <v>41</v>
      </c>
      <c r="S14">
        <v>39</v>
      </c>
      <c r="T14">
        <v>68.760000000000005</v>
      </c>
      <c r="U14">
        <v>64.510000000000005</v>
      </c>
      <c r="V14" t="s">
        <v>93</v>
      </c>
      <c r="W14">
        <v>76</v>
      </c>
      <c r="X14">
        <v>36.799999999999997</v>
      </c>
      <c r="Y14">
        <v>36.450000000000003</v>
      </c>
      <c r="Z14" t="s">
        <v>93</v>
      </c>
    </row>
    <row r="15" spans="1:26" x14ac:dyDescent="0.25">
      <c r="I15" s="14">
        <f t="shared" si="2"/>
        <v>100.32999999999998</v>
      </c>
      <c r="J15" s="2">
        <v>10</v>
      </c>
      <c r="K15" s="2" t="b">
        <f t="shared" si="3"/>
        <v>1</v>
      </c>
      <c r="L15" t="s">
        <v>138</v>
      </c>
      <c r="M15">
        <v>3.35</v>
      </c>
      <c r="N15">
        <v>56816</v>
      </c>
      <c r="O15">
        <v>0.31</v>
      </c>
      <c r="P15">
        <v>10.032999999999999</v>
      </c>
      <c r="Q15" t="s">
        <v>93</v>
      </c>
      <c r="R15">
        <v>49</v>
      </c>
      <c r="S15">
        <v>84</v>
      </c>
      <c r="T15">
        <v>95.58</v>
      </c>
      <c r="U15">
        <v>89.58</v>
      </c>
      <c r="V15" t="s">
        <v>93</v>
      </c>
      <c r="W15">
        <v>86</v>
      </c>
      <c r="X15">
        <v>59.18</v>
      </c>
      <c r="Y15">
        <v>58.64</v>
      </c>
      <c r="Z15" t="s">
        <v>93</v>
      </c>
    </row>
    <row r="16" spans="1:26" x14ac:dyDescent="0.25">
      <c r="I16" s="14">
        <f t="shared" si="2"/>
        <v>99.02</v>
      </c>
      <c r="J16" s="2">
        <v>10</v>
      </c>
      <c r="K16" s="2" t="b">
        <f t="shared" si="3"/>
        <v>1</v>
      </c>
      <c r="L16" t="s">
        <v>12</v>
      </c>
      <c r="M16">
        <v>3.67</v>
      </c>
      <c r="N16">
        <v>55225</v>
      </c>
      <c r="O16">
        <v>0.3</v>
      </c>
      <c r="P16">
        <v>9.9019999999999992</v>
      </c>
      <c r="Q16" t="s">
        <v>93</v>
      </c>
      <c r="R16">
        <v>61</v>
      </c>
      <c r="S16">
        <v>96</v>
      </c>
      <c r="T16">
        <v>81.87</v>
      </c>
      <c r="U16">
        <v>80.91</v>
      </c>
      <c r="V16" t="s">
        <v>93</v>
      </c>
      <c r="W16">
        <v>98</v>
      </c>
      <c r="X16">
        <v>54.11</v>
      </c>
      <c r="Y16">
        <v>50.89</v>
      </c>
      <c r="Z16" t="s">
        <v>93</v>
      </c>
    </row>
    <row r="17" spans="9:26" x14ac:dyDescent="0.25">
      <c r="I17" s="14">
        <f t="shared" si="2"/>
        <v>104.83</v>
      </c>
      <c r="J17" s="2">
        <v>10</v>
      </c>
      <c r="K17" s="2" t="b">
        <f t="shared" si="3"/>
        <v>1</v>
      </c>
      <c r="L17" t="s">
        <v>13</v>
      </c>
      <c r="M17">
        <v>3.68</v>
      </c>
      <c r="N17">
        <v>139655</v>
      </c>
      <c r="O17">
        <v>0.76</v>
      </c>
      <c r="P17">
        <v>10.483000000000001</v>
      </c>
      <c r="Q17" t="s">
        <v>93</v>
      </c>
      <c r="R17">
        <v>73</v>
      </c>
      <c r="S17">
        <v>41</v>
      </c>
      <c r="T17">
        <v>25.62</v>
      </c>
      <c r="U17">
        <v>26.59</v>
      </c>
      <c r="V17" t="s">
        <v>93</v>
      </c>
      <c r="W17">
        <v>57</v>
      </c>
      <c r="X17">
        <v>20.25</v>
      </c>
      <c r="Y17">
        <v>20.65</v>
      </c>
      <c r="Z17" t="s">
        <v>93</v>
      </c>
    </row>
    <row r="18" spans="9:26" x14ac:dyDescent="0.25">
      <c r="I18" s="14">
        <f t="shared" si="2"/>
        <v>100.24</v>
      </c>
      <c r="J18" s="2">
        <v>10</v>
      </c>
      <c r="K18" s="2" t="b">
        <f t="shared" si="3"/>
        <v>1</v>
      </c>
      <c r="L18" t="s">
        <v>14</v>
      </c>
      <c r="M18">
        <v>4.18</v>
      </c>
      <c r="N18">
        <v>72715</v>
      </c>
      <c r="O18">
        <v>0.4</v>
      </c>
      <c r="P18">
        <v>10.023999999999999</v>
      </c>
      <c r="Q18" t="s">
        <v>93</v>
      </c>
      <c r="R18">
        <v>63</v>
      </c>
      <c r="S18">
        <v>65</v>
      </c>
      <c r="T18">
        <v>32.020000000000003</v>
      </c>
      <c r="U18">
        <v>31.29</v>
      </c>
      <c r="V18" t="s">
        <v>93</v>
      </c>
      <c r="W18">
        <v>83</v>
      </c>
      <c r="X18">
        <v>13.39</v>
      </c>
      <c r="Y18">
        <v>12.83</v>
      </c>
      <c r="Z18" t="s">
        <v>93</v>
      </c>
    </row>
    <row r="19" spans="9:26" x14ac:dyDescent="0.25">
      <c r="I19" s="14">
        <f t="shared" si="2"/>
        <v>101.64999999999999</v>
      </c>
      <c r="J19" s="2">
        <v>10</v>
      </c>
      <c r="K19" s="2" t="b">
        <f t="shared" si="3"/>
        <v>1</v>
      </c>
      <c r="L19" t="s">
        <v>15</v>
      </c>
      <c r="M19">
        <v>4.8099999999999996</v>
      </c>
      <c r="N19">
        <v>45615</v>
      </c>
      <c r="O19">
        <v>0.25</v>
      </c>
      <c r="P19">
        <v>10.164999999999999</v>
      </c>
      <c r="Q19" t="s">
        <v>93</v>
      </c>
      <c r="R19">
        <v>77</v>
      </c>
      <c r="S19">
        <v>41</v>
      </c>
      <c r="T19">
        <v>75.2</v>
      </c>
      <c r="U19">
        <v>78.89</v>
      </c>
      <c r="V19" t="s">
        <v>93</v>
      </c>
      <c r="W19">
        <v>79</v>
      </c>
      <c r="X19">
        <v>31.5</v>
      </c>
      <c r="Y19">
        <v>29.64</v>
      </c>
      <c r="Z19" t="s">
        <v>93</v>
      </c>
    </row>
    <row r="20" spans="9:26" x14ac:dyDescent="0.25">
      <c r="I20" s="14">
        <f t="shared" si="2"/>
        <v>98.11999999999999</v>
      </c>
      <c r="J20" s="2">
        <v>10</v>
      </c>
      <c r="K20" s="2" t="b">
        <f t="shared" si="3"/>
        <v>1</v>
      </c>
      <c r="L20" t="s">
        <v>16</v>
      </c>
      <c r="M20">
        <v>4.82</v>
      </c>
      <c r="N20">
        <v>64287</v>
      </c>
      <c r="O20">
        <v>0.35</v>
      </c>
      <c r="P20">
        <v>9.8119999999999994</v>
      </c>
      <c r="Q20" t="s">
        <v>93</v>
      </c>
      <c r="R20">
        <v>61</v>
      </c>
      <c r="S20">
        <v>96</v>
      </c>
      <c r="T20">
        <v>84.73</v>
      </c>
      <c r="U20">
        <v>83.76</v>
      </c>
      <c r="V20" t="s">
        <v>93</v>
      </c>
      <c r="W20">
        <v>98</v>
      </c>
      <c r="X20">
        <v>54.76</v>
      </c>
      <c r="Y20">
        <v>54.04</v>
      </c>
      <c r="Z20" t="s">
        <v>93</v>
      </c>
    </row>
    <row r="21" spans="9:26" x14ac:dyDescent="0.25">
      <c r="I21" s="14">
        <f t="shared" si="2"/>
        <v>100.95</v>
      </c>
      <c r="J21" s="2">
        <v>18</v>
      </c>
      <c r="K21" s="2" t="b">
        <f t="shared" si="3"/>
        <v>1</v>
      </c>
      <c r="L21" t="s">
        <v>17</v>
      </c>
      <c r="M21">
        <v>4.83</v>
      </c>
      <c r="N21">
        <v>45140</v>
      </c>
      <c r="O21">
        <v>0.25</v>
      </c>
      <c r="P21">
        <v>18.170999999999999</v>
      </c>
      <c r="Q21" t="s">
        <v>93</v>
      </c>
      <c r="R21">
        <v>43</v>
      </c>
      <c r="S21">
        <v>72</v>
      </c>
      <c r="T21">
        <v>25.52</v>
      </c>
      <c r="U21">
        <v>25.76</v>
      </c>
      <c r="V21" t="s">
        <v>93</v>
      </c>
      <c r="W21">
        <v>57</v>
      </c>
      <c r="X21">
        <v>7.61</v>
      </c>
      <c r="Y21">
        <v>7.16</v>
      </c>
      <c r="Z21" t="s">
        <v>93</v>
      </c>
    </row>
    <row r="22" spans="9:26" x14ac:dyDescent="0.25">
      <c r="I22" s="14">
        <f t="shared" si="2"/>
        <v>104.28000000000002</v>
      </c>
      <c r="J22" s="2">
        <v>10</v>
      </c>
      <c r="K22" s="2" t="b">
        <f t="shared" si="3"/>
        <v>1</v>
      </c>
      <c r="L22" t="s">
        <v>18</v>
      </c>
      <c r="M22">
        <v>4.93</v>
      </c>
      <c r="N22">
        <v>39879</v>
      </c>
      <c r="O22">
        <v>0.22</v>
      </c>
      <c r="P22">
        <v>10.428000000000001</v>
      </c>
      <c r="Q22" t="s">
        <v>93</v>
      </c>
      <c r="R22">
        <v>55</v>
      </c>
      <c r="S22">
        <v>85</v>
      </c>
      <c r="T22">
        <v>17.420000000000002</v>
      </c>
      <c r="U22">
        <v>18.010000000000002</v>
      </c>
      <c r="V22" t="s">
        <v>93</v>
      </c>
      <c r="W22" t="s">
        <v>85</v>
      </c>
      <c r="X22" t="s">
        <v>85</v>
      </c>
      <c r="Y22" t="s">
        <v>85</v>
      </c>
      <c r="Z22" t="s">
        <v>85</v>
      </c>
    </row>
    <row r="23" spans="9:26" x14ac:dyDescent="0.25">
      <c r="I23" s="14">
        <f t="shared" si="2"/>
        <v>104.93999999999998</v>
      </c>
      <c r="J23" s="2">
        <v>10</v>
      </c>
      <c r="K23" s="2" t="b">
        <f t="shared" si="3"/>
        <v>1</v>
      </c>
      <c r="L23" t="s">
        <v>20</v>
      </c>
      <c r="M23">
        <v>5.05</v>
      </c>
      <c r="N23">
        <v>24523</v>
      </c>
      <c r="O23">
        <v>0.13</v>
      </c>
      <c r="P23">
        <v>10.494</v>
      </c>
      <c r="Q23" t="s">
        <v>93</v>
      </c>
      <c r="R23">
        <v>67</v>
      </c>
      <c r="S23">
        <v>52</v>
      </c>
      <c r="T23">
        <v>32.979999999999997</v>
      </c>
      <c r="U23">
        <v>33.9</v>
      </c>
      <c r="V23" t="s">
        <v>93</v>
      </c>
      <c r="W23">
        <v>40</v>
      </c>
      <c r="X23">
        <v>40.43</v>
      </c>
      <c r="Y23">
        <v>40.57</v>
      </c>
      <c r="Z23" t="s">
        <v>93</v>
      </c>
    </row>
    <row r="24" spans="9:26" x14ac:dyDescent="0.25">
      <c r="I24" s="14">
        <f t="shared" si="2"/>
        <v>101.1</v>
      </c>
      <c r="J24" s="2">
        <v>10</v>
      </c>
      <c r="K24" s="2" t="b">
        <f t="shared" si="3"/>
        <v>1</v>
      </c>
      <c r="L24" t="s">
        <v>19</v>
      </c>
      <c r="M24">
        <v>5.0599999999999996</v>
      </c>
      <c r="N24">
        <v>40295</v>
      </c>
      <c r="O24">
        <v>0.22</v>
      </c>
      <c r="P24">
        <v>10.11</v>
      </c>
      <c r="Q24" t="s">
        <v>93</v>
      </c>
      <c r="R24">
        <v>49</v>
      </c>
      <c r="S24">
        <v>130</v>
      </c>
      <c r="T24">
        <v>114.83</v>
      </c>
      <c r="U24">
        <v>105.14</v>
      </c>
      <c r="V24" t="s">
        <v>93</v>
      </c>
      <c r="W24">
        <v>128</v>
      </c>
      <c r="X24">
        <v>88.69</v>
      </c>
      <c r="Y24">
        <v>82.31</v>
      </c>
      <c r="Z24" t="s">
        <v>93</v>
      </c>
    </row>
    <row r="25" spans="9:26" x14ac:dyDescent="0.25">
      <c r="I25" s="14">
        <f t="shared" si="2"/>
        <v>96.28</v>
      </c>
      <c r="J25" s="2">
        <v>10</v>
      </c>
      <c r="K25" s="2" t="b">
        <f t="shared" si="3"/>
        <v>1</v>
      </c>
      <c r="L25" t="s">
        <v>21</v>
      </c>
      <c r="M25">
        <v>5.08</v>
      </c>
      <c r="N25">
        <v>17918</v>
      </c>
      <c r="O25">
        <v>0.1</v>
      </c>
      <c r="P25">
        <v>9.6280000000000001</v>
      </c>
      <c r="Q25" t="s">
        <v>93</v>
      </c>
      <c r="R25">
        <v>42</v>
      </c>
      <c r="S25">
        <v>72</v>
      </c>
      <c r="T25">
        <v>42.24</v>
      </c>
      <c r="U25">
        <v>41.83</v>
      </c>
      <c r="V25" t="s">
        <v>93</v>
      </c>
      <c r="W25">
        <v>71</v>
      </c>
      <c r="X25">
        <v>44.02</v>
      </c>
      <c r="Y25">
        <v>42.91</v>
      </c>
      <c r="Z25" t="s">
        <v>93</v>
      </c>
    </row>
    <row r="26" spans="9:26" x14ac:dyDescent="0.25">
      <c r="I26" s="14">
        <f t="shared" si="2"/>
        <v>100.50000000000001</v>
      </c>
      <c r="J26" s="2">
        <v>10</v>
      </c>
      <c r="K26" s="2" t="b">
        <f t="shared" si="3"/>
        <v>1</v>
      </c>
      <c r="L26" t="s">
        <v>22</v>
      </c>
      <c r="M26">
        <v>5.19</v>
      </c>
      <c r="N26">
        <v>81958</v>
      </c>
      <c r="O26">
        <v>0.45</v>
      </c>
      <c r="P26">
        <v>10.050000000000001</v>
      </c>
      <c r="Q26" t="s">
        <v>93</v>
      </c>
      <c r="R26">
        <v>83</v>
      </c>
      <c r="S26">
        <v>85</v>
      </c>
      <c r="T26">
        <v>64</v>
      </c>
      <c r="U26">
        <v>65.709999999999994</v>
      </c>
      <c r="V26" t="s">
        <v>93</v>
      </c>
      <c r="W26">
        <v>47</v>
      </c>
      <c r="X26">
        <v>18.21</v>
      </c>
      <c r="Y26">
        <v>19.22</v>
      </c>
      <c r="Z26" t="s">
        <v>93</v>
      </c>
    </row>
    <row r="27" spans="9:26" x14ac:dyDescent="0.25">
      <c r="I27" s="14">
        <f t="shared" si="2"/>
        <v>99.59</v>
      </c>
      <c r="J27" s="2">
        <v>10</v>
      </c>
      <c r="K27" s="2" t="b">
        <f t="shared" si="3"/>
        <v>1</v>
      </c>
      <c r="L27" t="s">
        <v>23</v>
      </c>
      <c r="M27">
        <v>5.33</v>
      </c>
      <c r="N27">
        <v>64712</v>
      </c>
      <c r="O27">
        <v>0.35</v>
      </c>
      <c r="P27">
        <v>9.9589999999999996</v>
      </c>
      <c r="Q27" t="s">
        <v>93</v>
      </c>
      <c r="R27">
        <v>97</v>
      </c>
      <c r="S27">
        <v>99</v>
      </c>
      <c r="T27">
        <v>64.25</v>
      </c>
      <c r="U27">
        <v>63.55</v>
      </c>
      <c r="V27" t="s">
        <v>93</v>
      </c>
      <c r="W27">
        <v>61</v>
      </c>
      <c r="X27">
        <v>33.39</v>
      </c>
      <c r="Y27">
        <v>36.97</v>
      </c>
      <c r="Z27" t="s">
        <v>93</v>
      </c>
    </row>
    <row r="28" spans="9:26" x14ac:dyDescent="0.25">
      <c r="I28" s="14">
        <f t="shared" si="2"/>
        <v>104.925</v>
      </c>
      <c r="J28" s="2">
        <v>20</v>
      </c>
      <c r="K28" s="2" t="b">
        <f t="shared" si="3"/>
        <v>1</v>
      </c>
      <c r="L28" t="s">
        <v>128</v>
      </c>
      <c r="M28">
        <v>5.35</v>
      </c>
      <c r="N28">
        <v>100790</v>
      </c>
      <c r="O28">
        <v>0.55000000000000004</v>
      </c>
      <c r="P28">
        <v>20.984999999999999</v>
      </c>
      <c r="Q28" t="s">
        <v>93</v>
      </c>
      <c r="R28">
        <v>113</v>
      </c>
      <c r="S28">
        <v>111</v>
      </c>
      <c r="T28">
        <v>102.91</v>
      </c>
      <c r="U28">
        <v>100.39</v>
      </c>
      <c r="V28" t="s">
        <v>93</v>
      </c>
      <c r="W28" t="s">
        <v>85</v>
      </c>
      <c r="X28" t="s">
        <v>85</v>
      </c>
      <c r="Y28" t="s">
        <v>85</v>
      </c>
      <c r="Z28" t="s">
        <v>85</v>
      </c>
    </row>
    <row r="29" spans="9:26" x14ac:dyDescent="0.25">
      <c r="I29" s="14">
        <f t="shared" si="2"/>
        <v>100</v>
      </c>
      <c r="J29" s="2">
        <v>20</v>
      </c>
      <c r="K29" s="2" t="b">
        <f t="shared" si="3"/>
        <v>1</v>
      </c>
      <c r="L29" t="s">
        <v>129</v>
      </c>
      <c r="M29">
        <v>5.42</v>
      </c>
      <c r="N29">
        <v>242489</v>
      </c>
      <c r="O29">
        <v>1.32</v>
      </c>
      <c r="P29">
        <v>20</v>
      </c>
      <c r="Q29" t="s">
        <v>93</v>
      </c>
      <c r="R29">
        <v>168</v>
      </c>
      <c r="S29">
        <v>99</v>
      </c>
      <c r="T29">
        <v>41.56</v>
      </c>
      <c r="U29">
        <v>43.53</v>
      </c>
      <c r="V29" t="s">
        <v>93</v>
      </c>
      <c r="W29" t="s">
        <v>85</v>
      </c>
      <c r="X29" t="s">
        <v>85</v>
      </c>
      <c r="Y29" t="s">
        <v>85</v>
      </c>
      <c r="Z29" t="s">
        <v>85</v>
      </c>
    </row>
    <row r="30" spans="9:26" x14ac:dyDescent="0.25">
      <c r="I30" s="14">
        <f t="shared" si="2"/>
        <v>97.390000000000015</v>
      </c>
      <c r="J30" s="2">
        <v>10</v>
      </c>
      <c r="K30" s="2" t="b">
        <f t="shared" si="3"/>
        <v>1</v>
      </c>
      <c r="L30" t="s">
        <v>25</v>
      </c>
      <c r="M30">
        <v>5.47</v>
      </c>
      <c r="N30">
        <v>71794</v>
      </c>
      <c r="O30">
        <v>0.39</v>
      </c>
      <c r="P30">
        <v>9.7390000000000008</v>
      </c>
      <c r="Q30" t="s">
        <v>93</v>
      </c>
      <c r="R30">
        <v>56</v>
      </c>
      <c r="S30">
        <v>41</v>
      </c>
      <c r="T30">
        <v>63.58</v>
      </c>
      <c r="U30">
        <v>61.88</v>
      </c>
      <c r="V30" t="s">
        <v>93</v>
      </c>
      <c r="W30">
        <v>43</v>
      </c>
      <c r="X30">
        <v>25.03</v>
      </c>
      <c r="Y30">
        <v>24.18</v>
      </c>
      <c r="Z30" t="s">
        <v>93</v>
      </c>
    </row>
    <row r="31" spans="9:26" x14ac:dyDescent="0.25">
      <c r="I31" s="14">
        <f t="shared" si="2"/>
        <v>99.839999999999989</v>
      </c>
      <c r="J31" s="2">
        <v>10</v>
      </c>
      <c r="K31" s="2" t="b">
        <f t="shared" si="3"/>
        <v>1</v>
      </c>
      <c r="L31" t="s">
        <v>24</v>
      </c>
      <c r="M31">
        <v>5.48</v>
      </c>
      <c r="N31">
        <v>54987</v>
      </c>
      <c r="O31">
        <v>0.3</v>
      </c>
      <c r="P31">
        <v>9.984</v>
      </c>
      <c r="Q31" t="s">
        <v>93</v>
      </c>
      <c r="R31">
        <v>119</v>
      </c>
      <c r="S31">
        <v>121</v>
      </c>
      <c r="T31">
        <v>32.090000000000003</v>
      </c>
      <c r="U31">
        <v>31.17</v>
      </c>
      <c r="V31" t="s">
        <v>93</v>
      </c>
      <c r="W31" t="s">
        <v>85</v>
      </c>
      <c r="X31" t="s">
        <v>85</v>
      </c>
      <c r="Y31" t="s">
        <v>85</v>
      </c>
      <c r="Z31" t="s">
        <v>85</v>
      </c>
    </row>
    <row r="32" spans="9:26" x14ac:dyDescent="0.25">
      <c r="I32" s="14">
        <f t="shared" si="2"/>
        <v>94.800000000000011</v>
      </c>
      <c r="J32" s="2">
        <v>10</v>
      </c>
      <c r="K32" s="2" t="b">
        <f t="shared" si="3"/>
        <v>1</v>
      </c>
      <c r="L32" t="s">
        <v>26</v>
      </c>
      <c r="M32">
        <v>5.5</v>
      </c>
      <c r="N32">
        <v>52701</v>
      </c>
      <c r="O32">
        <v>0.28999999999999998</v>
      </c>
      <c r="P32">
        <v>9.48</v>
      </c>
      <c r="Q32" t="s">
        <v>93</v>
      </c>
      <c r="R32">
        <v>75</v>
      </c>
      <c r="S32">
        <v>77</v>
      </c>
      <c r="T32">
        <v>31.28</v>
      </c>
      <c r="U32">
        <v>30.9</v>
      </c>
      <c r="V32" t="s">
        <v>93</v>
      </c>
      <c r="W32">
        <v>110</v>
      </c>
      <c r="X32">
        <v>47.1</v>
      </c>
      <c r="Y32">
        <v>46.91</v>
      </c>
      <c r="Z32" t="s">
        <v>93</v>
      </c>
    </row>
    <row r="33" spans="9:26" x14ac:dyDescent="0.25">
      <c r="I33" s="14">
        <f t="shared" si="2"/>
        <v>96.92</v>
      </c>
      <c r="J33" s="2">
        <v>10</v>
      </c>
      <c r="K33" s="2" t="b">
        <f t="shared" si="3"/>
        <v>1</v>
      </c>
      <c r="L33" t="s">
        <v>27</v>
      </c>
      <c r="M33">
        <v>5.7</v>
      </c>
      <c r="N33">
        <v>190883</v>
      </c>
      <c r="O33">
        <v>1.04</v>
      </c>
      <c r="P33">
        <v>9.6920000000000002</v>
      </c>
      <c r="Q33" t="s">
        <v>93</v>
      </c>
      <c r="R33">
        <v>78</v>
      </c>
      <c r="S33">
        <v>77</v>
      </c>
      <c r="T33">
        <v>24.11</v>
      </c>
      <c r="U33">
        <v>24.97</v>
      </c>
      <c r="V33" t="s">
        <v>93</v>
      </c>
      <c r="W33">
        <v>52</v>
      </c>
      <c r="X33">
        <v>13.73</v>
      </c>
      <c r="Y33">
        <v>14.77</v>
      </c>
      <c r="Z33" t="s">
        <v>93</v>
      </c>
    </row>
    <row r="34" spans="9:26" x14ac:dyDescent="0.25">
      <c r="I34" s="14">
        <f t="shared" si="2"/>
        <v>97.11999999999999</v>
      </c>
      <c r="J34" s="2">
        <v>10</v>
      </c>
      <c r="K34" s="2" t="b">
        <f t="shared" si="3"/>
        <v>1</v>
      </c>
      <c r="L34" t="s">
        <v>28</v>
      </c>
      <c r="M34">
        <v>5.77</v>
      </c>
      <c r="N34">
        <v>66950</v>
      </c>
      <c r="O34">
        <v>0.36</v>
      </c>
      <c r="P34">
        <v>9.7119999999999997</v>
      </c>
      <c r="Q34" t="s">
        <v>93</v>
      </c>
      <c r="R34">
        <v>62</v>
      </c>
      <c r="S34">
        <v>64</v>
      </c>
      <c r="T34">
        <v>31.51</v>
      </c>
      <c r="U34">
        <v>32.270000000000003</v>
      </c>
      <c r="V34" t="s">
        <v>93</v>
      </c>
      <c r="W34">
        <v>49</v>
      </c>
      <c r="X34">
        <v>23.92</v>
      </c>
      <c r="Y34">
        <v>25.77</v>
      </c>
      <c r="Z34" t="s">
        <v>93</v>
      </c>
    </row>
    <row r="35" spans="9:26" x14ac:dyDescent="0.25">
      <c r="I35" s="14">
        <f t="shared" si="2"/>
        <v>100</v>
      </c>
      <c r="J35" s="2">
        <v>20</v>
      </c>
      <c r="K35" s="2" t="b">
        <f t="shared" si="3"/>
        <v>1</v>
      </c>
      <c r="L35" t="s">
        <v>130</v>
      </c>
      <c r="M35">
        <v>6.17</v>
      </c>
      <c r="N35">
        <v>342755</v>
      </c>
      <c r="O35">
        <v>1.87</v>
      </c>
      <c r="P35">
        <v>20</v>
      </c>
      <c r="Q35" t="s">
        <v>93</v>
      </c>
      <c r="R35">
        <v>114</v>
      </c>
      <c r="S35">
        <v>88</v>
      </c>
      <c r="T35">
        <v>16.73</v>
      </c>
      <c r="U35">
        <v>17.27</v>
      </c>
      <c r="V35" t="s">
        <v>93</v>
      </c>
      <c r="W35">
        <v>63</v>
      </c>
      <c r="X35">
        <v>14.99</v>
      </c>
      <c r="Y35">
        <v>15.72</v>
      </c>
      <c r="Z35" t="s">
        <v>93</v>
      </c>
    </row>
    <row r="36" spans="9:26" x14ac:dyDescent="0.25">
      <c r="I36" s="14">
        <f t="shared" si="2"/>
        <v>94.45</v>
      </c>
      <c r="J36" s="2">
        <v>10</v>
      </c>
      <c r="K36" s="2" t="b">
        <f t="shared" si="3"/>
        <v>1</v>
      </c>
      <c r="L36" t="s">
        <v>29</v>
      </c>
      <c r="M36">
        <v>6.38</v>
      </c>
      <c r="N36">
        <v>68792</v>
      </c>
      <c r="O36">
        <v>0.37</v>
      </c>
      <c r="P36">
        <v>9.4450000000000003</v>
      </c>
      <c r="Q36" t="s">
        <v>93</v>
      </c>
      <c r="R36">
        <v>130</v>
      </c>
      <c r="S36">
        <v>132</v>
      </c>
      <c r="T36">
        <v>97.74</v>
      </c>
      <c r="U36">
        <v>96.66</v>
      </c>
      <c r="V36" t="s">
        <v>93</v>
      </c>
      <c r="W36">
        <v>95</v>
      </c>
      <c r="X36">
        <v>80.28</v>
      </c>
      <c r="Y36">
        <v>83.95</v>
      </c>
      <c r="Z36" t="s">
        <v>93</v>
      </c>
    </row>
    <row r="37" spans="9:26" x14ac:dyDescent="0.25">
      <c r="I37" s="14">
        <f t="shared" si="2"/>
        <v>97.17</v>
      </c>
      <c r="J37" s="2">
        <v>10</v>
      </c>
      <c r="K37" s="2" t="b">
        <f t="shared" si="3"/>
        <v>1</v>
      </c>
      <c r="L37" t="s">
        <v>30</v>
      </c>
      <c r="M37">
        <v>6.64</v>
      </c>
      <c r="N37">
        <v>45875</v>
      </c>
      <c r="O37">
        <v>0.25</v>
      </c>
      <c r="P37">
        <v>9.7170000000000005</v>
      </c>
      <c r="Q37" t="s">
        <v>93</v>
      </c>
      <c r="R37">
        <v>63</v>
      </c>
      <c r="S37">
        <v>62</v>
      </c>
      <c r="T37">
        <v>70.17</v>
      </c>
      <c r="U37">
        <v>70.47</v>
      </c>
      <c r="V37" t="s">
        <v>93</v>
      </c>
      <c r="W37">
        <v>41</v>
      </c>
      <c r="X37">
        <v>58</v>
      </c>
      <c r="Y37">
        <v>56.82</v>
      </c>
      <c r="Z37" t="s">
        <v>93</v>
      </c>
    </row>
    <row r="38" spans="9:26" x14ac:dyDescent="0.25">
      <c r="I38" s="14">
        <f t="shared" si="2"/>
        <v>98.18</v>
      </c>
      <c r="J38" s="2">
        <v>10</v>
      </c>
      <c r="K38" s="2" t="b">
        <f t="shared" si="3"/>
        <v>1</v>
      </c>
      <c r="L38" t="s">
        <v>31</v>
      </c>
      <c r="M38">
        <v>6.72</v>
      </c>
      <c r="N38">
        <v>50440</v>
      </c>
      <c r="O38">
        <v>0.27</v>
      </c>
      <c r="P38">
        <v>9.8179999999999996</v>
      </c>
      <c r="Q38" t="s">
        <v>93</v>
      </c>
      <c r="R38">
        <v>174</v>
      </c>
      <c r="S38">
        <v>93</v>
      </c>
      <c r="T38">
        <v>66.11</v>
      </c>
      <c r="U38">
        <v>70.63</v>
      </c>
      <c r="V38" t="s">
        <v>93</v>
      </c>
      <c r="W38">
        <v>95</v>
      </c>
      <c r="X38">
        <v>54.07</v>
      </c>
      <c r="Y38">
        <v>59.64</v>
      </c>
      <c r="Z38" t="s">
        <v>93</v>
      </c>
    </row>
    <row r="39" spans="9:26" x14ac:dyDescent="0.25">
      <c r="I39" s="14">
        <f t="shared" si="2"/>
        <v>103.66</v>
      </c>
      <c r="J39" s="2">
        <v>10</v>
      </c>
      <c r="K39" s="2" t="b">
        <f t="shared" si="3"/>
        <v>1</v>
      </c>
      <c r="L39" t="s">
        <v>32</v>
      </c>
      <c r="M39">
        <v>6.74</v>
      </c>
      <c r="N39">
        <v>38292</v>
      </c>
      <c r="O39">
        <v>0.21</v>
      </c>
      <c r="P39">
        <v>10.366</v>
      </c>
      <c r="Q39" t="s">
        <v>93</v>
      </c>
      <c r="R39">
        <v>41</v>
      </c>
      <c r="S39">
        <v>69</v>
      </c>
      <c r="T39">
        <v>77.31</v>
      </c>
      <c r="U39">
        <v>81.599999999999994</v>
      </c>
      <c r="V39" t="s">
        <v>93</v>
      </c>
      <c r="W39">
        <v>39</v>
      </c>
      <c r="X39">
        <v>50.11</v>
      </c>
      <c r="Y39">
        <v>51.42</v>
      </c>
      <c r="Z39" t="s">
        <v>93</v>
      </c>
    </row>
    <row r="40" spans="9:26" x14ac:dyDescent="0.25">
      <c r="I40" s="14">
        <f t="shared" si="2"/>
        <v>99.830000000000013</v>
      </c>
      <c r="J40" s="2">
        <v>10</v>
      </c>
      <c r="K40" s="2" t="b">
        <f t="shared" si="3"/>
        <v>1</v>
      </c>
      <c r="L40" t="s">
        <v>33</v>
      </c>
      <c r="M40">
        <v>6.91</v>
      </c>
      <c r="N40">
        <v>63068</v>
      </c>
      <c r="O40">
        <v>0.34</v>
      </c>
      <c r="P40">
        <v>9.9830000000000005</v>
      </c>
      <c r="Q40" t="s">
        <v>93</v>
      </c>
      <c r="R40">
        <v>83</v>
      </c>
      <c r="S40">
        <v>85</v>
      </c>
      <c r="T40">
        <v>65.150000000000006</v>
      </c>
      <c r="U40">
        <v>64.69</v>
      </c>
      <c r="V40" t="s">
        <v>93</v>
      </c>
      <c r="W40">
        <v>47</v>
      </c>
      <c r="X40">
        <v>15.29</v>
      </c>
      <c r="Y40">
        <v>14.9</v>
      </c>
      <c r="Z40" t="s">
        <v>93</v>
      </c>
    </row>
    <row r="41" spans="9:26" x14ac:dyDescent="0.25">
      <c r="I41" s="14">
        <f t="shared" si="2"/>
        <v>105.65</v>
      </c>
      <c r="J41" s="2">
        <v>10</v>
      </c>
      <c r="K41" s="2" t="b">
        <f t="shared" si="3"/>
        <v>1</v>
      </c>
      <c r="L41" t="s">
        <v>34</v>
      </c>
      <c r="M41">
        <v>7.14</v>
      </c>
      <c r="N41">
        <v>13824</v>
      </c>
      <c r="O41">
        <v>0.08</v>
      </c>
      <c r="P41">
        <v>10.565</v>
      </c>
      <c r="Q41" t="s">
        <v>93</v>
      </c>
      <c r="R41">
        <v>43</v>
      </c>
      <c r="S41">
        <v>41</v>
      </c>
      <c r="T41">
        <v>89.76</v>
      </c>
      <c r="U41">
        <v>83.65</v>
      </c>
      <c r="V41" t="s">
        <v>93</v>
      </c>
      <c r="W41">
        <v>39</v>
      </c>
      <c r="X41">
        <v>26.64</v>
      </c>
      <c r="Y41">
        <v>28.5</v>
      </c>
      <c r="Z41" t="s">
        <v>93</v>
      </c>
    </row>
    <row r="42" spans="9:26" x14ac:dyDescent="0.25">
      <c r="I42" s="14">
        <f t="shared" si="2"/>
        <v>103.88</v>
      </c>
      <c r="J42" s="2">
        <v>10</v>
      </c>
      <c r="K42" s="2" t="b">
        <f t="shared" si="3"/>
        <v>1</v>
      </c>
      <c r="L42" t="s">
        <v>35</v>
      </c>
      <c r="M42">
        <v>7.35</v>
      </c>
      <c r="N42">
        <v>64071</v>
      </c>
      <c r="O42">
        <v>0.35</v>
      </c>
      <c r="P42">
        <v>10.388</v>
      </c>
      <c r="Q42" t="s">
        <v>93</v>
      </c>
      <c r="R42">
        <v>75</v>
      </c>
      <c r="S42">
        <v>39</v>
      </c>
      <c r="T42">
        <v>50.05</v>
      </c>
      <c r="U42">
        <v>49.38</v>
      </c>
      <c r="V42" t="s">
        <v>93</v>
      </c>
      <c r="W42">
        <v>77</v>
      </c>
      <c r="X42">
        <v>31.84</v>
      </c>
      <c r="Y42">
        <v>31.67</v>
      </c>
      <c r="Z42" t="s">
        <v>93</v>
      </c>
    </row>
    <row r="43" spans="9:26" x14ac:dyDescent="0.25">
      <c r="I43" s="14">
        <f t="shared" si="2"/>
        <v>99.488888888888894</v>
      </c>
      <c r="J43" s="2">
        <v>18</v>
      </c>
      <c r="K43" s="2" t="b">
        <f t="shared" si="3"/>
        <v>1</v>
      </c>
      <c r="L43" t="s">
        <v>36</v>
      </c>
      <c r="M43">
        <v>7.52</v>
      </c>
      <c r="N43">
        <v>95492</v>
      </c>
      <c r="O43">
        <v>0.52</v>
      </c>
      <c r="P43">
        <v>17.908000000000001</v>
      </c>
      <c r="Q43" t="s">
        <v>93</v>
      </c>
      <c r="R43">
        <v>43</v>
      </c>
      <c r="S43">
        <v>58</v>
      </c>
      <c r="T43">
        <v>38.72</v>
      </c>
      <c r="U43">
        <v>39.65</v>
      </c>
      <c r="V43" t="s">
        <v>93</v>
      </c>
      <c r="W43">
        <v>41</v>
      </c>
      <c r="X43">
        <v>25.55</v>
      </c>
      <c r="Y43">
        <v>26.09</v>
      </c>
      <c r="Z43" t="s">
        <v>93</v>
      </c>
    </row>
    <row r="44" spans="9:26" x14ac:dyDescent="0.25">
      <c r="I44" s="14">
        <f t="shared" si="2"/>
        <v>98.800000000000011</v>
      </c>
      <c r="J44" s="2">
        <v>20</v>
      </c>
      <c r="K44" s="2" t="b">
        <f t="shared" si="3"/>
        <v>1</v>
      </c>
      <c r="L44" t="s">
        <v>131</v>
      </c>
      <c r="M44">
        <v>7.6</v>
      </c>
      <c r="N44">
        <v>410126</v>
      </c>
      <c r="O44">
        <v>2.23</v>
      </c>
      <c r="P44">
        <v>19.760000000000002</v>
      </c>
      <c r="Q44" t="s">
        <v>93</v>
      </c>
      <c r="R44">
        <v>98</v>
      </c>
      <c r="S44">
        <v>100</v>
      </c>
      <c r="T44">
        <v>65.14</v>
      </c>
      <c r="U44">
        <v>66.650000000000006</v>
      </c>
      <c r="V44" t="s">
        <v>93</v>
      </c>
      <c r="W44">
        <v>70</v>
      </c>
      <c r="X44">
        <v>10</v>
      </c>
      <c r="Y44">
        <v>10.4</v>
      </c>
      <c r="Z44" t="s">
        <v>93</v>
      </c>
    </row>
    <row r="45" spans="9:26" x14ac:dyDescent="0.25">
      <c r="I45" s="14">
        <f t="shared" si="2"/>
        <v>97</v>
      </c>
      <c r="J45" s="2">
        <v>10</v>
      </c>
      <c r="K45" s="2" t="b">
        <f t="shared" si="3"/>
        <v>1</v>
      </c>
      <c r="L45" t="s">
        <v>37</v>
      </c>
      <c r="M45">
        <v>7.67</v>
      </c>
      <c r="N45">
        <v>212539</v>
      </c>
      <c r="O45">
        <v>1.1599999999999999</v>
      </c>
      <c r="P45">
        <v>9.6999999999999993</v>
      </c>
      <c r="Q45" t="s">
        <v>93</v>
      </c>
      <c r="R45">
        <v>91</v>
      </c>
      <c r="S45">
        <v>92</v>
      </c>
      <c r="T45">
        <v>59.62</v>
      </c>
      <c r="U45">
        <v>60.57</v>
      </c>
      <c r="V45" t="s">
        <v>93</v>
      </c>
      <c r="W45">
        <v>65</v>
      </c>
      <c r="X45">
        <v>10.99</v>
      </c>
      <c r="Y45">
        <v>10.92</v>
      </c>
      <c r="Z45" t="s">
        <v>93</v>
      </c>
    </row>
    <row r="46" spans="9:26" x14ac:dyDescent="0.25">
      <c r="I46" s="14">
        <f t="shared" si="2"/>
        <v>104.76</v>
      </c>
      <c r="J46" s="2">
        <v>10</v>
      </c>
      <c r="K46" s="2" t="b">
        <f t="shared" si="3"/>
        <v>1</v>
      </c>
      <c r="L46" t="s">
        <v>38</v>
      </c>
      <c r="M46">
        <v>7.92</v>
      </c>
      <c r="N46">
        <v>53818</v>
      </c>
      <c r="O46">
        <v>0.28999999999999998</v>
      </c>
      <c r="P46">
        <v>10.476000000000001</v>
      </c>
      <c r="Q46" t="s">
        <v>93</v>
      </c>
      <c r="R46">
        <v>75</v>
      </c>
      <c r="S46">
        <v>39</v>
      </c>
      <c r="T46">
        <v>48.81</v>
      </c>
      <c r="U46">
        <v>45.79</v>
      </c>
      <c r="V46" t="s">
        <v>93</v>
      </c>
      <c r="W46">
        <v>77</v>
      </c>
      <c r="X46">
        <v>32.92</v>
      </c>
      <c r="Y46">
        <v>31.05</v>
      </c>
      <c r="Z46" t="s">
        <v>93</v>
      </c>
    </row>
    <row r="47" spans="9:26" x14ac:dyDescent="0.25">
      <c r="I47" s="14">
        <f t="shared" si="2"/>
        <v>104.03999999999999</v>
      </c>
      <c r="J47" s="2">
        <v>10</v>
      </c>
      <c r="K47" s="2" t="b">
        <f t="shared" si="3"/>
        <v>1</v>
      </c>
      <c r="L47" t="s">
        <v>39</v>
      </c>
      <c r="M47">
        <v>7.99</v>
      </c>
      <c r="N47">
        <v>54468</v>
      </c>
      <c r="O47">
        <v>0.3</v>
      </c>
      <c r="P47">
        <v>10.404</v>
      </c>
      <c r="Q47" t="s">
        <v>93</v>
      </c>
      <c r="R47">
        <v>69</v>
      </c>
      <c r="S47">
        <v>41</v>
      </c>
      <c r="T47">
        <v>66.33</v>
      </c>
      <c r="U47">
        <v>66.7</v>
      </c>
      <c r="V47" t="s">
        <v>93</v>
      </c>
      <c r="W47">
        <v>99</v>
      </c>
      <c r="X47">
        <v>33.520000000000003</v>
      </c>
      <c r="Y47">
        <v>31.39</v>
      </c>
      <c r="Z47" t="s">
        <v>93</v>
      </c>
    </row>
    <row r="48" spans="9:26" x14ac:dyDescent="0.25">
      <c r="I48" s="14">
        <f t="shared" si="2"/>
        <v>100.90999999999998</v>
      </c>
      <c r="J48" s="2">
        <v>10</v>
      </c>
      <c r="K48" s="2" t="b">
        <f t="shared" si="3"/>
        <v>1</v>
      </c>
      <c r="L48" t="s">
        <v>40</v>
      </c>
      <c r="M48">
        <v>8.1</v>
      </c>
      <c r="N48">
        <v>53937</v>
      </c>
      <c r="O48">
        <v>0.28999999999999998</v>
      </c>
      <c r="P48">
        <v>10.090999999999999</v>
      </c>
      <c r="Q48" t="s">
        <v>93</v>
      </c>
      <c r="R48">
        <v>97</v>
      </c>
      <c r="S48">
        <v>83</v>
      </c>
      <c r="T48">
        <v>80.12</v>
      </c>
      <c r="U48">
        <v>80.83</v>
      </c>
      <c r="V48" t="s">
        <v>93</v>
      </c>
      <c r="W48">
        <v>99</v>
      </c>
      <c r="X48">
        <v>63.93</v>
      </c>
      <c r="Y48">
        <v>61.77</v>
      </c>
      <c r="Z48" t="s">
        <v>93</v>
      </c>
    </row>
    <row r="49" spans="9:26" x14ac:dyDescent="0.25">
      <c r="I49" s="14">
        <f t="shared" si="2"/>
        <v>93.699999999999989</v>
      </c>
      <c r="J49" s="2">
        <v>10</v>
      </c>
      <c r="K49" s="2" t="b">
        <f t="shared" si="3"/>
        <v>1</v>
      </c>
      <c r="L49" t="s">
        <v>41</v>
      </c>
      <c r="M49">
        <v>8.15</v>
      </c>
      <c r="N49">
        <v>114829</v>
      </c>
      <c r="O49">
        <v>0.63</v>
      </c>
      <c r="P49">
        <v>9.3699999999999992</v>
      </c>
      <c r="Q49" t="s">
        <v>93</v>
      </c>
      <c r="R49">
        <v>166</v>
      </c>
      <c r="S49">
        <v>164</v>
      </c>
      <c r="T49">
        <v>78.23</v>
      </c>
      <c r="U49">
        <v>78.709999999999994</v>
      </c>
      <c r="V49" t="s">
        <v>93</v>
      </c>
      <c r="W49">
        <v>129</v>
      </c>
      <c r="X49">
        <v>63.45</v>
      </c>
      <c r="Y49">
        <v>66.02</v>
      </c>
      <c r="Z49" t="s">
        <v>93</v>
      </c>
    </row>
    <row r="50" spans="9:26" x14ac:dyDescent="0.25">
      <c r="I50" s="14">
        <f t="shared" si="2"/>
        <v>99.76</v>
      </c>
      <c r="J50" s="2">
        <v>10</v>
      </c>
      <c r="K50" s="2" t="b">
        <f t="shared" si="3"/>
        <v>1</v>
      </c>
      <c r="L50" t="s">
        <v>42</v>
      </c>
      <c r="M50">
        <v>8.24</v>
      </c>
      <c r="N50">
        <v>81949</v>
      </c>
      <c r="O50">
        <v>0.45</v>
      </c>
      <c r="P50">
        <v>9.9760000000000009</v>
      </c>
      <c r="Q50" t="s">
        <v>93</v>
      </c>
      <c r="R50">
        <v>76</v>
      </c>
      <c r="S50">
        <v>41</v>
      </c>
      <c r="T50">
        <v>70.19</v>
      </c>
      <c r="U50">
        <v>68.400000000000006</v>
      </c>
      <c r="V50" t="s">
        <v>93</v>
      </c>
      <c r="W50">
        <v>78</v>
      </c>
      <c r="X50">
        <v>32.590000000000003</v>
      </c>
      <c r="Y50">
        <v>31.95</v>
      </c>
      <c r="Z50" t="s">
        <v>93</v>
      </c>
    </row>
    <row r="51" spans="9:26" x14ac:dyDescent="0.25">
      <c r="I51" s="14">
        <f t="shared" si="2"/>
        <v>101.87222222222223</v>
      </c>
      <c r="J51" s="2">
        <v>18</v>
      </c>
      <c r="K51" s="2" t="b">
        <f t="shared" si="3"/>
        <v>1</v>
      </c>
      <c r="L51" t="s">
        <v>43</v>
      </c>
      <c r="M51">
        <v>8.31</v>
      </c>
      <c r="N51">
        <v>66922</v>
      </c>
      <c r="O51">
        <v>0.36</v>
      </c>
      <c r="P51">
        <v>18.337</v>
      </c>
      <c r="Q51" t="s">
        <v>93</v>
      </c>
      <c r="R51">
        <v>43</v>
      </c>
      <c r="S51">
        <v>58</v>
      </c>
      <c r="T51">
        <v>52.34</v>
      </c>
      <c r="U51">
        <v>53.73</v>
      </c>
      <c r="V51" t="s">
        <v>93</v>
      </c>
      <c r="W51">
        <v>57</v>
      </c>
      <c r="X51">
        <v>20.56</v>
      </c>
      <c r="Y51">
        <v>20.399999999999999</v>
      </c>
      <c r="Z51" t="s">
        <v>93</v>
      </c>
    </row>
    <row r="52" spans="9:26" x14ac:dyDescent="0.25">
      <c r="I52" s="14">
        <f t="shared" si="2"/>
        <v>99.550000000000011</v>
      </c>
      <c r="J52" s="2">
        <v>10</v>
      </c>
      <c r="K52" s="2" t="b">
        <f t="shared" si="3"/>
        <v>1</v>
      </c>
      <c r="L52" t="s">
        <v>44</v>
      </c>
      <c r="M52">
        <v>8.42</v>
      </c>
      <c r="N52">
        <v>55879</v>
      </c>
      <c r="O52">
        <v>0.3</v>
      </c>
      <c r="P52">
        <v>9.9550000000000001</v>
      </c>
      <c r="Q52" t="s">
        <v>93</v>
      </c>
      <c r="R52">
        <v>129</v>
      </c>
      <c r="S52">
        <v>127</v>
      </c>
      <c r="T52">
        <v>76.14</v>
      </c>
      <c r="U52">
        <v>76.86</v>
      </c>
      <c r="V52" t="s">
        <v>93</v>
      </c>
      <c r="W52">
        <v>131</v>
      </c>
      <c r="X52">
        <v>24</v>
      </c>
      <c r="Y52">
        <v>24.52</v>
      </c>
      <c r="Z52" t="s">
        <v>93</v>
      </c>
    </row>
    <row r="53" spans="9:26" x14ac:dyDescent="0.25">
      <c r="I53" s="14">
        <f t="shared" si="2"/>
        <v>99.839999999999989</v>
      </c>
      <c r="J53" s="2">
        <v>10</v>
      </c>
      <c r="K53" s="2" t="b">
        <f t="shared" si="3"/>
        <v>1</v>
      </c>
      <c r="L53" t="s">
        <v>45</v>
      </c>
      <c r="M53">
        <v>8.51</v>
      </c>
      <c r="N53">
        <v>54990</v>
      </c>
      <c r="O53">
        <v>0.3</v>
      </c>
      <c r="P53">
        <v>9.984</v>
      </c>
      <c r="Q53" t="s">
        <v>93</v>
      </c>
      <c r="R53">
        <v>107</v>
      </c>
      <c r="S53">
        <v>109</v>
      </c>
      <c r="T53">
        <v>94.87</v>
      </c>
      <c r="U53">
        <v>96.84</v>
      </c>
      <c r="V53" t="s">
        <v>93</v>
      </c>
      <c r="W53">
        <v>93</v>
      </c>
      <c r="X53">
        <v>4.3</v>
      </c>
      <c r="Y53">
        <v>4.51</v>
      </c>
      <c r="Z53" t="s">
        <v>93</v>
      </c>
    </row>
    <row r="54" spans="9:26" x14ac:dyDescent="0.25">
      <c r="I54" s="14">
        <f t="shared" si="2"/>
        <v>100</v>
      </c>
      <c r="J54" s="2">
        <v>20</v>
      </c>
      <c r="K54" s="2" t="b">
        <f t="shared" si="3"/>
        <v>1</v>
      </c>
      <c r="L54" t="s">
        <v>132</v>
      </c>
      <c r="M54">
        <v>8.91</v>
      </c>
      <c r="N54">
        <v>334915</v>
      </c>
      <c r="O54">
        <v>1.82</v>
      </c>
      <c r="P54">
        <v>20</v>
      </c>
      <c r="Q54" t="s">
        <v>93</v>
      </c>
      <c r="R54">
        <v>117</v>
      </c>
      <c r="S54">
        <v>82</v>
      </c>
      <c r="T54">
        <v>51.1</v>
      </c>
      <c r="U54">
        <v>50.55</v>
      </c>
      <c r="V54" t="s">
        <v>93</v>
      </c>
      <c r="W54">
        <v>52</v>
      </c>
      <c r="X54">
        <v>12.49</v>
      </c>
      <c r="Y54">
        <v>13.35</v>
      </c>
      <c r="Z54" t="s">
        <v>93</v>
      </c>
    </row>
    <row r="55" spans="9:26" x14ac:dyDescent="0.25">
      <c r="I55" s="14">
        <f t="shared" si="2"/>
        <v>98.089999999999989</v>
      </c>
      <c r="J55" s="2">
        <v>10</v>
      </c>
      <c r="K55" s="2" t="b">
        <f t="shared" si="3"/>
        <v>1</v>
      </c>
      <c r="L55" t="s">
        <v>46</v>
      </c>
      <c r="M55">
        <v>8.93</v>
      </c>
      <c r="N55">
        <v>156333</v>
      </c>
      <c r="O55">
        <v>0.85</v>
      </c>
      <c r="P55">
        <v>9.8089999999999993</v>
      </c>
      <c r="Q55" t="s">
        <v>93</v>
      </c>
      <c r="R55">
        <v>112</v>
      </c>
      <c r="S55">
        <v>77</v>
      </c>
      <c r="T55">
        <v>53.01</v>
      </c>
      <c r="U55">
        <v>55.66</v>
      </c>
      <c r="V55" t="s">
        <v>93</v>
      </c>
      <c r="W55">
        <v>114</v>
      </c>
      <c r="X55">
        <v>31.24</v>
      </c>
      <c r="Y55">
        <v>31.88</v>
      </c>
      <c r="Z55" t="s">
        <v>93</v>
      </c>
    </row>
    <row r="56" spans="9:26" x14ac:dyDescent="0.25">
      <c r="I56" s="14">
        <f t="shared" si="2"/>
        <v>103.14000000000001</v>
      </c>
      <c r="J56" s="2">
        <v>10</v>
      </c>
      <c r="K56" s="2" t="b">
        <f t="shared" si="3"/>
        <v>1</v>
      </c>
      <c r="L56" t="s">
        <v>47</v>
      </c>
      <c r="M56">
        <v>9.01</v>
      </c>
      <c r="N56">
        <v>52237</v>
      </c>
      <c r="O56">
        <v>0.28000000000000003</v>
      </c>
      <c r="P56">
        <v>10.314</v>
      </c>
      <c r="Q56" t="s">
        <v>93</v>
      </c>
      <c r="R56">
        <v>131</v>
      </c>
      <c r="S56">
        <v>133</v>
      </c>
      <c r="T56">
        <v>97.12</v>
      </c>
      <c r="U56">
        <v>95.26</v>
      </c>
      <c r="V56" t="s">
        <v>93</v>
      </c>
      <c r="W56">
        <v>117</v>
      </c>
      <c r="X56">
        <v>65.38</v>
      </c>
      <c r="Y56">
        <v>67.12</v>
      </c>
      <c r="Z56" t="s">
        <v>93</v>
      </c>
    </row>
    <row r="57" spans="9:26" x14ac:dyDescent="0.25">
      <c r="I57" s="14">
        <f t="shared" si="2"/>
        <v>97.96</v>
      </c>
      <c r="J57" s="2">
        <v>10</v>
      </c>
      <c r="K57" s="2" t="b">
        <f t="shared" si="3"/>
        <v>1</v>
      </c>
      <c r="L57" t="s">
        <v>48</v>
      </c>
      <c r="M57">
        <v>9.02</v>
      </c>
      <c r="N57">
        <v>234429</v>
      </c>
      <c r="O57">
        <v>1.28</v>
      </c>
      <c r="P57">
        <v>9.7959999999999994</v>
      </c>
      <c r="Q57" t="s">
        <v>93</v>
      </c>
      <c r="R57">
        <v>91</v>
      </c>
      <c r="S57">
        <v>106</v>
      </c>
      <c r="T57">
        <v>39.07</v>
      </c>
      <c r="U57">
        <v>37.909999999999997</v>
      </c>
      <c r="V57" t="s">
        <v>93</v>
      </c>
      <c r="W57">
        <v>51</v>
      </c>
      <c r="X57">
        <v>8.0299999999999994</v>
      </c>
      <c r="Y57">
        <v>8.35</v>
      </c>
      <c r="Z57" t="s">
        <v>93</v>
      </c>
    </row>
    <row r="58" spans="9:26" x14ac:dyDescent="0.25">
      <c r="I58" s="14">
        <f t="shared" si="2"/>
        <v>98.92</v>
      </c>
      <c r="J58" s="2">
        <v>10</v>
      </c>
      <c r="K58" s="2" t="b">
        <f t="shared" si="3"/>
        <v>1</v>
      </c>
      <c r="L58" t="s">
        <v>49</v>
      </c>
      <c r="M58">
        <v>9.1300000000000008</v>
      </c>
      <c r="N58">
        <v>426278</v>
      </c>
      <c r="O58">
        <v>2.3199999999999998</v>
      </c>
      <c r="P58">
        <v>9.8919999999999995</v>
      </c>
      <c r="Q58" t="s">
        <v>93</v>
      </c>
      <c r="R58">
        <v>91</v>
      </c>
      <c r="S58">
        <v>106</v>
      </c>
      <c r="T58">
        <v>53.99</v>
      </c>
      <c r="U58">
        <v>53.64</v>
      </c>
      <c r="V58" t="s">
        <v>93</v>
      </c>
      <c r="W58">
        <v>105</v>
      </c>
      <c r="X58">
        <v>21.5</v>
      </c>
      <c r="Y58">
        <v>21.02</v>
      </c>
      <c r="Z58" t="s">
        <v>93</v>
      </c>
    </row>
    <row r="59" spans="9:26" x14ac:dyDescent="0.25">
      <c r="I59" s="14">
        <f t="shared" si="2"/>
        <v>98.11999999999999</v>
      </c>
      <c r="J59" s="2">
        <v>10</v>
      </c>
      <c r="K59" s="2" t="b">
        <f t="shared" si="3"/>
        <v>1</v>
      </c>
      <c r="L59" t="s">
        <v>50</v>
      </c>
      <c r="M59">
        <v>9.43</v>
      </c>
      <c r="N59">
        <v>220525</v>
      </c>
      <c r="O59">
        <v>1.2</v>
      </c>
      <c r="P59">
        <v>9.8119999999999994</v>
      </c>
      <c r="Q59" t="s">
        <v>93</v>
      </c>
      <c r="R59">
        <v>91</v>
      </c>
      <c r="S59">
        <v>106</v>
      </c>
      <c r="T59">
        <v>52.86</v>
      </c>
      <c r="U59">
        <v>51.51</v>
      </c>
      <c r="V59" t="s">
        <v>93</v>
      </c>
      <c r="W59">
        <v>105</v>
      </c>
      <c r="X59">
        <v>26.09</v>
      </c>
      <c r="Y59">
        <v>25.19</v>
      </c>
      <c r="Z59" t="s">
        <v>93</v>
      </c>
    </row>
    <row r="60" spans="9:26" x14ac:dyDescent="0.25">
      <c r="I60" s="14">
        <f t="shared" si="2"/>
        <v>98.72999999999999</v>
      </c>
      <c r="J60" s="2">
        <v>10</v>
      </c>
      <c r="K60" s="2" t="b">
        <f t="shared" si="3"/>
        <v>1</v>
      </c>
      <c r="L60" t="s">
        <v>51</v>
      </c>
      <c r="M60">
        <v>9.44</v>
      </c>
      <c r="N60">
        <v>189202</v>
      </c>
      <c r="O60">
        <v>1.03</v>
      </c>
      <c r="P60">
        <v>9.8729999999999993</v>
      </c>
      <c r="Q60" t="s">
        <v>93</v>
      </c>
      <c r="R60">
        <v>104</v>
      </c>
      <c r="S60">
        <v>78</v>
      </c>
      <c r="T60">
        <v>51.59</v>
      </c>
      <c r="U60">
        <v>51.37</v>
      </c>
      <c r="V60" t="s">
        <v>93</v>
      </c>
      <c r="W60">
        <v>103</v>
      </c>
      <c r="X60">
        <v>51.8</v>
      </c>
      <c r="Y60">
        <v>52.24</v>
      </c>
      <c r="Z60" t="s">
        <v>93</v>
      </c>
    </row>
    <row r="61" spans="9:26" x14ac:dyDescent="0.25">
      <c r="I61" s="14">
        <f t="shared" si="2"/>
        <v>106.72000000000001</v>
      </c>
      <c r="J61" s="2">
        <v>10</v>
      </c>
      <c r="K61" s="2" t="b">
        <f t="shared" si="3"/>
        <v>1</v>
      </c>
      <c r="L61" t="s">
        <v>52</v>
      </c>
      <c r="M61">
        <v>9.57</v>
      </c>
      <c r="N61">
        <v>43377</v>
      </c>
      <c r="O61">
        <v>0.24</v>
      </c>
      <c r="P61">
        <v>10.672000000000001</v>
      </c>
      <c r="Q61" t="s">
        <v>93</v>
      </c>
      <c r="R61">
        <v>173</v>
      </c>
      <c r="S61">
        <v>171</v>
      </c>
      <c r="T61">
        <v>50.75</v>
      </c>
      <c r="U61">
        <v>48.61</v>
      </c>
      <c r="V61" t="s">
        <v>93</v>
      </c>
      <c r="W61">
        <v>175</v>
      </c>
      <c r="X61">
        <v>49.1</v>
      </c>
      <c r="Y61">
        <v>47.41</v>
      </c>
      <c r="Z61" t="s">
        <v>93</v>
      </c>
    </row>
    <row r="62" spans="9:26" x14ac:dyDescent="0.25">
      <c r="I62" s="14">
        <f t="shared" si="2"/>
        <v>99.890000000000015</v>
      </c>
      <c r="J62" s="2">
        <v>10</v>
      </c>
      <c r="K62" s="2" t="b">
        <f t="shared" si="3"/>
        <v>1</v>
      </c>
      <c r="L62" t="s">
        <v>53</v>
      </c>
      <c r="M62">
        <v>9.7100000000000009</v>
      </c>
      <c r="N62">
        <v>257476</v>
      </c>
      <c r="O62">
        <v>1.4</v>
      </c>
      <c r="P62">
        <v>9.9890000000000008</v>
      </c>
      <c r="Q62" t="s">
        <v>93</v>
      </c>
      <c r="R62">
        <v>105</v>
      </c>
      <c r="S62">
        <v>120</v>
      </c>
      <c r="T62">
        <v>30.77</v>
      </c>
      <c r="U62">
        <v>30.41</v>
      </c>
      <c r="V62" t="s">
        <v>93</v>
      </c>
      <c r="W62">
        <v>79</v>
      </c>
      <c r="X62">
        <v>14.6</v>
      </c>
      <c r="Y62">
        <v>14.74</v>
      </c>
      <c r="Z62" t="s">
        <v>93</v>
      </c>
    </row>
    <row r="63" spans="9:26" x14ac:dyDescent="0.25">
      <c r="I63" s="14">
        <f t="shared" si="2"/>
        <v>100.74999999999999</v>
      </c>
      <c r="J63" s="2">
        <v>20</v>
      </c>
      <c r="K63" s="2" t="b">
        <f t="shared" si="3"/>
        <v>1</v>
      </c>
      <c r="L63" t="s">
        <v>133</v>
      </c>
      <c r="M63">
        <v>9.83</v>
      </c>
      <c r="N63">
        <v>165539</v>
      </c>
      <c r="O63">
        <v>0.9</v>
      </c>
      <c r="P63">
        <v>20.149999999999999</v>
      </c>
      <c r="Q63" t="s">
        <v>93</v>
      </c>
      <c r="R63">
        <v>95</v>
      </c>
      <c r="S63">
        <v>174</v>
      </c>
      <c r="T63">
        <v>102.7</v>
      </c>
      <c r="U63">
        <v>99.65</v>
      </c>
      <c r="V63" t="s">
        <v>93</v>
      </c>
      <c r="W63">
        <v>176</v>
      </c>
      <c r="X63">
        <v>98.1</v>
      </c>
      <c r="Y63">
        <v>95.91</v>
      </c>
      <c r="Z63" t="s">
        <v>93</v>
      </c>
    </row>
    <row r="64" spans="9:26" x14ac:dyDescent="0.25">
      <c r="I64" s="14">
        <f t="shared" si="2"/>
        <v>102.27999999999999</v>
      </c>
      <c r="J64" s="2">
        <v>10</v>
      </c>
      <c r="K64" s="2" t="b">
        <f t="shared" si="3"/>
        <v>1</v>
      </c>
      <c r="L64" t="s">
        <v>54</v>
      </c>
      <c r="M64">
        <v>9.93</v>
      </c>
      <c r="N64">
        <v>102468</v>
      </c>
      <c r="O64">
        <v>0.56000000000000005</v>
      </c>
      <c r="P64">
        <v>10.228</v>
      </c>
      <c r="Q64" t="s">
        <v>93</v>
      </c>
      <c r="R64">
        <v>77</v>
      </c>
      <c r="S64">
        <v>156</v>
      </c>
      <c r="T64">
        <v>87.9</v>
      </c>
      <c r="U64">
        <v>82.18</v>
      </c>
      <c r="V64" t="s">
        <v>93</v>
      </c>
      <c r="W64">
        <v>158</v>
      </c>
      <c r="X64">
        <v>84.47</v>
      </c>
      <c r="Y64">
        <v>79.2</v>
      </c>
      <c r="Z64" t="s">
        <v>93</v>
      </c>
    </row>
    <row r="65" spans="9:26" x14ac:dyDescent="0.25">
      <c r="I65" s="14">
        <f t="shared" si="2"/>
        <v>106.91999999999999</v>
      </c>
      <c r="J65" s="2">
        <v>10</v>
      </c>
      <c r="K65" s="2" t="b">
        <f t="shared" si="3"/>
        <v>1</v>
      </c>
      <c r="L65" t="s">
        <v>55</v>
      </c>
      <c r="M65">
        <v>9.94</v>
      </c>
      <c r="N65">
        <v>54678</v>
      </c>
      <c r="O65">
        <v>0.3</v>
      </c>
      <c r="P65">
        <v>10.692</v>
      </c>
      <c r="Q65" t="s">
        <v>93</v>
      </c>
      <c r="R65">
        <v>83</v>
      </c>
      <c r="S65">
        <v>85</v>
      </c>
      <c r="T65">
        <v>65.739999999999995</v>
      </c>
      <c r="U65">
        <v>64.59</v>
      </c>
      <c r="V65" t="s">
        <v>93</v>
      </c>
      <c r="W65">
        <v>95</v>
      </c>
      <c r="X65">
        <v>17.47</v>
      </c>
      <c r="Y65">
        <v>17.079999999999998</v>
      </c>
      <c r="Z65" t="s">
        <v>93</v>
      </c>
    </row>
    <row r="66" spans="9:26" x14ac:dyDescent="0.25">
      <c r="I66" s="14">
        <f t="shared" si="2"/>
        <v>103.08</v>
      </c>
      <c r="J66" s="2">
        <v>10</v>
      </c>
      <c r="K66" s="2" t="b">
        <f t="shared" si="3"/>
        <v>1</v>
      </c>
      <c r="L66" t="s">
        <v>56</v>
      </c>
      <c r="M66">
        <v>9.98</v>
      </c>
      <c r="N66">
        <v>25970</v>
      </c>
      <c r="O66">
        <v>0.14000000000000001</v>
      </c>
      <c r="P66">
        <v>10.308</v>
      </c>
      <c r="Q66" t="s">
        <v>93</v>
      </c>
      <c r="R66">
        <v>77</v>
      </c>
      <c r="S66">
        <v>110</v>
      </c>
      <c r="T66">
        <v>96.58</v>
      </c>
      <c r="U66">
        <v>91.84</v>
      </c>
      <c r="V66" t="s">
        <v>93</v>
      </c>
      <c r="W66">
        <v>61</v>
      </c>
      <c r="X66">
        <v>55.03</v>
      </c>
      <c r="Y66">
        <v>55.56</v>
      </c>
      <c r="Z66" t="s">
        <v>93</v>
      </c>
    </row>
    <row r="67" spans="9:26" x14ac:dyDescent="0.25">
      <c r="I67" s="14">
        <f t="shared" si="2"/>
        <v>100.62</v>
      </c>
      <c r="J67" s="2">
        <v>10</v>
      </c>
      <c r="K67" s="2" t="b">
        <f t="shared" si="3"/>
        <v>1</v>
      </c>
      <c r="L67" t="s">
        <v>57</v>
      </c>
      <c r="M67">
        <v>9.98</v>
      </c>
      <c r="N67">
        <v>74702</v>
      </c>
      <c r="O67">
        <v>0.41</v>
      </c>
      <c r="P67">
        <v>10.061999999999999</v>
      </c>
      <c r="Q67" t="s">
        <v>93</v>
      </c>
      <c r="R67">
        <v>75</v>
      </c>
      <c r="S67">
        <v>53</v>
      </c>
      <c r="T67">
        <v>19.489999999999998</v>
      </c>
      <c r="U67">
        <v>20.51</v>
      </c>
      <c r="V67" t="s">
        <v>93</v>
      </c>
      <c r="W67">
        <v>89</v>
      </c>
      <c r="X67">
        <v>12.53</v>
      </c>
      <c r="Y67">
        <v>11.63</v>
      </c>
      <c r="Z67" t="s">
        <v>93</v>
      </c>
    </row>
    <row r="68" spans="9:26" x14ac:dyDescent="0.25">
      <c r="I68" s="14">
        <f t="shared" si="2"/>
        <v>98.53</v>
      </c>
      <c r="J68" s="2">
        <v>10</v>
      </c>
      <c r="K68" s="2" t="b">
        <f t="shared" si="3"/>
        <v>1</v>
      </c>
      <c r="L68" t="s">
        <v>58</v>
      </c>
      <c r="M68">
        <v>10.01</v>
      </c>
      <c r="N68">
        <v>281964</v>
      </c>
      <c r="O68">
        <v>1.54</v>
      </c>
      <c r="P68">
        <v>9.8529999999999998</v>
      </c>
      <c r="Q68" t="s">
        <v>93</v>
      </c>
      <c r="R68">
        <v>91</v>
      </c>
      <c r="S68">
        <v>120</v>
      </c>
      <c r="T68">
        <v>31</v>
      </c>
      <c r="U68">
        <v>29.76</v>
      </c>
      <c r="V68" t="s">
        <v>93</v>
      </c>
      <c r="W68">
        <v>65</v>
      </c>
      <c r="X68">
        <v>10.09</v>
      </c>
      <c r="Y68">
        <v>10.15</v>
      </c>
      <c r="Z68" t="s">
        <v>93</v>
      </c>
    </row>
    <row r="69" spans="9:26" x14ac:dyDescent="0.25">
      <c r="I69" s="14">
        <f t="shared" ref="I69:I88" si="4">P69/J69*100</f>
        <v>99.71</v>
      </c>
      <c r="J69" s="2">
        <v>10</v>
      </c>
      <c r="K69" s="2" t="b">
        <f t="shared" ref="K69:K88" si="5">AND(P69&gt;J69*0.8,P69&lt;J69*1.2)</f>
        <v>1</v>
      </c>
      <c r="L69" t="s">
        <v>59</v>
      </c>
      <c r="M69">
        <v>10.07</v>
      </c>
      <c r="N69">
        <v>180948</v>
      </c>
      <c r="O69">
        <v>0.99</v>
      </c>
      <c r="P69">
        <v>9.9710000000000001</v>
      </c>
      <c r="Q69" t="s">
        <v>93</v>
      </c>
      <c r="R69">
        <v>91</v>
      </c>
      <c r="S69">
        <v>126</v>
      </c>
      <c r="T69">
        <v>42.34</v>
      </c>
      <c r="U69">
        <v>40.49</v>
      </c>
      <c r="V69" t="s">
        <v>93</v>
      </c>
      <c r="W69">
        <v>89</v>
      </c>
      <c r="X69">
        <v>18.170000000000002</v>
      </c>
      <c r="Y69">
        <v>18.61</v>
      </c>
      <c r="Z69" t="s">
        <v>93</v>
      </c>
    </row>
    <row r="70" spans="9:26" x14ac:dyDescent="0.25">
      <c r="I70" s="14">
        <f t="shared" si="4"/>
        <v>99.309999999999988</v>
      </c>
      <c r="J70" s="2">
        <v>10</v>
      </c>
      <c r="K70" s="2" t="b">
        <f t="shared" si="5"/>
        <v>1</v>
      </c>
      <c r="L70" t="s">
        <v>61</v>
      </c>
      <c r="M70">
        <v>10.15</v>
      </c>
      <c r="N70">
        <v>251322</v>
      </c>
      <c r="O70">
        <v>1.37</v>
      </c>
      <c r="P70">
        <v>9.9309999999999992</v>
      </c>
      <c r="Q70" t="s">
        <v>93</v>
      </c>
      <c r="R70">
        <v>105</v>
      </c>
      <c r="S70">
        <v>120</v>
      </c>
      <c r="T70">
        <v>50.6</v>
      </c>
      <c r="U70">
        <v>52</v>
      </c>
      <c r="V70" t="s">
        <v>93</v>
      </c>
      <c r="W70">
        <v>119</v>
      </c>
      <c r="X70">
        <v>11.76</v>
      </c>
      <c r="Y70">
        <v>12.06</v>
      </c>
      <c r="Z70" t="s">
        <v>93</v>
      </c>
    </row>
    <row r="71" spans="9:26" x14ac:dyDescent="0.25">
      <c r="I71" s="14">
        <f t="shared" si="4"/>
        <v>99.26</v>
      </c>
      <c r="J71" s="2">
        <v>10</v>
      </c>
      <c r="K71" s="2" t="b">
        <f t="shared" si="5"/>
        <v>1</v>
      </c>
      <c r="L71" t="s">
        <v>60</v>
      </c>
      <c r="M71">
        <v>10.16</v>
      </c>
      <c r="N71">
        <v>219278</v>
      </c>
      <c r="O71">
        <v>1.19</v>
      </c>
      <c r="P71">
        <v>9.9260000000000002</v>
      </c>
      <c r="Q71" t="s">
        <v>93</v>
      </c>
      <c r="R71">
        <v>91</v>
      </c>
      <c r="S71">
        <v>126</v>
      </c>
      <c r="T71">
        <v>37.479999999999997</v>
      </c>
      <c r="U71">
        <v>36.340000000000003</v>
      </c>
      <c r="V71" t="s">
        <v>93</v>
      </c>
      <c r="W71">
        <v>89</v>
      </c>
      <c r="X71">
        <v>12.12</v>
      </c>
      <c r="Y71">
        <v>12.2</v>
      </c>
      <c r="Z71" t="s">
        <v>93</v>
      </c>
    </row>
    <row r="72" spans="9:26" x14ac:dyDescent="0.25">
      <c r="I72" s="14">
        <f t="shared" si="4"/>
        <v>100.49</v>
      </c>
      <c r="J72" s="2">
        <v>10</v>
      </c>
      <c r="K72" s="2" t="b">
        <f t="shared" si="5"/>
        <v>1</v>
      </c>
      <c r="L72" t="s">
        <v>62</v>
      </c>
      <c r="M72">
        <v>10.37</v>
      </c>
      <c r="N72">
        <v>219971</v>
      </c>
      <c r="O72">
        <v>1.2</v>
      </c>
      <c r="P72">
        <v>10.048999999999999</v>
      </c>
      <c r="Q72" t="s">
        <v>93</v>
      </c>
      <c r="R72">
        <v>119</v>
      </c>
      <c r="S72">
        <v>91</v>
      </c>
      <c r="T72">
        <v>62.88</v>
      </c>
      <c r="U72">
        <v>65.34</v>
      </c>
      <c r="V72" t="s">
        <v>93</v>
      </c>
      <c r="W72">
        <v>134</v>
      </c>
      <c r="X72">
        <v>25.53</v>
      </c>
      <c r="Y72">
        <v>25.24</v>
      </c>
      <c r="Z72" t="s">
        <v>93</v>
      </c>
    </row>
    <row r="73" spans="9:26" x14ac:dyDescent="0.25">
      <c r="I73" s="14">
        <f t="shared" si="4"/>
        <v>111.99</v>
      </c>
      <c r="J73" s="2">
        <v>10</v>
      </c>
      <c r="K73" s="2" t="b">
        <f t="shared" si="5"/>
        <v>1</v>
      </c>
      <c r="L73" t="s">
        <v>63</v>
      </c>
      <c r="M73">
        <v>10.39</v>
      </c>
      <c r="N73">
        <v>11239</v>
      </c>
      <c r="O73">
        <v>0.06</v>
      </c>
      <c r="P73">
        <v>11.199</v>
      </c>
      <c r="Q73" t="s">
        <v>93</v>
      </c>
      <c r="R73">
        <v>167</v>
      </c>
      <c r="S73">
        <v>130</v>
      </c>
      <c r="T73">
        <v>52.97</v>
      </c>
      <c r="U73">
        <v>55.6</v>
      </c>
      <c r="V73" t="s">
        <v>93</v>
      </c>
      <c r="W73">
        <v>132</v>
      </c>
      <c r="X73">
        <v>54.73</v>
      </c>
      <c r="Y73">
        <v>56.8</v>
      </c>
      <c r="Z73" t="s">
        <v>93</v>
      </c>
    </row>
    <row r="74" spans="9:26" x14ac:dyDescent="0.25">
      <c r="I74" s="14">
        <f t="shared" si="4"/>
        <v>100.62</v>
      </c>
      <c r="J74" s="2">
        <v>10</v>
      </c>
      <c r="K74" s="2" t="b">
        <f t="shared" si="5"/>
        <v>1</v>
      </c>
      <c r="L74" t="s">
        <v>64</v>
      </c>
      <c r="M74">
        <v>10.41</v>
      </c>
      <c r="N74">
        <v>259362</v>
      </c>
      <c r="O74">
        <v>1.41</v>
      </c>
      <c r="P74">
        <v>10.061999999999999</v>
      </c>
      <c r="Q74" t="s">
        <v>93</v>
      </c>
      <c r="R74">
        <v>105</v>
      </c>
      <c r="S74">
        <v>120</v>
      </c>
      <c r="T74">
        <v>49.16</v>
      </c>
      <c r="U74">
        <v>49.73</v>
      </c>
      <c r="V74" t="s">
        <v>93</v>
      </c>
      <c r="W74">
        <v>77</v>
      </c>
      <c r="X74">
        <v>9.35</v>
      </c>
      <c r="Y74">
        <v>10.039999999999999</v>
      </c>
      <c r="Z74" t="s">
        <v>93</v>
      </c>
    </row>
    <row r="75" spans="9:26" x14ac:dyDescent="0.25">
      <c r="I75" s="14">
        <f t="shared" si="4"/>
        <v>99.63</v>
      </c>
      <c r="J75" s="2">
        <v>10</v>
      </c>
      <c r="K75" s="2" t="b">
        <f t="shared" si="5"/>
        <v>1</v>
      </c>
      <c r="L75" t="s">
        <v>65</v>
      </c>
      <c r="M75">
        <v>10.52</v>
      </c>
      <c r="N75">
        <v>288168</v>
      </c>
      <c r="O75">
        <v>1.57</v>
      </c>
      <c r="P75">
        <v>9.9629999999999992</v>
      </c>
      <c r="Q75" t="s">
        <v>93</v>
      </c>
      <c r="R75">
        <v>105</v>
      </c>
      <c r="S75">
        <v>134</v>
      </c>
      <c r="T75">
        <v>24.99</v>
      </c>
      <c r="U75">
        <v>24.39</v>
      </c>
      <c r="V75" t="s">
        <v>93</v>
      </c>
      <c r="W75">
        <v>91</v>
      </c>
      <c r="X75">
        <v>14.77</v>
      </c>
      <c r="Y75">
        <v>15.25</v>
      </c>
      <c r="Z75" t="s">
        <v>93</v>
      </c>
    </row>
    <row r="76" spans="9:26" x14ac:dyDescent="0.25">
      <c r="I76" s="14">
        <f t="shared" si="4"/>
        <v>98.79</v>
      </c>
      <c r="J76" s="2">
        <v>10</v>
      </c>
      <c r="K76" s="2" t="b">
        <f t="shared" si="5"/>
        <v>1</v>
      </c>
      <c r="L76" t="s">
        <v>66</v>
      </c>
      <c r="M76">
        <v>10.6</v>
      </c>
      <c r="N76">
        <v>152567</v>
      </c>
      <c r="O76">
        <v>0.83</v>
      </c>
      <c r="P76">
        <v>9.8789999999999996</v>
      </c>
      <c r="Q76" t="s">
        <v>93</v>
      </c>
      <c r="R76">
        <v>146</v>
      </c>
      <c r="S76">
        <v>148</v>
      </c>
      <c r="T76">
        <v>63.79</v>
      </c>
      <c r="U76">
        <v>66.19</v>
      </c>
      <c r="V76" t="s">
        <v>93</v>
      </c>
      <c r="W76">
        <v>111</v>
      </c>
      <c r="X76">
        <v>37.619999999999997</v>
      </c>
      <c r="Y76">
        <v>39.229999999999997</v>
      </c>
      <c r="Z76" t="s">
        <v>93</v>
      </c>
    </row>
    <row r="77" spans="9:26" x14ac:dyDescent="0.25">
      <c r="I77" s="14">
        <f t="shared" si="4"/>
        <v>99.12</v>
      </c>
      <c r="J77" s="2">
        <v>10</v>
      </c>
      <c r="K77" s="2" t="b">
        <f t="shared" si="5"/>
        <v>1</v>
      </c>
      <c r="L77" t="s">
        <v>67</v>
      </c>
      <c r="M77">
        <v>10.63</v>
      </c>
      <c r="N77">
        <v>262529</v>
      </c>
      <c r="O77">
        <v>1.43</v>
      </c>
      <c r="P77">
        <v>9.9120000000000008</v>
      </c>
      <c r="Q77" t="s">
        <v>93</v>
      </c>
      <c r="R77">
        <v>119</v>
      </c>
      <c r="S77">
        <v>91</v>
      </c>
      <c r="T77">
        <v>26.99</v>
      </c>
      <c r="U77">
        <v>26.56</v>
      </c>
      <c r="V77" t="s">
        <v>93</v>
      </c>
      <c r="W77">
        <v>134</v>
      </c>
      <c r="X77">
        <v>31.89</v>
      </c>
      <c r="Y77">
        <v>31.58</v>
      </c>
      <c r="Z77" t="s">
        <v>93</v>
      </c>
    </row>
    <row r="78" spans="9:26" x14ac:dyDescent="0.25">
      <c r="I78" s="14">
        <f t="shared" si="4"/>
        <v>100</v>
      </c>
      <c r="J78" s="2">
        <v>20</v>
      </c>
      <c r="K78" s="2" t="b">
        <f t="shared" si="5"/>
        <v>1</v>
      </c>
      <c r="L78" t="s">
        <v>134</v>
      </c>
      <c r="M78">
        <v>10.66</v>
      </c>
      <c r="N78">
        <v>223168</v>
      </c>
      <c r="O78">
        <v>1.22</v>
      </c>
      <c r="P78">
        <v>20</v>
      </c>
      <c r="Q78" t="s">
        <v>93</v>
      </c>
      <c r="R78">
        <v>152</v>
      </c>
      <c r="S78">
        <v>150</v>
      </c>
      <c r="T78">
        <v>165.26</v>
      </c>
      <c r="U78">
        <v>166.25</v>
      </c>
      <c r="V78" t="s">
        <v>93</v>
      </c>
      <c r="W78" t="s">
        <v>85</v>
      </c>
      <c r="X78" t="s">
        <v>85</v>
      </c>
      <c r="Y78" t="s">
        <v>85</v>
      </c>
      <c r="Z78" t="s">
        <v>85</v>
      </c>
    </row>
    <row r="79" spans="9:26" x14ac:dyDescent="0.25">
      <c r="I79" s="14">
        <f t="shared" si="4"/>
        <v>98.72999999999999</v>
      </c>
      <c r="J79" s="2">
        <v>10</v>
      </c>
      <c r="K79" s="2" t="b">
        <f t="shared" si="5"/>
        <v>1</v>
      </c>
      <c r="L79" t="s">
        <v>68</v>
      </c>
      <c r="M79">
        <v>10.67</v>
      </c>
      <c r="N79">
        <v>158775</v>
      </c>
      <c r="O79">
        <v>0.86</v>
      </c>
      <c r="P79">
        <v>9.8729999999999993</v>
      </c>
      <c r="Q79" t="s">
        <v>93</v>
      </c>
      <c r="R79">
        <v>146</v>
      </c>
      <c r="S79">
        <v>148</v>
      </c>
      <c r="T79">
        <v>65.23</v>
      </c>
      <c r="U79">
        <v>66.09</v>
      </c>
      <c r="V79" t="s">
        <v>93</v>
      </c>
      <c r="W79">
        <v>111</v>
      </c>
      <c r="X79">
        <v>39.520000000000003</v>
      </c>
      <c r="Y79">
        <v>40.119999999999997</v>
      </c>
      <c r="Z79" t="s">
        <v>93</v>
      </c>
    </row>
    <row r="80" spans="9:26" x14ac:dyDescent="0.25">
      <c r="I80" s="14">
        <f t="shared" si="4"/>
        <v>97.399999999999991</v>
      </c>
      <c r="J80" s="2">
        <v>10</v>
      </c>
      <c r="K80" s="2" t="b">
        <f t="shared" si="5"/>
        <v>1</v>
      </c>
      <c r="L80" t="s">
        <v>70</v>
      </c>
      <c r="M80">
        <v>10.91</v>
      </c>
      <c r="N80">
        <v>211411</v>
      </c>
      <c r="O80">
        <v>1.1499999999999999</v>
      </c>
      <c r="P80">
        <v>9.74</v>
      </c>
      <c r="Q80" t="s">
        <v>93</v>
      </c>
      <c r="R80">
        <v>91</v>
      </c>
      <c r="S80">
        <v>92</v>
      </c>
      <c r="T80">
        <v>54.08</v>
      </c>
      <c r="U80">
        <v>54.96</v>
      </c>
      <c r="V80" t="s">
        <v>93</v>
      </c>
      <c r="W80">
        <v>134</v>
      </c>
      <c r="X80">
        <v>36.619999999999997</v>
      </c>
      <c r="Y80">
        <v>34.89</v>
      </c>
      <c r="Z80" t="s">
        <v>93</v>
      </c>
    </row>
    <row r="81" spans="9:26" x14ac:dyDescent="0.25">
      <c r="I81" s="14">
        <f t="shared" si="4"/>
        <v>99.830000000000013</v>
      </c>
      <c r="J81" s="2">
        <v>10</v>
      </c>
      <c r="K81" s="2" t="b">
        <f t="shared" si="5"/>
        <v>1</v>
      </c>
      <c r="L81" t="s">
        <v>69</v>
      </c>
      <c r="M81">
        <v>10.92</v>
      </c>
      <c r="N81">
        <v>166106</v>
      </c>
      <c r="O81">
        <v>0.9</v>
      </c>
      <c r="P81">
        <v>9.9830000000000005</v>
      </c>
      <c r="Q81" t="s">
        <v>93</v>
      </c>
      <c r="R81">
        <v>146</v>
      </c>
      <c r="S81">
        <v>148</v>
      </c>
      <c r="T81">
        <v>63.57</v>
      </c>
      <c r="U81">
        <v>64.53</v>
      </c>
      <c r="V81" t="s">
        <v>93</v>
      </c>
      <c r="W81">
        <v>111</v>
      </c>
      <c r="X81">
        <v>39.01</v>
      </c>
      <c r="Y81">
        <v>39.32</v>
      </c>
      <c r="Z81" t="s">
        <v>93</v>
      </c>
    </row>
    <row r="82" spans="9:26" x14ac:dyDescent="0.25">
      <c r="I82" s="14">
        <f t="shared" si="4"/>
        <v>100.09000000000002</v>
      </c>
      <c r="J82" s="2">
        <v>10</v>
      </c>
      <c r="K82" s="2" t="b">
        <f t="shared" si="5"/>
        <v>1</v>
      </c>
      <c r="L82" t="s">
        <v>71</v>
      </c>
      <c r="M82">
        <v>11.1</v>
      </c>
      <c r="N82">
        <v>26831</v>
      </c>
      <c r="O82">
        <v>0.15</v>
      </c>
      <c r="P82">
        <v>10.009</v>
      </c>
      <c r="Q82" t="s">
        <v>93</v>
      </c>
      <c r="R82">
        <v>117</v>
      </c>
      <c r="S82">
        <v>119</v>
      </c>
      <c r="T82">
        <v>99.2</v>
      </c>
      <c r="U82">
        <v>95.56</v>
      </c>
      <c r="V82" t="s">
        <v>93</v>
      </c>
      <c r="W82">
        <v>201</v>
      </c>
      <c r="X82">
        <v>121.48</v>
      </c>
      <c r="Y82">
        <v>110.64</v>
      </c>
      <c r="Z82" t="s">
        <v>93</v>
      </c>
    </row>
    <row r="83" spans="9:26" x14ac:dyDescent="0.25">
      <c r="I83" s="14">
        <f t="shared" si="4"/>
        <v>102.91000000000001</v>
      </c>
      <c r="J83" s="2">
        <v>10</v>
      </c>
      <c r="K83" s="2" t="b">
        <f t="shared" si="5"/>
        <v>1</v>
      </c>
      <c r="L83" t="s">
        <v>72</v>
      </c>
      <c r="M83">
        <v>11.44</v>
      </c>
      <c r="N83">
        <v>19815</v>
      </c>
      <c r="O83">
        <v>0.11</v>
      </c>
      <c r="P83">
        <v>10.291</v>
      </c>
      <c r="Q83" t="s">
        <v>93</v>
      </c>
      <c r="R83">
        <v>157</v>
      </c>
      <c r="S83">
        <v>155</v>
      </c>
      <c r="T83">
        <v>77.37</v>
      </c>
      <c r="U83">
        <v>74.84</v>
      </c>
      <c r="V83" t="s">
        <v>93</v>
      </c>
      <c r="W83">
        <v>75</v>
      </c>
      <c r="X83">
        <v>72.12</v>
      </c>
      <c r="Y83">
        <v>76.319999999999993</v>
      </c>
      <c r="Z83" t="s">
        <v>93</v>
      </c>
    </row>
    <row r="84" spans="9:26" x14ac:dyDescent="0.25">
      <c r="I84" s="14">
        <f t="shared" si="4"/>
        <v>104.45</v>
      </c>
      <c r="J84" s="2">
        <v>10</v>
      </c>
      <c r="K84" s="2" t="b">
        <f t="shared" si="5"/>
        <v>1</v>
      </c>
      <c r="L84" t="s">
        <v>73</v>
      </c>
      <c r="M84">
        <v>11.57</v>
      </c>
      <c r="N84">
        <v>4042</v>
      </c>
      <c r="O84">
        <v>0.02</v>
      </c>
      <c r="P84">
        <v>10.445</v>
      </c>
      <c r="Q84" t="s">
        <v>93</v>
      </c>
      <c r="R84">
        <v>77</v>
      </c>
      <c r="S84">
        <v>51</v>
      </c>
      <c r="T84">
        <v>53.96</v>
      </c>
      <c r="U84">
        <v>50.23</v>
      </c>
      <c r="V84" t="s">
        <v>93</v>
      </c>
      <c r="W84">
        <v>123</v>
      </c>
      <c r="X84">
        <v>55.89</v>
      </c>
      <c r="Y84">
        <v>54.28</v>
      </c>
      <c r="Z84" t="s">
        <v>93</v>
      </c>
    </row>
    <row r="85" spans="9:26" x14ac:dyDescent="0.25">
      <c r="I85" s="14">
        <f t="shared" si="4"/>
        <v>98.97</v>
      </c>
      <c r="J85" s="2">
        <v>10</v>
      </c>
      <c r="K85" s="2" t="b">
        <f t="shared" si="5"/>
        <v>1</v>
      </c>
      <c r="L85" t="s">
        <v>74</v>
      </c>
      <c r="M85">
        <v>11.97</v>
      </c>
      <c r="N85">
        <v>125158</v>
      </c>
      <c r="O85">
        <v>0.68</v>
      </c>
      <c r="P85">
        <v>9.8970000000000002</v>
      </c>
      <c r="Q85" t="s">
        <v>93</v>
      </c>
      <c r="R85">
        <v>180</v>
      </c>
      <c r="S85">
        <v>182</v>
      </c>
      <c r="T85">
        <v>95.79</v>
      </c>
      <c r="U85">
        <v>96.64</v>
      </c>
      <c r="V85" t="s">
        <v>93</v>
      </c>
      <c r="W85">
        <v>145</v>
      </c>
      <c r="X85">
        <v>29.27</v>
      </c>
      <c r="Y85">
        <v>30.09</v>
      </c>
      <c r="Z85" t="s">
        <v>93</v>
      </c>
    </row>
    <row r="86" spans="9:26" x14ac:dyDescent="0.25">
      <c r="I86" s="14">
        <f t="shared" si="4"/>
        <v>98.57</v>
      </c>
      <c r="J86" s="2">
        <v>10</v>
      </c>
      <c r="K86" s="2" t="b">
        <f t="shared" si="5"/>
        <v>1</v>
      </c>
      <c r="L86" t="s">
        <v>75</v>
      </c>
      <c r="M86">
        <v>12.06</v>
      </c>
      <c r="N86">
        <v>56742</v>
      </c>
      <c r="O86">
        <v>0.31</v>
      </c>
      <c r="P86">
        <v>9.8569999999999993</v>
      </c>
      <c r="Q86" t="s">
        <v>93</v>
      </c>
      <c r="R86">
        <v>225</v>
      </c>
      <c r="S86">
        <v>227</v>
      </c>
      <c r="T86">
        <v>62.94</v>
      </c>
      <c r="U86">
        <v>63.19</v>
      </c>
      <c r="V86" t="s">
        <v>93</v>
      </c>
      <c r="W86">
        <v>223</v>
      </c>
      <c r="X86">
        <v>62.94</v>
      </c>
      <c r="Y86">
        <v>62.8</v>
      </c>
      <c r="Z86" t="s">
        <v>93</v>
      </c>
    </row>
    <row r="87" spans="9:26" x14ac:dyDescent="0.25">
      <c r="I87" s="14">
        <f t="shared" si="4"/>
        <v>101.11000000000001</v>
      </c>
      <c r="J87" s="2">
        <v>10</v>
      </c>
      <c r="K87" s="2" t="b">
        <f t="shared" si="5"/>
        <v>1</v>
      </c>
      <c r="L87" t="s">
        <v>76</v>
      </c>
      <c r="M87">
        <v>12.14</v>
      </c>
      <c r="N87">
        <v>325387</v>
      </c>
      <c r="O87">
        <v>1.77</v>
      </c>
      <c r="P87">
        <v>10.111000000000001</v>
      </c>
      <c r="Q87" t="s">
        <v>93</v>
      </c>
      <c r="R87">
        <v>128</v>
      </c>
      <c r="S87">
        <v>127</v>
      </c>
      <c r="T87">
        <v>12.22</v>
      </c>
      <c r="U87">
        <v>12.55</v>
      </c>
      <c r="V87" t="s">
        <v>93</v>
      </c>
      <c r="W87">
        <v>129</v>
      </c>
      <c r="X87">
        <v>10.34</v>
      </c>
      <c r="Y87">
        <v>10.67</v>
      </c>
      <c r="Z87" t="s">
        <v>93</v>
      </c>
    </row>
    <row r="88" spans="9:26" x14ac:dyDescent="0.25">
      <c r="I88" s="14">
        <f t="shared" si="4"/>
        <v>100.89999999999999</v>
      </c>
      <c r="J88" s="2">
        <v>10</v>
      </c>
      <c r="K88" s="2" t="b">
        <f t="shared" si="5"/>
        <v>1</v>
      </c>
      <c r="L88" t="s">
        <v>77</v>
      </c>
      <c r="M88">
        <v>12.28</v>
      </c>
      <c r="N88">
        <v>129187</v>
      </c>
      <c r="O88">
        <v>0.7</v>
      </c>
      <c r="P88">
        <v>10.09</v>
      </c>
      <c r="Q88" t="s">
        <v>93</v>
      </c>
      <c r="R88">
        <v>180</v>
      </c>
      <c r="S88">
        <v>182</v>
      </c>
      <c r="T88">
        <v>96.14</v>
      </c>
      <c r="U88">
        <v>95.34</v>
      </c>
      <c r="V88" t="s">
        <v>93</v>
      </c>
      <c r="W88">
        <v>145</v>
      </c>
      <c r="X88">
        <v>28.93</v>
      </c>
      <c r="Y88">
        <v>30.37</v>
      </c>
      <c r="Z88" t="s">
        <v>93</v>
      </c>
    </row>
  </sheetData>
  <conditionalFormatting sqref="K1:K3 K89:K1048576">
    <cfRule type="cellIs" dxfId="26" priority="5" operator="equal">
      <formula>FALSE</formula>
    </cfRule>
  </conditionalFormatting>
  <conditionalFormatting sqref="B1:B1048576 F1:G1048576">
    <cfRule type="cellIs" dxfId="25" priority="4" operator="equal">
      <formula>FALSE</formula>
    </cfRule>
  </conditionalFormatting>
  <conditionalFormatting sqref="I4:I88">
    <cfRule type="cellIs" dxfId="24" priority="1" operator="greaterThan">
      <formula>120</formula>
    </cfRule>
    <cfRule type="cellIs" dxfId="23" priority="3" operator="lessThan">
      <formula>80</formula>
    </cfRule>
  </conditionalFormatting>
  <conditionalFormatting sqref="K4:K88"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C11" sqref="C11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81</v>
      </c>
      <c r="G1" t="s">
        <v>87</v>
      </c>
      <c r="H1" t="s">
        <v>88</v>
      </c>
      <c r="I1" t="s">
        <v>89</v>
      </c>
      <c r="J1" t="s">
        <v>86</v>
      </c>
      <c r="K1" t="s">
        <v>90</v>
      </c>
      <c r="L1" t="s">
        <v>108</v>
      </c>
      <c r="M1" t="s">
        <v>109</v>
      </c>
      <c r="N1" t="s">
        <v>110</v>
      </c>
      <c r="O1" t="s">
        <v>110</v>
      </c>
      <c r="P1" t="s">
        <v>110</v>
      </c>
      <c r="Q1" t="s">
        <v>111</v>
      </c>
      <c r="R1" t="s">
        <v>112</v>
      </c>
      <c r="S1" t="s">
        <v>112</v>
      </c>
      <c r="T1" t="s">
        <v>112</v>
      </c>
    </row>
    <row r="2" spans="1:20" x14ac:dyDescent="0.25">
      <c r="G2" t="s">
        <v>82</v>
      </c>
      <c r="H2" t="s">
        <v>91</v>
      </c>
      <c r="I2" t="s">
        <v>83</v>
      </c>
      <c r="J2" t="s">
        <v>79</v>
      </c>
      <c r="K2" t="s">
        <v>92</v>
      </c>
      <c r="L2" t="s">
        <v>113</v>
      </c>
      <c r="M2" t="s">
        <v>113</v>
      </c>
      <c r="N2" t="s">
        <v>114</v>
      </c>
      <c r="O2" t="s">
        <v>115</v>
      </c>
      <c r="P2" t="s">
        <v>116</v>
      </c>
      <c r="Q2" t="s">
        <v>113</v>
      </c>
      <c r="R2" t="s">
        <v>114</v>
      </c>
      <c r="S2" t="s">
        <v>115</v>
      </c>
      <c r="T2" t="s">
        <v>116</v>
      </c>
    </row>
    <row r="3" spans="1:20" x14ac:dyDescent="0.25">
      <c r="A3" t="s">
        <v>80</v>
      </c>
      <c r="B3" t="s">
        <v>98</v>
      </c>
      <c r="C3" t="s">
        <v>105</v>
      </c>
      <c r="D3" t="s">
        <v>104</v>
      </c>
      <c r="F3" t="s">
        <v>84</v>
      </c>
      <c r="G3" t="s">
        <v>84</v>
      </c>
      <c r="H3" t="s">
        <v>84</v>
      </c>
      <c r="I3" t="s">
        <v>84</v>
      </c>
      <c r="J3" t="s">
        <v>84</v>
      </c>
      <c r="K3" t="s">
        <v>84</v>
      </c>
      <c r="L3" t="s">
        <v>84</v>
      </c>
      <c r="M3" t="s">
        <v>84</v>
      </c>
      <c r="N3" t="s">
        <v>84</v>
      </c>
      <c r="O3" t="s">
        <v>84</v>
      </c>
      <c r="P3" t="s">
        <v>84</v>
      </c>
      <c r="Q3" t="s">
        <v>84</v>
      </c>
      <c r="R3" t="s">
        <v>84</v>
      </c>
      <c r="S3" t="s">
        <v>84</v>
      </c>
      <c r="T3" t="s">
        <v>84</v>
      </c>
    </row>
    <row r="4" spans="1:20" x14ac:dyDescent="0.25">
      <c r="A4">
        <v>2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t="b">
        <f>AND(B4=FALSE,C4=FALSE)</f>
        <v>0</v>
      </c>
      <c r="F4" t="s">
        <v>1</v>
      </c>
      <c r="G4">
        <v>1.47</v>
      </c>
      <c r="H4">
        <v>198</v>
      </c>
      <c r="I4">
        <v>0.01</v>
      </c>
      <c r="J4">
        <v>6.8000000000000005E-2</v>
      </c>
      <c r="K4" t="s">
        <v>137</v>
      </c>
      <c r="L4">
        <v>50</v>
      </c>
      <c r="M4">
        <v>52</v>
      </c>
      <c r="N4">
        <v>32.549999999999997</v>
      </c>
      <c r="O4" t="s">
        <v>85</v>
      </c>
      <c r="P4" t="s">
        <v>137</v>
      </c>
      <c r="Q4">
        <v>49</v>
      </c>
      <c r="R4">
        <v>12.24</v>
      </c>
      <c r="S4" t="s">
        <v>85</v>
      </c>
      <c r="T4" t="s">
        <v>137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 t="s">
        <v>85</v>
      </c>
      <c r="H5" t="s">
        <v>85</v>
      </c>
      <c r="I5" t="s">
        <v>85</v>
      </c>
      <c r="J5" t="s">
        <v>85</v>
      </c>
      <c r="K5" t="s">
        <v>137</v>
      </c>
      <c r="L5">
        <v>62</v>
      </c>
      <c r="M5">
        <v>64</v>
      </c>
      <c r="N5">
        <v>32.299999999999997</v>
      </c>
      <c r="O5" t="s">
        <v>85</v>
      </c>
      <c r="P5" t="s">
        <v>137</v>
      </c>
      <c r="Q5">
        <v>61</v>
      </c>
      <c r="R5">
        <v>8.36</v>
      </c>
      <c r="S5" t="s">
        <v>85</v>
      </c>
      <c r="T5" t="s">
        <v>137</v>
      </c>
    </row>
    <row r="6" spans="1:20" x14ac:dyDescent="0.25">
      <c r="A6">
        <v>2</v>
      </c>
      <c r="B6" t="b">
        <f t="shared" si="0"/>
        <v>1</v>
      </c>
      <c r="C6" t="b">
        <f t="shared" si="1"/>
        <v>1</v>
      </c>
      <c r="D6" t="b">
        <f t="shared" si="2"/>
        <v>0</v>
      </c>
      <c r="F6" t="s">
        <v>3</v>
      </c>
      <c r="G6">
        <v>1.84</v>
      </c>
      <c r="H6">
        <v>282</v>
      </c>
      <c r="I6">
        <v>0.02</v>
      </c>
      <c r="J6">
        <v>0.04</v>
      </c>
      <c r="K6" t="s">
        <v>137</v>
      </c>
      <c r="L6">
        <v>94</v>
      </c>
      <c r="M6">
        <v>96</v>
      </c>
      <c r="N6">
        <v>97.67</v>
      </c>
      <c r="O6">
        <v>184.61</v>
      </c>
      <c r="P6" t="s">
        <v>137</v>
      </c>
      <c r="Q6">
        <v>93</v>
      </c>
      <c r="R6">
        <v>19.73</v>
      </c>
      <c r="S6">
        <v>42.72</v>
      </c>
      <c r="T6" t="s">
        <v>93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85</v>
      </c>
      <c r="H7" t="s">
        <v>85</v>
      </c>
      <c r="I7" t="s">
        <v>85</v>
      </c>
      <c r="J7" t="s">
        <v>85</v>
      </c>
      <c r="K7" t="s">
        <v>137</v>
      </c>
      <c r="L7">
        <v>64</v>
      </c>
      <c r="M7">
        <v>66</v>
      </c>
      <c r="N7">
        <v>30.04</v>
      </c>
      <c r="O7" t="s">
        <v>85</v>
      </c>
      <c r="P7" t="s">
        <v>137</v>
      </c>
      <c r="Q7">
        <v>49</v>
      </c>
      <c r="R7">
        <v>24.03</v>
      </c>
      <c r="S7" t="s">
        <v>85</v>
      </c>
      <c r="T7" t="s">
        <v>137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2.19</v>
      </c>
      <c r="H8">
        <v>14</v>
      </c>
      <c r="I8">
        <v>0</v>
      </c>
      <c r="J8">
        <v>3.0000000000000001E-3</v>
      </c>
      <c r="K8" t="s">
        <v>137</v>
      </c>
      <c r="L8">
        <v>101</v>
      </c>
      <c r="M8">
        <v>103</v>
      </c>
      <c r="N8">
        <v>65.92</v>
      </c>
      <c r="O8" t="s">
        <v>85</v>
      </c>
      <c r="P8" t="s">
        <v>137</v>
      </c>
      <c r="Q8">
        <v>105</v>
      </c>
      <c r="R8">
        <v>9.19</v>
      </c>
      <c r="S8" t="s">
        <v>85</v>
      </c>
      <c r="T8" t="s">
        <v>137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85</v>
      </c>
      <c r="H9" t="s">
        <v>85</v>
      </c>
      <c r="I9" t="s">
        <v>85</v>
      </c>
      <c r="J9" t="s">
        <v>85</v>
      </c>
      <c r="K9" t="s">
        <v>137</v>
      </c>
      <c r="L9">
        <v>59</v>
      </c>
      <c r="M9">
        <v>74</v>
      </c>
      <c r="N9">
        <v>70.55</v>
      </c>
      <c r="O9" t="s">
        <v>85</v>
      </c>
      <c r="P9" t="s">
        <v>137</v>
      </c>
      <c r="Q9">
        <v>45</v>
      </c>
      <c r="R9">
        <v>71.83</v>
      </c>
      <c r="S9" t="s">
        <v>85</v>
      </c>
      <c r="T9" t="s">
        <v>137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 t="s">
        <v>85</v>
      </c>
      <c r="H10" t="s">
        <v>85</v>
      </c>
      <c r="I10" t="s">
        <v>85</v>
      </c>
      <c r="J10" t="s">
        <v>85</v>
      </c>
      <c r="K10" t="s">
        <v>137</v>
      </c>
      <c r="L10">
        <v>61</v>
      </c>
      <c r="M10">
        <v>96</v>
      </c>
      <c r="N10">
        <v>80.099999999999994</v>
      </c>
      <c r="O10" t="s">
        <v>85</v>
      </c>
      <c r="P10" t="s">
        <v>137</v>
      </c>
      <c r="Q10">
        <v>98</v>
      </c>
      <c r="R10">
        <v>50.3</v>
      </c>
      <c r="S10" t="s">
        <v>85</v>
      </c>
      <c r="T10" t="s">
        <v>137</v>
      </c>
    </row>
    <row r="11" spans="1:20" x14ac:dyDescent="0.25">
      <c r="A11">
        <v>3.6</v>
      </c>
      <c r="B11" t="b">
        <f t="shared" si="0"/>
        <v>1</v>
      </c>
      <c r="C11" t="b">
        <f t="shared" si="1"/>
        <v>0</v>
      </c>
      <c r="D11" t="b">
        <f t="shared" si="2"/>
        <v>0</v>
      </c>
      <c r="F11" t="s">
        <v>9</v>
      </c>
      <c r="G11">
        <v>2.89</v>
      </c>
      <c r="H11">
        <v>485</v>
      </c>
      <c r="I11">
        <v>0.03</v>
      </c>
      <c r="J11">
        <v>0.159</v>
      </c>
      <c r="K11" t="s">
        <v>93</v>
      </c>
      <c r="L11">
        <v>142</v>
      </c>
      <c r="M11">
        <v>127</v>
      </c>
      <c r="N11">
        <v>31.68</v>
      </c>
      <c r="O11">
        <v>29.16</v>
      </c>
      <c r="P11" t="s">
        <v>93</v>
      </c>
      <c r="Q11">
        <v>141</v>
      </c>
      <c r="R11">
        <v>11.49</v>
      </c>
      <c r="S11">
        <v>13.42</v>
      </c>
      <c r="T11" t="s">
        <v>93</v>
      </c>
    </row>
    <row r="12" spans="1:20" x14ac:dyDescent="0.25">
      <c r="A12">
        <v>2</v>
      </c>
      <c r="B12" t="b">
        <f t="shared" si="0"/>
        <v>1</v>
      </c>
      <c r="C12" t="b">
        <f t="shared" si="1"/>
        <v>1</v>
      </c>
      <c r="D12" t="b">
        <f t="shared" si="2"/>
        <v>0</v>
      </c>
      <c r="F12" t="s">
        <v>8</v>
      </c>
      <c r="G12" t="s">
        <v>85</v>
      </c>
      <c r="H12" t="s">
        <v>85</v>
      </c>
      <c r="I12" t="s">
        <v>85</v>
      </c>
      <c r="J12" t="s">
        <v>85</v>
      </c>
      <c r="K12" t="s">
        <v>137</v>
      </c>
      <c r="L12">
        <v>43</v>
      </c>
      <c r="M12">
        <v>58</v>
      </c>
      <c r="N12">
        <v>34.36</v>
      </c>
      <c r="O12" t="s">
        <v>85</v>
      </c>
      <c r="P12" t="s">
        <v>137</v>
      </c>
      <c r="Q12" t="s">
        <v>85</v>
      </c>
      <c r="R12" t="s">
        <v>85</v>
      </c>
      <c r="S12" t="s">
        <v>85</v>
      </c>
      <c r="T12" t="s">
        <v>85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2.96</v>
      </c>
      <c r="H13">
        <v>367</v>
      </c>
      <c r="I13">
        <v>0.02</v>
      </c>
      <c r="J13">
        <v>0.04</v>
      </c>
      <c r="K13" t="s">
        <v>137</v>
      </c>
      <c r="L13">
        <v>76</v>
      </c>
      <c r="M13">
        <v>78</v>
      </c>
      <c r="N13">
        <v>7.67</v>
      </c>
      <c r="O13" t="s">
        <v>85</v>
      </c>
      <c r="P13" t="s">
        <v>137</v>
      </c>
      <c r="Q13" t="s">
        <v>85</v>
      </c>
      <c r="R13" t="s">
        <v>85</v>
      </c>
      <c r="S13" t="s">
        <v>85</v>
      </c>
      <c r="T13" t="s">
        <v>85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85</v>
      </c>
      <c r="H14" t="s">
        <v>85</v>
      </c>
      <c r="I14" t="s">
        <v>85</v>
      </c>
      <c r="J14" t="s">
        <v>85</v>
      </c>
      <c r="K14" t="s">
        <v>137</v>
      </c>
      <c r="L14">
        <v>41</v>
      </c>
      <c r="M14">
        <v>39</v>
      </c>
      <c r="N14">
        <v>68.760000000000005</v>
      </c>
      <c r="O14" t="s">
        <v>85</v>
      </c>
      <c r="P14" t="s">
        <v>137</v>
      </c>
      <c r="Q14">
        <v>76</v>
      </c>
      <c r="R14">
        <v>36.799999999999997</v>
      </c>
      <c r="S14" t="s">
        <v>85</v>
      </c>
      <c r="T14" t="s">
        <v>137</v>
      </c>
    </row>
    <row r="15" spans="1:20" x14ac:dyDescent="0.25">
      <c r="A15">
        <v>2</v>
      </c>
      <c r="B15" t="b">
        <f t="shared" si="0"/>
        <v>1</v>
      </c>
      <c r="C15" t="b">
        <f t="shared" si="1"/>
        <v>1</v>
      </c>
      <c r="D15" t="b">
        <f t="shared" si="2"/>
        <v>0</v>
      </c>
      <c r="F15" t="s">
        <v>138</v>
      </c>
      <c r="G15">
        <v>3.37</v>
      </c>
      <c r="H15">
        <v>151</v>
      </c>
      <c r="I15">
        <v>0.01</v>
      </c>
      <c r="J15">
        <v>3.2000000000000001E-2</v>
      </c>
      <c r="K15" t="s">
        <v>137</v>
      </c>
      <c r="L15">
        <v>49</v>
      </c>
      <c r="M15">
        <v>84</v>
      </c>
      <c r="N15">
        <v>95.58</v>
      </c>
      <c r="O15">
        <v>30.44</v>
      </c>
      <c r="P15" t="s">
        <v>137</v>
      </c>
      <c r="Q15">
        <v>86</v>
      </c>
      <c r="R15">
        <v>59.18</v>
      </c>
      <c r="S15" t="s">
        <v>85</v>
      </c>
      <c r="T15" t="s">
        <v>137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t="s">
        <v>12</v>
      </c>
      <c r="G16" t="s">
        <v>85</v>
      </c>
      <c r="H16" t="s">
        <v>85</v>
      </c>
      <c r="I16" t="s">
        <v>85</v>
      </c>
      <c r="J16" t="s">
        <v>85</v>
      </c>
      <c r="K16" t="s">
        <v>137</v>
      </c>
      <c r="L16">
        <v>61</v>
      </c>
      <c r="M16">
        <v>96</v>
      </c>
      <c r="N16">
        <v>81.87</v>
      </c>
      <c r="O16" t="s">
        <v>85</v>
      </c>
      <c r="P16" t="s">
        <v>137</v>
      </c>
      <c r="Q16">
        <v>98</v>
      </c>
      <c r="R16">
        <v>54.11</v>
      </c>
      <c r="S16" t="s">
        <v>85</v>
      </c>
      <c r="T16" t="s">
        <v>137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13</v>
      </c>
      <c r="G17" t="s">
        <v>85</v>
      </c>
      <c r="H17" t="s">
        <v>85</v>
      </c>
      <c r="I17" t="s">
        <v>85</v>
      </c>
      <c r="J17" t="s">
        <v>85</v>
      </c>
      <c r="K17" t="s">
        <v>137</v>
      </c>
      <c r="L17">
        <v>73</v>
      </c>
      <c r="M17">
        <v>41</v>
      </c>
      <c r="N17">
        <v>25.62</v>
      </c>
      <c r="O17" t="s">
        <v>85</v>
      </c>
      <c r="P17" t="s">
        <v>137</v>
      </c>
      <c r="Q17">
        <v>57</v>
      </c>
      <c r="R17">
        <v>20.25</v>
      </c>
      <c r="S17" t="s">
        <v>85</v>
      </c>
      <c r="T17" t="s">
        <v>137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14</v>
      </c>
      <c r="G18" t="s">
        <v>85</v>
      </c>
      <c r="H18" t="s">
        <v>85</v>
      </c>
      <c r="I18" t="s">
        <v>85</v>
      </c>
      <c r="J18" t="s">
        <v>85</v>
      </c>
      <c r="K18" t="s">
        <v>137</v>
      </c>
      <c r="L18">
        <v>63</v>
      </c>
      <c r="M18">
        <v>65</v>
      </c>
      <c r="N18">
        <v>32.020000000000003</v>
      </c>
      <c r="O18" t="s">
        <v>85</v>
      </c>
      <c r="P18" t="s">
        <v>137</v>
      </c>
      <c r="Q18">
        <v>83</v>
      </c>
      <c r="R18">
        <v>13.39</v>
      </c>
      <c r="S18" t="s">
        <v>85</v>
      </c>
      <c r="T18" t="s">
        <v>137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16</v>
      </c>
      <c r="G19" t="s">
        <v>85</v>
      </c>
      <c r="H19" t="s">
        <v>85</v>
      </c>
      <c r="I19" t="s">
        <v>85</v>
      </c>
      <c r="J19" t="s">
        <v>85</v>
      </c>
      <c r="K19" t="s">
        <v>137</v>
      </c>
      <c r="L19">
        <v>61</v>
      </c>
      <c r="M19">
        <v>96</v>
      </c>
      <c r="N19">
        <v>84.73</v>
      </c>
      <c r="O19" t="s">
        <v>85</v>
      </c>
      <c r="P19" t="s">
        <v>137</v>
      </c>
      <c r="Q19">
        <v>98</v>
      </c>
      <c r="R19">
        <v>54.76</v>
      </c>
      <c r="S19" t="s">
        <v>85</v>
      </c>
      <c r="T19" t="s">
        <v>137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15</v>
      </c>
      <c r="G20" t="s">
        <v>85</v>
      </c>
      <c r="H20" t="s">
        <v>85</v>
      </c>
      <c r="I20" t="s">
        <v>85</v>
      </c>
      <c r="J20" t="s">
        <v>85</v>
      </c>
      <c r="K20" t="s">
        <v>137</v>
      </c>
      <c r="L20">
        <v>77</v>
      </c>
      <c r="M20">
        <v>41</v>
      </c>
      <c r="N20">
        <v>75.2</v>
      </c>
      <c r="O20" t="s">
        <v>85</v>
      </c>
      <c r="P20" t="s">
        <v>137</v>
      </c>
      <c r="Q20">
        <v>79</v>
      </c>
      <c r="R20">
        <v>31.5</v>
      </c>
      <c r="S20" t="s">
        <v>85</v>
      </c>
      <c r="T20" t="s">
        <v>137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17</v>
      </c>
      <c r="G21" t="s">
        <v>85</v>
      </c>
      <c r="H21" t="s">
        <v>85</v>
      </c>
      <c r="I21" t="s">
        <v>85</v>
      </c>
      <c r="J21" t="s">
        <v>85</v>
      </c>
      <c r="K21" t="s">
        <v>137</v>
      </c>
      <c r="L21">
        <v>43</v>
      </c>
      <c r="M21">
        <v>72</v>
      </c>
      <c r="N21">
        <v>25.52</v>
      </c>
      <c r="O21" t="s">
        <v>85</v>
      </c>
      <c r="P21" t="s">
        <v>137</v>
      </c>
      <c r="Q21">
        <v>57</v>
      </c>
      <c r="R21">
        <v>7.61</v>
      </c>
      <c r="S21" t="s">
        <v>85</v>
      </c>
      <c r="T21" t="s">
        <v>137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18</v>
      </c>
      <c r="G22" t="s">
        <v>85</v>
      </c>
      <c r="H22" t="s">
        <v>85</v>
      </c>
      <c r="I22" t="s">
        <v>85</v>
      </c>
      <c r="J22" t="s">
        <v>85</v>
      </c>
      <c r="K22" t="s">
        <v>137</v>
      </c>
      <c r="L22">
        <v>55</v>
      </c>
      <c r="M22">
        <v>85</v>
      </c>
      <c r="N22">
        <v>17.420000000000002</v>
      </c>
      <c r="O22" t="s">
        <v>85</v>
      </c>
      <c r="P22" t="s">
        <v>137</v>
      </c>
      <c r="Q22" t="s">
        <v>85</v>
      </c>
      <c r="R22" t="s">
        <v>85</v>
      </c>
      <c r="S22" t="s">
        <v>85</v>
      </c>
      <c r="T22" t="s">
        <v>85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19</v>
      </c>
      <c r="G23" t="s">
        <v>85</v>
      </c>
      <c r="H23" t="s">
        <v>85</v>
      </c>
      <c r="I23" t="s">
        <v>85</v>
      </c>
      <c r="J23" t="s">
        <v>85</v>
      </c>
      <c r="K23" t="s">
        <v>137</v>
      </c>
      <c r="L23">
        <v>49</v>
      </c>
      <c r="M23">
        <v>130</v>
      </c>
      <c r="N23">
        <v>114.83</v>
      </c>
      <c r="O23" t="s">
        <v>85</v>
      </c>
      <c r="P23" t="s">
        <v>137</v>
      </c>
      <c r="Q23">
        <v>128</v>
      </c>
      <c r="R23">
        <v>88.69</v>
      </c>
      <c r="S23" t="s">
        <v>85</v>
      </c>
      <c r="T23" t="s">
        <v>137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20</v>
      </c>
      <c r="G24" t="s">
        <v>85</v>
      </c>
      <c r="H24" t="s">
        <v>85</v>
      </c>
      <c r="I24" t="s">
        <v>85</v>
      </c>
      <c r="J24" t="s">
        <v>85</v>
      </c>
      <c r="K24" t="s">
        <v>137</v>
      </c>
      <c r="L24">
        <v>67</v>
      </c>
      <c r="M24">
        <v>52</v>
      </c>
      <c r="N24">
        <v>32.979999999999997</v>
      </c>
      <c r="O24" t="s">
        <v>85</v>
      </c>
      <c r="P24" t="s">
        <v>137</v>
      </c>
      <c r="Q24">
        <v>40</v>
      </c>
      <c r="R24">
        <v>40.43</v>
      </c>
      <c r="S24" t="s">
        <v>85</v>
      </c>
      <c r="T24" t="s">
        <v>137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21</v>
      </c>
      <c r="G25" t="s">
        <v>85</v>
      </c>
      <c r="H25" t="s">
        <v>85</v>
      </c>
      <c r="I25" t="s">
        <v>85</v>
      </c>
      <c r="J25" t="s">
        <v>85</v>
      </c>
      <c r="K25" t="s">
        <v>137</v>
      </c>
      <c r="L25">
        <v>42</v>
      </c>
      <c r="M25">
        <v>72</v>
      </c>
      <c r="N25">
        <v>42.24</v>
      </c>
      <c r="O25" t="s">
        <v>85</v>
      </c>
      <c r="P25" t="s">
        <v>137</v>
      </c>
      <c r="Q25">
        <v>71</v>
      </c>
      <c r="R25">
        <v>44.02</v>
      </c>
      <c r="S25" t="s">
        <v>85</v>
      </c>
      <c r="T25" t="s">
        <v>137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22</v>
      </c>
      <c r="G26" t="s">
        <v>85</v>
      </c>
      <c r="H26" t="s">
        <v>85</v>
      </c>
      <c r="I26" t="s">
        <v>85</v>
      </c>
      <c r="J26" t="s">
        <v>85</v>
      </c>
      <c r="K26" t="s">
        <v>137</v>
      </c>
      <c r="L26">
        <v>83</v>
      </c>
      <c r="M26">
        <v>85</v>
      </c>
      <c r="N26">
        <v>64</v>
      </c>
      <c r="O26" t="s">
        <v>85</v>
      </c>
      <c r="P26" t="s">
        <v>137</v>
      </c>
      <c r="Q26">
        <v>47</v>
      </c>
      <c r="R26">
        <v>18.21</v>
      </c>
      <c r="S26" t="s">
        <v>85</v>
      </c>
      <c r="T26" t="s">
        <v>137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23</v>
      </c>
      <c r="G27" t="s">
        <v>85</v>
      </c>
      <c r="H27" t="s">
        <v>85</v>
      </c>
      <c r="I27" t="s">
        <v>85</v>
      </c>
      <c r="J27" t="s">
        <v>85</v>
      </c>
      <c r="K27" t="s">
        <v>137</v>
      </c>
      <c r="L27">
        <v>97</v>
      </c>
      <c r="M27">
        <v>99</v>
      </c>
      <c r="N27">
        <v>64.25</v>
      </c>
      <c r="O27" t="s">
        <v>85</v>
      </c>
      <c r="P27" t="s">
        <v>137</v>
      </c>
      <c r="Q27">
        <v>61</v>
      </c>
      <c r="R27">
        <v>33.39</v>
      </c>
      <c r="S27" t="s">
        <v>85</v>
      </c>
      <c r="T27" t="s">
        <v>137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128</v>
      </c>
      <c r="G28">
        <v>5.36</v>
      </c>
      <c r="H28">
        <v>87007</v>
      </c>
      <c r="I28">
        <v>4.82</v>
      </c>
      <c r="J28">
        <v>20.84</v>
      </c>
      <c r="K28" t="s">
        <v>93</v>
      </c>
      <c r="L28">
        <v>113</v>
      </c>
      <c r="M28">
        <v>111</v>
      </c>
      <c r="N28">
        <v>102.91</v>
      </c>
      <c r="O28">
        <v>103.5</v>
      </c>
      <c r="P28" t="s">
        <v>93</v>
      </c>
      <c r="Q28" t="s">
        <v>85</v>
      </c>
      <c r="R28" t="s">
        <v>85</v>
      </c>
      <c r="S28" t="s">
        <v>85</v>
      </c>
      <c r="T28" t="s">
        <v>85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129</v>
      </c>
      <c r="G29">
        <v>5.42</v>
      </c>
      <c r="H29">
        <v>210791</v>
      </c>
      <c r="I29">
        <v>11.68</v>
      </c>
      <c r="J29">
        <v>20</v>
      </c>
      <c r="K29" t="s">
        <v>93</v>
      </c>
      <c r="L29">
        <v>168</v>
      </c>
      <c r="M29">
        <v>99</v>
      </c>
      <c r="N29">
        <v>41.56</v>
      </c>
      <c r="O29">
        <v>42.74</v>
      </c>
      <c r="P29" t="s">
        <v>93</v>
      </c>
      <c r="Q29" t="s">
        <v>85</v>
      </c>
      <c r="R29" t="s">
        <v>85</v>
      </c>
      <c r="S29" t="s">
        <v>85</v>
      </c>
      <c r="T29" t="s">
        <v>85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25</v>
      </c>
      <c r="G30" t="s">
        <v>85</v>
      </c>
      <c r="H30" t="s">
        <v>85</v>
      </c>
      <c r="I30" t="s">
        <v>85</v>
      </c>
      <c r="J30" t="s">
        <v>85</v>
      </c>
      <c r="K30" t="s">
        <v>137</v>
      </c>
      <c r="L30">
        <v>56</v>
      </c>
      <c r="M30">
        <v>41</v>
      </c>
      <c r="N30">
        <v>63.58</v>
      </c>
      <c r="O30" t="s">
        <v>85</v>
      </c>
      <c r="P30" t="s">
        <v>137</v>
      </c>
      <c r="Q30">
        <v>43</v>
      </c>
      <c r="R30">
        <v>25.03</v>
      </c>
      <c r="S30" t="s">
        <v>85</v>
      </c>
      <c r="T30" t="s">
        <v>137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24</v>
      </c>
      <c r="G31" t="s">
        <v>85</v>
      </c>
      <c r="H31" t="s">
        <v>85</v>
      </c>
      <c r="I31" t="s">
        <v>85</v>
      </c>
      <c r="J31" t="s">
        <v>85</v>
      </c>
      <c r="K31" t="s">
        <v>137</v>
      </c>
      <c r="L31">
        <v>119</v>
      </c>
      <c r="M31">
        <v>121</v>
      </c>
      <c r="N31">
        <v>32.090000000000003</v>
      </c>
      <c r="O31" t="s">
        <v>85</v>
      </c>
      <c r="P31" t="s">
        <v>137</v>
      </c>
      <c r="Q31" t="s">
        <v>85</v>
      </c>
      <c r="R31" t="s">
        <v>85</v>
      </c>
      <c r="S31" t="s">
        <v>85</v>
      </c>
      <c r="T31" t="s">
        <v>85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26</v>
      </c>
      <c r="G32" t="s">
        <v>85</v>
      </c>
      <c r="H32" t="s">
        <v>85</v>
      </c>
      <c r="I32" t="s">
        <v>85</v>
      </c>
      <c r="J32" t="s">
        <v>85</v>
      </c>
      <c r="K32" t="s">
        <v>137</v>
      </c>
      <c r="L32">
        <v>75</v>
      </c>
      <c r="M32">
        <v>77</v>
      </c>
      <c r="N32">
        <v>31.28</v>
      </c>
      <c r="O32" t="s">
        <v>85</v>
      </c>
      <c r="P32" t="s">
        <v>137</v>
      </c>
      <c r="Q32">
        <v>110</v>
      </c>
      <c r="R32">
        <v>47.1</v>
      </c>
      <c r="S32" t="s">
        <v>85</v>
      </c>
      <c r="T32" t="s">
        <v>137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27</v>
      </c>
      <c r="G33">
        <v>5.71</v>
      </c>
      <c r="H33">
        <v>224</v>
      </c>
      <c r="I33">
        <v>0.01</v>
      </c>
      <c r="J33">
        <v>1.4999999999999999E-2</v>
      </c>
      <c r="K33" t="s">
        <v>137</v>
      </c>
      <c r="L33">
        <v>78</v>
      </c>
      <c r="M33">
        <v>77</v>
      </c>
      <c r="N33">
        <v>24.11</v>
      </c>
      <c r="O33" t="s">
        <v>85</v>
      </c>
      <c r="P33" t="s">
        <v>137</v>
      </c>
      <c r="Q33">
        <v>52</v>
      </c>
      <c r="R33">
        <v>13.73</v>
      </c>
      <c r="S33" t="s">
        <v>85</v>
      </c>
      <c r="T33" t="s">
        <v>137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28</v>
      </c>
      <c r="G34">
        <v>5.79</v>
      </c>
      <c r="H34">
        <v>27</v>
      </c>
      <c r="I34">
        <v>0</v>
      </c>
      <c r="J34">
        <v>5.0000000000000001E-3</v>
      </c>
      <c r="K34" t="s">
        <v>137</v>
      </c>
      <c r="L34">
        <v>62</v>
      </c>
      <c r="M34">
        <v>64</v>
      </c>
      <c r="N34">
        <v>31.51</v>
      </c>
      <c r="O34" t="s">
        <v>85</v>
      </c>
      <c r="P34" t="s">
        <v>137</v>
      </c>
      <c r="Q34">
        <v>49</v>
      </c>
      <c r="R34">
        <v>23.92</v>
      </c>
      <c r="S34" t="s">
        <v>85</v>
      </c>
      <c r="T34" t="s">
        <v>137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130</v>
      </c>
      <c r="G35">
        <v>6.17</v>
      </c>
      <c r="H35">
        <v>288084</v>
      </c>
      <c r="I35">
        <v>15.96</v>
      </c>
      <c r="J35">
        <v>20</v>
      </c>
      <c r="K35" t="s">
        <v>93</v>
      </c>
      <c r="L35">
        <v>114</v>
      </c>
      <c r="M35">
        <v>88</v>
      </c>
      <c r="N35">
        <v>16.73</v>
      </c>
      <c r="O35">
        <v>16.850000000000001</v>
      </c>
      <c r="P35" t="s">
        <v>93</v>
      </c>
      <c r="Q35">
        <v>63</v>
      </c>
      <c r="R35">
        <v>14.99</v>
      </c>
      <c r="S35">
        <v>15.67</v>
      </c>
      <c r="T35" t="s">
        <v>93</v>
      </c>
    </row>
    <row r="36" spans="1:20" x14ac:dyDescent="0.25">
      <c r="A36">
        <v>2</v>
      </c>
      <c r="B36" t="b">
        <f t="shared" si="0"/>
        <v>1</v>
      </c>
      <c r="C36" t="b">
        <f t="shared" si="1"/>
        <v>1</v>
      </c>
      <c r="D36" t="b">
        <f t="shared" si="2"/>
        <v>0</v>
      </c>
      <c r="F36" t="s">
        <v>29</v>
      </c>
      <c r="G36">
        <v>6.38</v>
      </c>
      <c r="H36">
        <v>76</v>
      </c>
      <c r="I36">
        <v>0</v>
      </c>
      <c r="J36">
        <v>1.2999999999999999E-2</v>
      </c>
      <c r="K36" t="s">
        <v>137</v>
      </c>
      <c r="L36">
        <v>130</v>
      </c>
      <c r="M36">
        <v>132</v>
      </c>
      <c r="N36">
        <v>97.74</v>
      </c>
      <c r="O36">
        <v>36.299999999999997</v>
      </c>
      <c r="P36" t="s">
        <v>137</v>
      </c>
      <c r="Q36">
        <v>95</v>
      </c>
      <c r="R36">
        <v>80.28</v>
      </c>
      <c r="S36" t="s">
        <v>85</v>
      </c>
      <c r="T36" t="s">
        <v>137</v>
      </c>
    </row>
    <row r="37" spans="1:20" x14ac:dyDescent="0.25">
      <c r="A37">
        <v>2</v>
      </c>
      <c r="B37" t="b">
        <f t="shared" si="0"/>
        <v>1</v>
      </c>
      <c r="C37" t="b">
        <f t="shared" si="1"/>
        <v>1</v>
      </c>
      <c r="D37" t="b">
        <f t="shared" si="2"/>
        <v>0</v>
      </c>
      <c r="F37" t="s">
        <v>30</v>
      </c>
      <c r="G37" t="s">
        <v>85</v>
      </c>
      <c r="H37" t="s">
        <v>85</v>
      </c>
      <c r="I37" t="s">
        <v>85</v>
      </c>
      <c r="J37" t="s">
        <v>85</v>
      </c>
      <c r="K37" t="s">
        <v>137</v>
      </c>
      <c r="L37">
        <v>63</v>
      </c>
      <c r="M37">
        <v>62</v>
      </c>
      <c r="N37">
        <v>70.17</v>
      </c>
      <c r="O37" t="s">
        <v>85</v>
      </c>
      <c r="P37" t="s">
        <v>137</v>
      </c>
      <c r="Q37">
        <v>41</v>
      </c>
      <c r="R37">
        <v>58</v>
      </c>
      <c r="S37" t="s">
        <v>85</v>
      </c>
      <c r="T37" t="s">
        <v>137</v>
      </c>
    </row>
    <row r="38" spans="1:20" x14ac:dyDescent="0.25">
      <c r="A38">
        <v>2</v>
      </c>
      <c r="B38" t="b">
        <f t="shared" si="0"/>
        <v>1</v>
      </c>
      <c r="C38" t="b">
        <f t="shared" si="1"/>
        <v>1</v>
      </c>
      <c r="D38" t="b">
        <f t="shared" si="2"/>
        <v>0</v>
      </c>
      <c r="F38" t="s">
        <v>31</v>
      </c>
      <c r="G38">
        <v>6.72</v>
      </c>
      <c r="H38">
        <v>21</v>
      </c>
      <c r="I38">
        <v>0</v>
      </c>
      <c r="J38">
        <v>5.0000000000000001E-3</v>
      </c>
      <c r="K38" t="s">
        <v>137</v>
      </c>
      <c r="L38">
        <v>174</v>
      </c>
      <c r="M38">
        <v>93</v>
      </c>
      <c r="N38">
        <v>66.11</v>
      </c>
      <c r="O38" t="s">
        <v>85</v>
      </c>
      <c r="P38" t="s">
        <v>137</v>
      </c>
      <c r="Q38">
        <v>95</v>
      </c>
      <c r="R38">
        <v>54.07</v>
      </c>
      <c r="S38" t="s">
        <v>85</v>
      </c>
      <c r="T38" t="s">
        <v>137</v>
      </c>
    </row>
    <row r="39" spans="1:20" x14ac:dyDescent="0.25">
      <c r="A39">
        <v>2</v>
      </c>
      <c r="B39" t="b">
        <f t="shared" si="0"/>
        <v>1</v>
      </c>
      <c r="C39" t="b">
        <f t="shared" si="1"/>
        <v>1</v>
      </c>
      <c r="D39" t="b">
        <f t="shared" si="2"/>
        <v>0</v>
      </c>
      <c r="F39" t="s">
        <v>32</v>
      </c>
      <c r="G39" t="s">
        <v>85</v>
      </c>
      <c r="H39" t="s">
        <v>85</v>
      </c>
      <c r="I39" t="s">
        <v>85</v>
      </c>
      <c r="J39" t="s">
        <v>85</v>
      </c>
      <c r="K39" t="s">
        <v>137</v>
      </c>
      <c r="L39">
        <v>41</v>
      </c>
      <c r="M39">
        <v>69</v>
      </c>
      <c r="N39">
        <v>77.31</v>
      </c>
      <c r="O39" t="s">
        <v>85</v>
      </c>
      <c r="P39" t="s">
        <v>137</v>
      </c>
      <c r="Q39">
        <v>39</v>
      </c>
      <c r="R39">
        <v>50.11</v>
      </c>
      <c r="S39" t="s">
        <v>85</v>
      </c>
      <c r="T39" t="s">
        <v>137</v>
      </c>
    </row>
    <row r="40" spans="1:20" x14ac:dyDescent="0.25">
      <c r="A40">
        <v>2</v>
      </c>
      <c r="B40" t="b">
        <f t="shared" si="0"/>
        <v>1</v>
      </c>
      <c r="C40" t="b">
        <f t="shared" si="1"/>
        <v>1</v>
      </c>
      <c r="D40" t="b">
        <f t="shared" si="2"/>
        <v>0</v>
      </c>
      <c r="F40" t="s">
        <v>33</v>
      </c>
      <c r="G40" t="s">
        <v>85</v>
      </c>
      <c r="H40" t="s">
        <v>85</v>
      </c>
      <c r="I40" t="s">
        <v>85</v>
      </c>
      <c r="J40" t="s">
        <v>85</v>
      </c>
      <c r="K40" t="s">
        <v>137</v>
      </c>
      <c r="L40">
        <v>83</v>
      </c>
      <c r="M40">
        <v>85</v>
      </c>
      <c r="N40">
        <v>65.150000000000006</v>
      </c>
      <c r="O40" t="s">
        <v>85</v>
      </c>
      <c r="P40" t="s">
        <v>137</v>
      </c>
      <c r="Q40">
        <v>47</v>
      </c>
      <c r="R40">
        <v>15.29</v>
      </c>
      <c r="S40" t="s">
        <v>85</v>
      </c>
      <c r="T40" t="s">
        <v>137</v>
      </c>
    </row>
    <row r="41" spans="1:20" x14ac:dyDescent="0.25">
      <c r="A41">
        <v>2</v>
      </c>
      <c r="B41" t="b">
        <f t="shared" si="0"/>
        <v>1</v>
      </c>
      <c r="C41" t="b">
        <f t="shared" si="1"/>
        <v>1</v>
      </c>
      <c r="D41" t="b">
        <f t="shared" si="2"/>
        <v>0</v>
      </c>
      <c r="F41" t="s">
        <v>34</v>
      </c>
      <c r="G41" t="s">
        <v>85</v>
      </c>
      <c r="H41" t="s">
        <v>85</v>
      </c>
      <c r="I41" t="s">
        <v>85</v>
      </c>
      <c r="J41" t="s">
        <v>85</v>
      </c>
      <c r="K41" t="s">
        <v>137</v>
      </c>
      <c r="L41">
        <v>43</v>
      </c>
      <c r="M41">
        <v>41</v>
      </c>
      <c r="N41">
        <v>89.76</v>
      </c>
      <c r="O41" t="s">
        <v>85</v>
      </c>
      <c r="P41" t="s">
        <v>137</v>
      </c>
      <c r="Q41">
        <v>39</v>
      </c>
      <c r="R41">
        <v>26.64</v>
      </c>
      <c r="S41" t="s">
        <v>85</v>
      </c>
      <c r="T41" t="s">
        <v>137</v>
      </c>
    </row>
    <row r="42" spans="1:20" x14ac:dyDescent="0.25">
      <c r="A42">
        <v>2</v>
      </c>
      <c r="B42" t="b">
        <f t="shared" si="0"/>
        <v>1</v>
      </c>
      <c r="C42" t="b">
        <f t="shared" si="1"/>
        <v>1</v>
      </c>
      <c r="D42" t="b">
        <f t="shared" si="2"/>
        <v>0</v>
      </c>
      <c r="F42" t="s">
        <v>35</v>
      </c>
      <c r="G42" t="s">
        <v>85</v>
      </c>
      <c r="H42" t="s">
        <v>85</v>
      </c>
      <c r="I42" t="s">
        <v>85</v>
      </c>
      <c r="J42" t="s">
        <v>85</v>
      </c>
      <c r="K42" t="s">
        <v>137</v>
      </c>
      <c r="L42">
        <v>75</v>
      </c>
      <c r="M42">
        <v>39</v>
      </c>
      <c r="N42">
        <v>50.05</v>
      </c>
      <c r="O42" t="s">
        <v>85</v>
      </c>
      <c r="P42" t="s">
        <v>137</v>
      </c>
      <c r="Q42">
        <v>77</v>
      </c>
      <c r="R42">
        <v>31.84</v>
      </c>
      <c r="S42" t="s">
        <v>85</v>
      </c>
      <c r="T42" t="s">
        <v>137</v>
      </c>
    </row>
    <row r="43" spans="1:20" x14ac:dyDescent="0.25">
      <c r="A43">
        <v>3.6</v>
      </c>
      <c r="B43" t="b">
        <f t="shared" si="0"/>
        <v>1</v>
      </c>
      <c r="C43" t="b">
        <f t="shared" si="1"/>
        <v>1</v>
      </c>
      <c r="D43" t="b">
        <f t="shared" si="2"/>
        <v>0</v>
      </c>
      <c r="F43" t="s">
        <v>36</v>
      </c>
      <c r="G43" t="s">
        <v>85</v>
      </c>
      <c r="H43" t="s">
        <v>85</v>
      </c>
      <c r="I43" t="s">
        <v>85</v>
      </c>
      <c r="J43" t="s">
        <v>85</v>
      </c>
      <c r="K43" t="s">
        <v>137</v>
      </c>
      <c r="L43">
        <v>43</v>
      </c>
      <c r="M43">
        <v>58</v>
      </c>
      <c r="N43">
        <v>38.72</v>
      </c>
      <c r="O43" t="s">
        <v>85</v>
      </c>
      <c r="P43" t="s">
        <v>137</v>
      </c>
      <c r="Q43">
        <v>41</v>
      </c>
      <c r="R43">
        <v>25.55</v>
      </c>
      <c r="S43" t="s">
        <v>85</v>
      </c>
      <c r="T43" t="s">
        <v>137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t="b">
        <f t="shared" si="2"/>
        <v>0</v>
      </c>
      <c r="F44" t="s">
        <v>131</v>
      </c>
      <c r="G44">
        <v>7.6</v>
      </c>
      <c r="H44">
        <v>355306</v>
      </c>
      <c r="I44">
        <v>19.68</v>
      </c>
      <c r="J44">
        <v>19.704000000000001</v>
      </c>
      <c r="K44" t="s">
        <v>93</v>
      </c>
      <c r="L44">
        <v>98</v>
      </c>
      <c r="M44">
        <v>100</v>
      </c>
      <c r="N44">
        <v>65.14</v>
      </c>
      <c r="O44">
        <v>66.209999999999994</v>
      </c>
      <c r="P44" t="s">
        <v>93</v>
      </c>
      <c r="Q44">
        <v>70</v>
      </c>
      <c r="R44">
        <v>10</v>
      </c>
      <c r="S44">
        <v>10.5</v>
      </c>
      <c r="T44" t="s">
        <v>93</v>
      </c>
    </row>
    <row r="45" spans="1:20" x14ac:dyDescent="0.25">
      <c r="A45">
        <v>2</v>
      </c>
      <c r="B45" t="b">
        <f t="shared" si="0"/>
        <v>1</v>
      </c>
      <c r="C45" t="b">
        <f t="shared" si="1"/>
        <v>0</v>
      </c>
      <c r="D45" t="b">
        <f t="shared" si="2"/>
        <v>0</v>
      </c>
      <c r="F45" t="s">
        <v>37</v>
      </c>
      <c r="G45">
        <v>7.67</v>
      </c>
      <c r="H45">
        <v>1795</v>
      </c>
      <c r="I45">
        <v>0.1</v>
      </c>
      <c r="J45">
        <v>0.104</v>
      </c>
      <c r="K45" t="s">
        <v>93</v>
      </c>
      <c r="L45">
        <v>91</v>
      </c>
      <c r="M45">
        <v>92</v>
      </c>
      <c r="N45">
        <v>59.62</v>
      </c>
      <c r="O45">
        <v>53.18</v>
      </c>
      <c r="P45" t="s">
        <v>93</v>
      </c>
      <c r="Q45">
        <v>65</v>
      </c>
      <c r="R45">
        <v>10.99</v>
      </c>
      <c r="S45">
        <v>10.47</v>
      </c>
      <c r="T45" t="s">
        <v>93</v>
      </c>
    </row>
    <row r="46" spans="1:20" x14ac:dyDescent="0.25">
      <c r="A46">
        <v>2</v>
      </c>
      <c r="B46" t="b">
        <f t="shared" si="0"/>
        <v>1</v>
      </c>
      <c r="C46" t="b">
        <f t="shared" si="1"/>
        <v>1</v>
      </c>
      <c r="D46" t="b">
        <f t="shared" si="2"/>
        <v>0</v>
      </c>
      <c r="F46" t="s">
        <v>38</v>
      </c>
      <c r="G46" t="s">
        <v>85</v>
      </c>
      <c r="H46" t="s">
        <v>85</v>
      </c>
      <c r="I46" t="s">
        <v>85</v>
      </c>
      <c r="J46" t="s">
        <v>85</v>
      </c>
      <c r="K46" t="s">
        <v>137</v>
      </c>
      <c r="L46">
        <v>75</v>
      </c>
      <c r="M46">
        <v>39</v>
      </c>
      <c r="N46">
        <v>48.81</v>
      </c>
      <c r="O46" t="s">
        <v>85</v>
      </c>
      <c r="P46" t="s">
        <v>137</v>
      </c>
      <c r="Q46">
        <v>77</v>
      </c>
      <c r="R46">
        <v>32.92</v>
      </c>
      <c r="S46" t="s">
        <v>85</v>
      </c>
      <c r="T46" t="s">
        <v>137</v>
      </c>
    </row>
    <row r="47" spans="1:20" x14ac:dyDescent="0.25">
      <c r="A47">
        <v>2</v>
      </c>
      <c r="B47" t="b">
        <f t="shared" si="0"/>
        <v>1</v>
      </c>
      <c r="C47" t="b">
        <f t="shared" si="1"/>
        <v>1</v>
      </c>
      <c r="D47" t="b">
        <f t="shared" si="2"/>
        <v>0</v>
      </c>
      <c r="F47" t="s">
        <v>39</v>
      </c>
      <c r="G47" t="s">
        <v>85</v>
      </c>
      <c r="H47" t="s">
        <v>85</v>
      </c>
      <c r="I47" t="s">
        <v>85</v>
      </c>
      <c r="J47" t="s">
        <v>85</v>
      </c>
      <c r="K47" t="s">
        <v>137</v>
      </c>
      <c r="L47">
        <v>69</v>
      </c>
      <c r="M47">
        <v>41</v>
      </c>
      <c r="N47">
        <v>66.33</v>
      </c>
      <c r="O47" t="s">
        <v>85</v>
      </c>
      <c r="P47" t="s">
        <v>137</v>
      </c>
      <c r="Q47">
        <v>99</v>
      </c>
      <c r="R47">
        <v>33.520000000000003</v>
      </c>
      <c r="S47" t="s">
        <v>85</v>
      </c>
      <c r="T47" t="s">
        <v>137</v>
      </c>
    </row>
    <row r="48" spans="1:20" x14ac:dyDescent="0.25">
      <c r="A48">
        <v>2</v>
      </c>
      <c r="B48" t="b">
        <f t="shared" si="0"/>
        <v>1</v>
      </c>
      <c r="C48" t="b">
        <f t="shared" si="1"/>
        <v>1</v>
      </c>
      <c r="D48" t="b">
        <f t="shared" si="2"/>
        <v>0</v>
      </c>
      <c r="F48" t="s">
        <v>40</v>
      </c>
      <c r="G48">
        <v>8.11</v>
      </c>
      <c r="H48">
        <v>65</v>
      </c>
      <c r="I48">
        <v>0</v>
      </c>
      <c r="J48">
        <v>1.4999999999999999E-2</v>
      </c>
      <c r="K48" t="s">
        <v>137</v>
      </c>
      <c r="L48">
        <v>97</v>
      </c>
      <c r="M48">
        <v>83</v>
      </c>
      <c r="N48">
        <v>80.12</v>
      </c>
      <c r="O48" t="s">
        <v>85</v>
      </c>
      <c r="P48" t="s">
        <v>137</v>
      </c>
      <c r="Q48">
        <v>99</v>
      </c>
      <c r="R48">
        <v>63.93</v>
      </c>
      <c r="S48" t="s">
        <v>85</v>
      </c>
      <c r="T48" t="s">
        <v>137</v>
      </c>
    </row>
    <row r="49" spans="1:20" x14ac:dyDescent="0.25">
      <c r="A49">
        <v>2</v>
      </c>
      <c r="B49" t="b">
        <f t="shared" si="0"/>
        <v>1</v>
      </c>
      <c r="C49" t="b">
        <f t="shared" si="1"/>
        <v>0</v>
      </c>
      <c r="D49" t="b">
        <f t="shared" si="2"/>
        <v>0</v>
      </c>
      <c r="F49" t="s">
        <v>41</v>
      </c>
      <c r="G49">
        <v>8.15</v>
      </c>
      <c r="H49">
        <v>157</v>
      </c>
      <c r="I49">
        <v>0.01</v>
      </c>
      <c r="J49">
        <v>1.4999999999999999E-2</v>
      </c>
      <c r="K49" t="s">
        <v>93</v>
      </c>
      <c r="L49">
        <v>166</v>
      </c>
      <c r="M49">
        <v>164</v>
      </c>
      <c r="N49">
        <v>78.23</v>
      </c>
      <c r="O49">
        <v>70.55</v>
      </c>
      <c r="P49" t="s">
        <v>93</v>
      </c>
      <c r="Q49">
        <v>129</v>
      </c>
      <c r="R49">
        <v>63.45</v>
      </c>
      <c r="S49">
        <v>46.33</v>
      </c>
      <c r="T49" t="s">
        <v>93</v>
      </c>
    </row>
    <row r="50" spans="1:20" x14ac:dyDescent="0.25">
      <c r="A50">
        <v>2</v>
      </c>
      <c r="B50" t="b">
        <f t="shared" si="0"/>
        <v>1</v>
      </c>
      <c r="C50" t="b">
        <f t="shared" si="1"/>
        <v>1</v>
      </c>
      <c r="D50" t="b">
        <f t="shared" si="2"/>
        <v>0</v>
      </c>
      <c r="F50" t="s">
        <v>42</v>
      </c>
      <c r="G50" t="s">
        <v>85</v>
      </c>
      <c r="H50" t="s">
        <v>85</v>
      </c>
      <c r="I50" t="s">
        <v>85</v>
      </c>
      <c r="J50" t="s">
        <v>85</v>
      </c>
      <c r="K50" t="s">
        <v>137</v>
      </c>
      <c r="L50">
        <v>76</v>
      </c>
      <c r="M50">
        <v>41</v>
      </c>
      <c r="N50">
        <v>70.19</v>
      </c>
      <c r="O50" t="s">
        <v>85</v>
      </c>
      <c r="P50" t="s">
        <v>137</v>
      </c>
      <c r="Q50">
        <v>78</v>
      </c>
      <c r="R50">
        <v>32.590000000000003</v>
      </c>
      <c r="S50" t="s">
        <v>85</v>
      </c>
      <c r="T50" t="s">
        <v>137</v>
      </c>
    </row>
    <row r="51" spans="1:20" x14ac:dyDescent="0.25">
      <c r="A51">
        <v>3.6</v>
      </c>
      <c r="B51" t="b">
        <f t="shared" si="0"/>
        <v>1</v>
      </c>
      <c r="C51" t="b">
        <f t="shared" si="1"/>
        <v>1</v>
      </c>
      <c r="D51" t="b">
        <f t="shared" si="2"/>
        <v>0</v>
      </c>
      <c r="F51" t="s">
        <v>43</v>
      </c>
      <c r="G51" t="s">
        <v>85</v>
      </c>
      <c r="H51" t="s">
        <v>85</v>
      </c>
      <c r="I51" t="s">
        <v>85</v>
      </c>
      <c r="J51" t="s">
        <v>85</v>
      </c>
      <c r="K51" t="s">
        <v>137</v>
      </c>
      <c r="L51">
        <v>43</v>
      </c>
      <c r="M51">
        <v>58</v>
      </c>
      <c r="N51">
        <v>52.34</v>
      </c>
      <c r="O51" t="s">
        <v>85</v>
      </c>
      <c r="P51" t="s">
        <v>137</v>
      </c>
      <c r="Q51">
        <v>57</v>
      </c>
      <c r="R51">
        <v>20.56</v>
      </c>
      <c r="S51" t="s">
        <v>85</v>
      </c>
      <c r="T51" t="s">
        <v>137</v>
      </c>
    </row>
    <row r="52" spans="1:20" x14ac:dyDescent="0.25">
      <c r="A52">
        <v>2</v>
      </c>
      <c r="B52" t="b">
        <f t="shared" si="0"/>
        <v>1</v>
      </c>
      <c r="C52" t="b">
        <f t="shared" si="1"/>
        <v>1</v>
      </c>
      <c r="D52" t="b">
        <f t="shared" si="2"/>
        <v>0</v>
      </c>
      <c r="F52" t="s">
        <v>44</v>
      </c>
      <c r="G52" t="s">
        <v>85</v>
      </c>
      <c r="H52" t="s">
        <v>85</v>
      </c>
      <c r="I52" t="s">
        <v>85</v>
      </c>
      <c r="J52" t="s">
        <v>85</v>
      </c>
      <c r="K52" t="s">
        <v>137</v>
      </c>
      <c r="L52">
        <v>129</v>
      </c>
      <c r="M52">
        <v>127</v>
      </c>
      <c r="N52">
        <v>76.14</v>
      </c>
      <c r="O52" t="s">
        <v>85</v>
      </c>
      <c r="P52" t="s">
        <v>137</v>
      </c>
      <c r="Q52">
        <v>131</v>
      </c>
      <c r="R52">
        <v>24</v>
      </c>
      <c r="S52" t="s">
        <v>85</v>
      </c>
      <c r="T52" t="s">
        <v>137</v>
      </c>
    </row>
    <row r="53" spans="1:20" x14ac:dyDescent="0.25">
      <c r="A53">
        <v>2</v>
      </c>
      <c r="B53" t="b">
        <f t="shared" si="0"/>
        <v>1</v>
      </c>
      <c r="C53" t="b">
        <f t="shared" si="1"/>
        <v>1</v>
      </c>
      <c r="D53" t="b">
        <f t="shared" si="2"/>
        <v>0</v>
      </c>
      <c r="F53" t="s">
        <v>45</v>
      </c>
      <c r="G53" t="s">
        <v>85</v>
      </c>
      <c r="H53" t="s">
        <v>85</v>
      </c>
      <c r="I53" t="s">
        <v>85</v>
      </c>
      <c r="J53" t="s">
        <v>85</v>
      </c>
      <c r="K53" t="s">
        <v>137</v>
      </c>
      <c r="L53">
        <v>107</v>
      </c>
      <c r="M53">
        <v>109</v>
      </c>
      <c r="N53">
        <v>94.87</v>
      </c>
      <c r="O53" t="s">
        <v>85</v>
      </c>
      <c r="P53" t="s">
        <v>137</v>
      </c>
      <c r="Q53">
        <v>93</v>
      </c>
      <c r="R53">
        <v>4.3</v>
      </c>
      <c r="S53" t="s">
        <v>85</v>
      </c>
      <c r="T53" t="s">
        <v>137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t="b">
        <f t="shared" si="2"/>
        <v>0</v>
      </c>
      <c r="F54" t="s">
        <v>132</v>
      </c>
      <c r="G54">
        <v>8.91</v>
      </c>
      <c r="H54">
        <v>290974</v>
      </c>
      <c r="I54">
        <v>16.12</v>
      </c>
      <c r="J54">
        <v>20</v>
      </c>
      <c r="K54" t="s">
        <v>93</v>
      </c>
      <c r="L54">
        <v>117</v>
      </c>
      <c r="M54">
        <v>82</v>
      </c>
      <c r="N54">
        <v>51.1</v>
      </c>
      <c r="O54">
        <v>51.42</v>
      </c>
      <c r="P54" t="s">
        <v>93</v>
      </c>
      <c r="Q54">
        <v>52</v>
      </c>
      <c r="R54">
        <v>12.49</v>
      </c>
      <c r="S54">
        <v>12.89</v>
      </c>
      <c r="T54" t="s">
        <v>93</v>
      </c>
    </row>
    <row r="55" spans="1:20" x14ac:dyDescent="0.25">
      <c r="A55">
        <v>2</v>
      </c>
      <c r="B55" t="b">
        <f t="shared" si="0"/>
        <v>1</v>
      </c>
      <c r="C55" t="b">
        <f t="shared" si="1"/>
        <v>1</v>
      </c>
      <c r="D55" t="b">
        <f t="shared" si="2"/>
        <v>0</v>
      </c>
      <c r="F55" t="s">
        <v>46</v>
      </c>
      <c r="G55">
        <v>8.93</v>
      </c>
      <c r="H55">
        <v>288</v>
      </c>
      <c r="I55">
        <v>0.02</v>
      </c>
      <c r="J55">
        <v>2.3E-2</v>
      </c>
      <c r="K55" t="s">
        <v>137</v>
      </c>
      <c r="L55">
        <v>112</v>
      </c>
      <c r="M55">
        <v>77</v>
      </c>
      <c r="N55">
        <v>53.01</v>
      </c>
      <c r="O55">
        <v>650.54999999999995</v>
      </c>
      <c r="P55" t="s">
        <v>137</v>
      </c>
      <c r="Q55">
        <v>114</v>
      </c>
      <c r="R55">
        <v>31.24</v>
      </c>
      <c r="S55">
        <v>51.81</v>
      </c>
      <c r="T55" t="s">
        <v>93</v>
      </c>
    </row>
    <row r="56" spans="1:20" x14ac:dyDescent="0.25">
      <c r="A56">
        <v>2</v>
      </c>
      <c r="B56" t="b">
        <f t="shared" si="0"/>
        <v>1</v>
      </c>
      <c r="C56" t="b">
        <f t="shared" si="1"/>
        <v>1</v>
      </c>
      <c r="D56" t="b">
        <f t="shared" si="2"/>
        <v>0</v>
      </c>
      <c r="F56" t="s">
        <v>47</v>
      </c>
      <c r="G56" t="s">
        <v>85</v>
      </c>
      <c r="H56" t="s">
        <v>85</v>
      </c>
      <c r="I56" t="s">
        <v>85</v>
      </c>
      <c r="J56" t="s">
        <v>85</v>
      </c>
      <c r="K56" t="s">
        <v>137</v>
      </c>
      <c r="L56">
        <v>131</v>
      </c>
      <c r="M56">
        <v>133</v>
      </c>
      <c r="N56">
        <v>97.12</v>
      </c>
      <c r="O56" t="s">
        <v>85</v>
      </c>
      <c r="P56" t="s">
        <v>137</v>
      </c>
      <c r="Q56">
        <v>117</v>
      </c>
      <c r="R56">
        <v>65.38</v>
      </c>
      <c r="S56" t="s">
        <v>85</v>
      </c>
      <c r="T56" t="s">
        <v>137</v>
      </c>
    </row>
    <row r="57" spans="1:20" x14ac:dyDescent="0.25">
      <c r="A57">
        <v>2</v>
      </c>
      <c r="B57" t="b">
        <f t="shared" si="0"/>
        <v>1</v>
      </c>
      <c r="C57" t="b">
        <f t="shared" si="1"/>
        <v>0</v>
      </c>
      <c r="D57" t="b">
        <f t="shared" si="2"/>
        <v>0</v>
      </c>
      <c r="F57" t="s">
        <v>48</v>
      </c>
      <c r="G57">
        <v>9.02</v>
      </c>
      <c r="H57">
        <v>1481</v>
      </c>
      <c r="I57">
        <v>0.08</v>
      </c>
      <c r="J57">
        <v>0.08</v>
      </c>
      <c r="K57" t="s">
        <v>93</v>
      </c>
      <c r="L57">
        <v>91</v>
      </c>
      <c r="M57">
        <v>106</v>
      </c>
      <c r="N57">
        <v>39.07</v>
      </c>
      <c r="O57">
        <v>42.48</v>
      </c>
      <c r="P57" t="s">
        <v>93</v>
      </c>
      <c r="Q57">
        <v>51</v>
      </c>
      <c r="R57">
        <v>8.0299999999999994</v>
      </c>
      <c r="S57">
        <v>9.85</v>
      </c>
      <c r="T57" t="s">
        <v>93</v>
      </c>
    </row>
    <row r="58" spans="1:20" x14ac:dyDescent="0.25">
      <c r="A58">
        <v>2</v>
      </c>
      <c r="B58" t="b">
        <f t="shared" si="0"/>
        <v>1</v>
      </c>
      <c r="C58" t="b">
        <f t="shared" si="1"/>
        <v>0</v>
      </c>
      <c r="D58" t="b">
        <f t="shared" si="2"/>
        <v>0</v>
      </c>
      <c r="F58" t="s">
        <v>49</v>
      </c>
      <c r="G58">
        <v>9.1199999999999992</v>
      </c>
      <c r="H58">
        <v>3428</v>
      </c>
      <c r="I58">
        <v>0.19</v>
      </c>
      <c r="J58">
        <v>0.104</v>
      </c>
      <c r="K58" t="s">
        <v>93</v>
      </c>
      <c r="L58">
        <v>91</v>
      </c>
      <c r="M58">
        <v>106</v>
      </c>
      <c r="N58">
        <v>53.99</v>
      </c>
      <c r="O58">
        <v>52.66</v>
      </c>
      <c r="P58" t="s">
        <v>93</v>
      </c>
      <c r="Q58">
        <v>105</v>
      </c>
      <c r="R58">
        <v>21.5</v>
      </c>
      <c r="S58">
        <v>24.72</v>
      </c>
      <c r="T58" t="s">
        <v>93</v>
      </c>
    </row>
    <row r="59" spans="1:20" x14ac:dyDescent="0.25">
      <c r="A59">
        <v>2</v>
      </c>
      <c r="B59" t="b">
        <f t="shared" si="0"/>
        <v>1</v>
      </c>
      <c r="C59" t="b">
        <f t="shared" si="1"/>
        <v>0</v>
      </c>
      <c r="D59" t="b">
        <f t="shared" si="2"/>
        <v>0</v>
      </c>
      <c r="F59" t="s">
        <v>50</v>
      </c>
      <c r="G59">
        <v>9.42</v>
      </c>
      <c r="H59">
        <v>1582</v>
      </c>
      <c r="I59">
        <v>0.09</v>
      </c>
      <c r="J59">
        <v>9.0999999999999998E-2</v>
      </c>
      <c r="K59" t="s">
        <v>93</v>
      </c>
      <c r="L59">
        <v>91</v>
      </c>
      <c r="M59">
        <v>106</v>
      </c>
      <c r="N59">
        <v>52.86</v>
      </c>
      <c r="O59">
        <v>55.17</v>
      </c>
      <c r="P59" t="s">
        <v>93</v>
      </c>
      <c r="Q59">
        <v>105</v>
      </c>
      <c r="R59">
        <v>26.09</v>
      </c>
      <c r="S59">
        <v>25.57</v>
      </c>
      <c r="T59" t="s">
        <v>93</v>
      </c>
    </row>
    <row r="60" spans="1:20" x14ac:dyDescent="0.25">
      <c r="A60">
        <v>2</v>
      </c>
      <c r="B60" t="b">
        <f t="shared" si="0"/>
        <v>1</v>
      </c>
      <c r="C60" t="b">
        <f t="shared" si="1"/>
        <v>0</v>
      </c>
      <c r="D60" t="b">
        <f t="shared" si="2"/>
        <v>0</v>
      </c>
      <c r="F60" t="s">
        <v>51</v>
      </c>
      <c r="G60">
        <v>9.44</v>
      </c>
      <c r="H60">
        <v>1012</v>
      </c>
      <c r="I60">
        <v>0.06</v>
      </c>
      <c r="J60">
        <v>7.0000000000000007E-2</v>
      </c>
      <c r="K60" t="s">
        <v>93</v>
      </c>
      <c r="L60">
        <v>104</v>
      </c>
      <c r="M60">
        <v>78</v>
      </c>
      <c r="N60">
        <v>51.59</v>
      </c>
      <c r="O60">
        <v>54.27</v>
      </c>
      <c r="P60" t="s">
        <v>93</v>
      </c>
      <c r="Q60">
        <v>103</v>
      </c>
      <c r="R60">
        <v>51.8</v>
      </c>
      <c r="S60">
        <v>53.75</v>
      </c>
      <c r="T60" t="s">
        <v>93</v>
      </c>
    </row>
    <row r="61" spans="1:20" x14ac:dyDescent="0.25">
      <c r="A61">
        <v>2</v>
      </c>
      <c r="B61" t="b">
        <f t="shared" si="0"/>
        <v>1</v>
      </c>
      <c r="C61" t="b">
        <f t="shared" si="1"/>
        <v>0</v>
      </c>
      <c r="D61" t="b">
        <f t="shared" si="2"/>
        <v>0</v>
      </c>
      <c r="F61" t="s">
        <v>52</v>
      </c>
      <c r="G61">
        <v>9.57</v>
      </c>
      <c r="H61">
        <v>26</v>
      </c>
      <c r="I61">
        <v>0</v>
      </c>
      <c r="J61">
        <v>8.0000000000000002E-3</v>
      </c>
      <c r="K61" t="s">
        <v>93</v>
      </c>
      <c r="L61">
        <v>173</v>
      </c>
      <c r="M61">
        <v>171</v>
      </c>
      <c r="N61">
        <v>50.75</v>
      </c>
      <c r="O61">
        <v>56.04</v>
      </c>
      <c r="P61" t="s">
        <v>93</v>
      </c>
      <c r="Q61">
        <v>175</v>
      </c>
      <c r="R61">
        <v>49.1</v>
      </c>
      <c r="S61">
        <v>26.49</v>
      </c>
      <c r="T61" t="s">
        <v>93</v>
      </c>
    </row>
    <row r="62" spans="1:20" x14ac:dyDescent="0.25">
      <c r="A62">
        <v>2</v>
      </c>
      <c r="B62" t="b">
        <f t="shared" si="0"/>
        <v>1</v>
      </c>
      <c r="C62" t="b">
        <f t="shared" si="1"/>
        <v>0</v>
      </c>
      <c r="D62" t="b">
        <f t="shared" si="2"/>
        <v>0</v>
      </c>
      <c r="F62" t="s">
        <v>53</v>
      </c>
      <c r="G62">
        <v>9.6999999999999993</v>
      </c>
      <c r="H62">
        <v>483</v>
      </c>
      <c r="I62">
        <v>0.03</v>
      </c>
      <c r="J62">
        <v>2.5000000000000001E-2</v>
      </c>
      <c r="K62" t="s">
        <v>93</v>
      </c>
      <c r="L62">
        <v>105</v>
      </c>
      <c r="M62">
        <v>120</v>
      </c>
      <c r="N62">
        <v>30.77</v>
      </c>
      <c r="O62">
        <v>38.31</v>
      </c>
      <c r="P62" t="s">
        <v>93</v>
      </c>
      <c r="Q62">
        <v>79</v>
      </c>
      <c r="R62">
        <v>14.6</v>
      </c>
      <c r="S62">
        <v>23.97</v>
      </c>
      <c r="T62" t="s">
        <v>93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t="b">
        <f t="shared" si="2"/>
        <v>0</v>
      </c>
      <c r="F63" t="s">
        <v>133</v>
      </c>
      <c r="G63">
        <v>9.83</v>
      </c>
      <c r="H63">
        <v>147363</v>
      </c>
      <c r="I63">
        <v>8.16</v>
      </c>
      <c r="J63">
        <v>20.800999999999998</v>
      </c>
      <c r="K63" t="s">
        <v>93</v>
      </c>
      <c r="L63">
        <v>95</v>
      </c>
      <c r="M63">
        <v>174</v>
      </c>
      <c r="N63">
        <v>102.7</v>
      </c>
      <c r="O63">
        <v>99.81</v>
      </c>
      <c r="P63" t="s">
        <v>93</v>
      </c>
      <c r="Q63">
        <v>176</v>
      </c>
      <c r="R63">
        <v>98.1</v>
      </c>
      <c r="S63">
        <v>97.35</v>
      </c>
      <c r="T63" t="s">
        <v>93</v>
      </c>
    </row>
    <row r="64" spans="1:20" x14ac:dyDescent="0.25">
      <c r="A64">
        <v>2</v>
      </c>
      <c r="B64" t="b">
        <f t="shared" si="0"/>
        <v>1</v>
      </c>
      <c r="C64" t="b">
        <f t="shared" si="1"/>
        <v>1</v>
      </c>
      <c r="D64" t="b">
        <f t="shared" si="2"/>
        <v>0</v>
      </c>
      <c r="F64" t="s">
        <v>56</v>
      </c>
      <c r="G64">
        <v>9.94</v>
      </c>
      <c r="H64">
        <v>276</v>
      </c>
      <c r="I64">
        <v>0.02</v>
      </c>
      <c r="J64">
        <v>0.13500000000000001</v>
      </c>
      <c r="K64" t="s">
        <v>137</v>
      </c>
      <c r="L64">
        <v>77</v>
      </c>
      <c r="M64">
        <v>110</v>
      </c>
      <c r="N64">
        <v>96.58</v>
      </c>
      <c r="O64">
        <v>8.5500000000000007</v>
      </c>
      <c r="P64" t="s">
        <v>137</v>
      </c>
      <c r="Q64">
        <v>61</v>
      </c>
      <c r="R64">
        <v>55.03</v>
      </c>
      <c r="S64" t="s">
        <v>85</v>
      </c>
      <c r="T64" t="s">
        <v>137</v>
      </c>
    </row>
    <row r="65" spans="1:20" x14ac:dyDescent="0.25">
      <c r="A65">
        <v>2</v>
      </c>
      <c r="B65" t="b">
        <f t="shared" si="0"/>
        <v>1</v>
      </c>
      <c r="C65" t="b">
        <f t="shared" si="1"/>
        <v>0</v>
      </c>
      <c r="D65" t="b">
        <f t="shared" si="2"/>
        <v>0</v>
      </c>
      <c r="F65" t="s">
        <v>54</v>
      </c>
      <c r="G65">
        <v>9.94</v>
      </c>
      <c r="H65">
        <v>276</v>
      </c>
      <c r="I65">
        <v>0.02</v>
      </c>
      <c r="J65">
        <v>3.2000000000000001E-2</v>
      </c>
      <c r="K65" t="s">
        <v>93</v>
      </c>
      <c r="L65">
        <v>77</v>
      </c>
      <c r="M65">
        <v>156</v>
      </c>
      <c r="N65">
        <v>87.9</v>
      </c>
      <c r="O65">
        <v>97.42</v>
      </c>
      <c r="P65" t="s">
        <v>93</v>
      </c>
      <c r="Q65">
        <v>158</v>
      </c>
      <c r="R65">
        <v>84.47</v>
      </c>
      <c r="S65">
        <v>69.77</v>
      </c>
      <c r="T65" t="s">
        <v>93</v>
      </c>
    </row>
    <row r="66" spans="1:20" x14ac:dyDescent="0.25">
      <c r="A66">
        <v>2</v>
      </c>
      <c r="B66" t="b">
        <f t="shared" si="0"/>
        <v>1</v>
      </c>
      <c r="C66" t="b">
        <f t="shared" si="1"/>
        <v>1</v>
      </c>
      <c r="D66" t="b">
        <f t="shared" si="2"/>
        <v>0</v>
      </c>
      <c r="F66" t="s">
        <v>55</v>
      </c>
      <c r="G66" t="s">
        <v>85</v>
      </c>
      <c r="H66" t="s">
        <v>85</v>
      </c>
      <c r="I66" t="s">
        <v>85</v>
      </c>
      <c r="J66" t="s">
        <v>85</v>
      </c>
      <c r="K66" t="s">
        <v>137</v>
      </c>
      <c r="L66">
        <v>83</v>
      </c>
      <c r="M66">
        <v>85</v>
      </c>
      <c r="N66">
        <v>65.739999999999995</v>
      </c>
      <c r="O66" t="s">
        <v>85</v>
      </c>
      <c r="P66" t="s">
        <v>137</v>
      </c>
      <c r="Q66">
        <v>95</v>
      </c>
      <c r="R66">
        <v>17.47</v>
      </c>
      <c r="S66" t="s">
        <v>85</v>
      </c>
      <c r="T66" t="s">
        <v>137</v>
      </c>
    </row>
    <row r="67" spans="1:20" x14ac:dyDescent="0.25">
      <c r="A67">
        <v>2</v>
      </c>
      <c r="B67" t="b">
        <f t="shared" si="0"/>
        <v>1</v>
      </c>
      <c r="C67" t="b">
        <f t="shared" si="1"/>
        <v>1</v>
      </c>
      <c r="D67" t="b">
        <f t="shared" si="2"/>
        <v>0</v>
      </c>
      <c r="F67" t="s">
        <v>57</v>
      </c>
      <c r="G67">
        <v>9.98</v>
      </c>
      <c r="H67">
        <v>143</v>
      </c>
      <c r="I67">
        <v>0.01</v>
      </c>
      <c r="J67">
        <v>2.3E-2</v>
      </c>
      <c r="K67" t="s">
        <v>137</v>
      </c>
      <c r="L67">
        <v>75</v>
      </c>
      <c r="M67">
        <v>53</v>
      </c>
      <c r="N67">
        <v>19.489999999999998</v>
      </c>
      <c r="O67" t="s">
        <v>85</v>
      </c>
      <c r="P67" t="s">
        <v>137</v>
      </c>
      <c r="Q67">
        <v>89</v>
      </c>
      <c r="R67">
        <v>12.53</v>
      </c>
      <c r="S67" t="s">
        <v>85</v>
      </c>
      <c r="T67" t="s">
        <v>137</v>
      </c>
    </row>
    <row r="68" spans="1:20" x14ac:dyDescent="0.25">
      <c r="A68">
        <v>2</v>
      </c>
      <c r="B68" t="b">
        <f t="shared" ref="B68:B88" si="3">OR(J68&lt;0.5*A68,J68="n.a.",J68&gt;9)</f>
        <v>1</v>
      </c>
      <c r="C68" t="b">
        <f t="shared" ref="C68:C88" si="4">K68="Not confirmed"</f>
        <v>1</v>
      </c>
      <c r="D68" t="b">
        <f t="shared" si="2"/>
        <v>0</v>
      </c>
      <c r="F68" t="s">
        <v>58</v>
      </c>
      <c r="G68">
        <v>10.01</v>
      </c>
      <c r="H68">
        <v>1032</v>
      </c>
      <c r="I68">
        <v>0.06</v>
      </c>
      <c r="J68">
        <v>4.8000000000000001E-2</v>
      </c>
      <c r="K68" t="s">
        <v>137</v>
      </c>
      <c r="L68">
        <v>91</v>
      </c>
      <c r="M68">
        <v>120</v>
      </c>
      <c r="N68">
        <v>31</v>
      </c>
      <c r="O68">
        <v>33.74</v>
      </c>
      <c r="P68" t="s">
        <v>93</v>
      </c>
      <c r="Q68">
        <v>65</v>
      </c>
      <c r="R68">
        <v>10.09</v>
      </c>
      <c r="S68" t="s">
        <v>85</v>
      </c>
      <c r="T68" t="s">
        <v>137</v>
      </c>
    </row>
    <row r="69" spans="1:20" x14ac:dyDescent="0.25">
      <c r="A69">
        <v>2</v>
      </c>
      <c r="B69" t="b">
        <f t="shared" si="3"/>
        <v>1</v>
      </c>
      <c r="C69" t="b">
        <f t="shared" si="4"/>
        <v>0</v>
      </c>
      <c r="D69" t="b">
        <f t="shared" ref="D69:D88" si="5">AND(B69=FALSE,C69=FALSE)</f>
        <v>0</v>
      </c>
      <c r="F69" t="s">
        <v>59</v>
      </c>
      <c r="G69">
        <v>10.07</v>
      </c>
      <c r="H69">
        <v>494</v>
      </c>
      <c r="I69">
        <v>0.03</v>
      </c>
      <c r="J69">
        <v>3.3000000000000002E-2</v>
      </c>
      <c r="K69" t="s">
        <v>93</v>
      </c>
      <c r="L69">
        <v>91</v>
      </c>
      <c r="M69">
        <v>126</v>
      </c>
      <c r="N69">
        <v>42.34</v>
      </c>
      <c r="O69">
        <v>35.56</v>
      </c>
      <c r="P69" t="s">
        <v>93</v>
      </c>
      <c r="Q69">
        <v>89</v>
      </c>
      <c r="R69">
        <v>18.170000000000002</v>
      </c>
      <c r="S69">
        <v>20.36</v>
      </c>
      <c r="T69" t="s">
        <v>93</v>
      </c>
    </row>
    <row r="70" spans="1:20" x14ac:dyDescent="0.25">
      <c r="A70">
        <v>2</v>
      </c>
      <c r="B70" t="b">
        <f t="shared" si="3"/>
        <v>1</v>
      </c>
      <c r="C70" t="b">
        <f t="shared" si="4"/>
        <v>1</v>
      </c>
      <c r="D70" t="b">
        <f t="shared" si="5"/>
        <v>0</v>
      </c>
      <c r="F70" t="s">
        <v>61</v>
      </c>
      <c r="G70">
        <v>10.14</v>
      </c>
      <c r="H70">
        <v>655</v>
      </c>
      <c r="I70">
        <v>0.04</v>
      </c>
      <c r="J70">
        <v>3.4000000000000002E-2</v>
      </c>
      <c r="K70" t="s">
        <v>137</v>
      </c>
      <c r="L70">
        <v>105</v>
      </c>
      <c r="M70">
        <v>120</v>
      </c>
      <c r="N70">
        <v>50.6</v>
      </c>
      <c r="O70">
        <v>48.63</v>
      </c>
      <c r="P70" t="s">
        <v>93</v>
      </c>
      <c r="Q70">
        <v>119</v>
      </c>
      <c r="R70">
        <v>11.76</v>
      </c>
      <c r="S70" t="s">
        <v>85</v>
      </c>
      <c r="T70" t="s">
        <v>137</v>
      </c>
    </row>
    <row r="71" spans="1:20" x14ac:dyDescent="0.25">
      <c r="A71">
        <v>2</v>
      </c>
      <c r="B71" t="b">
        <f t="shared" si="3"/>
        <v>1</v>
      </c>
      <c r="C71" t="b">
        <f t="shared" si="4"/>
        <v>1</v>
      </c>
      <c r="D71" t="b">
        <f t="shared" si="5"/>
        <v>0</v>
      </c>
      <c r="F71" t="s">
        <v>60</v>
      </c>
      <c r="G71">
        <v>10.16</v>
      </c>
      <c r="H71">
        <v>874</v>
      </c>
      <c r="I71">
        <v>0.05</v>
      </c>
      <c r="J71">
        <v>5.0999999999999997E-2</v>
      </c>
      <c r="K71" t="s">
        <v>137</v>
      </c>
      <c r="L71">
        <v>91</v>
      </c>
      <c r="M71">
        <v>126</v>
      </c>
      <c r="N71">
        <v>37.479999999999997</v>
      </c>
      <c r="O71">
        <v>37.99</v>
      </c>
      <c r="P71" t="s">
        <v>93</v>
      </c>
      <c r="Q71">
        <v>89</v>
      </c>
      <c r="R71">
        <v>12.12</v>
      </c>
      <c r="S71" t="s">
        <v>85</v>
      </c>
      <c r="T71" t="s">
        <v>137</v>
      </c>
    </row>
    <row r="72" spans="1:20" x14ac:dyDescent="0.25">
      <c r="A72">
        <v>2</v>
      </c>
      <c r="B72" t="b">
        <f t="shared" si="3"/>
        <v>1</v>
      </c>
      <c r="C72" t="b">
        <f t="shared" si="4"/>
        <v>0</v>
      </c>
      <c r="D72" t="b">
        <f t="shared" si="5"/>
        <v>0</v>
      </c>
      <c r="F72" t="s">
        <v>62</v>
      </c>
      <c r="G72">
        <v>10.37</v>
      </c>
      <c r="H72">
        <v>388</v>
      </c>
      <c r="I72">
        <v>0.02</v>
      </c>
      <c r="J72">
        <v>2.3E-2</v>
      </c>
      <c r="K72" t="s">
        <v>93</v>
      </c>
      <c r="L72">
        <v>119</v>
      </c>
      <c r="M72">
        <v>91</v>
      </c>
      <c r="N72">
        <v>62.88</v>
      </c>
      <c r="O72">
        <v>76.81</v>
      </c>
      <c r="P72" t="s">
        <v>93</v>
      </c>
      <c r="Q72">
        <v>134</v>
      </c>
      <c r="R72">
        <v>25.53</v>
      </c>
      <c r="S72">
        <v>20.420000000000002</v>
      </c>
      <c r="T72" t="s">
        <v>93</v>
      </c>
    </row>
    <row r="73" spans="1:20" x14ac:dyDescent="0.25">
      <c r="A73">
        <v>2</v>
      </c>
      <c r="B73" t="b">
        <f t="shared" si="3"/>
        <v>1</v>
      </c>
      <c r="C73" t="b">
        <f t="shared" si="4"/>
        <v>1</v>
      </c>
      <c r="D73" t="b">
        <f t="shared" si="5"/>
        <v>0</v>
      </c>
      <c r="F73" t="s">
        <v>63</v>
      </c>
      <c r="G73">
        <v>10.41</v>
      </c>
      <c r="H73">
        <v>6</v>
      </c>
      <c r="I73">
        <v>0</v>
      </c>
      <c r="J73">
        <v>1.4999999999999999E-2</v>
      </c>
      <c r="K73" t="s">
        <v>137</v>
      </c>
      <c r="L73">
        <v>167</v>
      </c>
      <c r="M73">
        <v>130</v>
      </c>
      <c r="N73">
        <v>52.97</v>
      </c>
      <c r="O73" t="s">
        <v>85</v>
      </c>
      <c r="P73" t="s">
        <v>137</v>
      </c>
      <c r="Q73">
        <v>132</v>
      </c>
      <c r="R73">
        <v>54.73</v>
      </c>
      <c r="S73">
        <v>50.13</v>
      </c>
      <c r="T73" t="s">
        <v>137</v>
      </c>
    </row>
    <row r="74" spans="1:20" x14ac:dyDescent="0.25">
      <c r="A74">
        <v>2</v>
      </c>
      <c r="B74" t="b">
        <f t="shared" si="3"/>
        <v>1</v>
      </c>
      <c r="C74" t="b">
        <f t="shared" si="4"/>
        <v>1</v>
      </c>
      <c r="D74" t="b">
        <f t="shared" si="5"/>
        <v>0</v>
      </c>
      <c r="F74" t="s">
        <v>64</v>
      </c>
      <c r="G74">
        <v>10.41</v>
      </c>
      <c r="H74">
        <v>1106</v>
      </c>
      <c r="I74">
        <v>0.06</v>
      </c>
      <c r="J74">
        <v>5.5E-2</v>
      </c>
      <c r="K74" t="s">
        <v>137</v>
      </c>
      <c r="L74">
        <v>105</v>
      </c>
      <c r="M74">
        <v>120</v>
      </c>
      <c r="N74">
        <v>49.16</v>
      </c>
      <c r="O74">
        <v>48.91</v>
      </c>
      <c r="P74" t="s">
        <v>93</v>
      </c>
      <c r="Q74">
        <v>77</v>
      </c>
      <c r="R74">
        <v>9.35</v>
      </c>
      <c r="S74" t="s">
        <v>85</v>
      </c>
      <c r="T74" t="s">
        <v>137</v>
      </c>
    </row>
    <row r="75" spans="1:20" x14ac:dyDescent="0.25">
      <c r="A75">
        <v>2</v>
      </c>
      <c r="B75" t="b">
        <f t="shared" si="3"/>
        <v>1</v>
      </c>
      <c r="C75" t="b">
        <f t="shared" si="4"/>
        <v>1</v>
      </c>
      <c r="D75" t="b">
        <f t="shared" si="5"/>
        <v>0</v>
      </c>
      <c r="F75" t="s">
        <v>65</v>
      </c>
      <c r="G75">
        <v>10.52</v>
      </c>
      <c r="H75">
        <v>894</v>
      </c>
      <c r="I75">
        <v>0.05</v>
      </c>
      <c r="J75">
        <v>0.04</v>
      </c>
      <c r="K75" t="s">
        <v>137</v>
      </c>
      <c r="L75">
        <v>105</v>
      </c>
      <c r="M75">
        <v>134</v>
      </c>
      <c r="N75">
        <v>24.99</v>
      </c>
      <c r="O75">
        <v>25.31</v>
      </c>
      <c r="P75" t="s">
        <v>93</v>
      </c>
      <c r="Q75">
        <v>91</v>
      </c>
      <c r="R75">
        <v>14.77</v>
      </c>
      <c r="S75" t="s">
        <v>85</v>
      </c>
      <c r="T75" t="s">
        <v>137</v>
      </c>
    </row>
    <row r="76" spans="1:20" x14ac:dyDescent="0.25">
      <c r="A76">
        <v>2</v>
      </c>
      <c r="B76" t="b">
        <f t="shared" si="3"/>
        <v>1</v>
      </c>
      <c r="C76" t="b">
        <f t="shared" si="4"/>
        <v>0</v>
      </c>
      <c r="D76" t="b">
        <f t="shared" si="5"/>
        <v>0</v>
      </c>
      <c r="F76" t="s">
        <v>66</v>
      </c>
      <c r="G76">
        <v>10.6</v>
      </c>
      <c r="H76">
        <v>779</v>
      </c>
      <c r="I76">
        <v>0.04</v>
      </c>
      <c r="J76">
        <v>5.8999999999999997E-2</v>
      </c>
      <c r="K76" t="s">
        <v>93</v>
      </c>
      <c r="L76">
        <v>146</v>
      </c>
      <c r="M76">
        <v>148</v>
      </c>
      <c r="N76">
        <v>63.79</v>
      </c>
      <c r="O76">
        <v>69.099999999999994</v>
      </c>
      <c r="P76" t="s">
        <v>93</v>
      </c>
      <c r="Q76">
        <v>111</v>
      </c>
      <c r="R76">
        <v>37.619999999999997</v>
      </c>
      <c r="S76">
        <v>38.340000000000003</v>
      </c>
      <c r="T76" t="s">
        <v>93</v>
      </c>
    </row>
    <row r="77" spans="1:20" x14ac:dyDescent="0.25">
      <c r="A77">
        <v>2</v>
      </c>
      <c r="B77" t="b">
        <f t="shared" si="3"/>
        <v>1</v>
      </c>
      <c r="C77" t="b">
        <f t="shared" si="4"/>
        <v>0</v>
      </c>
      <c r="D77" t="b">
        <f t="shared" si="5"/>
        <v>0</v>
      </c>
      <c r="F77" t="s">
        <v>67</v>
      </c>
      <c r="G77">
        <v>10.63</v>
      </c>
      <c r="H77">
        <v>1021</v>
      </c>
      <c r="I77">
        <v>0.06</v>
      </c>
      <c r="J77">
        <v>0.05</v>
      </c>
      <c r="K77" t="s">
        <v>93</v>
      </c>
      <c r="L77">
        <v>119</v>
      </c>
      <c r="M77">
        <v>91</v>
      </c>
      <c r="N77">
        <v>26.99</v>
      </c>
      <c r="O77">
        <v>25.06</v>
      </c>
      <c r="P77" t="s">
        <v>93</v>
      </c>
      <c r="Q77">
        <v>134</v>
      </c>
      <c r="R77">
        <v>31.89</v>
      </c>
      <c r="S77">
        <v>24.06</v>
      </c>
      <c r="T77" t="s">
        <v>93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t="b">
        <f t="shared" si="5"/>
        <v>0</v>
      </c>
      <c r="F78" t="s">
        <v>134</v>
      </c>
      <c r="G78">
        <v>10.66</v>
      </c>
      <c r="H78">
        <v>192446</v>
      </c>
      <c r="I78">
        <v>10.66</v>
      </c>
      <c r="J78">
        <v>20</v>
      </c>
      <c r="K78" t="s">
        <v>93</v>
      </c>
      <c r="L78">
        <v>152</v>
      </c>
      <c r="M78">
        <v>150</v>
      </c>
      <c r="N78">
        <v>165.26</v>
      </c>
      <c r="O78">
        <v>162.24</v>
      </c>
      <c r="P78" t="s">
        <v>93</v>
      </c>
      <c r="Q78" t="s">
        <v>85</v>
      </c>
      <c r="R78" t="s">
        <v>85</v>
      </c>
      <c r="S78" t="s">
        <v>85</v>
      </c>
      <c r="T78" t="s">
        <v>85</v>
      </c>
    </row>
    <row r="79" spans="1:20" x14ac:dyDescent="0.25">
      <c r="A79">
        <v>2</v>
      </c>
      <c r="B79" t="b">
        <f t="shared" si="3"/>
        <v>1</v>
      </c>
      <c r="C79" t="b">
        <f t="shared" si="4"/>
        <v>1</v>
      </c>
      <c r="D79" t="b">
        <f t="shared" si="5"/>
        <v>0</v>
      </c>
      <c r="F79" t="s">
        <v>68</v>
      </c>
      <c r="G79">
        <v>10.67</v>
      </c>
      <c r="H79">
        <v>901</v>
      </c>
      <c r="I79">
        <v>0.05</v>
      </c>
      <c r="J79">
        <v>6.5000000000000002E-2</v>
      </c>
      <c r="K79" t="s">
        <v>137</v>
      </c>
      <c r="L79">
        <v>146</v>
      </c>
      <c r="M79">
        <v>148</v>
      </c>
      <c r="N79">
        <v>65.23</v>
      </c>
      <c r="O79">
        <v>105.23</v>
      </c>
      <c r="P79" t="s">
        <v>137</v>
      </c>
      <c r="Q79">
        <v>111</v>
      </c>
      <c r="R79">
        <v>39.520000000000003</v>
      </c>
      <c r="S79">
        <v>240.2</v>
      </c>
      <c r="T79" t="s">
        <v>137</v>
      </c>
    </row>
    <row r="80" spans="1:20" x14ac:dyDescent="0.25">
      <c r="A80">
        <v>2</v>
      </c>
      <c r="B80" t="b">
        <f t="shared" si="3"/>
        <v>1</v>
      </c>
      <c r="C80" t="b">
        <f t="shared" si="4"/>
        <v>0</v>
      </c>
      <c r="D80" t="b">
        <f t="shared" si="5"/>
        <v>0</v>
      </c>
      <c r="F80" t="s">
        <v>70</v>
      </c>
      <c r="G80">
        <v>10.91</v>
      </c>
      <c r="H80">
        <v>1183</v>
      </c>
      <c r="I80">
        <v>7.0000000000000007E-2</v>
      </c>
      <c r="J80">
        <v>7.4999999999999997E-2</v>
      </c>
      <c r="K80" t="s">
        <v>93</v>
      </c>
      <c r="L80">
        <v>91</v>
      </c>
      <c r="M80">
        <v>92</v>
      </c>
      <c r="N80">
        <v>54.08</v>
      </c>
      <c r="O80">
        <v>50.56</v>
      </c>
      <c r="P80" t="s">
        <v>93</v>
      </c>
      <c r="Q80">
        <v>134</v>
      </c>
      <c r="R80">
        <v>36.619999999999997</v>
      </c>
      <c r="S80">
        <v>35.549999999999997</v>
      </c>
      <c r="T80" t="s">
        <v>93</v>
      </c>
    </row>
    <row r="81" spans="1:20" x14ac:dyDescent="0.25">
      <c r="A81">
        <v>2</v>
      </c>
      <c r="B81" t="b">
        <f t="shared" si="3"/>
        <v>1</v>
      </c>
      <c r="C81" t="b">
        <f t="shared" si="4"/>
        <v>0</v>
      </c>
      <c r="D81" t="b">
        <f t="shared" si="5"/>
        <v>0</v>
      </c>
      <c r="F81" t="s">
        <v>69</v>
      </c>
      <c r="G81">
        <v>10.92</v>
      </c>
      <c r="H81">
        <v>770</v>
      </c>
      <c r="I81">
        <v>0.04</v>
      </c>
      <c r="J81">
        <v>5.5E-2</v>
      </c>
      <c r="K81" t="s">
        <v>93</v>
      </c>
      <c r="L81">
        <v>146</v>
      </c>
      <c r="M81">
        <v>148</v>
      </c>
      <c r="N81">
        <v>63.57</v>
      </c>
      <c r="O81">
        <v>75.849999999999994</v>
      </c>
      <c r="P81" t="s">
        <v>93</v>
      </c>
      <c r="Q81">
        <v>111</v>
      </c>
      <c r="R81">
        <v>39.01</v>
      </c>
      <c r="S81">
        <v>31.64</v>
      </c>
      <c r="T81" t="s">
        <v>93</v>
      </c>
    </row>
    <row r="82" spans="1:20" x14ac:dyDescent="0.25">
      <c r="A82">
        <v>2</v>
      </c>
      <c r="B82" t="b">
        <f t="shared" si="3"/>
        <v>1</v>
      </c>
      <c r="C82" t="b">
        <f t="shared" si="4"/>
        <v>1</v>
      </c>
      <c r="D82" t="b">
        <f t="shared" si="5"/>
        <v>0</v>
      </c>
      <c r="F82" t="s">
        <v>71</v>
      </c>
      <c r="G82" t="s">
        <v>85</v>
      </c>
      <c r="H82" t="s">
        <v>85</v>
      </c>
      <c r="I82" t="s">
        <v>85</v>
      </c>
      <c r="J82" t="s">
        <v>85</v>
      </c>
      <c r="K82" t="s">
        <v>137</v>
      </c>
      <c r="L82">
        <v>117</v>
      </c>
      <c r="M82">
        <v>119</v>
      </c>
      <c r="N82">
        <v>99.2</v>
      </c>
      <c r="O82" t="s">
        <v>85</v>
      </c>
      <c r="P82" t="s">
        <v>137</v>
      </c>
      <c r="Q82">
        <v>201</v>
      </c>
      <c r="R82">
        <v>121.48</v>
      </c>
      <c r="S82" t="s">
        <v>85</v>
      </c>
      <c r="T82" t="s">
        <v>137</v>
      </c>
    </row>
    <row r="83" spans="1:20" x14ac:dyDescent="0.25">
      <c r="A83">
        <v>2</v>
      </c>
      <c r="B83" t="b">
        <f t="shared" si="3"/>
        <v>1</v>
      </c>
      <c r="C83" t="b">
        <f t="shared" si="4"/>
        <v>1</v>
      </c>
      <c r="D83" t="b">
        <f t="shared" si="5"/>
        <v>0</v>
      </c>
      <c r="F83" t="s">
        <v>72</v>
      </c>
      <c r="G83" t="s">
        <v>85</v>
      </c>
      <c r="H83" t="s">
        <v>85</v>
      </c>
      <c r="I83" t="s">
        <v>85</v>
      </c>
      <c r="J83" t="s">
        <v>85</v>
      </c>
      <c r="K83" t="s">
        <v>137</v>
      </c>
      <c r="L83">
        <v>157</v>
      </c>
      <c r="M83">
        <v>155</v>
      </c>
      <c r="N83">
        <v>77.37</v>
      </c>
      <c r="O83" t="s">
        <v>85</v>
      </c>
      <c r="P83" t="s">
        <v>137</v>
      </c>
      <c r="Q83">
        <v>75</v>
      </c>
      <c r="R83">
        <v>72.12</v>
      </c>
      <c r="S83" t="s">
        <v>85</v>
      </c>
      <c r="T83" t="s">
        <v>137</v>
      </c>
    </row>
    <row r="84" spans="1:20" x14ac:dyDescent="0.25">
      <c r="A84">
        <v>2</v>
      </c>
      <c r="B84" t="b">
        <f t="shared" si="3"/>
        <v>1</v>
      </c>
      <c r="C84" t="b">
        <f t="shared" si="4"/>
        <v>1</v>
      </c>
      <c r="D84" t="b">
        <f t="shared" si="5"/>
        <v>0</v>
      </c>
      <c r="F84" t="s">
        <v>73</v>
      </c>
      <c r="G84" t="s">
        <v>85</v>
      </c>
      <c r="H84" t="s">
        <v>85</v>
      </c>
      <c r="I84" t="s">
        <v>85</v>
      </c>
      <c r="J84" t="s">
        <v>85</v>
      </c>
      <c r="K84" t="s">
        <v>137</v>
      </c>
      <c r="L84">
        <v>77</v>
      </c>
      <c r="M84">
        <v>51</v>
      </c>
      <c r="N84">
        <v>53.96</v>
      </c>
      <c r="O84" t="s">
        <v>85</v>
      </c>
      <c r="P84" t="s">
        <v>137</v>
      </c>
      <c r="Q84">
        <v>123</v>
      </c>
      <c r="R84">
        <v>55.89</v>
      </c>
      <c r="S84" t="s">
        <v>85</v>
      </c>
      <c r="T84" t="s">
        <v>137</v>
      </c>
    </row>
    <row r="85" spans="1:20" x14ac:dyDescent="0.25">
      <c r="A85">
        <v>2</v>
      </c>
      <c r="B85" t="b">
        <f t="shared" si="3"/>
        <v>1</v>
      </c>
      <c r="C85" t="b">
        <f t="shared" si="4"/>
        <v>0</v>
      </c>
      <c r="D85" t="b">
        <f t="shared" si="5"/>
        <v>0</v>
      </c>
      <c r="F85" t="s">
        <v>74</v>
      </c>
      <c r="G85">
        <v>11.97</v>
      </c>
      <c r="H85">
        <v>772</v>
      </c>
      <c r="I85">
        <v>0.04</v>
      </c>
      <c r="J85">
        <v>7.1999999999999995E-2</v>
      </c>
      <c r="K85" t="s">
        <v>93</v>
      </c>
      <c r="L85">
        <v>180</v>
      </c>
      <c r="M85">
        <v>182</v>
      </c>
      <c r="N85">
        <v>95.79</v>
      </c>
      <c r="O85">
        <v>110.48</v>
      </c>
      <c r="P85" t="s">
        <v>93</v>
      </c>
      <c r="Q85">
        <v>145</v>
      </c>
      <c r="R85">
        <v>29.27</v>
      </c>
      <c r="S85">
        <v>28.93</v>
      </c>
      <c r="T85" t="s">
        <v>93</v>
      </c>
    </row>
    <row r="86" spans="1:20" x14ac:dyDescent="0.25">
      <c r="A86">
        <v>2</v>
      </c>
      <c r="B86" t="b">
        <f t="shared" si="3"/>
        <v>1</v>
      </c>
      <c r="C86" t="b">
        <f t="shared" si="4"/>
        <v>0</v>
      </c>
      <c r="D86" t="b">
        <f t="shared" si="5"/>
        <v>0</v>
      </c>
      <c r="F86" t="s">
        <v>75</v>
      </c>
      <c r="G86">
        <v>12.06</v>
      </c>
      <c r="H86">
        <v>234</v>
      </c>
      <c r="I86">
        <v>0.01</v>
      </c>
      <c r="J86">
        <v>4.8000000000000001E-2</v>
      </c>
      <c r="K86" t="s">
        <v>93</v>
      </c>
      <c r="L86">
        <v>225</v>
      </c>
      <c r="M86">
        <v>227</v>
      </c>
      <c r="N86">
        <v>62.94</v>
      </c>
      <c r="O86">
        <v>55.11</v>
      </c>
      <c r="P86" t="s">
        <v>93</v>
      </c>
      <c r="Q86">
        <v>223</v>
      </c>
      <c r="R86">
        <v>62.94</v>
      </c>
      <c r="S86">
        <v>70.48</v>
      </c>
      <c r="T86" t="s">
        <v>93</v>
      </c>
    </row>
    <row r="87" spans="1:20" x14ac:dyDescent="0.25">
      <c r="A87">
        <v>2</v>
      </c>
      <c r="B87" t="b">
        <f t="shared" si="3"/>
        <v>1</v>
      </c>
      <c r="C87" t="b">
        <f t="shared" si="4"/>
        <v>0</v>
      </c>
      <c r="D87" t="b">
        <f t="shared" si="5"/>
        <v>0</v>
      </c>
      <c r="F87" t="s">
        <v>76</v>
      </c>
      <c r="G87">
        <v>12.14</v>
      </c>
      <c r="H87">
        <v>1365</v>
      </c>
      <c r="I87">
        <v>0.08</v>
      </c>
      <c r="J87">
        <v>5.3999999999999999E-2</v>
      </c>
      <c r="K87" t="s">
        <v>93</v>
      </c>
      <c r="L87">
        <v>128</v>
      </c>
      <c r="M87">
        <v>127</v>
      </c>
      <c r="N87">
        <v>12.22</v>
      </c>
      <c r="O87">
        <v>13.72</v>
      </c>
      <c r="P87" t="s">
        <v>93</v>
      </c>
      <c r="Q87">
        <v>129</v>
      </c>
      <c r="R87">
        <v>10.34</v>
      </c>
      <c r="S87">
        <v>8.9</v>
      </c>
      <c r="T87" t="s">
        <v>93</v>
      </c>
    </row>
    <row r="88" spans="1:20" x14ac:dyDescent="0.25">
      <c r="A88">
        <v>2</v>
      </c>
      <c r="B88" t="b">
        <f t="shared" si="3"/>
        <v>1</v>
      </c>
      <c r="C88" t="b">
        <f t="shared" si="4"/>
        <v>0</v>
      </c>
      <c r="D88" t="b">
        <f t="shared" si="5"/>
        <v>0</v>
      </c>
      <c r="F88" t="s">
        <v>77</v>
      </c>
      <c r="G88">
        <v>12.28</v>
      </c>
      <c r="H88">
        <v>754</v>
      </c>
      <c r="I88">
        <v>0.04</v>
      </c>
      <c r="J88">
        <v>7.0000000000000007E-2</v>
      </c>
      <c r="K88" t="s">
        <v>93</v>
      </c>
      <c r="L88">
        <v>180</v>
      </c>
      <c r="M88">
        <v>182</v>
      </c>
      <c r="N88">
        <v>96.14</v>
      </c>
      <c r="O88">
        <v>105.98</v>
      </c>
      <c r="P88" t="s">
        <v>93</v>
      </c>
      <c r="Q88">
        <v>145</v>
      </c>
      <c r="R88">
        <v>28.93</v>
      </c>
      <c r="S88">
        <v>35.630000000000003</v>
      </c>
      <c r="T88" t="s">
        <v>93</v>
      </c>
    </row>
  </sheetData>
  <conditionalFormatting sqref="B1:C1048576 D3:E3">
    <cfRule type="cellIs" dxfId="21" priority="2" operator="equal">
      <formula>FALSE</formula>
    </cfRule>
  </conditionalFormatting>
  <conditionalFormatting sqref="D1:E1048576">
    <cfRule type="cellIs" dxfId="2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O51" sqref="AO51"/>
    </sheetView>
  </sheetViews>
  <sheetFormatPr defaultRowHeight="15" x14ac:dyDescent="0.25"/>
  <cols>
    <col min="1" max="1" width="41.140625" style="9" bestFit="1" customWidth="1"/>
    <col min="2" max="3" width="15.7109375" style="16" customWidth="1"/>
    <col min="4" max="26" width="15.7109375" style="10" customWidth="1"/>
    <col min="27" max="27" width="12.7109375" style="10" customWidth="1"/>
    <col min="28" max="28" width="17.7109375" style="10" customWidth="1"/>
    <col min="29" max="49" width="12.7109375" style="10" customWidth="1"/>
    <col min="50" max="50" width="19.42578125" style="10" customWidth="1"/>
    <col min="51" max="16384" width="9.140625" style="9"/>
  </cols>
  <sheetData>
    <row r="1" spans="1:50" x14ac:dyDescent="0.25">
      <c r="A1" s="9" t="s">
        <v>106</v>
      </c>
    </row>
    <row r="2" spans="1:50" x14ac:dyDescent="0.25">
      <c r="A2" s="11">
        <v>231016</v>
      </c>
    </row>
    <row r="4" spans="1:50" x14ac:dyDescent="0.25">
      <c r="A4" s="9" t="s">
        <v>81</v>
      </c>
      <c r="B4" s="16" t="s">
        <v>86</v>
      </c>
    </row>
    <row r="5" spans="1:50" x14ac:dyDescent="0.25">
      <c r="B5" s="16" t="s">
        <v>79</v>
      </c>
    </row>
    <row r="6" spans="1:50" x14ac:dyDescent="0.25">
      <c r="A6" s="9" t="s">
        <v>107</v>
      </c>
      <c r="B6" s="10" t="s">
        <v>143</v>
      </c>
      <c r="C6" s="10" t="s">
        <v>140</v>
      </c>
      <c r="D6" s="10" t="s">
        <v>141</v>
      </c>
      <c r="E6" s="10" t="s">
        <v>144</v>
      </c>
      <c r="F6" s="10" t="s">
        <v>145</v>
      </c>
      <c r="G6" s="10" t="s">
        <v>146</v>
      </c>
      <c r="H6" s="10" t="s">
        <v>147</v>
      </c>
      <c r="I6" s="10" t="s">
        <v>148</v>
      </c>
      <c r="J6" s="10" t="s">
        <v>149</v>
      </c>
      <c r="K6" s="10" t="s">
        <v>150</v>
      </c>
      <c r="L6" s="10" t="s">
        <v>151</v>
      </c>
      <c r="M6" s="10" t="s">
        <v>152</v>
      </c>
      <c r="N6" s="10" t="s">
        <v>153</v>
      </c>
      <c r="O6" s="10" t="s">
        <v>154</v>
      </c>
      <c r="P6" s="10" t="s">
        <v>155</v>
      </c>
      <c r="Q6" s="10" t="s">
        <v>156</v>
      </c>
      <c r="R6" s="10" t="s">
        <v>157</v>
      </c>
      <c r="S6" s="10" t="s">
        <v>158</v>
      </c>
      <c r="T6" s="10" t="s">
        <v>159</v>
      </c>
      <c r="U6" s="10" t="s">
        <v>142</v>
      </c>
      <c r="V6" s="10" t="s">
        <v>160</v>
      </c>
      <c r="W6" s="10" t="s">
        <v>161</v>
      </c>
      <c r="X6" s="10" t="s">
        <v>162</v>
      </c>
      <c r="Y6" s="10" t="s">
        <v>163</v>
      </c>
      <c r="Z6" s="10" t="s">
        <v>164</v>
      </c>
      <c r="AA6" s="10" t="s">
        <v>165</v>
      </c>
      <c r="AB6" s="10" t="s">
        <v>166</v>
      </c>
      <c r="AC6" s="10" t="s">
        <v>167</v>
      </c>
      <c r="AD6" s="10" t="s">
        <v>168</v>
      </c>
      <c r="AE6" s="10" t="s">
        <v>169</v>
      </c>
      <c r="AF6" s="10" t="s">
        <v>170</v>
      </c>
      <c r="AG6" s="10" t="s">
        <v>171</v>
      </c>
      <c r="AH6" s="10" t="s">
        <v>172</v>
      </c>
      <c r="AI6" s="10" t="s">
        <v>173</v>
      </c>
      <c r="AJ6" s="10" t="s">
        <v>174</v>
      </c>
      <c r="AK6" s="10" t="s">
        <v>175</v>
      </c>
      <c r="AL6" s="10" t="s">
        <v>176</v>
      </c>
      <c r="AM6" s="10" t="s">
        <v>177</v>
      </c>
      <c r="AN6" s="10" t="s">
        <v>178</v>
      </c>
      <c r="AO6" s="10" t="s">
        <v>179</v>
      </c>
      <c r="AP6" s="10" t="s">
        <v>180</v>
      </c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84</v>
      </c>
      <c r="B7" s="10" t="s">
        <v>84</v>
      </c>
      <c r="C7" s="10" t="s">
        <v>84</v>
      </c>
      <c r="D7" s="10" t="s">
        <v>84</v>
      </c>
      <c r="E7" s="10" t="s">
        <v>84</v>
      </c>
      <c r="F7" s="10" t="s">
        <v>84</v>
      </c>
      <c r="G7" s="10" t="s">
        <v>84</v>
      </c>
      <c r="H7" s="10" t="s">
        <v>84</v>
      </c>
      <c r="I7" s="10" t="s">
        <v>84</v>
      </c>
      <c r="J7" s="10" t="s">
        <v>84</v>
      </c>
      <c r="K7" s="10" t="s">
        <v>84</v>
      </c>
      <c r="L7" s="10" t="s">
        <v>84</v>
      </c>
      <c r="M7" s="10" t="s">
        <v>84</v>
      </c>
      <c r="N7" s="10" t="s">
        <v>84</v>
      </c>
      <c r="O7" s="10" t="s">
        <v>84</v>
      </c>
      <c r="P7" s="10" t="s">
        <v>84</v>
      </c>
      <c r="Q7" s="10" t="s">
        <v>84</v>
      </c>
      <c r="R7" s="10" t="s">
        <v>84</v>
      </c>
      <c r="S7" s="10" t="s">
        <v>84</v>
      </c>
      <c r="T7" s="10" t="s">
        <v>84</v>
      </c>
      <c r="U7" s="10" t="s">
        <v>84</v>
      </c>
      <c r="V7" s="10" t="s">
        <v>84</v>
      </c>
      <c r="W7" s="10" t="s">
        <v>84</v>
      </c>
      <c r="X7" s="10" t="s">
        <v>84</v>
      </c>
      <c r="Y7" s="10" t="s">
        <v>84</v>
      </c>
      <c r="Z7" s="10" t="s">
        <v>84</v>
      </c>
      <c r="AA7" s="10" t="s">
        <v>84</v>
      </c>
      <c r="AB7" s="10" t="s">
        <v>84</v>
      </c>
      <c r="AC7" s="10" t="s">
        <v>84</v>
      </c>
      <c r="AD7" s="10" t="s">
        <v>84</v>
      </c>
      <c r="AE7" s="10" t="s">
        <v>84</v>
      </c>
      <c r="AF7" s="10" t="s">
        <v>84</v>
      </c>
      <c r="AG7" s="10" t="s">
        <v>84</v>
      </c>
      <c r="AH7" s="10" t="s">
        <v>84</v>
      </c>
      <c r="AI7" s="10" t="s">
        <v>84</v>
      </c>
      <c r="AJ7" s="10" t="s">
        <v>84</v>
      </c>
      <c r="AK7" s="10" t="s">
        <v>84</v>
      </c>
      <c r="AL7" s="10" t="s">
        <v>84</v>
      </c>
      <c r="AM7" s="10" t="s">
        <v>84</v>
      </c>
      <c r="AN7" s="10" t="s">
        <v>84</v>
      </c>
      <c r="AO7" s="10" t="s">
        <v>84</v>
      </c>
      <c r="AP7" s="10" t="s">
        <v>84</v>
      </c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1</v>
      </c>
      <c r="B8" s="10">
        <v>10.1067</v>
      </c>
      <c r="C8" s="10" t="s">
        <v>181</v>
      </c>
      <c r="D8" s="10" t="s">
        <v>181</v>
      </c>
      <c r="E8" s="10" t="s">
        <v>181</v>
      </c>
      <c r="F8" s="10" t="s">
        <v>181</v>
      </c>
      <c r="G8" s="10" t="s">
        <v>181</v>
      </c>
      <c r="H8" s="10" t="s">
        <v>181</v>
      </c>
      <c r="I8" s="10" t="s">
        <v>181</v>
      </c>
      <c r="J8" s="10" t="s">
        <v>181</v>
      </c>
      <c r="K8" s="10" t="s">
        <v>181</v>
      </c>
      <c r="L8" s="10" t="s">
        <v>181</v>
      </c>
      <c r="M8" s="10" t="s">
        <v>181</v>
      </c>
      <c r="N8" s="10" t="s">
        <v>181</v>
      </c>
      <c r="O8" s="10" t="s">
        <v>181</v>
      </c>
      <c r="P8" s="10" t="s">
        <v>181</v>
      </c>
      <c r="Q8" s="10" t="s">
        <v>181</v>
      </c>
      <c r="R8" s="10" t="s">
        <v>181</v>
      </c>
      <c r="S8" s="10" t="s">
        <v>181</v>
      </c>
      <c r="T8" s="10">
        <v>9.7243999999999993</v>
      </c>
      <c r="U8" s="10" t="s">
        <v>181</v>
      </c>
      <c r="V8" s="10" t="s">
        <v>181</v>
      </c>
      <c r="W8" s="10" t="s">
        <v>181</v>
      </c>
      <c r="X8" s="10" t="s">
        <v>181</v>
      </c>
      <c r="Y8" s="10" t="s">
        <v>181</v>
      </c>
      <c r="Z8" s="10" t="s">
        <v>181</v>
      </c>
      <c r="AA8" s="10" t="s">
        <v>181</v>
      </c>
      <c r="AB8" s="10" t="s">
        <v>181</v>
      </c>
      <c r="AC8" s="10" t="s">
        <v>181</v>
      </c>
      <c r="AD8" s="10" t="s">
        <v>181</v>
      </c>
      <c r="AE8" s="10" t="s">
        <v>181</v>
      </c>
      <c r="AF8" s="10" t="s">
        <v>181</v>
      </c>
      <c r="AG8" s="10" t="s">
        <v>181</v>
      </c>
      <c r="AH8" s="10" t="s">
        <v>181</v>
      </c>
      <c r="AI8" s="10" t="s">
        <v>181</v>
      </c>
      <c r="AJ8" s="10" t="s">
        <v>181</v>
      </c>
      <c r="AK8" s="10" t="s">
        <v>181</v>
      </c>
      <c r="AL8" s="10" t="s">
        <v>181</v>
      </c>
      <c r="AM8" s="10" t="s">
        <v>181</v>
      </c>
      <c r="AN8" s="10" t="s">
        <v>181</v>
      </c>
      <c r="AO8" s="10">
        <v>9.8312000000000008</v>
      </c>
      <c r="AP8" s="10" t="s">
        <v>181</v>
      </c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2</v>
      </c>
      <c r="B9" s="10">
        <v>9.8169000000000004</v>
      </c>
      <c r="C9" s="10" t="s">
        <v>181</v>
      </c>
      <c r="D9" s="10" t="s">
        <v>181</v>
      </c>
      <c r="E9" s="10" t="s">
        <v>181</v>
      </c>
      <c r="F9" s="10" t="s">
        <v>181</v>
      </c>
      <c r="G9" s="10" t="s">
        <v>181</v>
      </c>
      <c r="H9" s="10" t="s">
        <v>181</v>
      </c>
      <c r="I9" s="10" t="s">
        <v>181</v>
      </c>
      <c r="J9" s="10" t="s">
        <v>181</v>
      </c>
      <c r="K9" s="10" t="s">
        <v>181</v>
      </c>
      <c r="L9" s="10" t="s">
        <v>181</v>
      </c>
      <c r="M9" s="10" t="s">
        <v>181</v>
      </c>
      <c r="N9" s="10" t="s">
        <v>181</v>
      </c>
      <c r="O9" s="10" t="s">
        <v>181</v>
      </c>
      <c r="P9" s="10" t="s">
        <v>181</v>
      </c>
      <c r="Q9" s="10" t="s">
        <v>181</v>
      </c>
      <c r="R9" s="10" t="s">
        <v>181</v>
      </c>
      <c r="S9" s="10" t="s">
        <v>181</v>
      </c>
      <c r="T9" s="10">
        <v>10.090199999999999</v>
      </c>
      <c r="U9" s="10" t="s">
        <v>181</v>
      </c>
      <c r="V9" s="10" t="s">
        <v>181</v>
      </c>
      <c r="W9" s="10" t="s">
        <v>181</v>
      </c>
      <c r="X9" s="10" t="s">
        <v>181</v>
      </c>
      <c r="Y9" s="10" t="s">
        <v>181</v>
      </c>
      <c r="Z9" s="10" t="s">
        <v>181</v>
      </c>
      <c r="AA9" s="10" t="s">
        <v>181</v>
      </c>
      <c r="AB9" s="10" t="s">
        <v>181</v>
      </c>
      <c r="AC9" s="10" t="s">
        <v>181</v>
      </c>
      <c r="AD9" s="10" t="s">
        <v>181</v>
      </c>
      <c r="AE9" s="10" t="s">
        <v>181</v>
      </c>
      <c r="AF9" s="10" t="s">
        <v>181</v>
      </c>
      <c r="AG9" s="10" t="s">
        <v>181</v>
      </c>
      <c r="AH9" s="10" t="s">
        <v>181</v>
      </c>
      <c r="AI9" s="10" t="s">
        <v>181</v>
      </c>
      <c r="AJ9" s="10" t="s">
        <v>181</v>
      </c>
      <c r="AK9" s="10" t="s">
        <v>181</v>
      </c>
      <c r="AL9" s="10" t="s">
        <v>181</v>
      </c>
      <c r="AM9" s="10" t="s">
        <v>181</v>
      </c>
      <c r="AN9" s="10" t="s">
        <v>181</v>
      </c>
      <c r="AO9" s="10">
        <v>10.7302</v>
      </c>
      <c r="AP9" s="10" t="s">
        <v>181</v>
      </c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3</v>
      </c>
      <c r="B10" s="10">
        <v>10.479100000000001</v>
      </c>
      <c r="C10" s="10">
        <v>8.1900000000000001E-2</v>
      </c>
      <c r="D10" s="10" t="s">
        <v>181</v>
      </c>
      <c r="E10" s="10" t="s">
        <v>181</v>
      </c>
      <c r="F10" s="10" t="s">
        <v>181</v>
      </c>
      <c r="G10" s="10" t="s">
        <v>181</v>
      </c>
      <c r="H10" s="10" t="s">
        <v>181</v>
      </c>
      <c r="I10" s="10">
        <v>6.7199999999999996E-2</v>
      </c>
      <c r="J10" s="10">
        <v>6.3E-2</v>
      </c>
      <c r="K10" s="10">
        <v>7.0999999999999994E-2</v>
      </c>
      <c r="L10" s="10">
        <v>6.7299999999999999E-2</v>
      </c>
      <c r="M10" s="10">
        <v>7.7700000000000005E-2</v>
      </c>
      <c r="N10" s="10">
        <v>8.2500000000000004E-2</v>
      </c>
      <c r="O10" s="10">
        <v>8.7800000000000003E-2</v>
      </c>
      <c r="P10" s="10">
        <v>0.10390000000000001</v>
      </c>
      <c r="Q10" s="10">
        <v>9.8900000000000002E-2</v>
      </c>
      <c r="R10" s="10">
        <v>6.6900000000000001E-2</v>
      </c>
      <c r="S10" s="10">
        <v>6.5000000000000002E-2</v>
      </c>
      <c r="T10" s="10">
        <v>11.5854</v>
      </c>
      <c r="U10" s="10">
        <v>6.6500000000000004E-2</v>
      </c>
      <c r="V10" s="10">
        <v>8.5199999999999998E-2</v>
      </c>
      <c r="W10" s="10">
        <v>8.8900000000000007E-2</v>
      </c>
      <c r="X10" s="10">
        <v>8.0100000000000005E-2</v>
      </c>
      <c r="Y10" s="10">
        <v>7.9600000000000004E-2</v>
      </c>
      <c r="Z10" s="10">
        <v>7.1599999999999997E-2</v>
      </c>
      <c r="AA10" s="10">
        <v>7.9699999999999993E-2</v>
      </c>
      <c r="AB10" s="10" t="s">
        <v>181</v>
      </c>
      <c r="AC10" s="10">
        <v>7.6799999999999993E-2</v>
      </c>
      <c r="AD10" s="10" t="s">
        <v>181</v>
      </c>
      <c r="AE10" s="10" t="s">
        <v>181</v>
      </c>
      <c r="AF10" s="10">
        <v>5.2900000000000003E-2</v>
      </c>
      <c r="AG10" s="10">
        <v>0.13009999999999999</v>
      </c>
      <c r="AH10" s="10">
        <v>6.0699999999999997E-2</v>
      </c>
      <c r="AI10" s="10">
        <v>6.6900000000000001E-2</v>
      </c>
      <c r="AJ10" s="10" t="s">
        <v>181</v>
      </c>
      <c r="AK10" s="10" t="s">
        <v>181</v>
      </c>
      <c r="AL10" s="10">
        <v>8.5000000000000006E-2</v>
      </c>
      <c r="AM10" s="10" t="s">
        <v>181</v>
      </c>
      <c r="AN10" s="10">
        <v>4.41E-2</v>
      </c>
      <c r="AO10" s="10">
        <v>12.1953</v>
      </c>
      <c r="AP10" s="10">
        <v>8.1799999999999998E-2</v>
      </c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</v>
      </c>
      <c r="B11" s="10">
        <v>9.7005999999999997</v>
      </c>
      <c r="C11" s="10" t="s">
        <v>181</v>
      </c>
      <c r="D11" s="10" t="s">
        <v>181</v>
      </c>
      <c r="E11" s="10" t="s">
        <v>181</v>
      </c>
      <c r="F11" s="10" t="s">
        <v>181</v>
      </c>
      <c r="G11" s="10" t="s">
        <v>181</v>
      </c>
      <c r="H11" s="10" t="s">
        <v>181</v>
      </c>
      <c r="I11" s="10" t="s">
        <v>181</v>
      </c>
      <c r="J11" s="10" t="s">
        <v>181</v>
      </c>
      <c r="K11" s="10" t="s">
        <v>181</v>
      </c>
      <c r="L11" s="10" t="s">
        <v>181</v>
      </c>
      <c r="M11" s="10" t="s">
        <v>181</v>
      </c>
      <c r="N11" s="10" t="s">
        <v>181</v>
      </c>
      <c r="O11" s="10" t="s">
        <v>181</v>
      </c>
      <c r="P11" s="10" t="s">
        <v>181</v>
      </c>
      <c r="Q11" s="10" t="s">
        <v>181</v>
      </c>
      <c r="R11" s="10" t="s">
        <v>181</v>
      </c>
      <c r="S11" s="10" t="s">
        <v>181</v>
      </c>
      <c r="T11" s="10">
        <v>9.7955000000000005</v>
      </c>
      <c r="U11" s="10" t="s">
        <v>181</v>
      </c>
      <c r="V11" s="10" t="s">
        <v>181</v>
      </c>
      <c r="W11" s="10" t="s">
        <v>181</v>
      </c>
      <c r="X11" s="10" t="s">
        <v>181</v>
      </c>
      <c r="Y11" s="10" t="s">
        <v>181</v>
      </c>
      <c r="Z11" s="10" t="s">
        <v>181</v>
      </c>
      <c r="AA11" s="10" t="s">
        <v>181</v>
      </c>
      <c r="AB11" s="10" t="s">
        <v>181</v>
      </c>
      <c r="AC11" s="10" t="s">
        <v>181</v>
      </c>
      <c r="AD11" s="10" t="s">
        <v>181</v>
      </c>
      <c r="AE11" s="10" t="s">
        <v>181</v>
      </c>
      <c r="AF11" s="10" t="s">
        <v>181</v>
      </c>
      <c r="AG11" s="10" t="s">
        <v>181</v>
      </c>
      <c r="AH11" s="10" t="s">
        <v>181</v>
      </c>
      <c r="AI11" s="10" t="s">
        <v>181</v>
      </c>
      <c r="AJ11" s="10" t="s">
        <v>181</v>
      </c>
      <c r="AK11" s="10" t="s">
        <v>181</v>
      </c>
      <c r="AL11" s="10" t="s">
        <v>181</v>
      </c>
      <c r="AM11" s="10" t="s">
        <v>181</v>
      </c>
      <c r="AN11" s="10" t="s">
        <v>181</v>
      </c>
      <c r="AO11" s="10">
        <v>10.397500000000001</v>
      </c>
      <c r="AP11" s="10" t="s">
        <v>181</v>
      </c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5</v>
      </c>
      <c r="B12" s="10">
        <v>9.8743999999999996</v>
      </c>
      <c r="C12" s="10" t="s">
        <v>181</v>
      </c>
      <c r="D12" s="10" t="s">
        <v>181</v>
      </c>
      <c r="E12" s="10" t="s">
        <v>181</v>
      </c>
      <c r="F12" s="10" t="s">
        <v>181</v>
      </c>
      <c r="G12" s="10" t="s">
        <v>181</v>
      </c>
      <c r="H12" s="10" t="s">
        <v>181</v>
      </c>
      <c r="I12" s="10" t="s">
        <v>181</v>
      </c>
      <c r="J12" s="10" t="s">
        <v>181</v>
      </c>
      <c r="K12" s="10" t="s">
        <v>181</v>
      </c>
      <c r="L12" s="10" t="s">
        <v>181</v>
      </c>
      <c r="M12" s="10" t="s">
        <v>181</v>
      </c>
      <c r="N12" s="10" t="s">
        <v>181</v>
      </c>
      <c r="O12" s="10" t="s">
        <v>181</v>
      </c>
      <c r="P12" s="10" t="s">
        <v>181</v>
      </c>
      <c r="Q12" s="10" t="s">
        <v>181</v>
      </c>
      <c r="R12" s="10" t="s">
        <v>181</v>
      </c>
      <c r="S12" s="10" t="s">
        <v>181</v>
      </c>
      <c r="T12" s="10">
        <v>10.098100000000001</v>
      </c>
      <c r="U12" s="10" t="s">
        <v>181</v>
      </c>
      <c r="V12" s="10" t="s">
        <v>181</v>
      </c>
      <c r="W12" s="10" t="s">
        <v>181</v>
      </c>
      <c r="X12" s="10" t="s">
        <v>181</v>
      </c>
      <c r="Y12" s="10" t="s">
        <v>181</v>
      </c>
      <c r="Z12" s="10" t="s">
        <v>181</v>
      </c>
      <c r="AA12" s="10" t="s">
        <v>181</v>
      </c>
      <c r="AB12" s="10" t="s">
        <v>181</v>
      </c>
      <c r="AC12" s="10" t="s">
        <v>181</v>
      </c>
      <c r="AD12" s="10" t="s">
        <v>181</v>
      </c>
      <c r="AE12" s="10" t="s">
        <v>181</v>
      </c>
      <c r="AF12" s="10" t="s">
        <v>181</v>
      </c>
      <c r="AG12" s="10" t="s">
        <v>181</v>
      </c>
      <c r="AH12" s="10" t="s">
        <v>181</v>
      </c>
      <c r="AI12" s="10" t="s">
        <v>181</v>
      </c>
      <c r="AJ12" s="10" t="s">
        <v>181</v>
      </c>
      <c r="AK12" s="10" t="s">
        <v>181</v>
      </c>
      <c r="AL12" s="10" t="s">
        <v>181</v>
      </c>
      <c r="AM12" s="10" t="s">
        <v>181</v>
      </c>
      <c r="AN12" s="10" t="s">
        <v>181</v>
      </c>
      <c r="AO12" s="10">
        <v>10.863300000000001</v>
      </c>
      <c r="AP12" s="10" t="s">
        <v>181</v>
      </c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6</v>
      </c>
      <c r="B13" s="10">
        <v>10.1822</v>
      </c>
      <c r="C13" s="10" t="s">
        <v>181</v>
      </c>
      <c r="D13" s="10" t="s">
        <v>181</v>
      </c>
      <c r="E13" s="10" t="s">
        <v>181</v>
      </c>
      <c r="F13" s="10" t="s">
        <v>181</v>
      </c>
      <c r="G13" s="10" t="s">
        <v>181</v>
      </c>
      <c r="H13" s="10" t="s">
        <v>181</v>
      </c>
      <c r="I13" s="10" t="s">
        <v>181</v>
      </c>
      <c r="J13" s="10" t="s">
        <v>181</v>
      </c>
      <c r="K13" s="10" t="s">
        <v>181</v>
      </c>
      <c r="L13" s="10" t="s">
        <v>181</v>
      </c>
      <c r="M13" s="10" t="s">
        <v>181</v>
      </c>
      <c r="N13" s="10" t="s">
        <v>181</v>
      </c>
      <c r="O13" s="10" t="s">
        <v>181</v>
      </c>
      <c r="P13" s="10" t="s">
        <v>181</v>
      </c>
      <c r="Q13" s="10" t="s">
        <v>181</v>
      </c>
      <c r="R13" s="10" t="s">
        <v>181</v>
      </c>
      <c r="S13" s="10" t="s">
        <v>181</v>
      </c>
      <c r="T13" s="10">
        <v>10.3405</v>
      </c>
      <c r="U13" s="10" t="s">
        <v>181</v>
      </c>
      <c r="V13" s="10" t="s">
        <v>181</v>
      </c>
      <c r="W13" s="10" t="s">
        <v>181</v>
      </c>
      <c r="X13" s="10" t="s">
        <v>181</v>
      </c>
      <c r="Y13" s="10" t="s">
        <v>181</v>
      </c>
      <c r="Z13" s="10" t="s">
        <v>181</v>
      </c>
      <c r="AA13" s="10" t="s">
        <v>181</v>
      </c>
      <c r="AB13" s="10" t="s">
        <v>181</v>
      </c>
      <c r="AC13" s="10" t="s">
        <v>181</v>
      </c>
      <c r="AD13" s="10" t="s">
        <v>181</v>
      </c>
      <c r="AE13" s="10" t="s">
        <v>181</v>
      </c>
      <c r="AF13" s="10" t="s">
        <v>181</v>
      </c>
      <c r="AG13" s="10" t="s">
        <v>181</v>
      </c>
      <c r="AH13" s="10" t="s">
        <v>181</v>
      </c>
      <c r="AI13" s="10" t="s">
        <v>181</v>
      </c>
      <c r="AJ13" s="10" t="s">
        <v>181</v>
      </c>
      <c r="AK13" s="10" t="s">
        <v>181</v>
      </c>
      <c r="AL13" s="10" t="s">
        <v>181</v>
      </c>
      <c r="AM13" s="10" t="s">
        <v>181</v>
      </c>
      <c r="AN13" s="10" t="s">
        <v>181</v>
      </c>
      <c r="AO13" s="10">
        <v>8.8125999999999998</v>
      </c>
      <c r="AP13" s="10" t="s">
        <v>181</v>
      </c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7</v>
      </c>
      <c r="B14" s="10">
        <v>9.6608000000000001</v>
      </c>
      <c r="C14" s="10" t="s">
        <v>181</v>
      </c>
      <c r="D14" s="10" t="s">
        <v>181</v>
      </c>
      <c r="E14" s="10" t="s">
        <v>181</v>
      </c>
      <c r="F14" s="10" t="s">
        <v>181</v>
      </c>
      <c r="G14" s="10" t="s">
        <v>181</v>
      </c>
      <c r="H14" s="10" t="s">
        <v>181</v>
      </c>
      <c r="I14" s="10" t="s">
        <v>181</v>
      </c>
      <c r="J14" s="10" t="s">
        <v>181</v>
      </c>
      <c r="K14" s="10" t="s">
        <v>181</v>
      </c>
      <c r="L14" s="10" t="s">
        <v>181</v>
      </c>
      <c r="M14" s="10" t="s">
        <v>181</v>
      </c>
      <c r="N14" s="10" t="s">
        <v>181</v>
      </c>
      <c r="O14" s="10" t="s">
        <v>181</v>
      </c>
      <c r="P14" s="10" t="s">
        <v>181</v>
      </c>
      <c r="Q14" s="10" t="s">
        <v>181</v>
      </c>
      <c r="R14" s="10" t="s">
        <v>181</v>
      </c>
      <c r="S14" s="10" t="s">
        <v>181</v>
      </c>
      <c r="T14" s="10">
        <v>9.9719999999999995</v>
      </c>
      <c r="U14" s="10" t="s">
        <v>181</v>
      </c>
      <c r="V14" s="10" t="s">
        <v>181</v>
      </c>
      <c r="W14" s="10" t="s">
        <v>181</v>
      </c>
      <c r="X14" s="10" t="s">
        <v>181</v>
      </c>
      <c r="Y14" s="10" t="s">
        <v>181</v>
      </c>
      <c r="Z14" s="10" t="s">
        <v>181</v>
      </c>
      <c r="AA14" s="10" t="s">
        <v>181</v>
      </c>
      <c r="AB14" s="10" t="s">
        <v>181</v>
      </c>
      <c r="AC14" s="10" t="s">
        <v>181</v>
      </c>
      <c r="AD14" s="10" t="s">
        <v>181</v>
      </c>
      <c r="AE14" s="10" t="s">
        <v>181</v>
      </c>
      <c r="AF14" s="10" t="s">
        <v>181</v>
      </c>
      <c r="AG14" s="10" t="s">
        <v>181</v>
      </c>
      <c r="AH14" s="10" t="s">
        <v>181</v>
      </c>
      <c r="AI14" s="10" t="s">
        <v>181</v>
      </c>
      <c r="AJ14" s="10" t="s">
        <v>181</v>
      </c>
      <c r="AK14" s="10" t="s">
        <v>181</v>
      </c>
      <c r="AL14" s="10" t="s">
        <v>181</v>
      </c>
      <c r="AM14" s="10" t="s">
        <v>181</v>
      </c>
      <c r="AN14" s="10" t="s">
        <v>181</v>
      </c>
      <c r="AO14" s="10">
        <v>10.825200000000001</v>
      </c>
      <c r="AP14" s="10" t="s">
        <v>181</v>
      </c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8</v>
      </c>
      <c r="B15" s="10">
        <v>18.822399999999998</v>
      </c>
      <c r="C15" s="10" t="s">
        <v>181</v>
      </c>
      <c r="D15" s="10" t="s">
        <v>181</v>
      </c>
      <c r="E15" s="10">
        <v>6.3017000000000003</v>
      </c>
      <c r="F15" s="10">
        <v>8.7508999999999997</v>
      </c>
      <c r="G15" s="10">
        <v>20.634599999999999</v>
      </c>
      <c r="H15" s="10">
        <v>16.786300000000001</v>
      </c>
      <c r="I15" s="10" t="s">
        <v>181</v>
      </c>
      <c r="J15" s="10" t="s">
        <v>181</v>
      </c>
      <c r="K15" s="10">
        <v>29.1084</v>
      </c>
      <c r="L15" s="10">
        <v>33.909100000000002</v>
      </c>
      <c r="M15" s="10">
        <v>22.069400000000002</v>
      </c>
      <c r="N15" s="10">
        <v>19.900099999999998</v>
      </c>
      <c r="O15" s="10">
        <v>17.3977</v>
      </c>
      <c r="P15" s="10">
        <v>25.086500000000001</v>
      </c>
      <c r="Q15" s="10" t="s">
        <v>181</v>
      </c>
      <c r="R15" s="10" t="s">
        <v>181</v>
      </c>
      <c r="S15" s="10" t="s">
        <v>181</v>
      </c>
      <c r="T15" s="10">
        <v>18.272400000000001</v>
      </c>
      <c r="U15" s="10" t="s">
        <v>181</v>
      </c>
      <c r="V15" s="10" t="s">
        <v>181</v>
      </c>
      <c r="W15" s="10">
        <v>52.592100000000002</v>
      </c>
      <c r="X15" s="10">
        <v>74.858099999999993</v>
      </c>
      <c r="Y15" s="10">
        <v>29.133800000000001</v>
      </c>
      <c r="Z15" s="10">
        <v>18.265899999999998</v>
      </c>
      <c r="AA15" s="10">
        <v>16.6751</v>
      </c>
      <c r="AB15" s="10">
        <v>8.5787999999999993</v>
      </c>
      <c r="AC15" s="10">
        <v>9.1156000000000006</v>
      </c>
      <c r="AD15" s="10">
        <v>18.411100000000001</v>
      </c>
      <c r="AE15" s="10">
        <v>16.7713</v>
      </c>
      <c r="AF15" s="10">
        <v>5.6749000000000001</v>
      </c>
      <c r="AG15" s="10">
        <v>18.043099999999999</v>
      </c>
      <c r="AH15" s="10">
        <v>9.6892999999999994</v>
      </c>
      <c r="AI15" s="10">
        <v>7.1406999999999998</v>
      </c>
      <c r="AJ15" s="10">
        <v>7.6462000000000003</v>
      </c>
      <c r="AK15" s="10">
        <v>12.6889</v>
      </c>
      <c r="AL15" s="10">
        <v>10.615399999999999</v>
      </c>
      <c r="AM15" s="10">
        <v>10.414400000000001</v>
      </c>
      <c r="AN15" s="10">
        <v>7.9241000000000001</v>
      </c>
      <c r="AO15" s="10">
        <v>19.155899999999999</v>
      </c>
      <c r="AP15" s="10" t="s">
        <v>181</v>
      </c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9</v>
      </c>
      <c r="B16" s="10">
        <v>8.5334000000000003</v>
      </c>
      <c r="C16" s="10">
        <v>0.14960000000000001</v>
      </c>
      <c r="D16" s="10">
        <v>0.15939999999999999</v>
      </c>
      <c r="E16" s="10">
        <v>0.1336</v>
      </c>
      <c r="F16" s="10">
        <v>4.8099999999999997E-2</v>
      </c>
      <c r="G16" s="10">
        <v>7.8299999999999995E-2</v>
      </c>
      <c r="H16" s="10">
        <v>0.13980000000000001</v>
      </c>
      <c r="I16" s="10" t="s">
        <v>181</v>
      </c>
      <c r="J16" s="10">
        <v>0.13250000000000001</v>
      </c>
      <c r="K16" s="10" t="s">
        <v>181</v>
      </c>
      <c r="L16" s="10">
        <v>0.11509999999999999</v>
      </c>
      <c r="M16" s="10">
        <v>9.8799999999999999E-2</v>
      </c>
      <c r="N16" s="10">
        <v>0.1032</v>
      </c>
      <c r="O16" s="10">
        <v>6.25E-2</v>
      </c>
      <c r="P16" s="10">
        <v>0.128</v>
      </c>
      <c r="Q16" s="10">
        <v>0.13639999999999999</v>
      </c>
      <c r="R16" s="10">
        <v>0.13009999999999999</v>
      </c>
      <c r="S16" s="10">
        <v>0.12770000000000001</v>
      </c>
      <c r="T16" s="10">
        <v>8.6897000000000002</v>
      </c>
      <c r="U16" s="10">
        <v>0.17780000000000001</v>
      </c>
      <c r="V16" s="10" t="s">
        <v>181</v>
      </c>
      <c r="W16" s="10">
        <v>0.1464</v>
      </c>
      <c r="X16" s="10" t="s">
        <v>181</v>
      </c>
      <c r="Y16" s="10">
        <v>0.1414</v>
      </c>
      <c r="Z16" s="10" t="s">
        <v>181</v>
      </c>
      <c r="AA16" s="10" t="s">
        <v>181</v>
      </c>
      <c r="AB16" s="10">
        <v>0.11</v>
      </c>
      <c r="AC16" s="10">
        <v>0.15640000000000001</v>
      </c>
      <c r="AD16" s="10">
        <v>0.151</v>
      </c>
      <c r="AE16" s="10">
        <v>0.1163</v>
      </c>
      <c r="AF16" s="10">
        <v>7.3499999999999996E-2</v>
      </c>
      <c r="AG16" s="10">
        <v>8.7800000000000003E-2</v>
      </c>
      <c r="AH16" s="10" t="s">
        <v>181</v>
      </c>
      <c r="AI16" s="10">
        <v>3.6700000000000003E-2</v>
      </c>
      <c r="AJ16" s="10" t="s">
        <v>181</v>
      </c>
      <c r="AK16" s="10">
        <v>0.1085</v>
      </c>
      <c r="AL16" s="10" t="s">
        <v>181</v>
      </c>
      <c r="AM16" s="10">
        <v>0.13159999999999999</v>
      </c>
      <c r="AN16" s="10">
        <v>7.3800000000000004E-2</v>
      </c>
      <c r="AO16" s="10">
        <v>8.9556000000000004</v>
      </c>
      <c r="AP16" s="10" t="s">
        <v>181</v>
      </c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10</v>
      </c>
      <c r="B17" s="10">
        <v>9.5632000000000001</v>
      </c>
      <c r="C17" s="10" t="s">
        <v>181</v>
      </c>
      <c r="D17" s="10" t="s">
        <v>181</v>
      </c>
      <c r="E17" s="10" t="s">
        <v>181</v>
      </c>
      <c r="F17" s="10" t="s">
        <v>181</v>
      </c>
      <c r="G17" s="10" t="s">
        <v>181</v>
      </c>
      <c r="H17" s="10" t="s">
        <v>181</v>
      </c>
      <c r="I17" s="10" t="s">
        <v>181</v>
      </c>
      <c r="J17" s="10" t="s">
        <v>181</v>
      </c>
      <c r="K17" s="10" t="s">
        <v>181</v>
      </c>
      <c r="L17" s="10" t="s">
        <v>181</v>
      </c>
      <c r="M17" s="10" t="s">
        <v>181</v>
      </c>
      <c r="N17" s="10" t="s">
        <v>181</v>
      </c>
      <c r="O17" s="10" t="s">
        <v>181</v>
      </c>
      <c r="P17" s="10" t="s">
        <v>181</v>
      </c>
      <c r="Q17" s="10" t="s">
        <v>181</v>
      </c>
      <c r="R17" s="10" t="s">
        <v>181</v>
      </c>
      <c r="S17" s="10" t="s">
        <v>181</v>
      </c>
      <c r="T17" s="10">
        <v>9.9155999999999995</v>
      </c>
      <c r="U17" s="10" t="s">
        <v>181</v>
      </c>
      <c r="V17" s="10" t="s">
        <v>181</v>
      </c>
      <c r="W17" s="10" t="s">
        <v>181</v>
      </c>
      <c r="X17" s="10" t="s">
        <v>181</v>
      </c>
      <c r="Y17" s="10" t="s">
        <v>181</v>
      </c>
      <c r="Z17" s="10" t="s">
        <v>181</v>
      </c>
      <c r="AA17" s="10" t="s">
        <v>181</v>
      </c>
      <c r="AB17" s="10" t="s">
        <v>181</v>
      </c>
      <c r="AC17" s="10" t="s">
        <v>181</v>
      </c>
      <c r="AD17" s="10" t="s">
        <v>181</v>
      </c>
      <c r="AE17" s="10" t="s">
        <v>181</v>
      </c>
      <c r="AF17" s="10" t="s">
        <v>181</v>
      </c>
      <c r="AG17" s="10" t="s">
        <v>181</v>
      </c>
      <c r="AH17" s="10" t="s">
        <v>181</v>
      </c>
      <c r="AI17" s="10" t="s">
        <v>181</v>
      </c>
      <c r="AJ17" s="10" t="s">
        <v>181</v>
      </c>
      <c r="AK17" s="10" t="s">
        <v>181</v>
      </c>
      <c r="AL17" s="10" t="s">
        <v>181</v>
      </c>
      <c r="AM17" s="10" t="s">
        <v>181</v>
      </c>
      <c r="AN17" s="10" t="s">
        <v>181</v>
      </c>
      <c r="AO17" s="10">
        <v>10.4854</v>
      </c>
      <c r="AP17" s="10" t="s">
        <v>181</v>
      </c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11</v>
      </c>
      <c r="B18" s="10">
        <v>10.028600000000001</v>
      </c>
      <c r="C18" s="10" t="s">
        <v>181</v>
      </c>
      <c r="D18" s="10" t="s">
        <v>181</v>
      </c>
      <c r="E18" s="10" t="s">
        <v>181</v>
      </c>
      <c r="F18" s="10" t="s">
        <v>181</v>
      </c>
      <c r="G18" s="10" t="s">
        <v>181</v>
      </c>
      <c r="H18" s="10" t="s">
        <v>181</v>
      </c>
      <c r="I18" s="10" t="s">
        <v>181</v>
      </c>
      <c r="J18" s="10" t="s">
        <v>181</v>
      </c>
      <c r="K18" s="10" t="s">
        <v>181</v>
      </c>
      <c r="L18" s="10" t="s">
        <v>181</v>
      </c>
      <c r="M18" s="10" t="s">
        <v>181</v>
      </c>
      <c r="N18" s="10" t="s">
        <v>181</v>
      </c>
      <c r="O18" s="10" t="s">
        <v>181</v>
      </c>
      <c r="P18" s="10" t="s">
        <v>181</v>
      </c>
      <c r="Q18" s="10" t="s">
        <v>181</v>
      </c>
      <c r="R18" s="10" t="s">
        <v>181</v>
      </c>
      <c r="S18" s="10" t="s">
        <v>181</v>
      </c>
      <c r="T18" s="10">
        <v>10.037100000000001</v>
      </c>
      <c r="U18" s="10" t="s">
        <v>181</v>
      </c>
      <c r="V18" s="10" t="s">
        <v>181</v>
      </c>
      <c r="W18" s="10" t="s">
        <v>181</v>
      </c>
      <c r="X18" s="10" t="s">
        <v>181</v>
      </c>
      <c r="Y18" s="10" t="s">
        <v>181</v>
      </c>
      <c r="Z18" s="10" t="s">
        <v>181</v>
      </c>
      <c r="AA18" s="10" t="s">
        <v>181</v>
      </c>
      <c r="AB18" s="10" t="s">
        <v>181</v>
      </c>
      <c r="AC18" s="10" t="s">
        <v>181</v>
      </c>
      <c r="AD18" s="10" t="s">
        <v>181</v>
      </c>
      <c r="AE18" s="10" t="s">
        <v>181</v>
      </c>
      <c r="AF18" s="10" t="s">
        <v>181</v>
      </c>
      <c r="AG18" s="10" t="s">
        <v>181</v>
      </c>
      <c r="AH18" s="10" t="s">
        <v>181</v>
      </c>
      <c r="AI18" s="10" t="s">
        <v>181</v>
      </c>
      <c r="AJ18" s="10" t="s">
        <v>181</v>
      </c>
      <c r="AK18" s="10" t="s">
        <v>181</v>
      </c>
      <c r="AL18" s="10" t="s">
        <v>181</v>
      </c>
      <c r="AM18" s="10" t="s">
        <v>181</v>
      </c>
      <c r="AN18" s="10" t="s">
        <v>181</v>
      </c>
      <c r="AO18" s="10">
        <v>10.4659</v>
      </c>
      <c r="AP18" s="10" t="s">
        <v>181</v>
      </c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138</v>
      </c>
      <c r="B19" s="10">
        <v>10.0334</v>
      </c>
      <c r="C19" s="10">
        <v>3.1099999999999999E-2</v>
      </c>
      <c r="D19" s="10" t="s">
        <v>181</v>
      </c>
      <c r="E19" s="10">
        <v>4.0899999999999999E-2</v>
      </c>
      <c r="F19" s="10" t="s">
        <v>181</v>
      </c>
      <c r="G19" s="10">
        <v>0.32250000000000001</v>
      </c>
      <c r="H19" s="10" t="s">
        <v>181</v>
      </c>
      <c r="I19" s="10" t="s">
        <v>181</v>
      </c>
      <c r="J19" s="10">
        <v>0.2989</v>
      </c>
      <c r="K19" s="10">
        <v>0.16289999999999999</v>
      </c>
      <c r="L19" s="10" t="s">
        <v>181</v>
      </c>
      <c r="M19" s="10">
        <v>3.7999999999999999E-2</v>
      </c>
      <c r="N19" s="10" t="s">
        <v>181</v>
      </c>
      <c r="O19" s="10" t="s">
        <v>181</v>
      </c>
      <c r="P19" s="10" t="s">
        <v>181</v>
      </c>
      <c r="Q19" s="10">
        <v>0.58240000000000003</v>
      </c>
      <c r="R19" s="10" t="s">
        <v>181</v>
      </c>
      <c r="S19" s="10" t="s">
        <v>181</v>
      </c>
      <c r="T19" s="10">
        <v>9.7149000000000001</v>
      </c>
      <c r="U19" s="10" t="s">
        <v>181</v>
      </c>
      <c r="V19" s="10" t="s">
        <v>181</v>
      </c>
      <c r="W19" s="10">
        <v>4.2799999999999998E-2</v>
      </c>
      <c r="X19" s="10" t="s">
        <v>181</v>
      </c>
      <c r="Y19" s="10">
        <v>4.3200000000000002E-2</v>
      </c>
      <c r="Z19" s="10" t="s">
        <v>181</v>
      </c>
      <c r="AA19" s="10" t="s">
        <v>181</v>
      </c>
      <c r="AB19" s="10" t="s">
        <v>181</v>
      </c>
      <c r="AC19" s="10" t="s">
        <v>181</v>
      </c>
      <c r="AD19" s="10" t="s">
        <v>181</v>
      </c>
      <c r="AE19" s="10" t="s">
        <v>181</v>
      </c>
      <c r="AF19" s="10">
        <v>0.46100000000000002</v>
      </c>
      <c r="AG19" s="10" t="s">
        <v>181</v>
      </c>
      <c r="AH19" s="10" t="s">
        <v>181</v>
      </c>
      <c r="AI19" s="10" t="s">
        <v>181</v>
      </c>
      <c r="AJ19" s="10" t="s">
        <v>181</v>
      </c>
      <c r="AK19" s="10" t="s">
        <v>181</v>
      </c>
      <c r="AL19" s="10" t="s">
        <v>181</v>
      </c>
      <c r="AM19" s="10" t="s">
        <v>181</v>
      </c>
      <c r="AN19" s="10" t="s">
        <v>181</v>
      </c>
      <c r="AO19" s="10">
        <v>10.1206</v>
      </c>
      <c r="AP19" s="10" t="s">
        <v>181</v>
      </c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12</v>
      </c>
      <c r="B20" s="10">
        <v>9.9024999999999999</v>
      </c>
      <c r="C20" s="10" t="s">
        <v>181</v>
      </c>
      <c r="D20" s="10" t="s">
        <v>181</v>
      </c>
      <c r="E20" s="10">
        <v>1.3100000000000001E-2</v>
      </c>
      <c r="F20" s="10" t="s">
        <v>181</v>
      </c>
      <c r="G20" s="10" t="s">
        <v>181</v>
      </c>
      <c r="H20" s="10" t="s">
        <v>181</v>
      </c>
      <c r="I20" s="10" t="s">
        <v>181</v>
      </c>
      <c r="J20" s="10" t="s">
        <v>181</v>
      </c>
      <c r="K20" s="10" t="s">
        <v>181</v>
      </c>
      <c r="L20" s="10" t="s">
        <v>181</v>
      </c>
      <c r="M20" s="10" t="s">
        <v>181</v>
      </c>
      <c r="N20" s="10" t="s">
        <v>181</v>
      </c>
      <c r="O20" s="10" t="s">
        <v>181</v>
      </c>
      <c r="P20" s="10" t="s">
        <v>181</v>
      </c>
      <c r="Q20" s="10" t="s">
        <v>181</v>
      </c>
      <c r="R20" s="10" t="s">
        <v>181</v>
      </c>
      <c r="S20" s="10" t="s">
        <v>181</v>
      </c>
      <c r="T20" s="10">
        <v>9.9430999999999994</v>
      </c>
      <c r="U20" s="10" t="s">
        <v>181</v>
      </c>
      <c r="V20" s="10" t="s">
        <v>181</v>
      </c>
      <c r="W20" s="10" t="s">
        <v>181</v>
      </c>
      <c r="X20" s="10" t="s">
        <v>181</v>
      </c>
      <c r="Y20" s="10" t="s">
        <v>181</v>
      </c>
      <c r="Z20" s="10" t="s">
        <v>181</v>
      </c>
      <c r="AA20" s="10" t="s">
        <v>181</v>
      </c>
      <c r="AB20" s="10" t="s">
        <v>181</v>
      </c>
      <c r="AC20" s="10" t="s">
        <v>181</v>
      </c>
      <c r="AD20" s="10" t="s">
        <v>181</v>
      </c>
      <c r="AE20" s="10" t="s">
        <v>181</v>
      </c>
      <c r="AF20" s="10" t="s">
        <v>181</v>
      </c>
      <c r="AG20" s="10" t="s">
        <v>181</v>
      </c>
      <c r="AH20" s="10" t="s">
        <v>181</v>
      </c>
      <c r="AI20" s="10" t="s">
        <v>181</v>
      </c>
      <c r="AJ20" s="10" t="s">
        <v>181</v>
      </c>
      <c r="AK20" s="10" t="s">
        <v>181</v>
      </c>
      <c r="AL20" s="10" t="s">
        <v>181</v>
      </c>
      <c r="AM20" s="10" t="s">
        <v>181</v>
      </c>
      <c r="AN20" s="10" t="s">
        <v>181</v>
      </c>
      <c r="AO20" s="10">
        <v>10.2667</v>
      </c>
      <c r="AP20" s="10" t="s">
        <v>181</v>
      </c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13</v>
      </c>
      <c r="B21" s="10">
        <v>10.4831</v>
      </c>
      <c r="C21" s="10" t="s">
        <v>181</v>
      </c>
      <c r="D21" s="10" t="s">
        <v>181</v>
      </c>
      <c r="E21" s="10" t="s">
        <v>181</v>
      </c>
      <c r="F21" s="10" t="s">
        <v>181</v>
      </c>
      <c r="G21" s="10" t="s">
        <v>181</v>
      </c>
      <c r="H21" s="10" t="s">
        <v>181</v>
      </c>
      <c r="I21" s="10" t="s">
        <v>181</v>
      </c>
      <c r="J21" s="10" t="s">
        <v>181</v>
      </c>
      <c r="K21" s="10" t="s">
        <v>181</v>
      </c>
      <c r="L21" s="10" t="s">
        <v>181</v>
      </c>
      <c r="M21" s="10" t="s">
        <v>181</v>
      </c>
      <c r="N21" s="10" t="s">
        <v>181</v>
      </c>
      <c r="O21" s="10" t="s">
        <v>181</v>
      </c>
      <c r="P21" s="10" t="s">
        <v>181</v>
      </c>
      <c r="Q21" s="10" t="s">
        <v>181</v>
      </c>
      <c r="R21" s="10" t="s">
        <v>181</v>
      </c>
      <c r="S21" s="10" t="s">
        <v>181</v>
      </c>
      <c r="T21" s="10">
        <v>10.199400000000001</v>
      </c>
      <c r="U21" s="10" t="s">
        <v>181</v>
      </c>
      <c r="V21" s="10" t="s">
        <v>181</v>
      </c>
      <c r="W21" s="10" t="s">
        <v>181</v>
      </c>
      <c r="X21" s="10" t="s">
        <v>181</v>
      </c>
      <c r="Y21" s="10" t="s">
        <v>181</v>
      </c>
      <c r="Z21" s="10" t="s">
        <v>181</v>
      </c>
      <c r="AA21" s="10" t="s">
        <v>181</v>
      </c>
      <c r="AB21" s="10" t="s">
        <v>181</v>
      </c>
      <c r="AC21" s="10" t="s">
        <v>181</v>
      </c>
      <c r="AD21" s="10" t="s">
        <v>181</v>
      </c>
      <c r="AE21" s="10" t="s">
        <v>181</v>
      </c>
      <c r="AF21" s="10" t="s">
        <v>181</v>
      </c>
      <c r="AG21" s="10" t="s">
        <v>181</v>
      </c>
      <c r="AH21" s="10" t="s">
        <v>181</v>
      </c>
      <c r="AI21" s="10" t="s">
        <v>181</v>
      </c>
      <c r="AJ21" s="10" t="s">
        <v>181</v>
      </c>
      <c r="AK21" s="10" t="s">
        <v>181</v>
      </c>
      <c r="AL21" s="10" t="s">
        <v>181</v>
      </c>
      <c r="AM21" s="10" t="s">
        <v>181</v>
      </c>
      <c r="AN21" s="10" t="s">
        <v>181</v>
      </c>
      <c r="AO21" s="10">
        <v>10.196099999999999</v>
      </c>
      <c r="AP21" s="10" t="s">
        <v>181</v>
      </c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14</v>
      </c>
      <c r="B22" s="10">
        <v>10.0237</v>
      </c>
      <c r="C22" s="10" t="s">
        <v>181</v>
      </c>
      <c r="D22" s="10" t="s">
        <v>181</v>
      </c>
      <c r="E22" s="10" t="s">
        <v>181</v>
      </c>
      <c r="F22" s="10" t="s">
        <v>181</v>
      </c>
      <c r="G22" s="10" t="s">
        <v>181</v>
      </c>
      <c r="H22" s="10" t="s">
        <v>181</v>
      </c>
      <c r="I22" s="10" t="s">
        <v>181</v>
      </c>
      <c r="J22" s="10" t="s">
        <v>181</v>
      </c>
      <c r="K22" s="10" t="s">
        <v>181</v>
      </c>
      <c r="L22" s="10" t="s">
        <v>181</v>
      </c>
      <c r="M22" s="10" t="s">
        <v>181</v>
      </c>
      <c r="N22" s="10" t="s">
        <v>181</v>
      </c>
      <c r="O22" s="10" t="s">
        <v>181</v>
      </c>
      <c r="P22" s="10" t="s">
        <v>181</v>
      </c>
      <c r="Q22" s="10" t="s">
        <v>181</v>
      </c>
      <c r="R22" s="10" t="s">
        <v>181</v>
      </c>
      <c r="S22" s="10" t="s">
        <v>181</v>
      </c>
      <c r="T22" s="10">
        <v>10.111000000000001</v>
      </c>
      <c r="U22" s="10" t="s">
        <v>181</v>
      </c>
      <c r="V22" s="10" t="s">
        <v>181</v>
      </c>
      <c r="W22" s="10" t="s">
        <v>181</v>
      </c>
      <c r="X22" s="10" t="s">
        <v>181</v>
      </c>
      <c r="Y22" s="10" t="s">
        <v>181</v>
      </c>
      <c r="Z22" s="10" t="s">
        <v>181</v>
      </c>
      <c r="AA22" s="10" t="s">
        <v>181</v>
      </c>
      <c r="AB22" s="10" t="s">
        <v>181</v>
      </c>
      <c r="AC22" s="10" t="s">
        <v>181</v>
      </c>
      <c r="AD22" s="10" t="s">
        <v>181</v>
      </c>
      <c r="AE22" s="10" t="s">
        <v>181</v>
      </c>
      <c r="AF22" s="10" t="s">
        <v>181</v>
      </c>
      <c r="AG22" s="10" t="s">
        <v>181</v>
      </c>
      <c r="AH22" s="10" t="s">
        <v>181</v>
      </c>
      <c r="AI22" s="10" t="s">
        <v>181</v>
      </c>
      <c r="AJ22" s="10" t="s">
        <v>181</v>
      </c>
      <c r="AK22" s="10" t="s">
        <v>181</v>
      </c>
      <c r="AL22" s="10" t="s">
        <v>181</v>
      </c>
      <c r="AM22" s="10" t="s">
        <v>181</v>
      </c>
      <c r="AN22" s="10" t="s">
        <v>181</v>
      </c>
      <c r="AO22" s="10">
        <v>10.431100000000001</v>
      </c>
      <c r="AP22" s="10" t="s">
        <v>181</v>
      </c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15</v>
      </c>
      <c r="B23" s="10">
        <v>10.1652</v>
      </c>
      <c r="C23" s="10" t="s">
        <v>181</v>
      </c>
      <c r="D23" s="10" t="s">
        <v>181</v>
      </c>
      <c r="E23" s="10" t="s">
        <v>181</v>
      </c>
      <c r="F23" s="10" t="s">
        <v>181</v>
      </c>
      <c r="G23" s="10" t="s">
        <v>181</v>
      </c>
      <c r="H23" s="10" t="s">
        <v>181</v>
      </c>
      <c r="I23" s="10" t="s">
        <v>181</v>
      </c>
      <c r="J23" s="10" t="s">
        <v>181</v>
      </c>
      <c r="K23" s="10" t="s">
        <v>181</v>
      </c>
      <c r="L23" s="10" t="s">
        <v>181</v>
      </c>
      <c r="M23" s="10" t="s">
        <v>181</v>
      </c>
      <c r="N23" s="10" t="s">
        <v>181</v>
      </c>
      <c r="O23" s="10" t="s">
        <v>181</v>
      </c>
      <c r="P23" s="10" t="s">
        <v>181</v>
      </c>
      <c r="Q23" s="10" t="s">
        <v>181</v>
      </c>
      <c r="R23" s="10" t="s">
        <v>181</v>
      </c>
      <c r="S23" s="10" t="s">
        <v>181</v>
      </c>
      <c r="T23" s="10">
        <v>9.8465000000000007</v>
      </c>
      <c r="U23" s="10" t="s">
        <v>181</v>
      </c>
      <c r="V23" s="10" t="s">
        <v>181</v>
      </c>
      <c r="W23" s="10" t="s">
        <v>181</v>
      </c>
      <c r="X23" s="10" t="s">
        <v>181</v>
      </c>
      <c r="Y23" s="10" t="s">
        <v>181</v>
      </c>
      <c r="Z23" s="10" t="s">
        <v>181</v>
      </c>
      <c r="AA23" s="10" t="s">
        <v>181</v>
      </c>
      <c r="AB23" s="10" t="s">
        <v>181</v>
      </c>
      <c r="AC23" s="10" t="s">
        <v>181</v>
      </c>
      <c r="AD23" s="10" t="s">
        <v>181</v>
      </c>
      <c r="AE23" s="10" t="s">
        <v>181</v>
      </c>
      <c r="AF23" s="10" t="s">
        <v>181</v>
      </c>
      <c r="AG23" s="10" t="s">
        <v>181</v>
      </c>
      <c r="AH23" s="10" t="s">
        <v>181</v>
      </c>
      <c r="AI23" s="10" t="s">
        <v>181</v>
      </c>
      <c r="AJ23" s="10" t="s">
        <v>181</v>
      </c>
      <c r="AK23" s="10" t="s">
        <v>181</v>
      </c>
      <c r="AL23" s="10" t="s">
        <v>181</v>
      </c>
      <c r="AM23" s="10" t="s">
        <v>181</v>
      </c>
      <c r="AN23" s="10" t="s">
        <v>181</v>
      </c>
      <c r="AO23" s="10">
        <v>9.4260000000000002</v>
      </c>
      <c r="AP23" s="10" t="s">
        <v>181</v>
      </c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16</v>
      </c>
      <c r="B24" s="10">
        <v>9.8122000000000007</v>
      </c>
      <c r="C24" s="10">
        <v>1.18E-2</v>
      </c>
      <c r="D24" s="10" t="s">
        <v>181</v>
      </c>
      <c r="E24" s="10" t="s">
        <v>181</v>
      </c>
      <c r="F24" s="10" t="s">
        <v>181</v>
      </c>
      <c r="G24" s="10" t="s">
        <v>181</v>
      </c>
      <c r="H24" s="10" t="s">
        <v>181</v>
      </c>
      <c r="I24" s="10" t="s">
        <v>181</v>
      </c>
      <c r="J24" s="10" t="s">
        <v>181</v>
      </c>
      <c r="K24" s="10" t="s">
        <v>181</v>
      </c>
      <c r="L24" s="10" t="s">
        <v>181</v>
      </c>
      <c r="M24" s="10" t="s">
        <v>181</v>
      </c>
      <c r="N24" s="10" t="s">
        <v>181</v>
      </c>
      <c r="O24" s="10" t="s">
        <v>181</v>
      </c>
      <c r="P24" s="10" t="s">
        <v>181</v>
      </c>
      <c r="Q24" s="10" t="s">
        <v>181</v>
      </c>
      <c r="R24" s="10" t="s">
        <v>181</v>
      </c>
      <c r="S24" s="10" t="s">
        <v>181</v>
      </c>
      <c r="T24" s="10">
        <v>9.7344000000000008</v>
      </c>
      <c r="U24" s="10" t="s">
        <v>181</v>
      </c>
      <c r="V24" s="10" t="s">
        <v>181</v>
      </c>
      <c r="W24" s="10" t="s">
        <v>181</v>
      </c>
      <c r="X24" s="10" t="s">
        <v>181</v>
      </c>
      <c r="Y24" s="10" t="s">
        <v>181</v>
      </c>
      <c r="Z24" s="10" t="s">
        <v>181</v>
      </c>
      <c r="AA24" s="10" t="s">
        <v>181</v>
      </c>
      <c r="AB24" s="10" t="s">
        <v>181</v>
      </c>
      <c r="AC24" s="10" t="s">
        <v>181</v>
      </c>
      <c r="AD24" s="10" t="s">
        <v>181</v>
      </c>
      <c r="AE24" s="10" t="s">
        <v>181</v>
      </c>
      <c r="AF24" s="10" t="s">
        <v>181</v>
      </c>
      <c r="AG24" s="10" t="s">
        <v>181</v>
      </c>
      <c r="AH24" s="10" t="s">
        <v>181</v>
      </c>
      <c r="AI24" s="10" t="s">
        <v>181</v>
      </c>
      <c r="AJ24" s="10" t="s">
        <v>181</v>
      </c>
      <c r="AK24" s="10" t="s">
        <v>181</v>
      </c>
      <c r="AL24" s="10" t="s">
        <v>181</v>
      </c>
      <c r="AM24" s="10" t="s">
        <v>181</v>
      </c>
      <c r="AN24" s="10" t="s">
        <v>181</v>
      </c>
      <c r="AO24" s="10">
        <v>9.9550999999999998</v>
      </c>
      <c r="AP24" s="10" t="s">
        <v>181</v>
      </c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17</v>
      </c>
      <c r="B25" s="10">
        <v>18.171099999999999</v>
      </c>
      <c r="C25" s="10" t="s">
        <v>181</v>
      </c>
      <c r="D25" s="10" t="s">
        <v>181</v>
      </c>
      <c r="E25" s="10" t="s">
        <v>181</v>
      </c>
      <c r="F25" s="10" t="s">
        <v>181</v>
      </c>
      <c r="G25" s="10" t="s">
        <v>181</v>
      </c>
      <c r="H25" s="10" t="s">
        <v>181</v>
      </c>
      <c r="I25" s="10" t="s">
        <v>181</v>
      </c>
      <c r="J25" s="10" t="s">
        <v>181</v>
      </c>
      <c r="K25" s="10">
        <v>2.5947</v>
      </c>
      <c r="L25" s="10" t="s">
        <v>181</v>
      </c>
      <c r="M25" s="10" t="s">
        <v>181</v>
      </c>
      <c r="N25" s="10" t="s">
        <v>181</v>
      </c>
      <c r="O25" s="10" t="s">
        <v>181</v>
      </c>
      <c r="P25" s="10" t="s">
        <v>181</v>
      </c>
      <c r="Q25" s="10" t="s">
        <v>181</v>
      </c>
      <c r="R25" s="10" t="s">
        <v>181</v>
      </c>
      <c r="S25" s="10" t="s">
        <v>181</v>
      </c>
      <c r="T25" s="10">
        <v>18.3583</v>
      </c>
      <c r="U25" s="10" t="s">
        <v>181</v>
      </c>
      <c r="V25" s="10" t="s">
        <v>181</v>
      </c>
      <c r="W25" s="10" t="s">
        <v>181</v>
      </c>
      <c r="X25" s="10">
        <v>1.3818999999999999</v>
      </c>
      <c r="Y25" s="10" t="s">
        <v>181</v>
      </c>
      <c r="Z25" s="10" t="s">
        <v>181</v>
      </c>
      <c r="AA25" s="10" t="s">
        <v>181</v>
      </c>
      <c r="AB25" s="10" t="s">
        <v>181</v>
      </c>
      <c r="AC25" s="10" t="s">
        <v>181</v>
      </c>
      <c r="AD25" s="10" t="s">
        <v>181</v>
      </c>
      <c r="AE25" s="10" t="s">
        <v>181</v>
      </c>
      <c r="AF25" s="10" t="s">
        <v>181</v>
      </c>
      <c r="AG25" s="10" t="s">
        <v>181</v>
      </c>
      <c r="AH25" s="10" t="s">
        <v>181</v>
      </c>
      <c r="AI25" s="10" t="s">
        <v>181</v>
      </c>
      <c r="AJ25" s="10" t="s">
        <v>181</v>
      </c>
      <c r="AK25" s="10" t="s">
        <v>181</v>
      </c>
      <c r="AL25" s="10" t="s">
        <v>181</v>
      </c>
      <c r="AM25" s="10" t="s">
        <v>181</v>
      </c>
      <c r="AN25" s="10" t="s">
        <v>181</v>
      </c>
      <c r="AO25" s="10">
        <v>18.177199999999999</v>
      </c>
      <c r="AP25" s="10" t="s">
        <v>181</v>
      </c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18</v>
      </c>
      <c r="B26" s="10">
        <v>10.4283</v>
      </c>
      <c r="C26" s="10" t="s">
        <v>181</v>
      </c>
      <c r="D26" s="10" t="s">
        <v>181</v>
      </c>
      <c r="E26" s="10" t="s">
        <v>181</v>
      </c>
      <c r="F26" s="10" t="s">
        <v>181</v>
      </c>
      <c r="G26" s="10" t="s">
        <v>181</v>
      </c>
      <c r="H26" s="10" t="s">
        <v>181</v>
      </c>
      <c r="I26" s="10" t="s">
        <v>181</v>
      </c>
      <c r="J26" s="10" t="s">
        <v>181</v>
      </c>
      <c r="K26" s="10" t="s">
        <v>181</v>
      </c>
      <c r="L26" s="10" t="s">
        <v>181</v>
      </c>
      <c r="M26" s="10" t="s">
        <v>181</v>
      </c>
      <c r="N26" s="10" t="s">
        <v>181</v>
      </c>
      <c r="O26" s="10" t="s">
        <v>181</v>
      </c>
      <c r="P26" s="10" t="s">
        <v>181</v>
      </c>
      <c r="Q26" s="10" t="s">
        <v>181</v>
      </c>
      <c r="R26" s="10" t="s">
        <v>181</v>
      </c>
      <c r="S26" s="10" t="s">
        <v>181</v>
      </c>
      <c r="T26" s="10">
        <v>10.753299999999999</v>
      </c>
      <c r="U26" s="10" t="s">
        <v>181</v>
      </c>
      <c r="V26" s="10" t="s">
        <v>181</v>
      </c>
      <c r="W26" s="10" t="s">
        <v>181</v>
      </c>
      <c r="X26" s="10" t="s">
        <v>181</v>
      </c>
      <c r="Y26" s="10" t="s">
        <v>181</v>
      </c>
      <c r="Z26" s="10" t="s">
        <v>181</v>
      </c>
      <c r="AA26" s="10" t="s">
        <v>181</v>
      </c>
      <c r="AB26" s="10" t="s">
        <v>181</v>
      </c>
      <c r="AC26" s="10" t="s">
        <v>181</v>
      </c>
      <c r="AD26" s="10" t="s">
        <v>181</v>
      </c>
      <c r="AE26" s="10" t="s">
        <v>181</v>
      </c>
      <c r="AF26" s="10" t="s">
        <v>181</v>
      </c>
      <c r="AG26" s="10" t="s">
        <v>181</v>
      </c>
      <c r="AH26" s="10" t="s">
        <v>181</v>
      </c>
      <c r="AI26" s="10" t="s">
        <v>181</v>
      </c>
      <c r="AJ26" s="10" t="s">
        <v>181</v>
      </c>
      <c r="AK26" s="10" t="s">
        <v>181</v>
      </c>
      <c r="AL26" s="10" t="s">
        <v>181</v>
      </c>
      <c r="AM26" s="10" t="s">
        <v>181</v>
      </c>
      <c r="AN26" s="10" t="s">
        <v>181</v>
      </c>
      <c r="AO26" s="10">
        <v>10.684799999999999</v>
      </c>
      <c r="AP26" s="10" t="s">
        <v>181</v>
      </c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19</v>
      </c>
      <c r="B27" s="10">
        <v>10.1099</v>
      </c>
      <c r="C27" s="10" t="s">
        <v>181</v>
      </c>
      <c r="D27" s="10" t="s">
        <v>181</v>
      </c>
      <c r="E27" s="10" t="s">
        <v>181</v>
      </c>
      <c r="F27" s="10" t="s">
        <v>181</v>
      </c>
      <c r="G27" s="10">
        <v>0.1797</v>
      </c>
      <c r="H27" s="10" t="s">
        <v>181</v>
      </c>
      <c r="I27" s="10" t="s">
        <v>181</v>
      </c>
      <c r="J27" s="10" t="s">
        <v>181</v>
      </c>
      <c r="K27" s="10">
        <v>5.11E-2</v>
      </c>
      <c r="L27" s="10">
        <v>2.23E-2</v>
      </c>
      <c r="M27" s="10" t="s">
        <v>181</v>
      </c>
      <c r="N27" s="10" t="s">
        <v>181</v>
      </c>
      <c r="O27" s="10" t="s">
        <v>181</v>
      </c>
      <c r="P27" s="10" t="s">
        <v>181</v>
      </c>
      <c r="Q27" s="10" t="s">
        <v>181</v>
      </c>
      <c r="R27" s="10" t="s">
        <v>181</v>
      </c>
      <c r="S27" s="10" t="s">
        <v>181</v>
      </c>
      <c r="T27" s="10">
        <v>10.067299999999999</v>
      </c>
      <c r="U27" s="10" t="s">
        <v>181</v>
      </c>
      <c r="V27" s="10" t="s">
        <v>181</v>
      </c>
      <c r="W27" s="10" t="s">
        <v>181</v>
      </c>
      <c r="X27" s="10" t="s">
        <v>181</v>
      </c>
      <c r="Y27" s="10" t="s">
        <v>181</v>
      </c>
      <c r="Z27" s="10" t="s">
        <v>181</v>
      </c>
      <c r="AA27" s="10" t="s">
        <v>181</v>
      </c>
      <c r="AB27" s="10" t="s">
        <v>181</v>
      </c>
      <c r="AC27" s="10" t="s">
        <v>181</v>
      </c>
      <c r="AD27" s="10" t="s">
        <v>181</v>
      </c>
      <c r="AE27" s="10" t="s">
        <v>181</v>
      </c>
      <c r="AF27" s="10" t="s">
        <v>181</v>
      </c>
      <c r="AG27" s="10" t="s">
        <v>181</v>
      </c>
      <c r="AH27" s="10" t="s">
        <v>181</v>
      </c>
      <c r="AI27" s="10" t="s">
        <v>181</v>
      </c>
      <c r="AJ27" s="10" t="s">
        <v>181</v>
      </c>
      <c r="AK27" s="10" t="s">
        <v>181</v>
      </c>
      <c r="AL27" s="10" t="s">
        <v>181</v>
      </c>
      <c r="AM27" s="10" t="s">
        <v>181</v>
      </c>
      <c r="AN27" s="10" t="s">
        <v>181</v>
      </c>
      <c r="AO27" s="10">
        <v>10.039</v>
      </c>
      <c r="AP27" s="10" t="s">
        <v>181</v>
      </c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20</v>
      </c>
      <c r="B28" s="10">
        <v>10.494300000000001</v>
      </c>
      <c r="C28" s="10" t="s">
        <v>181</v>
      </c>
      <c r="D28" s="10" t="s">
        <v>181</v>
      </c>
      <c r="E28" s="10" t="s">
        <v>181</v>
      </c>
      <c r="F28" s="10" t="s">
        <v>181</v>
      </c>
      <c r="G28" s="10" t="s">
        <v>181</v>
      </c>
      <c r="H28" s="10" t="s">
        <v>181</v>
      </c>
      <c r="I28" s="10" t="s">
        <v>181</v>
      </c>
      <c r="J28" s="10" t="s">
        <v>181</v>
      </c>
      <c r="K28" s="10" t="s">
        <v>181</v>
      </c>
      <c r="L28" s="10" t="s">
        <v>181</v>
      </c>
      <c r="M28" s="10" t="s">
        <v>181</v>
      </c>
      <c r="N28" s="10" t="s">
        <v>181</v>
      </c>
      <c r="O28" s="10" t="s">
        <v>181</v>
      </c>
      <c r="P28" s="10" t="s">
        <v>181</v>
      </c>
      <c r="Q28" s="10" t="s">
        <v>181</v>
      </c>
      <c r="R28" s="10" t="s">
        <v>181</v>
      </c>
      <c r="S28" s="10" t="s">
        <v>181</v>
      </c>
      <c r="T28" s="10">
        <v>10.566700000000001</v>
      </c>
      <c r="U28" s="10" t="s">
        <v>181</v>
      </c>
      <c r="V28" s="10" t="s">
        <v>181</v>
      </c>
      <c r="W28" s="10" t="s">
        <v>181</v>
      </c>
      <c r="X28" s="10" t="s">
        <v>181</v>
      </c>
      <c r="Y28" s="10" t="s">
        <v>181</v>
      </c>
      <c r="Z28" s="10" t="s">
        <v>181</v>
      </c>
      <c r="AA28" s="10" t="s">
        <v>181</v>
      </c>
      <c r="AB28" s="10" t="s">
        <v>181</v>
      </c>
      <c r="AC28" s="10" t="s">
        <v>181</v>
      </c>
      <c r="AD28" s="10" t="s">
        <v>181</v>
      </c>
      <c r="AE28" s="10" t="s">
        <v>181</v>
      </c>
      <c r="AF28" s="10" t="s">
        <v>181</v>
      </c>
      <c r="AG28" s="10" t="s">
        <v>181</v>
      </c>
      <c r="AH28" s="10" t="s">
        <v>181</v>
      </c>
      <c r="AI28" s="10" t="s">
        <v>181</v>
      </c>
      <c r="AJ28" s="10" t="s">
        <v>181</v>
      </c>
      <c r="AK28" s="10" t="s">
        <v>181</v>
      </c>
      <c r="AL28" s="10" t="s">
        <v>181</v>
      </c>
      <c r="AM28" s="10" t="s">
        <v>181</v>
      </c>
      <c r="AN28" s="10" t="s">
        <v>181</v>
      </c>
      <c r="AO28" s="10">
        <v>10.381</v>
      </c>
      <c r="AP28" s="10" t="s">
        <v>181</v>
      </c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21</v>
      </c>
      <c r="B29" s="10">
        <v>9.6274999999999995</v>
      </c>
      <c r="C29" s="10" t="s">
        <v>181</v>
      </c>
      <c r="D29" s="10" t="s">
        <v>181</v>
      </c>
      <c r="E29" s="10" t="s">
        <v>181</v>
      </c>
      <c r="F29" s="10" t="s">
        <v>181</v>
      </c>
      <c r="G29" s="10" t="s">
        <v>181</v>
      </c>
      <c r="H29" s="10" t="s">
        <v>181</v>
      </c>
      <c r="I29" s="10" t="s">
        <v>181</v>
      </c>
      <c r="J29" s="10" t="s">
        <v>181</v>
      </c>
      <c r="K29" s="10">
        <v>0.4259</v>
      </c>
      <c r="L29" s="10" t="s">
        <v>181</v>
      </c>
      <c r="M29" s="10" t="s">
        <v>181</v>
      </c>
      <c r="N29" s="10" t="s">
        <v>181</v>
      </c>
      <c r="O29" s="10" t="s">
        <v>181</v>
      </c>
      <c r="P29" s="10" t="s">
        <v>181</v>
      </c>
      <c r="Q29" s="10" t="s">
        <v>181</v>
      </c>
      <c r="R29" s="10" t="s">
        <v>181</v>
      </c>
      <c r="S29" s="10" t="s">
        <v>181</v>
      </c>
      <c r="T29" s="10">
        <v>10.0732</v>
      </c>
      <c r="U29" s="10" t="s">
        <v>181</v>
      </c>
      <c r="V29" s="10" t="s">
        <v>181</v>
      </c>
      <c r="W29" s="10" t="s">
        <v>181</v>
      </c>
      <c r="X29" s="10" t="s">
        <v>181</v>
      </c>
      <c r="Y29" s="10" t="s">
        <v>181</v>
      </c>
      <c r="Z29" s="10">
        <v>0.59470000000000001</v>
      </c>
      <c r="AA29" s="10" t="s">
        <v>181</v>
      </c>
      <c r="AB29" s="10" t="s">
        <v>181</v>
      </c>
      <c r="AC29" s="10" t="s">
        <v>181</v>
      </c>
      <c r="AD29" s="10" t="s">
        <v>181</v>
      </c>
      <c r="AE29" s="10" t="s">
        <v>181</v>
      </c>
      <c r="AF29" s="10" t="s">
        <v>181</v>
      </c>
      <c r="AG29" s="10" t="s">
        <v>181</v>
      </c>
      <c r="AH29" s="10" t="s">
        <v>181</v>
      </c>
      <c r="AI29" s="10" t="s">
        <v>181</v>
      </c>
      <c r="AJ29" s="10" t="s">
        <v>181</v>
      </c>
      <c r="AK29" s="10" t="s">
        <v>181</v>
      </c>
      <c r="AL29" s="10">
        <v>0.1956</v>
      </c>
      <c r="AM29" s="10" t="s">
        <v>181</v>
      </c>
      <c r="AN29" s="10" t="s">
        <v>181</v>
      </c>
      <c r="AO29" s="10">
        <v>9.7461000000000002</v>
      </c>
      <c r="AP29" s="10" t="s">
        <v>181</v>
      </c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22</v>
      </c>
      <c r="B30" s="10">
        <v>10.0504</v>
      </c>
      <c r="C30" s="10" t="s">
        <v>181</v>
      </c>
      <c r="D30" s="10" t="s">
        <v>181</v>
      </c>
      <c r="E30" s="10">
        <v>12.6327</v>
      </c>
      <c r="F30" s="10">
        <v>43.520800000000001</v>
      </c>
      <c r="G30" s="10">
        <v>37.172600000000003</v>
      </c>
      <c r="H30" s="10">
        <v>33.4206</v>
      </c>
      <c r="I30" s="10">
        <v>16.3141</v>
      </c>
      <c r="J30" s="10">
        <v>36.957700000000003</v>
      </c>
      <c r="K30" s="10">
        <v>46.826300000000003</v>
      </c>
      <c r="L30" s="10">
        <v>44.660699999999999</v>
      </c>
      <c r="M30" s="10">
        <v>3.6568000000000001</v>
      </c>
      <c r="N30" s="10">
        <v>29.9544</v>
      </c>
      <c r="O30" s="10">
        <v>31.803100000000001</v>
      </c>
      <c r="P30" s="10">
        <v>34.191600000000001</v>
      </c>
      <c r="Q30" s="10">
        <v>5.4100000000000002E-2</v>
      </c>
      <c r="R30" s="10" t="s">
        <v>181</v>
      </c>
      <c r="S30" s="10" t="s">
        <v>181</v>
      </c>
      <c r="T30" s="10">
        <v>10.0616</v>
      </c>
      <c r="U30" s="10" t="s">
        <v>181</v>
      </c>
      <c r="V30" s="10" t="s">
        <v>181</v>
      </c>
      <c r="W30" s="10">
        <v>46.134599999999999</v>
      </c>
      <c r="X30" s="10">
        <v>51.250300000000003</v>
      </c>
      <c r="Y30" s="10">
        <v>42.096299999999999</v>
      </c>
      <c r="Z30" s="10">
        <v>45.143999999999998</v>
      </c>
      <c r="AA30" s="10">
        <v>47.354700000000001</v>
      </c>
      <c r="AB30" s="10">
        <v>9.2299999999999993E-2</v>
      </c>
      <c r="AC30" s="10">
        <v>20.992100000000001</v>
      </c>
      <c r="AD30" s="10">
        <v>8.6300000000000002E-2</v>
      </c>
      <c r="AE30" s="10" t="s">
        <v>181</v>
      </c>
      <c r="AF30" s="10" t="s">
        <v>181</v>
      </c>
      <c r="AG30" s="10">
        <v>0.14710000000000001</v>
      </c>
      <c r="AH30" s="10" t="s">
        <v>181</v>
      </c>
      <c r="AI30" s="10" t="s">
        <v>181</v>
      </c>
      <c r="AJ30" s="10" t="s">
        <v>181</v>
      </c>
      <c r="AK30" s="10" t="s">
        <v>181</v>
      </c>
      <c r="AL30" s="10" t="s">
        <v>181</v>
      </c>
      <c r="AM30" s="10">
        <v>40.3645</v>
      </c>
      <c r="AN30" s="10">
        <v>5.4406999999999996</v>
      </c>
      <c r="AO30" s="10">
        <v>10.2866</v>
      </c>
      <c r="AP30" s="10" t="s">
        <v>181</v>
      </c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23</v>
      </c>
      <c r="B31" s="10">
        <v>9.9586000000000006</v>
      </c>
      <c r="C31" s="10" t="s">
        <v>181</v>
      </c>
      <c r="D31" s="10" t="s">
        <v>181</v>
      </c>
      <c r="E31" s="10" t="s">
        <v>181</v>
      </c>
      <c r="F31" s="10" t="s">
        <v>181</v>
      </c>
      <c r="G31" s="10" t="s">
        <v>181</v>
      </c>
      <c r="H31" s="10" t="s">
        <v>181</v>
      </c>
      <c r="I31" s="10" t="s">
        <v>181</v>
      </c>
      <c r="J31" s="10" t="s">
        <v>181</v>
      </c>
      <c r="K31" s="10" t="s">
        <v>181</v>
      </c>
      <c r="L31" s="10" t="s">
        <v>181</v>
      </c>
      <c r="M31" s="10" t="s">
        <v>181</v>
      </c>
      <c r="N31" s="10" t="s">
        <v>181</v>
      </c>
      <c r="O31" s="10" t="s">
        <v>181</v>
      </c>
      <c r="P31" s="10" t="s">
        <v>181</v>
      </c>
      <c r="Q31" s="10" t="s">
        <v>181</v>
      </c>
      <c r="R31" s="10" t="s">
        <v>181</v>
      </c>
      <c r="S31" s="10" t="s">
        <v>181</v>
      </c>
      <c r="T31" s="10">
        <v>10.6135</v>
      </c>
      <c r="U31" s="10" t="s">
        <v>181</v>
      </c>
      <c r="V31" s="10" t="s">
        <v>181</v>
      </c>
      <c r="W31" s="10" t="s">
        <v>181</v>
      </c>
      <c r="X31" s="10" t="s">
        <v>181</v>
      </c>
      <c r="Y31" s="10" t="s">
        <v>181</v>
      </c>
      <c r="Z31" s="10" t="s">
        <v>181</v>
      </c>
      <c r="AA31" s="10" t="s">
        <v>181</v>
      </c>
      <c r="AB31" s="10" t="s">
        <v>181</v>
      </c>
      <c r="AC31" s="10" t="s">
        <v>181</v>
      </c>
      <c r="AD31" s="10" t="s">
        <v>181</v>
      </c>
      <c r="AE31" s="10" t="s">
        <v>181</v>
      </c>
      <c r="AF31" s="10" t="s">
        <v>181</v>
      </c>
      <c r="AG31" s="10" t="s">
        <v>181</v>
      </c>
      <c r="AH31" s="10" t="s">
        <v>181</v>
      </c>
      <c r="AI31" s="10" t="s">
        <v>181</v>
      </c>
      <c r="AJ31" s="10" t="s">
        <v>181</v>
      </c>
      <c r="AK31" s="10" t="s">
        <v>181</v>
      </c>
      <c r="AL31" s="10" t="s">
        <v>181</v>
      </c>
      <c r="AM31" s="10" t="s">
        <v>181</v>
      </c>
      <c r="AN31" s="10" t="s">
        <v>181</v>
      </c>
      <c r="AO31" s="10">
        <v>10.9795</v>
      </c>
      <c r="AP31" s="10" t="s">
        <v>181</v>
      </c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128</v>
      </c>
      <c r="B32" s="10">
        <v>20.985299999999999</v>
      </c>
      <c r="C32" s="10">
        <v>21.164899999999999</v>
      </c>
      <c r="D32" s="10">
        <v>20.839600000000001</v>
      </c>
      <c r="E32" s="10">
        <v>21.842199999999998</v>
      </c>
      <c r="F32" s="10">
        <v>21.502600000000001</v>
      </c>
      <c r="G32" s="10">
        <v>21.116399999999999</v>
      </c>
      <c r="H32" s="10">
        <v>20.6859</v>
      </c>
      <c r="I32" s="10">
        <v>21.435700000000001</v>
      </c>
      <c r="J32" s="10">
        <v>20.180700000000002</v>
      </c>
      <c r="K32" s="10">
        <v>20.154399999999999</v>
      </c>
      <c r="L32" s="10">
        <v>20.538699999999999</v>
      </c>
      <c r="M32" s="10">
        <v>19.967300000000002</v>
      </c>
      <c r="N32" s="10">
        <v>20.165099999999999</v>
      </c>
      <c r="O32" s="10">
        <v>20.761099999999999</v>
      </c>
      <c r="P32" s="10">
        <v>20.2227</v>
      </c>
      <c r="Q32" s="10">
        <v>20.713200000000001</v>
      </c>
      <c r="R32" s="10">
        <v>19.953900000000001</v>
      </c>
      <c r="S32" s="10">
        <v>21.654299999999999</v>
      </c>
      <c r="T32" s="10">
        <v>20.448399999999999</v>
      </c>
      <c r="U32" s="10">
        <v>19.704000000000001</v>
      </c>
      <c r="V32" s="10">
        <v>19.6798</v>
      </c>
      <c r="W32" s="10">
        <v>21.886900000000001</v>
      </c>
      <c r="X32" s="10">
        <v>21.167400000000001</v>
      </c>
      <c r="Y32" s="10">
        <v>20.136399999999998</v>
      </c>
      <c r="Z32" s="10">
        <v>20.913399999999999</v>
      </c>
      <c r="AA32" s="10">
        <v>21.304099999999998</v>
      </c>
      <c r="AB32" s="10">
        <v>20.704499999999999</v>
      </c>
      <c r="AC32" s="10">
        <v>21.325500000000002</v>
      </c>
      <c r="AD32" s="10">
        <v>20.778400000000001</v>
      </c>
      <c r="AE32" s="10">
        <v>21.802800000000001</v>
      </c>
      <c r="AF32" s="10">
        <v>20.871099999999998</v>
      </c>
      <c r="AG32" s="10">
        <v>21.334299999999999</v>
      </c>
      <c r="AH32" s="10">
        <v>20.1341</v>
      </c>
      <c r="AI32" s="10">
        <v>20.5868</v>
      </c>
      <c r="AJ32" s="10">
        <v>20.262899999999998</v>
      </c>
      <c r="AK32" s="10">
        <v>20.854900000000001</v>
      </c>
      <c r="AL32" s="10">
        <v>20.691700000000001</v>
      </c>
      <c r="AM32" s="10">
        <v>21.073499999999999</v>
      </c>
      <c r="AN32" s="10">
        <v>21.224299999999999</v>
      </c>
      <c r="AO32" s="10">
        <v>20.1831</v>
      </c>
      <c r="AP32" s="10">
        <v>19.912800000000001</v>
      </c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129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10">
        <v>20</v>
      </c>
      <c r="V33" s="10">
        <v>20</v>
      </c>
      <c r="W33" s="10">
        <v>20</v>
      </c>
      <c r="X33" s="10">
        <v>20</v>
      </c>
      <c r="Y33" s="10">
        <v>20</v>
      </c>
      <c r="Z33" s="10">
        <v>20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20</v>
      </c>
      <c r="AJ33" s="10">
        <v>20</v>
      </c>
      <c r="AK33" s="10">
        <v>20</v>
      </c>
      <c r="AL33" s="10">
        <v>20</v>
      </c>
      <c r="AM33" s="10">
        <v>20</v>
      </c>
      <c r="AN33" s="10">
        <v>20</v>
      </c>
      <c r="AO33" s="10">
        <v>20</v>
      </c>
      <c r="AP33" s="10">
        <v>20</v>
      </c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25</v>
      </c>
      <c r="B34" s="10">
        <v>9.7385999999999999</v>
      </c>
      <c r="C34" s="10" t="s">
        <v>181</v>
      </c>
      <c r="D34" s="10" t="s">
        <v>181</v>
      </c>
      <c r="E34" s="10" t="s">
        <v>181</v>
      </c>
      <c r="F34" s="10" t="s">
        <v>181</v>
      </c>
      <c r="G34" s="10" t="s">
        <v>181</v>
      </c>
      <c r="H34" s="10" t="s">
        <v>181</v>
      </c>
      <c r="I34" s="10" t="s">
        <v>181</v>
      </c>
      <c r="J34" s="10" t="s">
        <v>181</v>
      </c>
      <c r="K34" s="10" t="s">
        <v>181</v>
      </c>
      <c r="L34" s="10" t="s">
        <v>181</v>
      </c>
      <c r="M34" s="10" t="s">
        <v>181</v>
      </c>
      <c r="N34" s="10" t="s">
        <v>181</v>
      </c>
      <c r="O34" s="10" t="s">
        <v>181</v>
      </c>
      <c r="P34" s="10" t="s">
        <v>181</v>
      </c>
      <c r="Q34" s="10" t="s">
        <v>181</v>
      </c>
      <c r="R34" s="10" t="s">
        <v>181</v>
      </c>
      <c r="S34" s="10" t="s">
        <v>181</v>
      </c>
      <c r="T34" s="10">
        <v>10.317</v>
      </c>
      <c r="U34" s="10" t="s">
        <v>181</v>
      </c>
      <c r="V34" s="10" t="s">
        <v>181</v>
      </c>
      <c r="W34" s="10" t="s">
        <v>181</v>
      </c>
      <c r="X34" s="10" t="s">
        <v>181</v>
      </c>
      <c r="Y34" s="10" t="s">
        <v>181</v>
      </c>
      <c r="Z34" s="10" t="s">
        <v>181</v>
      </c>
      <c r="AA34" s="10" t="s">
        <v>181</v>
      </c>
      <c r="AB34" s="10" t="s">
        <v>181</v>
      </c>
      <c r="AC34" s="10" t="s">
        <v>181</v>
      </c>
      <c r="AD34" s="10" t="s">
        <v>181</v>
      </c>
      <c r="AE34" s="10" t="s">
        <v>181</v>
      </c>
      <c r="AF34" s="10" t="s">
        <v>181</v>
      </c>
      <c r="AG34" s="10" t="s">
        <v>181</v>
      </c>
      <c r="AH34" s="10" t="s">
        <v>181</v>
      </c>
      <c r="AI34" s="10" t="s">
        <v>181</v>
      </c>
      <c r="AJ34" s="10" t="s">
        <v>181</v>
      </c>
      <c r="AK34" s="10" t="s">
        <v>181</v>
      </c>
      <c r="AL34" s="10" t="s">
        <v>181</v>
      </c>
      <c r="AM34" s="10" t="s">
        <v>181</v>
      </c>
      <c r="AN34" s="10" t="s">
        <v>181</v>
      </c>
      <c r="AO34" s="10">
        <v>10.4565</v>
      </c>
      <c r="AP34" s="10" t="s">
        <v>181</v>
      </c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24</v>
      </c>
      <c r="B35" s="10">
        <v>9.9835999999999991</v>
      </c>
      <c r="C35" s="10" t="s">
        <v>181</v>
      </c>
      <c r="D35" s="10" t="s">
        <v>181</v>
      </c>
      <c r="E35" s="10" t="s">
        <v>181</v>
      </c>
      <c r="F35" s="10" t="s">
        <v>181</v>
      </c>
      <c r="G35" s="10" t="s">
        <v>181</v>
      </c>
      <c r="H35" s="10" t="s">
        <v>181</v>
      </c>
      <c r="I35" s="10" t="s">
        <v>181</v>
      </c>
      <c r="J35" s="10" t="s">
        <v>181</v>
      </c>
      <c r="K35" s="10" t="s">
        <v>181</v>
      </c>
      <c r="L35" s="10" t="s">
        <v>181</v>
      </c>
      <c r="M35" s="10" t="s">
        <v>181</v>
      </c>
      <c r="N35" s="10" t="s">
        <v>181</v>
      </c>
      <c r="O35" s="10" t="s">
        <v>181</v>
      </c>
      <c r="P35" s="10" t="s">
        <v>181</v>
      </c>
      <c r="Q35" s="10" t="s">
        <v>181</v>
      </c>
      <c r="R35" s="10" t="s">
        <v>181</v>
      </c>
      <c r="S35" s="10" t="s">
        <v>181</v>
      </c>
      <c r="T35" s="10">
        <v>10.0748</v>
      </c>
      <c r="U35" s="10" t="s">
        <v>181</v>
      </c>
      <c r="V35" s="10" t="s">
        <v>181</v>
      </c>
      <c r="W35" s="10" t="s">
        <v>181</v>
      </c>
      <c r="X35" s="10" t="s">
        <v>181</v>
      </c>
      <c r="Y35" s="10" t="s">
        <v>181</v>
      </c>
      <c r="Z35" s="10" t="s">
        <v>181</v>
      </c>
      <c r="AA35" s="10" t="s">
        <v>181</v>
      </c>
      <c r="AB35" s="10" t="s">
        <v>181</v>
      </c>
      <c r="AC35" s="10" t="s">
        <v>181</v>
      </c>
      <c r="AD35" s="10" t="s">
        <v>181</v>
      </c>
      <c r="AE35" s="10" t="s">
        <v>181</v>
      </c>
      <c r="AF35" s="10" t="s">
        <v>181</v>
      </c>
      <c r="AG35" s="10" t="s">
        <v>181</v>
      </c>
      <c r="AH35" s="10" t="s">
        <v>181</v>
      </c>
      <c r="AI35" s="10" t="s">
        <v>181</v>
      </c>
      <c r="AJ35" s="10" t="s">
        <v>181</v>
      </c>
      <c r="AK35" s="10" t="s">
        <v>181</v>
      </c>
      <c r="AL35" s="10" t="s">
        <v>181</v>
      </c>
      <c r="AM35" s="10" t="s">
        <v>181</v>
      </c>
      <c r="AN35" s="10" t="s">
        <v>181</v>
      </c>
      <c r="AO35" s="10">
        <v>10.4496</v>
      </c>
      <c r="AP35" s="10" t="s">
        <v>181</v>
      </c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26</v>
      </c>
      <c r="B36" s="10">
        <v>9.4794999999999998</v>
      </c>
      <c r="C36" s="10" t="s">
        <v>181</v>
      </c>
      <c r="D36" s="10" t="s">
        <v>181</v>
      </c>
      <c r="E36" s="10" t="s">
        <v>181</v>
      </c>
      <c r="F36" s="10" t="s">
        <v>181</v>
      </c>
      <c r="G36" s="10" t="s">
        <v>181</v>
      </c>
      <c r="H36" s="10" t="s">
        <v>181</v>
      </c>
      <c r="I36" s="10" t="s">
        <v>181</v>
      </c>
      <c r="J36" s="10" t="s">
        <v>181</v>
      </c>
      <c r="K36" s="10" t="s">
        <v>181</v>
      </c>
      <c r="L36" s="10" t="s">
        <v>181</v>
      </c>
      <c r="M36" s="10" t="s">
        <v>181</v>
      </c>
      <c r="N36" s="10" t="s">
        <v>181</v>
      </c>
      <c r="O36" s="10" t="s">
        <v>181</v>
      </c>
      <c r="P36" s="10" t="s">
        <v>181</v>
      </c>
      <c r="Q36" s="10" t="s">
        <v>181</v>
      </c>
      <c r="R36" s="10" t="s">
        <v>181</v>
      </c>
      <c r="S36" s="10" t="s">
        <v>181</v>
      </c>
      <c r="T36" s="10">
        <v>10.2568</v>
      </c>
      <c r="U36" s="10" t="s">
        <v>181</v>
      </c>
      <c r="V36" s="10" t="s">
        <v>181</v>
      </c>
      <c r="W36" s="10" t="s">
        <v>181</v>
      </c>
      <c r="X36" s="10" t="s">
        <v>181</v>
      </c>
      <c r="Y36" s="10" t="s">
        <v>181</v>
      </c>
      <c r="Z36" s="10" t="s">
        <v>181</v>
      </c>
      <c r="AA36" s="10" t="s">
        <v>181</v>
      </c>
      <c r="AB36" s="10" t="s">
        <v>181</v>
      </c>
      <c r="AC36" s="10" t="s">
        <v>181</v>
      </c>
      <c r="AD36" s="10" t="s">
        <v>181</v>
      </c>
      <c r="AE36" s="10" t="s">
        <v>181</v>
      </c>
      <c r="AF36" s="10" t="s">
        <v>181</v>
      </c>
      <c r="AG36" s="10" t="s">
        <v>181</v>
      </c>
      <c r="AH36" s="10" t="s">
        <v>181</v>
      </c>
      <c r="AI36" s="10" t="s">
        <v>181</v>
      </c>
      <c r="AJ36" s="10" t="s">
        <v>181</v>
      </c>
      <c r="AK36" s="10" t="s">
        <v>181</v>
      </c>
      <c r="AL36" s="10" t="s">
        <v>181</v>
      </c>
      <c r="AM36" s="10" t="s">
        <v>181</v>
      </c>
      <c r="AN36" s="10" t="s">
        <v>181</v>
      </c>
      <c r="AO36" s="10">
        <v>10.394299999999999</v>
      </c>
      <c r="AP36" s="10" t="s">
        <v>181</v>
      </c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27</v>
      </c>
      <c r="B37" s="10">
        <v>9.6915999999999993</v>
      </c>
      <c r="C37" s="10" t="s">
        <v>181</v>
      </c>
      <c r="D37" s="10" t="s">
        <v>181</v>
      </c>
      <c r="E37" s="10" t="s">
        <v>181</v>
      </c>
      <c r="F37" s="10" t="s">
        <v>181</v>
      </c>
      <c r="G37" s="10" t="s">
        <v>181</v>
      </c>
      <c r="H37" s="10" t="s">
        <v>181</v>
      </c>
      <c r="I37" s="10" t="s">
        <v>181</v>
      </c>
      <c r="J37" s="10" t="s">
        <v>181</v>
      </c>
      <c r="K37" s="10" t="s">
        <v>181</v>
      </c>
      <c r="L37" s="10" t="s">
        <v>181</v>
      </c>
      <c r="M37" s="10" t="s">
        <v>181</v>
      </c>
      <c r="N37" s="10" t="s">
        <v>181</v>
      </c>
      <c r="O37" s="10" t="s">
        <v>181</v>
      </c>
      <c r="P37" s="10" t="s">
        <v>181</v>
      </c>
      <c r="Q37" s="10" t="s">
        <v>181</v>
      </c>
      <c r="R37" s="10" t="s">
        <v>181</v>
      </c>
      <c r="S37" s="10" t="s">
        <v>181</v>
      </c>
      <c r="T37" s="10">
        <v>10.031000000000001</v>
      </c>
      <c r="U37" s="10" t="s">
        <v>181</v>
      </c>
      <c r="V37" s="10" t="s">
        <v>181</v>
      </c>
      <c r="W37" s="10" t="s">
        <v>181</v>
      </c>
      <c r="X37" s="10" t="s">
        <v>181</v>
      </c>
      <c r="Y37" s="10" t="s">
        <v>181</v>
      </c>
      <c r="Z37" s="10" t="s">
        <v>181</v>
      </c>
      <c r="AA37" s="10" t="s">
        <v>181</v>
      </c>
      <c r="AB37" s="10" t="s">
        <v>181</v>
      </c>
      <c r="AC37" s="10" t="s">
        <v>181</v>
      </c>
      <c r="AD37" s="10" t="s">
        <v>181</v>
      </c>
      <c r="AE37" s="10" t="s">
        <v>181</v>
      </c>
      <c r="AF37" s="10" t="s">
        <v>181</v>
      </c>
      <c r="AG37" s="10" t="s">
        <v>181</v>
      </c>
      <c r="AH37" s="10" t="s">
        <v>181</v>
      </c>
      <c r="AI37" s="10" t="s">
        <v>181</v>
      </c>
      <c r="AJ37" s="10" t="s">
        <v>181</v>
      </c>
      <c r="AK37" s="10" t="s">
        <v>181</v>
      </c>
      <c r="AL37" s="10" t="s">
        <v>181</v>
      </c>
      <c r="AM37" s="10" t="s">
        <v>181</v>
      </c>
      <c r="AN37" s="10" t="s">
        <v>181</v>
      </c>
      <c r="AO37" s="10">
        <v>10.4321</v>
      </c>
      <c r="AP37" s="10" t="s">
        <v>181</v>
      </c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28</v>
      </c>
      <c r="B38" s="10">
        <v>9.7125000000000004</v>
      </c>
      <c r="C38" s="10" t="s">
        <v>181</v>
      </c>
      <c r="D38" s="10" t="s">
        <v>181</v>
      </c>
      <c r="E38" s="10" t="s">
        <v>181</v>
      </c>
      <c r="F38" s="10" t="s">
        <v>181</v>
      </c>
      <c r="G38" s="10" t="s">
        <v>181</v>
      </c>
      <c r="H38" s="10" t="s">
        <v>181</v>
      </c>
      <c r="I38" s="10" t="s">
        <v>181</v>
      </c>
      <c r="J38" s="10" t="s">
        <v>181</v>
      </c>
      <c r="K38" s="10" t="s">
        <v>181</v>
      </c>
      <c r="L38" s="10" t="s">
        <v>181</v>
      </c>
      <c r="M38" s="10" t="s">
        <v>181</v>
      </c>
      <c r="N38" s="10" t="s">
        <v>181</v>
      </c>
      <c r="O38" s="10" t="s">
        <v>181</v>
      </c>
      <c r="P38" s="10" t="s">
        <v>181</v>
      </c>
      <c r="Q38" s="10" t="s">
        <v>181</v>
      </c>
      <c r="R38" s="10" t="s">
        <v>181</v>
      </c>
      <c r="S38" s="10" t="s">
        <v>181</v>
      </c>
      <c r="T38" s="10">
        <v>10.2592</v>
      </c>
      <c r="U38" s="10" t="s">
        <v>181</v>
      </c>
      <c r="V38" s="10" t="s">
        <v>181</v>
      </c>
      <c r="W38" s="10" t="s">
        <v>181</v>
      </c>
      <c r="X38" s="10" t="s">
        <v>181</v>
      </c>
      <c r="Y38" s="10" t="s">
        <v>181</v>
      </c>
      <c r="Z38" s="10" t="s">
        <v>181</v>
      </c>
      <c r="AA38" s="10" t="s">
        <v>181</v>
      </c>
      <c r="AB38" s="10" t="s">
        <v>181</v>
      </c>
      <c r="AC38" s="10" t="s">
        <v>181</v>
      </c>
      <c r="AD38" s="10" t="s">
        <v>181</v>
      </c>
      <c r="AE38" s="10" t="s">
        <v>181</v>
      </c>
      <c r="AF38" s="10" t="s">
        <v>181</v>
      </c>
      <c r="AG38" s="10" t="s">
        <v>181</v>
      </c>
      <c r="AH38" s="10" t="s">
        <v>181</v>
      </c>
      <c r="AI38" s="10" t="s">
        <v>181</v>
      </c>
      <c r="AJ38" s="10" t="s">
        <v>181</v>
      </c>
      <c r="AK38" s="10" t="s">
        <v>181</v>
      </c>
      <c r="AL38" s="10" t="s">
        <v>181</v>
      </c>
      <c r="AM38" s="10" t="s">
        <v>181</v>
      </c>
      <c r="AN38" s="10" t="s">
        <v>181</v>
      </c>
      <c r="AO38" s="10">
        <v>10.120100000000001</v>
      </c>
      <c r="AP38" s="10" t="s">
        <v>181</v>
      </c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130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  <c r="Y39" s="10">
        <v>20</v>
      </c>
      <c r="Z39" s="10">
        <v>20</v>
      </c>
      <c r="AA39" s="10">
        <v>20</v>
      </c>
      <c r="AB39" s="10">
        <v>20</v>
      </c>
      <c r="AC39" s="10">
        <v>20</v>
      </c>
      <c r="AD39" s="10">
        <v>20</v>
      </c>
      <c r="AE39" s="10">
        <v>20</v>
      </c>
      <c r="AF39" s="10">
        <v>20</v>
      </c>
      <c r="AG39" s="10">
        <v>20</v>
      </c>
      <c r="AH39" s="10">
        <v>20</v>
      </c>
      <c r="AI39" s="10">
        <v>20</v>
      </c>
      <c r="AJ39" s="10">
        <v>20</v>
      </c>
      <c r="AK39" s="10">
        <v>20</v>
      </c>
      <c r="AL39" s="10">
        <v>20</v>
      </c>
      <c r="AM39" s="10">
        <v>20</v>
      </c>
      <c r="AN39" s="10">
        <v>20</v>
      </c>
      <c r="AO39" s="10">
        <v>20</v>
      </c>
      <c r="AP39" s="10">
        <v>20</v>
      </c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29</v>
      </c>
      <c r="B40" s="10">
        <v>9.4450000000000003</v>
      </c>
      <c r="C40" s="10" t="s">
        <v>181</v>
      </c>
      <c r="D40" s="10" t="s">
        <v>181</v>
      </c>
      <c r="E40" s="10" t="s">
        <v>181</v>
      </c>
      <c r="F40" s="10" t="s">
        <v>181</v>
      </c>
      <c r="G40" s="10" t="s">
        <v>181</v>
      </c>
      <c r="H40" s="10" t="s">
        <v>181</v>
      </c>
      <c r="I40" s="10" t="s">
        <v>181</v>
      </c>
      <c r="J40" s="10" t="s">
        <v>181</v>
      </c>
      <c r="K40" s="10" t="s">
        <v>181</v>
      </c>
      <c r="L40" s="10" t="s">
        <v>181</v>
      </c>
      <c r="M40" s="10" t="s">
        <v>181</v>
      </c>
      <c r="N40" s="10" t="s">
        <v>181</v>
      </c>
      <c r="O40" s="10" t="s">
        <v>181</v>
      </c>
      <c r="P40" s="10" t="s">
        <v>181</v>
      </c>
      <c r="Q40" s="10" t="s">
        <v>181</v>
      </c>
      <c r="R40" s="10" t="s">
        <v>181</v>
      </c>
      <c r="S40" s="10" t="s">
        <v>181</v>
      </c>
      <c r="T40" s="10">
        <v>10.071300000000001</v>
      </c>
      <c r="U40" s="10" t="s">
        <v>181</v>
      </c>
      <c r="V40" s="10" t="s">
        <v>181</v>
      </c>
      <c r="W40" s="10" t="s">
        <v>181</v>
      </c>
      <c r="X40" s="10" t="s">
        <v>181</v>
      </c>
      <c r="Y40" s="10" t="s">
        <v>181</v>
      </c>
      <c r="Z40" s="10" t="s">
        <v>181</v>
      </c>
      <c r="AA40" s="10" t="s">
        <v>181</v>
      </c>
      <c r="AB40" s="10" t="s">
        <v>181</v>
      </c>
      <c r="AC40" s="10" t="s">
        <v>181</v>
      </c>
      <c r="AD40" s="10" t="s">
        <v>181</v>
      </c>
      <c r="AE40" s="10" t="s">
        <v>181</v>
      </c>
      <c r="AF40" s="10" t="s">
        <v>181</v>
      </c>
      <c r="AG40" s="10" t="s">
        <v>181</v>
      </c>
      <c r="AH40" s="10" t="s">
        <v>181</v>
      </c>
      <c r="AI40" s="10" t="s">
        <v>181</v>
      </c>
      <c r="AJ40" s="10" t="s">
        <v>181</v>
      </c>
      <c r="AK40" s="10" t="s">
        <v>181</v>
      </c>
      <c r="AL40" s="10" t="s">
        <v>181</v>
      </c>
      <c r="AM40" s="10" t="s">
        <v>181</v>
      </c>
      <c r="AN40" s="10" t="s">
        <v>181</v>
      </c>
      <c r="AO40" s="10">
        <v>10.5814</v>
      </c>
      <c r="AP40" s="10" t="s">
        <v>181</v>
      </c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30</v>
      </c>
      <c r="B41" s="10">
        <v>9.7166999999999994</v>
      </c>
      <c r="C41" s="10" t="s">
        <v>181</v>
      </c>
      <c r="D41" s="10" t="s">
        <v>181</v>
      </c>
      <c r="E41" s="10" t="s">
        <v>181</v>
      </c>
      <c r="F41" s="10" t="s">
        <v>181</v>
      </c>
      <c r="G41" s="10" t="s">
        <v>181</v>
      </c>
      <c r="H41" s="10" t="s">
        <v>181</v>
      </c>
      <c r="I41" s="10" t="s">
        <v>181</v>
      </c>
      <c r="J41" s="10" t="s">
        <v>181</v>
      </c>
      <c r="K41" s="10" t="s">
        <v>181</v>
      </c>
      <c r="L41" s="10" t="s">
        <v>181</v>
      </c>
      <c r="M41" s="10" t="s">
        <v>181</v>
      </c>
      <c r="N41" s="10" t="s">
        <v>181</v>
      </c>
      <c r="O41" s="10" t="s">
        <v>181</v>
      </c>
      <c r="P41" s="10" t="s">
        <v>181</v>
      </c>
      <c r="Q41" s="10" t="s">
        <v>181</v>
      </c>
      <c r="R41" s="10" t="s">
        <v>181</v>
      </c>
      <c r="S41" s="10" t="s">
        <v>181</v>
      </c>
      <c r="T41" s="10">
        <v>10.138400000000001</v>
      </c>
      <c r="U41" s="10" t="s">
        <v>181</v>
      </c>
      <c r="V41" s="10" t="s">
        <v>181</v>
      </c>
      <c r="W41" s="10" t="s">
        <v>181</v>
      </c>
      <c r="X41" s="10" t="s">
        <v>181</v>
      </c>
      <c r="Y41" s="10" t="s">
        <v>181</v>
      </c>
      <c r="Z41" s="10" t="s">
        <v>181</v>
      </c>
      <c r="AA41" s="10" t="s">
        <v>181</v>
      </c>
      <c r="AB41" s="10" t="s">
        <v>181</v>
      </c>
      <c r="AC41" s="10" t="s">
        <v>181</v>
      </c>
      <c r="AD41" s="10" t="s">
        <v>181</v>
      </c>
      <c r="AE41" s="10" t="s">
        <v>181</v>
      </c>
      <c r="AF41" s="10" t="s">
        <v>181</v>
      </c>
      <c r="AG41" s="10" t="s">
        <v>181</v>
      </c>
      <c r="AH41" s="10" t="s">
        <v>181</v>
      </c>
      <c r="AI41" s="10" t="s">
        <v>181</v>
      </c>
      <c r="AJ41" s="10" t="s">
        <v>181</v>
      </c>
      <c r="AK41" s="10" t="s">
        <v>181</v>
      </c>
      <c r="AL41" s="10" t="s">
        <v>181</v>
      </c>
      <c r="AM41" s="10" t="s">
        <v>181</v>
      </c>
      <c r="AN41" s="10" t="s">
        <v>181</v>
      </c>
      <c r="AO41" s="10">
        <v>10.225</v>
      </c>
      <c r="AP41" s="10" t="s">
        <v>181</v>
      </c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31</v>
      </c>
      <c r="B42" s="10">
        <v>9.8178000000000001</v>
      </c>
      <c r="C42" s="10" t="s">
        <v>181</v>
      </c>
      <c r="D42" s="10" t="s">
        <v>181</v>
      </c>
      <c r="E42" s="10" t="s">
        <v>181</v>
      </c>
      <c r="F42" s="10" t="s">
        <v>181</v>
      </c>
      <c r="G42" s="10">
        <v>4.6699999999999998E-2</v>
      </c>
      <c r="H42" s="10" t="s">
        <v>181</v>
      </c>
      <c r="I42" s="10" t="s">
        <v>181</v>
      </c>
      <c r="J42" s="10" t="s">
        <v>181</v>
      </c>
      <c r="K42" s="10" t="s">
        <v>181</v>
      </c>
      <c r="L42" s="10" t="s">
        <v>181</v>
      </c>
      <c r="M42" s="10" t="s">
        <v>181</v>
      </c>
      <c r="N42" s="10">
        <v>2.9600000000000001E-2</v>
      </c>
      <c r="O42" s="10">
        <v>9.5299999999999996E-2</v>
      </c>
      <c r="P42" s="10" t="s">
        <v>181</v>
      </c>
      <c r="Q42" s="10" t="s">
        <v>181</v>
      </c>
      <c r="R42" s="10" t="s">
        <v>181</v>
      </c>
      <c r="S42" s="10" t="s">
        <v>181</v>
      </c>
      <c r="T42" s="10">
        <v>10.1334</v>
      </c>
      <c r="U42" s="10" t="s">
        <v>181</v>
      </c>
      <c r="V42" s="10" t="s">
        <v>181</v>
      </c>
      <c r="W42" s="10" t="s">
        <v>181</v>
      </c>
      <c r="X42" s="10">
        <v>0.1007</v>
      </c>
      <c r="Y42" s="10" t="s">
        <v>181</v>
      </c>
      <c r="Z42" s="10" t="s">
        <v>181</v>
      </c>
      <c r="AA42" s="10" t="s">
        <v>181</v>
      </c>
      <c r="AB42" s="10" t="s">
        <v>181</v>
      </c>
      <c r="AC42" s="10" t="s">
        <v>181</v>
      </c>
      <c r="AD42" s="10" t="s">
        <v>181</v>
      </c>
      <c r="AE42" s="10" t="s">
        <v>181</v>
      </c>
      <c r="AF42" s="10" t="s">
        <v>181</v>
      </c>
      <c r="AG42" s="10">
        <v>7.8E-2</v>
      </c>
      <c r="AH42" s="10" t="s">
        <v>181</v>
      </c>
      <c r="AI42" s="10" t="s">
        <v>181</v>
      </c>
      <c r="AJ42" s="10" t="s">
        <v>181</v>
      </c>
      <c r="AK42" s="10" t="s">
        <v>181</v>
      </c>
      <c r="AL42" s="10">
        <v>7.7200000000000005E-2</v>
      </c>
      <c r="AM42" s="10" t="s">
        <v>181</v>
      </c>
      <c r="AN42" s="10" t="s">
        <v>181</v>
      </c>
      <c r="AO42" s="10">
        <v>10.2003</v>
      </c>
      <c r="AP42" s="10" t="s">
        <v>181</v>
      </c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32</v>
      </c>
      <c r="B43" s="10">
        <v>10.3659</v>
      </c>
      <c r="C43" s="10" t="s">
        <v>181</v>
      </c>
      <c r="D43" s="10" t="s">
        <v>181</v>
      </c>
      <c r="E43" s="10" t="s">
        <v>181</v>
      </c>
      <c r="F43" s="10" t="s">
        <v>181</v>
      </c>
      <c r="G43" s="10" t="s">
        <v>181</v>
      </c>
      <c r="H43" s="10" t="s">
        <v>181</v>
      </c>
      <c r="I43" s="10" t="s">
        <v>181</v>
      </c>
      <c r="J43" s="10" t="s">
        <v>181</v>
      </c>
      <c r="K43" s="10" t="s">
        <v>181</v>
      </c>
      <c r="L43" s="10" t="s">
        <v>181</v>
      </c>
      <c r="M43" s="10" t="s">
        <v>181</v>
      </c>
      <c r="N43" s="10" t="s">
        <v>181</v>
      </c>
      <c r="O43" s="10" t="s">
        <v>181</v>
      </c>
      <c r="P43" s="10" t="s">
        <v>181</v>
      </c>
      <c r="Q43" s="10" t="s">
        <v>181</v>
      </c>
      <c r="R43" s="10" t="s">
        <v>181</v>
      </c>
      <c r="S43" s="10" t="s">
        <v>181</v>
      </c>
      <c r="T43" s="10">
        <v>11.0504</v>
      </c>
      <c r="U43" s="10" t="s">
        <v>181</v>
      </c>
      <c r="V43" s="10" t="s">
        <v>181</v>
      </c>
      <c r="W43" s="10" t="s">
        <v>181</v>
      </c>
      <c r="X43" s="10" t="s">
        <v>181</v>
      </c>
      <c r="Y43" s="10" t="s">
        <v>181</v>
      </c>
      <c r="Z43" s="10" t="s">
        <v>181</v>
      </c>
      <c r="AA43" s="10" t="s">
        <v>181</v>
      </c>
      <c r="AB43" s="10" t="s">
        <v>181</v>
      </c>
      <c r="AC43" s="10" t="s">
        <v>181</v>
      </c>
      <c r="AD43" s="10" t="s">
        <v>181</v>
      </c>
      <c r="AE43" s="10" t="s">
        <v>181</v>
      </c>
      <c r="AF43" s="10" t="s">
        <v>181</v>
      </c>
      <c r="AG43" s="10" t="s">
        <v>181</v>
      </c>
      <c r="AH43" s="10" t="s">
        <v>181</v>
      </c>
      <c r="AI43" s="10" t="s">
        <v>181</v>
      </c>
      <c r="AJ43" s="10" t="s">
        <v>181</v>
      </c>
      <c r="AK43" s="10" t="s">
        <v>181</v>
      </c>
      <c r="AL43" s="10" t="s">
        <v>181</v>
      </c>
      <c r="AM43" s="10" t="s">
        <v>181</v>
      </c>
      <c r="AN43" s="10" t="s">
        <v>181</v>
      </c>
      <c r="AO43" s="10">
        <v>11.089600000000001</v>
      </c>
      <c r="AP43" s="10" t="s">
        <v>181</v>
      </c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33</v>
      </c>
      <c r="B44" s="10">
        <v>9.9832999999999998</v>
      </c>
      <c r="C44" s="10" t="s">
        <v>181</v>
      </c>
      <c r="D44" s="10" t="s">
        <v>181</v>
      </c>
      <c r="E44" s="10">
        <v>0.26419999999999999</v>
      </c>
      <c r="F44" s="10">
        <v>5.8846999999999996</v>
      </c>
      <c r="G44" s="10">
        <v>4.5982000000000003</v>
      </c>
      <c r="H44" s="10">
        <v>5.3209</v>
      </c>
      <c r="I44" s="10">
        <v>0.82789999999999997</v>
      </c>
      <c r="J44" s="10">
        <v>3.4838</v>
      </c>
      <c r="K44" s="10">
        <v>4.9459999999999997</v>
      </c>
      <c r="L44" s="10">
        <v>5.2377000000000002</v>
      </c>
      <c r="M44" s="10">
        <v>0.2203</v>
      </c>
      <c r="N44" s="10">
        <v>14.2141</v>
      </c>
      <c r="O44" s="10">
        <v>14.7462</v>
      </c>
      <c r="P44" s="10">
        <v>15.386699999999999</v>
      </c>
      <c r="Q44" s="10" t="s">
        <v>181</v>
      </c>
      <c r="R44" s="10" t="s">
        <v>181</v>
      </c>
      <c r="S44" s="10" t="s">
        <v>181</v>
      </c>
      <c r="T44" s="10">
        <v>10.071899999999999</v>
      </c>
      <c r="U44" s="10" t="s">
        <v>181</v>
      </c>
      <c r="V44" s="10" t="s">
        <v>181</v>
      </c>
      <c r="W44" s="10">
        <v>14.9655</v>
      </c>
      <c r="X44" s="10">
        <v>7.3983999999999996</v>
      </c>
      <c r="Y44" s="10">
        <v>14.584099999999999</v>
      </c>
      <c r="Z44" s="10">
        <v>16.651700000000002</v>
      </c>
      <c r="AA44" s="10">
        <v>16.194199999999999</v>
      </c>
      <c r="AB44" s="10" t="s">
        <v>181</v>
      </c>
      <c r="AC44" s="10">
        <v>7.0426000000000002</v>
      </c>
      <c r="AD44" s="10">
        <v>0.30620000000000003</v>
      </c>
      <c r="AE44" s="10" t="s">
        <v>181</v>
      </c>
      <c r="AF44" s="10" t="s">
        <v>181</v>
      </c>
      <c r="AG44" s="10">
        <v>1.2685</v>
      </c>
      <c r="AH44" s="10" t="s">
        <v>181</v>
      </c>
      <c r="AI44" s="10" t="s">
        <v>181</v>
      </c>
      <c r="AJ44" s="10">
        <v>6.3500000000000001E-2</v>
      </c>
      <c r="AK44" s="10" t="s">
        <v>181</v>
      </c>
      <c r="AL44" s="10">
        <v>0.16350000000000001</v>
      </c>
      <c r="AM44" s="10">
        <v>11.5777</v>
      </c>
      <c r="AN44" s="10">
        <v>0.7036</v>
      </c>
      <c r="AO44" s="10">
        <v>10.281700000000001</v>
      </c>
      <c r="AP44" s="10" t="s">
        <v>181</v>
      </c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34</v>
      </c>
      <c r="B45" s="10">
        <v>10.5646</v>
      </c>
      <c r="C45" s="10" t="s">
        <v>181</v>
      </c>
      <c r="D45" s="10" t="s">
        <v>181</v>
      </c>
      <c r="E45" s="10" t="s">
        <v>181</v>
      </c>
      <c r="F45" s="10" t="s">
        <v>181</v>
      </c>
      <c r="G45" s="10" t="s">
        <v>181</v>
      </c>
      <c r="H45" s="10" t="s">
        <v>181</v>
      </c>
      <c r="I45" s="10" t="s">
        <v>181</v>
      </c>
      <c r="J45" s="10" t="s">
        <v>181</v>
      </c>
      <c r="K45" s="10" t="s">
        <v>181</v>
      </c>
      <c r="L45" s="10" t="s">
        <v>181</v>
      </c>
      <c r="M45" s="10" t="s">
        <v>181</v>
      </c>
      <c r="N45" s="10" t="s">
        <v>181</v>
      </c>
      <c r="O45" s="10" t="s">
        <v>181</v>
      </c>
      <c r="P45" s="10" t="s">
        <v>181</v>
      </c>
      <c r="Q45" s="10" t="s">
        <v>181</v>
      </c>
      <c r="R45" s="10" t="s">
        <v>181</v>
      </c>
      <c r="S45" s="10" t="s">
        <v>181</v>
      </c>
      <c r="T45" s="10">
        <v>11.218400000000001</v>
      </c>
      <c r="U45" s="10" t="s">
        <v>181</v>
      </c>
      <c r="V45" s="10" t="s">
        <v>181</v>
      </c>
      <c r="W45" s="10" t="s">
        <v>181</v>
      </c>
      <c r="X45" s="10" t="s">
        <v>181</v>
      </c>
      <c r="Y45" s="10" t="s">
        <v>181</v>
      </c>
      <c r="Z45" s="10" t="s">
        <v>181</v>
      </c>
      <c r="AA45" s="10" t="s">
        <v>181</v>
      </c>
      <c r="AB45" s="10" t="s">
        <v>181</v>
      </c>
      <c r="AC45" s="10" t="s">
        <v>181</v>
      </c>
      <c r="AD45" s="10" t="s">
        <v>181</v>
      </c>
      <c r="AE45" s="10" t="s">
        <v>181</v>
      </c>
      <c r="AF45" s="10" t="s">
        <v>181</v>
      </c>
      <c r="AG45" s="10" t="s">
        <v>181</v>
      </c>
      <c r="AH45" s="10" t="s">
        <v>181</v>
      </c>
      <c r="AI45" s="10" t="s">
        <v>181</v>
      </c>
      <c r="AJ45" s="10" t="s">
        <v>181</v>
      </c>
      <c r="AK45" s="10" t="s">
        <v>181</v>
      </c>
      <c r="AL45" s="10" t="s">
        <v>181</v>
      </c>
      <c r="AM45" s="10" t="s">
        <v>181</v>
      </c>
      <c r="AN45" s="10" t="s">
        <v>181</v>
      </c>
      <c r="AO45" s="10">
        <v>10.695</v>
      </c>
      <c r="AP45" s="10" t="s">
        <v>181</v>
      </c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35</v>
      </c>
      <c r="B46" s="10">
        <v>10.388199999999999</v>
      </c>
      <c r="C46" s="10" t="s">
        <v>181</v>
      </c>
      <c r="D46" s="10" t="s">
        <v>181</v>
      </c>
      <c r="E46" s="10" t="s">
        <v>181</v>
      </c>
      <c r="F46" s="10" t="s">
        <v>181</v>
      </c>
      <c r="G46" s="10" t="s">
        <v>181</v>
      </c>
      <c r="H46" s="10" t="s">
        <v>181</v>
      </c>
      <c r="I46" s="10" t="s">
        <v>181</v>
      </c>
      <c r="J46" s="10" t="s">
        <v>181</v>
      </c>
      <c r="K46" s="10" t="s">
        <v>181</v>
      </c>
      <c r="L46" s="10" t="s">
        <v>181</v>
      </c>
      <c r="M46" s="10" t="s">
        <v>181</v>
      </c>
      <c r="N46" s="10" t="s">
        <v>181</v>
      </c>
      <c r="O46" s="10" t="s">
        <v>181</v>
      </c>
      <c r="P46" s="10" t="s">
        <v>181</v>
      </c>
      <c r="Q46" s="10" t="s">
        <v>181</v>
      </c>
      <c r="R46" s="10" t="s">
        <v>181</v>
      </c>
      <c r="S46" s="10" t="s">
        <v>181</v>
      </c>
      <c r="T46" s="10">
        <v>10.482799999999999</v>
      </c>
      <c r="U46" s="10" t="s">
        <v>181</v>
      </c>
      <c r="V46" s="10" t="s">
        <v>181</v>
      </c>
      <c r="W46" s="10" t="s">
        <v>181</v>
      </c>
      <c r="X46" s="10" t="s">
        <v>181</v>
      </c>
      <c r="Y46" s="10" t="s">
        <v>181</v>
      </c>
      <c r="Z46" s="10" t="s">
        <v>181</v>
      </c>
      <c r="AA46" s="10" t="s">
        <v>181</v>
      </c>
      <c r="AB46" s="10" t="s">
        <v>181</v>
      </c>
      <c r="AC46" s="10" t="s">
        <v>181</v>
      </c>
      <c r="AD46" s="10" t="s">
        <v>181</v>
      </c>
      <c r="AE46" s="10" t="s">
        <v>181</v>
      </c>
      <c r="AF46" s="10" t="s">
        <v>181</v>
      </c>
      <c r="AG46" s="10" t="s">
        <v>181</v>
      </c>
      <c r="AH46" s="10" t="s">
        <v>181</v>
      </c>
      <c r="AI46" s="10" t="s">
        <v>181</v>
      </c>
      <c r="AJ46" s="10" t="s">
        <v>181</v>
      </c>
      <c r="AK46" s="10" t="s">
        <v>181</v>
      </c>
      <c r="AL46" s="10" t="s">
        <v>181</v>
      </c>
      <c r="AM46" s="10" t="s">
        <v>181</v>
      </c>
      <c r="AN46" s="10" t="s">
        <v>181</v>
      </c>
      <c r="AO46" s="10">
        <v>10.475899999999999</v>
      </c>
      <c r="AP46" s="10" t="s">
        <v>181</v>
      </c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36</v>
      </c>
      <c r="B47" s="10">
        <v>17.907699999999998</v>
      </c>
      <c r="C47" s="10" t="s">
        <v>181</v>
      </c>
      <c r="D47" s="10" t="s">
        <v>181</v>
      </c>
      <c r="E47" s="10" t="s">
        <v>181</v>
      </c>
      <c r="F47" s="10" t="s">
        <v>181</v>
      </c>
      <c r="G47" s="10" t="s">
        <v>181</v>
      </c>
      <c r="H47" s="10" t="s">
        <v>181</v>
      </c>
      <c r="I47" s="10" t="s">
        <v>181</v>
      </c>
      <c r="J47" s="10" t="s">
        <v>181</v>
      </c>
      <c r="K47" s="10" t="s">
        <v>181</v>
      </c>
      <c r="L47" s="10" t="s">
        <v>181</v>
      </c>
      <c r="M47" s="10" t="s">
        <v>181</v>
      </c>
      <c r="N47" s="10" t="s">
        <v>181</v>
      </c>
      <c r="O47" s="10" t="s">
        <v>181</v>
      </c>
      <c r="P47" s="10" t="s">
        <v>181</v>
      </c>
      <c r="Q47" s="10" t="s">
        <v>181</v>
      </c>
      <c r="R47" s="10" t="s">
        <v>181</v>
      </c>
      <c r="S47" s="10" t="s">
        <v>181</v>
      </c>
      <c r="T47" s="10">
        <v>19.763100000000001</v>
      </c>
      <c r="U47" s="10" t="s">
        <v>181</v>
      </c>
      <c r="V47" s="10" t="s">
        <v>181</v>
      </c>
      <c r="W47" s="10" t="s">
        <v>181</v>
      </c>
      <c r="X47" s="10" t="s">
        <v>181</v>
      </c>
      <c r="Y47" s="10" t="s">
        <v>181</v>
      </c>
      <c r="Z47" s="10" t="s">
        <v>181</v>
      </c>
      <c r="AA47" s="10" t="s">
        <v>181</v>
      </c>
      <c r="AB47" s="10" t="s">
        <v>181</v>
      </c>
      <c r="AC47" s="10" t="s">
        <v>181</v>
      </c>
      <c r="AD47" s="10" t="s">
        <v>181</v>
      </c>
      <c r="AE47" s="10" t="s">
        <v>181</v>
      </c>
      <c r="AF47" s="10" t="s">
        <v>181</v>
      </c>
      <c r="AG47" s="10" t="s">
        <v>181</v>
      </c>
      <c r="AH47" s="10" t="s">
        <v>181</v>
      </c>
      <c r="AI47" s="10" t="s">
        <v>181</v>
      </c>
      <c r="AJ47" s="10" t="s">
        <v>181</v>
      </c>
      <c r="AK47" s="10" t="s">
        <v>181</v>
      </c>
      <c r="AL47" s="10" t="s">
        <v>181</v>
      </c>
      <c r="AM47" s="10" t="s">
        <v>181</v>
      </c>
      <c r="AN47" s="10" t="s">
        <v>181</v>
      </c>
      <c r="AO47" s="10">
        <v>19.089500000000001</v>
      </c>
      <c r="AP47" s="10" t="s">
        <v>181</v>
      </c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131</v>
      </c>
      <c r="B48" s="10">
        <v>19.759899999999998</v>
      </c>
      <c r="C48" s="10">
        <v>21.557500000000001</v>
      </c>
      <c r="D48" s="10">
        <v>19.703800000000001</v>
      </c>
      <c r="E48" s="10">
        <v>20.315300000000001</v>
      </c>
      <c r="F48" s="10">
        <v>19.6206</v>
      </c>
      <c r="G48" s="10">
        <v>19.963100000000001</v>
      </c>
      <c r="H48" s="10">
        <v>20.576799999999999</v>
      </c>
      <c r="I48" s="10">
        <v>20.039300000000001</v>
      </c>
      <c r="J48" s="10">
        <v>20.244499999999999</v>
      </c>
      <c r="K48" s="10">
        <v>20.260899999999999</v>
      </c>
      <c r="L48" s="10">
        <v>20.0184</v>
      </c>
      <c r="M48" s="10">
        <v>20.226099999999999</v>
      </c>
      <c r="N48" s="10">
        <v>20.481100000000001</v>
      </c>
      <c r="O48" s="10">
        <v>19.8492</v>
      </c>
      <c r="P48" s="10">
        <v>19.8597</v>
      </c>
      <c r="Q48" s="10">
        <v>19.665700000000001</v>
      </c>
      <c r="R48" s="10">
        <v>19.883199999999999</v>
      </c>
      <c r="S48" s="10">
        <v>20.6708</v>
      </c>
      <c r="T48" s="10">
        <v>20.525400000000001</v>
      </c>
      <c r="U48" s="10">
        <v>20.118300000000001</v>
      </c>
      <c r="V48" s="10">
        <v>20.0519</v>
      </c>
      <c r="W48" s="10">
        <v>20.299099999999999</v>
      </c>
      <c r="X48" s="10">
        <v>20.3216</v>
      </c>
      <c r="Y48" s="10">
        <v>20.197800000000001</v>
      </c>
      <c r="Z48" s="10">
        <v>20.180800000000001</v>
      </c>
      <c r="AA48" s="10">
        <v>20.062000000000001</v>
      </c>
      <c r="AB48" s="10">
        <v>19.8673</v>
      </c>
      <c r="AC48" s="10">
        <v>19.967400000000001</v>
      </c>
      <c r="AD48" s="10">
        <v>20.4846</v>
      </c>
      <c r="AE48" s="10">
        <v>20.018699999999999</v>
      </c>
      <c r="AF48" s="10">
        <v>19.712499999999999</v>
      </c>
      <c r="AG48" s="10">
        <v>19.950199999999999</v>
      </c>
      <c r="AH48" s="10">
        <v>19.6919</v>
      </c>
      <c r="AI48" s="10">
        <v>20.057300000000001</v>
      </c>
      <c r="AJ48" s="10">
        <v>20.0794</v>
      </c>
      <c r="AK48" s="10">
        <v>20.001799999999999</v>
      </c>
      <c r="AL48" s="10">
        <v>19.742100000000001</v>
      </c>
      <c r="AM48" s="10">
        <v>20.062100000000001</v>
      </c>
      <c r="AN48" s="10">
        <v>19.817399999999999</v>
      </c>
      <c r="AO48" s="10">
        <v>20.064399999999999</v>
      </c>
      <c r="AP48" s="10">
        <v>19.726400000000002</v>
      </c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37</v>
      </c>
      <c r="B49" s="10">
        <v>9.6996000000000002</v>
      </c>
      <c r="C49" s="10">
        <v>9.9699999999999997E-2</v>
      </c>
      <c r="D49" s="10">
        <v>0.1036</v>
      </c>
      <c r="E49" s="10" t="s">
        <v>181</v>
      </c>
      <c r="F49" s="10" t="s">
        <v>181</v>
      </c>
      <c r="G49" s="10">
        <v>0.22819999999999999</v>
      </c>
      <c r="H49" s="10" t="s">
        <v>181</v>
      </c>
      <c r="I49" s="10" t="s">
        <v>181</v>
      </c>
      <c r="J49" s="10" t="s">
        <v>181</v>
      </c>
      <c r="K49" s="10">
        <v>2.35E-2</v>
      </c>
      <c r="L49" s="10" t="s">
        <v>181</v>
      </c>
      <c r="M49" s="10" t="s">
        <v>181</v>
      </c>
      <c r="N49" s="10">
        <v>8.6400000000000005E-2</v>
      </c>
      <c r="O49" s="10">
        <v>6.4299999999999996E-2</v>
      </c>
      <c r="P49" s="10">
        <v>5.2400000000000002E-2</v>
      </c>
      <c r="Q49" s="10">
        <v>0.1275</v>
      </c>
      <c r="R49" s="10">
        <v>8.9200000000000002E-2</v>
      </c>
      <c r="S49" s="10" t="s">
        <v>181</v>
      </c>
      <c r="T49" s="10">
        <v>10.2182</v>
      </c>
      <c r="U49" s="10">
        <v>0.13370000000000001</v>
      </c>
      <c r="V49" s="10">
        <v>8.5999999999999993E-2</v>
      </c>
      <c r="W49" s="10">
        <v>0.129</v>
      </c>
      <c r="X49" s="10">
        <v>0.161</v>
      </c>
      <c r="Y49" s="10">
        <v>9.1800000000000007E-2</v>
      </c>
      <c r="Z49" s="10">
        <v>0.13830000000000001</v>
      </c>
      <c r="AA49" s="10">
        <v>9.0800000000000006E-2</v>
      </c>
      <c r="AB49" s="10">
        <v>4.8000000000000001E-2</v>
      </c>
      <c r="AC49" s="10">
        <v>6.3E-2</v>
      </c>
      <c r="AD49" s="10">
        <v>4.6199999999999998E-2</v>
      </c>
      <c r="AE49" s="10">
        <v>6.4100000000000004E-2</v>
      </c>
      <c r="AF49" s="10">
        <v>0.10920000000000001</v>
      </c>
      <c r="AG49" s="10">
        <v>5.6300000000000003E-2</v>
      </c>
      <c r="AH49" s="10">
        <v>8.7099999999999997E-2</v>
      </c>
      <c r="AI49" s="10">
        <v>7.0999999999999994E-2</v>
      </c>
      <c r="AJ49" s="10">
        <v>7.2700000000000001E-2</v>
      </c>
      <c r="AK49" s="10">
        <v>7.2099999999999997E-2</v>
      </c>
      <c r="AL49" s="10">
        <v>5.21E-2</v>
      </c>
      <c r="AM49" s="10">
        <v>6.7500000000000004E-2</v>
      </c>
      <c r="AN49" s="10">
        <v>0.1231</v>
      </c>
      <c r="AO49" s="10">
        <v>10.658799999999999</v>
      </c>
      <c r="AP49" s="10">
        <v>0.107</v>
      </c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38</v>
      </c>
      <c r="B50" s="10">
        <v>10.4763</v>
      </c>
      <c r="C50" s="10" t="s">
        <v>181</v>
      </c>
      <c r="D50" s="10" t="s">
        <v>181</v>
      </c>
      <c r="E50" s="10" t="s">
        <v>181</v>
      </c>
      <c r="F50" s="10" t="s">
        <v>181</v>
      </c>
      <c r="G50" s="10" t="s">
        <v>181</v>
      </c>
      <c r="H50" s="10" t="s">
        <v>181</v>
      </c>
      <c r="I50" s="10" t="s">
        <v>181</v>
      </c>
      <c r="J50" s="10" t="s">
        <v>181</v>
      </c>
      <c r="K50" s="10" t="s">
        <v>181</v>
      </c>
      <c r="L50" s="10" t="s">
        <v>181</v>
      </c>
      <c r="M50" s="10" t="s">
        <v>181</v>
      </c>
      <c r="N50" s="10" t="s">
        <v>181</v>
      </c>
      <c r="O50" s="10" t="s">
        <v>181</v>
      </c>
      <c r="P50" s="10" t="s">
        <v>181</v>
      </c>
      <c r="Q50" s="10" t="s">
        <v>181</v>
      </c>
      <c r="R50" s="10" t="s">
        <v>181</v>
      </c>
      <c r="S50" s="10" t="s">
        <v>181</v>
      </c>
      <c r="T50" s="10">
        <v>10.282999999999999</v>
      </c>
      <c r="U50" s="10" t="s">
        <v>181</v>
      </c>
      <c r="V50" s="10" t="s">
        <v>181</v>
      </c>
      <c r="W50" s="10" t="s">
        <v>181</v>
      </c>
      <c r="X50" s="10" t="s">
        <v>181</v>
      </c>
      <c r="Y50" s="10" t="s">
        <v>181</v>
      </c>
      <c r="Z50" s="10" t="s">
        <v>181</v>
      </c>
      <c r="AA50" s="10" t="s">
        <v>181</v>
      </c>
      <c r="AB50" s="10" t="s">
        <v>181</v>
      </c>
      <c r="AC50" s="10" t="s">
        <v>181</v>
      </c>
      <c r="AD50" s="10" t="s">
        <v>181</v>
      </c>
      <c r="AE50" s="10" t="s">
        <v>181</v>
      </c>
      <c r="AF50" s="10" t="s">
        <v>181</v>
      </c>
      <c r="AG50" s="10" t="s">
        <v>181</v>
      </c>
      <c r="AH50" s="10" t="s">
        <v>181</v>
      </c>
      <c r="AI50" s="10" t="s">
        <v>181</v>
      </c>
      <c r="AJ50" s="10" t="s">
        <v>181</v>
      </c>
      <c r="AK50" s="10" t="s">
        <v>181</v>
      </c>
      <c r="AL50" s="10" t="s">
        <v>181</v>
      </c>
      <c r="AM50" s="10" t="s">
        <v>181</v>
      </c>
      <c r="AN50" s="10" t="s">
        <v>181</v>
      </c>
      <c r="AO50" s="10">
        <v>10.383699999999999</v>
      </c>
      <c r="AP50" s="10" t="s">
        <v>181</v>
      </c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39</v>
      </c>
      <c r="B51" s="10">
        <v>10.4038</v>
      </c>
      <c r="C51" s="10" t="s">
        <v>181</v>
      </c>
      <c r="D51" s="10" t="s">
        <v>181</v>
      </c>
      <c r="E51" s="10" t="s">
        <v>181</v>
      </c>
      <c r="F51" s="10" t="s">
        <v>181</v>
      </c>
      <c r="G51" s="10" t="s">
        <v>181</v>
      </c>
      <c r="H51" s="10" t="s">
        <v>181</v>
      </c>
      <c r="I51" s="10" t="s">
        <v>181</v>
      </c>
      <c r="J51" s="10" t="s">
        <v>181</v>
      </c>
      <c r="K51" s="10" t="s">
        <v>181</v>
      </c>
      <c r="L51" s="10" t="s">
        <v>181</v>
      </c>
      <c r="M51" s="10" t="s">
        <v>181</v>
      </c>
      <c r="N51" s="10" t="s">
        <v>181</v>
      </c>
      <c r="O51" s="10" t="s">
        <v>181</v>
      </c>
      <c r="P51" s="10" t="s">
        <v>181</v>
      </c>
      <c r="Q51" s="10" t="s">
        <v>181</v>
      </c>
      <c r="R51" s="10" t="s">
        <v>181</v>
      </c>
      <c r="S51" s="10" t="s">
        <v>181</v>
      </c>
      <c r="T51" s="10">
        <v>11.292999999999999</v>
      </c>
      <c r="U51" s="10" t="s">
        <v>181</v>
      </c>
      <c r="V51" s="10" t="s">
        <v>181</v>
      </c>
      <c r="W51" s="10" t="s">
        <v>181</v>
      </c>
      <c r="X51" s="10" t="s">
        <v>181</v>
      </c>
      <c r="Y51" s="10" t="s">
        <v>181</v>
      </c>
      <c r="Z51" s="10" t="s">
        <v>181</v>
      </c>
      <c r="AA51" s="10" t="s">
        <v>181</v>
      </c>
      <c r="AB51" s="10" t="s">
        <v>181</v>
      </c>
      <c r="AC51" s="10" t="s">
        <v>181</v>
      </c>
      <c r="AD51" s="10" t="s">
        <v>181</v>
      </c>
      <c r="AE51" s="10" t="s">
        <v>181</v>
      </c>
      <c r="AF51" s="10" t="s">
        <v>181</v>
      </c>
      <c r="AG51" s="10" t="s">
        <v>181</v>
      </c>
      <c r="AH51" s="10" t="s">
        <v>181</v>
      </c>
      <c r="AI51" s="10" t="s">
        <v>181</v>
      </c>
      <c r="AJ51" s="10" t="s">
        <v>181</v>
      </c>
      <c r="AK51" s="10" t="s">
        <v>181</v>
      </c>
      <c r="AL51" s="10" t="s">
        <v>181</v>
      </c>
      <c r="AM51" s="10" t="s">
        <v>181</v>
      </c>
      <c r="AN51" s="10" t="s">
        <v>181</v>
      </c>
      <c r="AO51" s="10">
        <v>11.345000000000001</v>
      </c>
      <c r="AP51" s="10" t="s">
        <v>181</v>
      </c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40</v>
      </c>
      <c r="B52" s="10">
        <v>10.091200000000001</v>
      </c>
      <c r="C52" s="10" t="s">
        <v>181</v>
      </c>
      <c r="D52" s="10" t="s">
        <v>181</v>
      </c>
      <c r="E52" s="10" t="s">
        <v>181</v>
      </c>
      <c r="F52" s="10" t="s">
        <v>181</v>
      </c>
      <c r="G52" s="10" t="s">
        <v>181</v>
      </c>
      <c r="H52" s="10" t="s">
        <v>181</v>
      </c>
      <c r="I52" s="10" t="s">
        <v>181</v>
      </c>
      <c r="J52" s="10" t="s">
        <v>181</v>
      </c>
      <c r="K52" s="10" t="s">
        <v>181</v>
      </c>
      <c r="L52" s="10" t="s">
        <v>181</v>
      </c>
      <c r="M52" s="10" t="s">
        <v>181</v>
      </c>
      <c r="N52" s="10" t="s">
        <v>181</v>
      </c>
      <c r="O52" s="10" t="s">
        <v>181</v>
      </c>
      <c r="P52" s="10" t="s">
        <v>181</v>
      </c>
      <c r="Q52" s="10" t="s">
        <v>181</v>
      </c>
      <c r="R52" s="10" t="s">
        <v>181</v>
      </c>
      <c r="S52" s="10" t="s">
        <v>181</v>
      </c>
      <c r="T52" s="10">
        <v>10.3683</v>
      </c>
      <c r="U52" s="10" t="s">
        <v>181</v>
      </c>
      <c r="V52" s="10" t="s">
        <v>181</v>
      </c>
      <c r="W52" s="10" t="s">
        <v>181</v>
      </c>
      <c r="X52" s="10" t="s">
        <v>181</v>
      </c>
      <c r="Y52" s="10" t="s">
        <v>181</v>
      </c>
      <c r="Z52" s="10" t="s">
        <v>181</v>
      </c>
      <c r="AA52" s="10" t="s">
        <v>181</v>
      </c>
      <c r="AB52" s="10" t="s">
        <v>181</v>
      </c>
      <c r="AC52" s="10" t="s">
        <v>181</v>
      </c>
      <c r="AD52" s="10" t="s">
        <v>181</v>
      </c>
      <c r="AE52" s="10" t="s">
        <v>181</v>
      </c>
      <c r="AF52" s="10" t="s">
        <v>181</v>
      </c>
      <c r="AG52" s="10" t="s">
        <v>181</v>
      </c>
      <c r="AH52" s="10" t="s">
        <v>181</v>
      </c>
      <c r="AI52" s="10" t="s">
        <v>181</v>
      </c>
      <c r="AJ52" s="10" t="s">
        <v>181</v>
      </c>
      <c r="AK52" s="10" t="s">
        <v>181</v>
      </c>
      <c r="AL52" s="10" t="s">
        <v>181</v>
      </c>
      <c r="AM52" s="10" t="s">
        <v>181</v>
      </c>
      <c r="AN52" s="10" t="s">
        <v>181</v>
      </c>
      <c r="AO52" s="10">
        <v>10.287599999999999</v>
      </c>
      <c r="AP52" s="10" t="s">
        <v>181</v>
      </c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41</v>
      </c>
      <c r="B53" s="10">
        <v>9.3697999999999997</v>
      </c>
      <c r="C53" s="10">
        <v>3.0499999999999999E-2</v>
      </c>
      <c r="D53" s="10">
        <v>1.5299999999999999E-2</v>
      </c>
      <c r="E53" s="10" t="s">
        <v>181</v>
      </c>
      <c r="F53" s="10">
        <v>7.4999999999999997E-3</v>
      </c>
      <c r="G53" s="10" t="s">
        <v>181</v>
      </c>
      <c r="H53" s="10" t="s">
        <v>181</v>
      </c>
      <c r="I53" s="10" t="s">
        <v>181</v>
      </c>
      <c r="J53" s="10" t="s">
        <v>181</v>
      </c>
      <c r="K53" s="10" t="s">
        <v>181</v>
      </c>
      <c r="L53" s="10" t="s">
        <v>181</v>
      </c>
      <c r="M53" s="10" t="s">
        <v>181</v>
      </c>
      <c r="N53" s="10" t="s">
        <v>181</v>
      </c>
      <c r="O53" s="10">
        <v>4.5999999999999999E-3</v>
      </c>
      <c r="P53" s="10" t="s">
        <v>181</v>
      </c>
      <c r="Q53" s="10" t="s">
        <v>181</v>
      </c>
      <c r="R53" s="10" t="s">
        <v>181</v>
      </c>
      <c r="S53" s="10" t="s">
        <v>181</v>
      </c>
      <c r="T53" s="10">
        <v>10.216100000000001</v>
      </c>
      <c r="U53" s="10">
        <v>5.7599999999999998E-2</v>
      </c>
      <c r="V53" s="10" t="s">
        <v>181</v>
      </c>
      <c r="W53" s="10" t="s">
        <v>181</v>
      </c>
      <c r="X53" s="10" t="s">
        <v>181</v>
      </c>
      <c r="Y53" s="10" t="s">
        <v>181</v>
      </c>
      <c r="Z53" s="10" t="s">
        <v>181</v>
      </c>
      <c r="AA53" s="10" t="s">
        <v>181</v>
      </c>
      <c r="AB53" s="10" t="s">
        <v>181</v>
      </c>
      <c r="AC53" s="10" t="s">
        <v>181</v>
      </c>
      <c r="AD53" s="10" t="s">
        <v>181</v>
      </c>
      <c r="AE53" s="10" t="s">
        <v>181</v>
      </c>
      <c r="AF53" s="10" t="s">
        <v>181</v>
      </c>
      <c r="AG53" s="10" t="s">
        <v>181</v>
      </c>
      <c r="AH53" s="10" t="s">
        <v>181</v>
      </c>
      <c r="AI53" s="10" t="s">
        <v>181</v>
      </c>
      <c r="AJ53" s="10" t="s">
        <v>181</v>
      </c>
      <c r="AK53" s="10" t="s">
        <v>181</v>
      </c>
      <c r="AL53" s="10" t="s">
        <v>181</v>
      </c>
      <c r="AM53" s="10" t="s">
        <v>181</v>
      </c>
      <c r="AN53" s="10" t="s">
        <v>181</v>
      </c>
      <c r="AO53" s="10">
        <v>10.436199999999999</v>
      </c>
      <c r="AP53" s="10">
        <v>6.6199999999999995E-2</v>
      </c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42</v>
      </c>
      <c r="B54" s="10">
        <v>9.9758999999999993</v>
      </c>
      <c r="C54" s="10" t="s">
        <v>181</v>
      </c>
      <c r="D54" s="10" t="s">
        <v>181</v>
      </c>
      <c r="E54" s="10" t="s">
        <v>181</v>
      </c>
      <c r="F54" s="10" t="s">
        <v>181</v>
      </c>
      <c r="G54" s="10" t="s">
        <v>181</v>
      </c>
      <c r="H54" s="10" t="s">
        <v>181</v>
      </c>
      <c r="I54" s="10" t="s">
        <v>181</v>
      </c>
      <c r="J54" s="10" t="s">
        <v>181</v>
      </c>
      <c r="K54" s="10" t="s">
        <v>181</v>
      </c>
      <c r="L54" s="10" t="s">
        <v>181</v>
      </c>
      <c r="M54" s="10" t="s">
        <v>181</v>
      </c>
      <c r="N54" s="10" t="s">
        <v>181</v>
      </c>
      <c r="O54" s="10" t="s">
        <v>181</v>
      </c>
      <c r="P54" s="10" t="s">
        <v>181</v>
      </c>
      <c r="Q54" s="10" t="s">
        <v>181</v>
      </c>
      <c r="R54" s="10" t="s">
        <v>181</v>
      </c>
      <c r="S54" s="10" t="s">
        <v>181</v>
      </c>
      <c r="T54" s="10">
        <v>10.2247</v>
      </c>
      <c r="U54" s="10" t="s">
        <v>181</v>
      </c>
      <c r="V54" s="10" t="s">
        <v>181</v>
      </c>
      <c r="W54" s="10" t="s">
        <v>181</v>
      </c>
      <c r="X54" s="10" t="s">
        <v>181</v>
      </c>
      <c r="Y54" s="10" t="s">
        <v>181</v>
      </c>
      <c r="Z54" s="10" t="s">
        <v>181</v>
      </c>
      <c r="AA54" s="10" t="s">
        <v>181</v>
      </c>
      <c r="AB54" s="10" t="s">
        <v>181</v>
      </c>
      <c r="AC54" s="10" t="s">
        <v>181</v>
      </c>
      <c r="AD54" s="10" t="s">
        <v>181</v>
      </c>
      <c r="AE54" s="10" t="s">
        <v>181</v>
      </c>
      <c r="AF54" s="10" t="s">
        <v>181</v>
      </c>
      <c r="AG54" s="10" t="s">
        <v>181</v>
      </c>
      <c r="AH54" s="10" t="s">
        <v>181</v>
      </c>
      <c r="AI54" s="10" t="s">
        <v>181</v>
      </c>
      <c r="AJ54" s="10" t="s">
        <v>181</v>
      </c>
      <c r="AK54" s="10" t="s">
        <v>181</v>
      </c>
      <c r="AL54" s="10" t="s">
        <v>181</v>
      </c>
      <c r="AM54" s="10" t="s">
        <v>181</v>
      </c>
      <c r="AN54" s="10" t="s">
        <v>181</v>
      </c>
      <c r="AO54" s="10">
        <v>10.1448</v>
      </c>
      <c r="AP54" s="10" t="s">
        <v>181</v>
      </c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43</v>
      </c>
      <c r="B55" s="10">
        <v>18.3367</v>
      </c>
      <c r="C55" s="10" t="s">
        <v>181</v>
      </c>
      <c r="D55" s="10" t="s">
        <v>181</v>
      </c>
      <c r="E55" s="10" t="s">
        <v>181</v>
      </c>
      <c r="F55" s="10" t="s">
        <v>181</v>
      </c>
      <c r="G55" s="10" t="s">
        <v>181</v>
      </c>
      <c r="H55" s="10" t="s">
        <v>181</v>
      </c>
      <c r="I55" s="10" t="s">
        <v>181</v>
      </c>
      <c r="J55" s="10" t="s">
        <v>181</v>
      </c>
      <c r="K55" s="10" t="s">
        <v>181</v>
      </c>
      <c r="L55" s="10" t="s">
        <v>181</v>
      </c>
      <c r="M55" s="10" t="s">
        <v>181</v>
      </c>
      <c r="N55" s="10" t="s">
        <v>181</v>
      </c>
      <c r="O55" s="10" t="s">
        <v>181</v>
      </c>
      <c r="P55" s="10" t="s">
        <v>181</v>
      </c>
      <c r="Q55" s="10" t="s">
        <v>181</v>
      </c>
      <c r="R55" s="10" t="s">
        <v>181</v>
      </c>
      <c r="S55" s="10" t="s">
        <v>181</v>
      </c>
      <c r="T55" s="10">
        <v>19.4815</v>
      </c>
      <c r="U55" s="10" t="s">
        <v>181</v>
      </c>
      <c r="V55" s="10" t="s">
        <v>181</v>
      </c>
      <c r="W55" s="10" t="s">
        <v>181</v>
      </c>
      <c r="X55" s="10" t="s">
        <v>181</v>
      </c>
      <c r="Y55" s="10" t="s">
        <v>181</v>
      </c>
      <c r="Z55" s="10" t="s">
        <v>181</v>
      </c>
      <c r="AA55" s="10" t="s">
        <v>181</v>
      </c>
      <c r="AB55" s="10" t="s">
        <v>181</v>
      </c>
      <c r="AC55" s="10" t="s">
        <v>181</v>
      </c>
      <c r="AD55" s="10" t="s">
        <v>181</v>
      </c>
      <c r="AE55" s="10" t="s">
        <v>181</v>
      </c>
      <c r="AF55" s="10" t="s">
        <v>181</v>
      </c>
      <c r="AG55" s="10" t="s">
        <v>181</v>
      </c>
      <c r="AH55" s="10" t="s">
        <v>181</v>
      </c>
      <c r="AI55" s="10" t="s">
        <v>181</v>
      </c>
      <c r="AJ55" s="10" t="s">
        <v>181</v>
      </c>
      <c r="AK55" s="10" t="s">
        <v>181</v>
      </c>
      <c r="AL55" s="10" t="s">
        <v>181</v>
      </c>
      <c r="AM55" s="10" t="s">
        <v>181</v>
      </c>
      <c r="AN55" s="10" t="s">
        <v>181</v>
      </c>
      <c r="AO55" s="10">
        <v>19.140999999999998</v>
      </c>
      <c r="AP55" s="10" t="s">
        <v>181</v>
      </c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44</v>
      </c>
      <c r="B56" s="10">
        <v>9.9548000000000005</v>
      </c>
      <c r="C56" s="10" t="s">
        <v>181</v>
      </c>
      <c r="D56" s="10" t="s">
        <v>181</v>
      </c>
      <c r="E56" s="10">
        <v>1.4200000000000001E-2</v>
      </c>
      <c r="F56" s="10">
        <v>1.0142</v>
      </c>
      <c r="G56" s="10">
        <v>1.0693999999999999</v>
      </c>
      <c r="H56" s="10">
        <v>0.99880000000000002</v>
      </c>
      <c r="I56" s="10">
        <v>0.1133</v>
      </c>
      <c r="J56" s="10">
        <v>0.42080000000000001</v>
      </c>
      <c r="K56" s="10">
        <v>0.75960000000000005</v>
      </c>
      <c r="L56" s="10">
        <v>0.83930000000000005</v>
      </c>
      <c r="M56" s="10" t="s">
        <v>181</v>
      </c>
      <c r="N56" s="10">
        <v>12.660600000000001</v>
      </c>
      <c r="O56" s="10">
        <v>12.606</v>
      </c>
      <c r="P56" s="10">
        <v>12.109299999999999</v>
      </c>
      <c r="Q56" s="10" t="s">
        <v>181</v>
      </c>
      <c r="R56" s="10" t="s">
        <v>181</v>
      </c>
      <c r="S56" s="10">
        <v>0.15809999999999999</v>
      </c>
      <c r="T56" s="10">
        <v>10.301500000000001</v>
      </c>
      <c r="U56" s="10">
        <v>2.6100000000000002E-2</v>
      </c>
      <c r="V56" s="10" t="s">
        <v>181</v>
      </c>
      <c r="W56" s="10">
        <v>5.3708999999999998</v>
      </c>
      <c r="X56" s="10">
        <v>7.4977</v>
      </c>
      <c r="Y56" s="10">
        <v>5.7176999999999998</v>
      </c>
      <c r="Z56" s="10">
        <v>7.9211999999999998</v>
      </c>
      <c r="AA56" s="10">
        <v>6.492</v>
      </c>
      <c r="AB56" s="10">
        <v>4.1099999999999998E-2</v>
      </c>
      <c r="AC56" s="10">
        <v>4.1310000000000002</v>
      </c>
      <c r="AD56" s="10">
        <v>1.5599000000000001</v>
      </c>
      <c r="AE56" s="10">
        <v>0.28070000000000001</v>
      </c>
      <c r="AF56" s="10" t="s">
        <v>181</v>
      </c>
      <c r="AG56" s="10">
        <v>8.7213999999999992</v>
      </c>
      <c r="AH56" s="10">
        <v>0.50629999999999997</v>
      </c>
      <c r="AI56" s="10" t="s">
        <v>181</v>
      </c>
      <c r="AJ56" s="10">
        <v>0.52729999999999999</v>
      </c>
      <c r="AK56" s="10">
        <v>0.52210000000000001</v>
      </c>
      <c r="AL56" s="10">
        <v>1.2327999999999999</v>
      </c>
      <c r="AM56" s="10">
        <v>2.8948999999999998</v>
      </c>
      <c r="AN56" s="10">
        <v>5.6099999999999997E-2</v>
      </c>
      <c r="AO56" s="10">
        <v>10.059699999999999</v>
      </c>
      <c r="AP56" s="10">
        <v>2.8199999999999999E-2</v>
      </c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45</v>
      </c>
      <c r="B57" s="10">
        <v>9.9842999999999993</v>
      </c>
      <c r="C57" s="10" t="s">
        <v>181</v>
      </c>
      <c r="D57" s="10" t="s">
        <v>181</v>
      </c>
      <c r="E57" s="10" t="s">
        <v>181</v>
      </c>
      <c r="F57" s="10" t="s">
        <v>181</v>
      </c>
      <c r="G57" s="10" t="s">
        <v>181</v>
      </c>
      <c r="H57" s="10" t="s">
        <v>181</v>
      </c>
      <c r="I57" s="10" t="s">
        <v>181</v>
      </c>
      <c r="J57" s="10" t="s">
        <v>181</v>
      </c>
      <c r="K57" s="10" t="s">
        <v>181</v>
      </c>
      <c r="L57" s="10" t="s">
        <v>181</v>
      </c>
      <c r="M57" s="10" t="s">
        <v>181</v>
      </c>
      <c r="N57" s="10" t="s">
        <v>181</v>
      </c>
      <c r="O57" s="10" t="s">
        <v>181</v>
      </c>
      <c r="P57" s="10" t="s">
        <v>181</v>
      </c>
      <c r="Q57" s="10" t="s">
        <v>181</v>
      </c>
      <c r="R57" s="10" t="s">
        <v>181</v>
      </c>
      <c r="S57" s="10" t="s">
        <v>181</v>
      </c>
      <c r="T57" s="10">
        <v>10.3736</v>
      </c>
      <c r="U57" s="10" t="s">
        <v>181</v>
      </c>
      <c r="V57" s="10" t="s">
        <v>181</v>
      </c>
      <c r="W57" s="10" t="s">
        <v>181</v>
      </c>
      <c r="X57" s="10" t="s">
        <v>181</v>
      </c>
      <c r="Y57" s="10" t="s">
        <v>181</v>
      </c>
      <c r="Z57" s="10" t="s">
        <v>181</v>
      </c>
      <c r="AA57" s="10" t="s">
        <v>181</v>
      </c>
      <c r="AB57" s="10" t="s">
        <v>181</v>
      </c>
      <c r="AC57" s="10" t="s">
        <v>181</v>
      </c>
      <c r="AD57" s="10" t="s">
        <v>181</v>
      </c>
      <c r="AE57" s="10" t="s">
        <v>181</v>
      </c>
      <c r="AF57" s="10" t="s">
        <v>181</v>
      </c>
      <c r="AG57" s="10" t="s">
        <v>181</v>
      </c>
      <c r="AH57" s="10" t="s">
        <v>181</v>
      </c>
      <c r="AI57" s="10" t="s">
        <v>181</v>
      </c>
      <c r="AJ57" s="10" t="s">
        <v>181</v>
      </c>
      <c r="AK57" s="10" t="s">
        <v>181</v>
      </c>
      <c r="AL57" s="10" t="s">
        <v>181</v>
      </c>
      <c r="AM57" s="10" t="s">
        <v>181</v>
      </c>
      <c r="AN57" s="10" t="s">
        <v>181</v>
      </c>
      <c r="AO57" s="10">
        <v>10.274699999999999</v>
      </c>
      <c r="AP57" s="10" t="s">
        <v>181</v>
      </c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132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10">
        <v>20</v>
      </c>
      <c r="V58" s="10">
        <v>20</v>
      </c>
      <c r="W58" s="10">
        <v>20</v>
      </c>
      <c r="X58" s="10">
        <v>20</v>
      </c>
      <c r="Y58" s="10">
        <v>20</v>
      </c>
      <c r="Z58" s="10">
        <v>20</v>
      </c>
      <c r="AA58" s="10">
        <v>20</v>
      </c>
      <c r="AB58" s="10">
        <v>20</v>
      </c>
      <c r="AC58" s="10">
        <v>20</v>
      </c>
      <c r="AD58" s="10">
        <v>20</v>
      </c>
      <c r="AE58" s="10">
        <v>20</v>
      </c>
      <c r="AF58" s="10">
        <v>20</v>
      </c>
      <c r="AG58" s="10">
        <v>20</v>
      </c>
      <c r="AH58" s="10">
        <v>20</v>
      </c>
      <c r="AI58" s="10">
        <v>20</v>
      </c>
      <c r="AJ58" s="10">
        <v>20</v>
      </c>
      <c r="AK58" s="10">
        <v>20</v>
      </c>
      <c r="AL58" s="10">
        <v>20</v>
      </c>
      <c r="AM58" s="10">
        <v>20</v>
      </c>
      <c r="AN58" s="10">
        <v>20</v>
      </c>
      <c r="AO58" s="10">
        <v>20</v>
      </c>
      <c r="AP58" s="10">
        <v>20</v>
      </c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46</v>
      </c>
      <c r="B59" s="10">
        <v>9.8088999999999995</v>
      </c>
      <c r="C59" s="10" t="s">
        <v>181</v>
      </c>
      <c r="D59" s="10" t="s">
        <v>181</v>
      </c>
      <c r="E59" s="10" t="s">
        <v>181</v>
      </c>
      <c r="F59" s="10" t="s">
        <v>181</v>
      </c>
      <c r="G59" s="10" t="s">
        <v>181</v>
      </c>
      <c r="H59" s="10" t="s">
        <v>181</v>
      </c>
      <c r="I59" s="10" t="s">
        <v>181</v>
      </c>
      <c r="J59" s="10" t="s">
        <v>181</v>
      </c>
      <c r="K59" s="10" t="s">
        <v>181</v>
      </c>
      <c r="L59" s="10" t="s">
        <v>181</v>
      </c>
      <c r="M59" s="10" t="s">
        <v>181</v>
      </c>
      <c r="N59" s="10" t="s">
        <v>181</v>
      </c>
      <c r="O59" s="10" t="s">
        <v>181</v>
      </c>
      <c r="P59" s="10" t="s">
        <v>181</v>
      </c>
      <c r="Q59" s="10" t="s">
        <v>181</v>
      </c>
      <c r="R59" s="10" t="s">
        <v>181</v>
      </c>
      <c r="S59" s="10" t="s">
        <v>181</v>
      </c>
      <c r="T59" s="10">
        <v>10.1547</v>
      </c>
      <c r="U59" s="10" t="s">
        <v>181</v>
      </c>
      <c r="V59" s="10" t="s">
        <v>181</v>
      </c>
      <c r="W59" s="10" t="s">
        <v>181</v>
      </c>
      <c r="X59" s="10" t="s">
        <v>181</v>
      </c>
      <c r="Y59" s="10" t="s">
        <v>181</v>
      </c>
      <c r="Z59" s="10" t="s">
        <v>181</v>
      </c>
      <c r="AA59" s="10" t="s">
        <v>181</v>
      </c>
      <c r="AB59" s="10" t="s">
        <v>181</v>
      </c>
      <c r="AC59" s="10" t="s">
        <v>181</v>
      </c>
      <c r="AD59" s="10" t="s">
        <v>181</v>
      </c>
      <c r="AE59" s="10" t="s">
        <v>181</v>
      </c>
      <c r="AF59" s="10" t="s">
        <v>181</v>
      </c>
      <c r="AG59" s="10" t="s">
        <v>181</v>
      </c>
      <c r="AH59" s="10" t="s">
        <v>181</v>
      </c>
      <c r="AI59" s="10" t="s">
        <v>181</v>
      </c>
      <c r="AJ59" s="10" t="s">
        <v>181</v>
      </c>
      <c r="AK59" s="10" t="s">
        <v>181</v>
      </c>
      <c r="AL59" s="10" t="s">
        <v>181</v>
      </c>
      <c r="AM59" s="10" t="s">
        <v>181</v>
      </c>
      <c r="AN59" s="10" t="s">
        <v>181</v>
      </c>
      <c r="AO59" s="10">
        <v>10.473000000000001</v>
      </c>
      <c r="AP59" s="10" t="s">
        <v>181</v>
      </c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47</v>
      </c>
      <c r="B60" s="10">
        <v>10.314399999999999</v>
      </c>
      <c r="C60" s="10" t="s">
        <v>181</v>
      </c>
      <c r="D60" s="10" t="s">
        <v>181</v>
      </c>
      <c r="E60" s="10" t="s">
        <v>181</v>
      </c>
      <c r="F60" s="10" t="s">
        <v>181</v>
      </c>
      <c r="G60" s="10" t="s">
        <v>181</v>
      </c>
      <c r="H60" s="10" t="s">
        <v>181</v>
      </c>
      <c r="I60" s="10" t="s">
        <v>181</v>
      </c>
      <c r="J60" s="10" t="s">
        <v>181</v>
      </c>
      <c r="K60" s="10" t="s">
        <v>181</v>
      </c>
      <c r="L60" s="10" t="s">
        <v>181</v>
      </c>
      <c r="M60" s="10" t="s">
        <v>181</v>
      </c>
      <c r="N60" s="10" t="s">
        <v>181</v>
      </c>
      <c r="O60" s="10" t="s">
        <v>181</v>
      </c>
      <c r="P60" s="10" t="s">
        <v>181</v>
      </c>
      <c r="Q60" s="10" t="s">
        <v>181</v>
      </c>
      <c r="R60" s="10" t="s">
        <v>181</v>
      </c>
      <c r="S60" s="10" t="s">
        <v>181</v>
      </c>
      <c r="T60" s="10">
        <v>10.532400000000001</v>
      </c>
      <c r="U60" s="10" t="s">
        <v>181</v>
      </c>
      <c r="V60" s="10" t="s">
        <v>181</v>
      </c>
      <c r="W60" s="10" t="s">
        <v>181</v>
      </c>
      <c r="X60" s="10" t="s">
        <v>181</v>
      </c>
      <c r="Y60" s="10" t="s">
        <v>181</v>
      </c>
      <c r="Z60" s="10" t="s">
        <v>181</v>
      </c>
      <c r="AA60" s="10" t="s">
        <v>181</v>
      </c>
      <c r="AB60" s="10" t="s">
        <v>181</v>
      </c>
      <c r="AC60" s="10" t="s">
        <v>181</v>
      </c>
      <c r="AD60" s="10" t="s">
        <v>181</v>
      </c>
      <c r="AE60" s="10" t="s">
        <v>181</v>
      </c>
      <c r="AF60" s="10" t="s">
        <v>181</v>
      </c>
      <c r="AG60" s="10" t="s">
        <v>181</v>
      </c>
      <c r="AH60" s="10" t="s">
        <v>181</v>
      </c>
      <c r="AI60" s="10" t="s">
        <v>181</v>
      </c>
      <c r="AJ60" s="10" t="s">
        <v>181</v>
      </c>
      <c r="AK60" s="10" t="s">
        <v>181</v>
      </c>
      <c r="AL60" s="10" t="s">
        <v>181</v>
      </c>
      <c r="AM60" s="10" t="s">
        <v>181</v>
      </c>
      <c r="AN60" s="10" t="s">
        <v>181</v>
      </c>
      <c r="AO60" s="10">
        <v>10.225899999999999</v>
      </c>
      <c r="AP60" s="10" t="s">
        <v>181</v>
      </c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48</v>
      </c>
      <c r="B61" s="10">
        <v>9.7965</v>
      </c>
      <c r="C61" s="10">
        <v>0.1009</v>
      </c>
      <c r="D61" s="10">
        <v>8.0299999999999996E-2</v>
      </c>
      <c r="E61" s="10" t="s">
        <v>181</v>
      </c>
      <c r="F61" s="10" t="s">
        <v>181</v>
      </c>
      <c r="G61" s="10">
        <v>3.61E-2</v>
      </c>
      <c r="H61" s="10" t="s">
        <v>181</v>
      </c>
      <c r="I61" s="10" t="s">
        <v>181</v>
      </c>
      <c r="J61" s="10" t="s">
        <v>181</v>
      </c>
      <c r="K61" s="10" t="s">
        <v>181</v>
      </c>
      <c r="L61" s="10" t="s">
        <v>181</v>
      </c>
      <c r="M61" s="10" t="s">
        <v>181</v>
      </c>
      <c r="N61" s="10" t="s">
        <v>181</v>
      </c>
      <c r="O61" s="10" t="s">
        <v>181</v>
      </c>
      <c r="P61" s="10" t="s">
        <v>181</v>
      </c>
      <c r="Q61" s="10" t="s">
        <v>181</v>
      </c>
      <c r="R61" s="10" t="s">
        <v>181</v>
      </c>
      <c r="S61" s="10" t="s">
        <v>181</v>
      </c>
      <c r="T61" s="10">
        <v>10.3879</v>
      </c>
      <c r="U61" s="10">
        <v>0.15570000000000001</v>
      </c>
      <c r="V61" s="10">
        <v>8.4400000000000003E-2</v>
      </c>
      <c r="W61" s="10" t="s">
        <v>181</v>
      </c>
      <c r="X61" s="10" t="s">
        <v>181</v>
      </c>
      <c r="Y61" s="10" t="s">
        <v>181</v>
      </c>
      <c r="Z61" s="10" t="s">
        <v>181</v>
      </c>
      <c r="AA61" s="10" t="s">
        <v>181</v>
      </c>
      <c r="AB61" s="10" t="s">
        <v>181</v>
      </c>
      <c r="AC61" s="10" t="s">
        <v>181</v>
      </c>
      <c r="AD61" s="10" t="s">
        <v>181</v>
      </c>
      <c r="AE61" s="10" t="s">
        <v>181</v>
      </c>
      <c r="AF61" s="10" t="s">
        <v>181</v>
      </c>
      <c r="AG61" s="10" t="s">
        <v>181</v>
      </c>
      <c r="AH61" s="10" t="s">
        <v>181</v>
      </c>
      <c r="AI61" s="10" t="s">
        <v>181</v>
      </c>
      <c r="AJ61" s="10" t="s">
        <v>181</v>
      </c>
      <c r="AK61" s="10" t="s">
        <v>181</v>
      </c>
      <c r="AL61" s="10" t="s">
        <v>181</v>
      </c>
      <c r="AM61" s="10" t="s">
        <v>181</v>
      </c>
      <c r="AN61" s="10" t="s">
        <v>181</v>
      </c>
      <c r="AO61" s="10">
        <v>10.609299999999999</v>
      </c>
      <c r="AP61" s="10">
        <v>0.13589999999999999</v>
      </c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49</v>
      </c>
      <c r="B62" s="10">
        <v>9.8918999999999997</v>
      </c>
      <c r="C62" s="10">
        <v>0.1208</v>
      </c>
      <c r="D62" s="10">
        <v>0.1037</v>
      </c>
      <c r="E62" s="10" t="s">
        <v>181</v>
      </c>
      <c r="F62" s="10">
        <v>2.98E-2</v>
      </c>
      <c r="G62" s="10">
        <v>6.9900000000000004E-2</v>
      </c>
      <c r="H62" s="10" t="s">
        <v>181</v>
      </c>
      <c r="I62" s="10" t="s">
        <v>181</v>
      </c>
      <c r="J62" s="10" t="s">
        <v>181</v>
      </c>
      <c r="K62" s="10" t="s">
        <v>181</v>
      </c>
      <c r="L62" s="10" t="s">
        <v>181</v>
      </c>
      <c r="M62" s="10" t="s">
        <v>181</v>
      </c>
      <c r="N62" s="10">
        <v>2.5600000000000001E-2</v>
      </c>
      <c r="O62" s="10">
        <v>2.1000000000000001E-2</v>
      </c>
      <c r="P62" s="10">
        <v>2.3300000000000001E-2</v>
      </c>
      <c r="Q62" s="10" t="s">
        <v>181</v>
      </c>
      <c r="R62" s="10">
        <v>7.9299999999999995E-2</v>
      </c>
      <c r="S62" s="10">
        <v>8.3999999999999995E-3</v>
      </c>
      <c r="T62" s="10">
        <v>10.385199999999999</v>
      </c>
      <c r="U62" s="10">
        <v>0.16869999999999999</v>
      </c>
      <c r="V62" s="10">
        <v>9.5600000000000004E-2</v>
      </c>
      <c r="W62" s="10">
        <v>3.0800000000000001E-2</v>
      </c>
      <c r="X62" s="10">
        <v>2.8400000000000002E-2</v>
      </c>
      <c r="Y62" s="10" t="s">
        <v>181</v>
      </c>
      <c r="Z62" s="10" t="s">
        <v>181</v>
      </c>
      <c r="AA62" s="10" t="s">
        <v>181</v>
      </c>
      <c r="AB62" s="10" t="s">
        <v>181</v>
      </c>
      <c r="AC62" s="10" t="s">
        <v>181</v>
      </c>
      <c r="AD62" s="10">
        <v>3.6900000000000002E-2</v>
      </c>
      <c r="AE62" s="10" t="s">
        <v>181</v>
      </c>
      <c r="AF62" s="10" t="s">
        <v>181</v>
      </c>
      <c r="AG62" s="10">
        <v>3.3000000000000002E-2</v>
      </c>
      <c r="AH62" s="10" t="s">
        <v>181</v>
      </c>
      <c r="AI62" s="10" t="s">
        <v>181</v>
      </c>
      <c r="AJ62" s="10" t="s">
        <v>181</v>
      </c>
      <c r="AK62" s="10" t="s">
        <v>181</v>
      </c>
      <c r="AL62" s="10" t="s">
        <v>181</v>
      </c>
      <c r="AM62" s="10" t="s">
        <v>181</v>
      </c>
      <c r="AN62" s="10" t="s">
        <v>181</v>
      </c>
      <c r="AO62" s="10">
        <v>10.666399999999999</v>
      </c>
      <c r="AP62" s="10">
        <v>0.14030000000000001</v>
      </c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50</v>
      </c>
      <c r="B63" s="10">
        <v>9.8119999999999994</v>
      </c>
      <c r="C63" s="10">
        <v>0.1137</v>
      </c>
      <c r="D63" s="10">
        <v>9.1399999999999995E-2</v>
      </c>
      <c r="E63" s="10" t="s">
        <v>181</v>
      </c>
      <c r="F63" s="10" t="s">
        <v>181</v>
      </c>
      <c r="G63" s="10">
        <v>5.6000000000000001E-2</v>
      </c>
      <c r="H63" s="10" t="s">
        <v>181</v>
      </c>
      <c r="I63" s="10" t="s">
        <v>181</v>
      </c>
      <c r="J63" s="10" t="s">
        <v>181</v>
      </c>
      <c r="K63" s="10" t="s">
        <v>181</v>
      </c>
      <c r="L63" s="10" t="s">
        <v>181</v>
      </c>
      <c r="M63" s="10" t="s">
        <v>181</v>
      </c>
      <c r="N63" s="10" t="s">
        <v>181</v>
      </c>
      <c r="O63" s="10" t="s">
        <v>181</v>
      </c>
      <c r="P63" s="10" t="s">
        <v>181</v>
      </c>
      <c r="Q63" s="10" t="s">
        <v>181</v>
      </c>
      <c r="R63" s="10">
        <v>7.3700000000000002E-2</v>
      </c>
      <c r="S63" s="10" t="s">
        <v>181</v>
      </c>
      <c r="T63" s="10">
        <v>10.1884</v>
      </c>
      <c r="U63" s="10">
        <v>0.13900000000000001</v>
      </c>
      <c r="V63" s="10">
        <v>8.1900000000000001E-2</v>
      </c>
      <c r="W63" s="10" t="s">
        <v>181</v>
      </c>
      <c r="X63" s="10" t="s">
        <v>181</v>
      </c>
      <c r="Y63" s="10" t="s">
        <v>181</v>
      </c>
      <c r="Z63" s="10" t="s">
        <v>181</v>
      </c>
      <c r="AA63" s="10" t="s">
        <v>181</v>
      </c>
      <c r="AB63" s="10" t="s">
        <v>181</v>
      </c>
      <c r="AC63" s="10" t="s">
        <v>181</v>
      </c>
      <c r="AD63" s="10" t="s">
        <v>181</v>
      </c>
      <c r="AE63" s="10" t="s">
        <v>181</v>
      </c>
      <c r="AF63" s="10" t="s">
        <v>181</v>
      </c>
      <c r="AG63" s="10" t="s">
        <v>181</v>
      </c>
      <c r="AH63" s="10" t="s">
        <v>181</v>
      </c>
      <c r="AI63" s="10" t="s">
        <v>181</v>
      </c>
      <c r="AJ63" s="10" t="s">
        <v>181</v>
      </c>
      <c r="AK63" s="10" t="s">
        <v>181</v>
      </c>
      <c r="AL63" s="10" t="s">
        <v>181</v>
      </c>
      <c r="AM63" s="10" t="s">
        <v>181</v>
      </c>
      <c r="AN63" s="10" t="s">
        <v>181</v>
      </c>
      <c r="AO63" s="10">
        <v>10.536099999999999</v>
      </c>
      <c r="AP63" s="10">
        <v>0.1191</v>
      </c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51</v>
      </c>
      <c r="B64" s="10">
        <v>9.8734000000000002</v>
      </c>
      <c r="C64" s="10">
        <v>9.6799999999999997E-2</v>
      </c>
      <c r="D64" s="10">
        <v>7.0199999999999999E-2</v>
      </c>
      <c r="E64" s="10" t="s">
        <v>181</v>
      </c>
      <c r="F64" s="10">
        <v>2.0299999999999999E-2</v>
      </c>
      <c r="G64" s="10" t="s">
        <v>181</v>
      </c>
      <c r="H64" s="10" t="s">
        <v>181</v>
      </c>
      <c r="I64" s="10" t="s">
        <v>181</v>
      </c>
      <c r="J64" s="10" t="s">
        <v>181</v>
      </c>
      <c r="K64" s="10" t="s">
        <v>181</v>
      </c>
      <c r="L64" s="10">
        <v>1.61E-2</v>
      </c>
      <c r="M64" s="10" t="s">
        <v>181</v>
      </c>
      <c r="N64" s="10" t="s">
        <v>181</v>
      </c>
      <c r="O64" s="10" t="s">
        <v>181</v>
      </c>
      <c r="P64" s="10" t="s">
        <v>181</v>
      </c>
      <c r="Q64" s="10" t="s">
        <v>181</v>
      </c>
      <c r="R64" s="10">
        <v>4.5199999999999997E-2</v>
      </c>
      <c r="S64" s="10" t="s">
        <v>181</v>
      </c>
      <c r="T64" s="10">
        <v>10.2439</v>
      </c>
      <c r="U64" s="10">
        <v>0.15509999999999999</v>
      </c>
      <c r="V64" s="10">
        <v>6.4000000000000001E-2</v>
      </c>
      <c r="W64" s="10" t="s">
        <v>181</v>
      </c>
      <c r="X64" s="10" t="s">
        <v>181</v>
      </c>
      <c r="Y64" s="10" t="s">
        <v>181</v>
      </c>
      <c r="Z64" s="10" t="s">
        <v>181</v>
      </c>
      <c r="AA64" s="10" t="s">
        <v>181</v>
      </c>
      <c r="AB64" s="10" t="s">
        <v>181</v>
      </c>
      <c r="AC64" s="10" t="s">
        <v>181</v>
      </c>
      <c r="AD64" s="10" t="s">
        <v>181</v>
      </c>
      <c r="AE64" s="10" t="s">
        <v>181</v>
      </c>
      <c r="AF64" s="10" t="s">
        <v>181</v>
      </c>
      <c r="AG64" s="10" t="s">
        <v>181</v>
      </c>
      <c r="AH64" s="10" t="s">
        <v>181</v>
      </c>
      <c r="AI64" s="10" t="s">
        <v>181</v>
      </c>
      <c r="AJ64" s="10" t="s">
        <v>181</v>
      </c>
      <c r="AK64" s="10" t="s">
        <v>181</v>
      </c>
      <c r="AL64" s="10" t="s">
        <v>181</v>
      </c>
      <c r="AM64" s="10" t="s">
        <v>181</v>
      </c>
      <c r="AN64" s="10" t="s">
        <v>181</v>
      </c>
      <c r="AO64" s="10">
        <v>10.428800000000001</v>
      </c>
      <c r="AP64" s="10">
        <v>0.11559999999999999</v>
      </c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52</v>
      </c>
      <c r="B65" s="10">
        <v>10.672000000000001</v>
      </c>
      <c r="C65" s="10" t="s">
        <v>181</v>
      </c>
      <c r="D65" s="10">
        <v>8.2000000000000007E-3</v>
      </c>
      <c r="E65" s="10">
        <v>4.4000000000000003E-3</v>
      </c>
      <c r="F65" s="10">
        <v>0.1057</v>
      </c>
      <c r="G65" s="10">
        <v>0.10199999999999999</v>
      </c>
      <c r="H65" s="10">
        <v>8.6699999999999999E-2</v>
      </c>
      <c r="I65" s="10" t="s">
        <v>181</v>
      </c>
      <c r="J65" s="10">
        <v>2.2700000000000001E-2</v>
      </c>
      <c r="K65" s="10">
        <v>6.59E-2</v>
      </c>
      <c r="L65" s="10">
        <v>7.3400000000000007E-2</v>
      </c>
      <c r="M65" s="10" t="s">
        <v>181</v>
      </c>
      <c r="N65" s="10">
        <v>11.0816</v>
      </c>
      <c r="O65" s="10">
        <v>10.4679</v>
      </c>
      <c r="P65" s="10">
        <v>8.0732999999999997</v>
      </c>
      <c r="Q65" s="10">
        <v>3.8399999999999997E-2</v>
      </c>
      <c r="R65" s="10" t="s">
        <v>181</v>
      </c>
      <c r="S65" s="10">
        <v>2.0194999999999999</v>
      </c>
      <c r="T65" s="10">
        <v>11.1595</v>
      </c>
      <c r="U65" s="10">
        <v>3.5099999999999999E-2</v>
      </c>
      <c r="V65" s="10" t="s">
        <v>181</v>
      </c>
      <c r="W65" s="10">
        <v>0.95789999999999997</v>
      </c>
      <c r="X65" s="10">
        <v>10.200699999999999</v>
      </c>
      <c r="Y65" s="10">
        <v>0.89190000000000003</v>
      </c>
      <c r="Z65" s="10">
        <v>1.9928999999999999</v>
      </c>
      <c r="AA65" s="10">
        <v>1.0165</v>
      </c>
      <c r="AB65" s="10">
        <v>7.6499999999999999E-2</v>
      </c>
      <c r="AC65" s="10">
        <v>6.7671000000000001</v>
      </c>
      <c r="AD65" s="10">
        <v>4.7370999999999999</v>
      </c>
      <c r="AE65" s="10">
        <v>1.1972</v>
      </c>
      <c r="AF65" s="10" t="s">
        <v>181</v>
      </c>
      <c r="AG65" s="10">
        <v>33.924399999999999</v>
      </c>
      <c r="AH65" s="10">
        <v>5.5503999999999998</v>
      </c>
      <c r="AI65" s="10">
        <v>5.5399999999999998E-2</v>
      </c>
      <c r="AJ65" s="10">
        <v>5.8071999999999999</v>
      </c>
      <c r="AK65" s="10">
        <v>5.4084000000000003</v>
      </c>
      <c r="AL65" s="10">
        <v>6.9138000000000002</v>
      </c>
      <c r="AM65" s="10">
        <v>0.19320000000000001</v>
      </c>
      <c r="AN65" s="10">
        <v>1.9699999999999999E-2</v>
      </c>
      <c r="AO65" s="10">
        <v>10.9673</v>
      </c>
      <c r="AP65" s="10">
        <v>3.7900000000000003E-2</v>
      </c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53</v>
      </c>
      <c r="B66" s="10">
        <v>9.9893999999999998</v>
      </c>
      <c r="C66" s="10">
        <v>6.3299999999999995E-2</v>
      </c>
      <c r="D66" s="10">
        <v>2.46E-2</v>
      </c>
      <c r="E66" s="10" t="s">
        <v>181</v>
      </c>
      <c r="F66" s="10" t="s">
        <v>181</v>
      </c>
      <c r="G66" s="10" t="s">
        <v>181</v>
      </c>
      <c r="H66" s="10" t="s">
        <v>181</v>
      </c>
      <c r="I66" s="10" t="s">
        <v>181</v>
      </c>
      <c r="J66" s="10" t="s">
        <v>181</v>
      </c>
      <c r="K66" s="10" t="s">
        <v>181</v>
      </c>
      <c r="L66" s="10" t="s">
        <v>181</v>
      </c>
      <c r="M66" s="10" t="s">
        <v>181</v>
      </c>
      <c r="N66" s="10" t="s">
        <v>181</v>
      </c>
      <c r="O66" s="10" t="s">
        <v>181</v>
      </c>
      <c r="P66" s="10" t="s">
        <v>181</v>
      </c>
      <c r="Q66" s="10" t="s">
        <v>181</v>
      </c>
      <c r="R66" s="10" t="s">
        <v>181</v>
      </c>
      <c r="S66" s="10" t="s">
        <v>181</v>
      </c>
      <c r="T66" s="10">
        <v>10.2841</v>
      </c>
      <c r="U66" s="10">
        <v>0.1145</v>
      </c>
      <c r="V66" s="10" t="s">
        <v>181</v>
      </c>
      <c r="W66" s="10" t="s">
        <v>181</v>
      </c>
      <c r="X66" s="10" t="s">
        <v>181</v>
      </c>
      <c r="Y66" s="10" t="s">
        <v>181</v>
      </c>
      <c r="Z66" s="10" t="s">
        <v>181</v>
      </c>
      <c r="AA66" s="10" t="s">
        <v>181</v>
      </c>
      <c r="AB66" s="10" t="s">
        <v>181</v>
      </c>
      <c r="AC66" s="10" t="s">
        <v>181</v>
      </c>
      <c r="AD66" s="10" t="s">
        <v>181</v>
      </c>
      <c r="AE66" s="10" t="s">
        <v>181</v>
      </c>
      <c r="AF66" s="10" t="s">
        <v>181</v>
      </c>
      <c r="AG66" s="10" t="s">
        <v>181</v>
      </c>
      <c r="AH66" s="10" t="s">
        <v>181</v>
      </c>
      <c r="AI66" s="10" t="s">
        <v>181</v>
      </c>
      <c r="AJ66" s="10" t="s">
        <v>181</v>
      </c>
      <c r="AK66" s="10" t="s">
        <v>181</v>
      </c>
      <c r="AL66" s="10" t="s">
        <v>181</v>
      </c>
      <c r="AM66" s="10" t="s">
        <v>181</v>
      </c>
      <c r="AN66" s="10" t="s">
        <v>181</v>
      </c>
      <c r="AO66" s="10">
        <v>10.62</v>
      </c>
      <c r="AP66" s="10">
        <v>0.1241</v>
      </c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133</v>
      </c>
      <c r="B67" s="10">
        <v>20.150099999999998</v>
      </c>
      <c r="C67" s="10">
        <v>21.436699999999998</v>
      </c>
      <c r="D67" s="10">
        <v>20.801100000000002</v>
      </c>
      <c r="E67" s="10">
        <v>20.405200000000001</v>
      </c>
      <c r="F67" s="10">
        <v>20.554200000000002</v>
      </c>
      <c r="G67" s="10">
        <v>19.591899999999999</v>
      </c>
      <c r="H67" s="10">
        <v>20.8504</v>
      </c>
      <c r="I67" s="10">
        <v>21.793900000000001</v>
      </c>
      <c r="J67" s="10">
        <v>20.0197</v>
      </c>
      <c r="K67" s="10">
        <v>20.7332</v>
      </c>
      <c r="L67" s="10">
        <v>20.565899999999999</v>
      </c>
      <c r="M67" s="10">
        <v>20.6251</v>
      </c>
      <c r="N67" s="10">
        <v>21.094200000000001</v>
      </c>
      <c r="O67" s="10">
        <v>20.574300000000001</v>
      </c>
      <c r="P67" s="10">
        <v>20.792200000000001</v>
      </c>
      <c r="Q67" s="10">
        <v>21.169599999999999</v>
      </c>
      <c r="R67" s="10">
        <v>20.9268</v>
      </c>
      <c r="S67" s="10">
        <v>21.840699999999998</v>
      </c>
      <c r="T67" s="10">
        <v>20.432200000000002</v>
      </c>
      <c r="U67" s="10">
        <v>20.9268</v>
      </c>
      <c r="V67" s="10">
        <v>20.674900000000001</v>
      </c>
      <c r="W67" s="10">
        <v>21.200900000000001</v>
      </c>
      <c r="X67" s="10">
        <v>20.644300000000001</v>
      </c>
      <c r="Y67" s="10">
        <v>20.689599999999999</v>
      </c>
      <c r="Z67" s="10">
        <v>21.331399999999999</v>
      </c>
      <c r="AA67" s="10">
        <v>21.130800000000001</v>
      </c>
      <c r="AB67" s="10">
        <v>20.809200000000001</v>
      </c>
      <c r="AC67" s="10">
        <v>21.489599999999999</v>
      </c>
      <c r="AD67" s="10">
        <v>20.9832</v>
      </c>
      <c r="AE67" s="10">
        <v>21.743300000000001</v>
      </c>
      <c r="AF67" s="10">
        <v>21.294599999999999</v>
      </c>
      <c r="AG67" s="10">
        <v>21.163</v>
      </c>
      <c r="AH67" s="10">
        <v>20.918800000000001</v>
      </c>
      <c r="AI67" s="10">
        <v>20.650200000000002</v>
      </c>
      <c r="AJ67" s="10">
        <v>21.588000000000001</v>
      </c>
      <c r="AK67" s="10">
        <v>20.454000000000001</v>
      </c>
      <c r="AL67" s="10">
        <v>21.1859</v>
      </c>
      <c r="AM67" s="10">
        <v>20.4329</v>
      </c>
      <c r="AN67" s="10">
        <v>20.9481</v>
      </c>
      <c r="AO67" s="10">
        <v>20.5427</v>
      </c>
      <c r="AP67" s="10">
        <v>20.414100000000001</v>
      </c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54</v>
      </c>
      <c r="B68" s="10">
        <v>10.228</v>
      </c>
      <c r="C68" s="10">
        <v>5.4600000000000003E-2</v>
      </c>
      <c r="D68" s="10">
        <v>3.1699999999999999E-2</v>
      </c>
      <c r="E68" s="10" t="s">
        <v>181</v>
      </c>
      <c r="F68" s="10" t="s">
        <v>181</v>
      </c>
      <c r="G68" s="10" t="s">
        <v>181</v>
      </c>
      <c r="H68" s="10" t="s">
        <v>181</v>
      </c>
      <c r="I68" s="10" t="s">
        <v>181</v>
      </c>
      <c r="J68" s="10" t="s">
        <v>181</v>
      </c>
      <c r="K68" s="10" t="s">
        <v>181</v>
      </c>
      <c r="L68" s="10" t="s">
        <v>181</v>
      </c>
      <c r="M68" s="10" t="s">
        <v>181</v>
      </c>
      <c r="N68" s="10" t="s">
        <v>181</v>
      </c>
      <c r="O68" s="10" t="s">
        <v>181</v>
      </c>
      <c r="P68" s="10" t="s">
        <v>181</v>
      </c>
      <c r="Q68" s="10" t="s">
        <v>181</v>
      </c>
      <c r="R68" s="10" t="s">
        <v>181</v>
      </c>
      <c r="S68" s="10" t="s">
        <v>181</v>
      </c>
      <c r="T68" s="10">
        <v>10.5268</v>
      </c>
      <c r="U68" s="10">
        <v>0.1037</v>
      </c>
      <c r="V68" s="10">
        <v>2.86E-2</v>
      </c>
      <c r="W68" s="10" t="s">
        <v>181</v>
      </c>
      <c r="X68" s="10" t="s">
        <v>181</v>
      </c>
      <c r="Y68" s="10" t="s">
        <v>181</v>
      </c>
      <c r="Z68" s="10" t="s">
        <v>181</v>
      </c>
      <c r="AA68" s="10" t="s">
        <v>181</v>
      </c>
      <c r="AB68" s="10" t="s">
        <v>181</v>
      </c>
      <c r="AC68" s="10" t="s">
        <v>181</v>
      </c>
      <c r="AD68" s="10" t="s">
        <v>181</v>
      </c>
      <c r="AE68" s="10" t="s">
        <v>181</v>
      </c>
      <c r="AF68" s="10" t="s">
        <v>181</v>
      </c>
      <c r="AG68" s="10" t="s">
        <v>181</v>
      </c>
      <c r="AH68" s="10" t="s">
        <v>181</v>
      </c>
      <c r="AI68" s="10" t="s">
        <v>181</v>
      </c>
      <c r="AJ68" s="10" t="s">
        <v>181</v>
      </c>
      <c r="AK68" s="10" t="s">
        <v>181</v>
      </c>
      <c r="AL68" s="10" t="s">
        <v>181</v>
      </c>
      <c r="AM68" s="10" t="s">
        <v>181</v>
      </c>
      <c r="AN68" s="10" t="s">
        <v>181</v>
      </c>
      <c r="AO68" s="10">
        <v>10.681800000000001</v>
      </c>
      <c r="AP68" s="10">
        <v>0.1071</v>
      </c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55</v>
      </c>
      <c r="B69" s="10">
        <v>10.692399999999999</v>
      </c>
      <c r="C69" s="10" t="s">
        <v>181</v>
      </c>
      <c r="D69" s="10" t="s">
        <v>181</v>
      </c>
      <c r="E69" s="10" t="s">
        <v>181</v>
      </c>
      <c r="F69" s="10" t="s">
        <v>181</v>
      </c>
      <c r="G69" s="10" t="s">
        <v>181</v>
      </c>
      <c r="H69" s="10" t="s">
        <v>181</v>
      </c>
      <c r="I69" s="10" t="s">
        <v>181</v>
      </c>
      <c r="J69" s="10" t="s">
        <v>181</v>
      </c>
      <c r="K69" s="10" t="s">
        <v>181</v>
      </c>
      <c r="L69" s="10" t="s">
        <v>181</v>
      </c>
      <c r="M69" s="10" t="s">
        <v>181</v>
      </c>
      <c r="N69" s="10" t="s">
        <v>181</v>
      </c>
      <c r="O69" s="10" t="s">
        <v>181</v>
      </c>
      <c r="P69" s="10" t="s">
        <v>181</v>
      </c>
      <c r="Q69" s="10" t="s">
        <v>181</v>
      </c>
      <c r="R69" s="10" t="s">
        <v>181</v>
      </c>
      <c r="S69" s="10" t="s">
        <v>181</v>
      </c>
      <c r="T69" s="10">
        <v>10.803100000000001</v>
      </c>
      <c r="U69" s="10" t="s">
        <v>181</v>
      </c>
      <c r="V69" s="10" t="s">
        <v>181</v>
      </c>
      <c r="W69" s="10" t="s">
        <v>181</v>
      </c>
      <c r="X69" s="10" t="s">
        <v>181</v>
      </c>
      <c r="Y69" s="10" t="s">
        <v>181</v>
      </c>
      <c r="Z69" s="10" t="s">
        <v>181</v>
      </c>
      <c r="AA69" s="10" t="s">
        <v>181</v>
      </c>
      <c r="AB69" s="10" t="s">
        <v>181</v>
      </c>
      <c r="AC69" s="10" t="s">
        <v>181</v>
      </c>
      <c r="AD69" s="10" t="s">
        <v>181</v>
      </c>
      <c r="AE69" s="10" t="s">
        <v>181</v>
      </c>
      <c r="AF69" s="10" t="s">
        <v>181</v>
      </c>
      <c r="AG69" s="10" t="s">
        <v>181</v>
      </c>
      <c r="AH69" s="10" t="s">
        <v>181</v>
      </c>
      <c r="AI69" s="10" t="s">
        <v>181</v>
      </c>
      <c r="AJ69" s="10" t="s">
        <v>181</v>
      </c>
      <c r="AK69" s="10" t="s">
        <v>181</v>
      </c>
      <c r="AL69" s="10" t="s">
        <v>181</v>
      </c>
      <c r="AM69" s="10" t="s">
        <v>181</v>
      </c>
      <c r="AN69" s="10" t="s">
        <v>181</v>
      </c>
      <c r="AO69" s="10">
        <v>10.3848</v>
      </c>
      <c r="AP69" s="10" t="s">
        <v>181</v>
      </c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56</v>
      </c>
      <c r="B70" s="10">
        <v>10.307499999999999</v>
      </c>
      <c r="C70" s="10" t="s">
        <v>181</v>
      </c>
      <c r="D70" s="10" t="s">
        <v>181</v>
      </c>
      <c r="E70" s="10" t="s">
        <v>181</v>
      </c>
      <c r="F70" s="10" t="s">
        <v>181</v>
      </c>
      <c r="G70" s="10" t="s">
        <v>181</v>
      </c>
      <c r="H70" s="10" t="s">
        <v>181</v>
      </c>
      <c r="I70" s="10" t="s">
        <v>181</v>
      </c>
      <c r="J70" s="10" t="s">
        <v>181</v>
      </c>
      <c r="K70" s="10" t="s">
        <v>181</v>
      </c>
      <c r="L70" s="10" t="s">
        <v>181</v>
      </c>
      <c r="M70" s="10" t="s">
        <v>181</v>
      </c>
      <c r="N70" s="10" t="s">
        <v>181</v>
      </c>
      <c r="O70" s="10" t="s">
        <v>181</v>
      </c>
      <c r="P70" s="10" t="s">
        <v>181</v>
      </c>
      <c r="Q70" s="10" t="s">
        <v>181</v>
      </c>
      <c r="R70" s="10" t="s">
        <v>181</v>
      </c>
      <c r="S70" s="10" t="s">
        <v>181</v>
      </c>
      <c r="T70" s="10">
        <v>11.056699999999999</v>
      </c>
      <c r="U70" s="10" t="s">
        <v>181</v>
      </c>
      <c r="V70" s="10" t="s">
        <v>181</v>
      </c>
      <c r="W70" s="10" t="s">
        <v>181</v>
      </c>
      <c r="X70" s="10" t="s">
        <v>181</v>
      </c>
      <c r="Y70" s="10" t="s">
        <v>181</v>
      </c>
      <c r="Z70" s="10" t="s">
        <v>181</v>
      </c>
      <c r="AA70" s="10" t="s">
        <v>181</v>
      </c>
      <c r="AB70" s="10" t="s">
        <v>181</v>
      </c>
      <c r="AC70" s="10" t="s">
        <v>181</v>
      </c>
      <c r="AD70" s="10" t="s">
        <v>181</v>
      </c>
      <c r="AE70" s="10" t="s">
        <v>181</v>
      </c>
      <c r="AF70" s="10" t="s">
        <v>181</v>
      </c>
      <c r="AG70" s="10" t="s">
        <v>181</v>
      </c>
      <c r="AH70" s="10" t="s">
        <v>181</v>
      </c>
      <c r="AI70" s="10" t="s">
        <v>181</v>
      </c>
      <c r="AJ70" s="10" t="s">
        <v>181</v>
      </c>
      <c r="AK70" s="10" t="s">
        <v>181</v>
      </c>
      <c r="AL70" s="10" t="s">
        <v>181</v>
      </c>
      <c r="AM70" s="10" t="s">
        <v>181</v>
      </c>
      <c r="AN70" s="10" t="s">
        <v>181</v>
      </c>
      <c r="AO70" s="10">
        <v>10.561500000000001</v>
      </c>
      <c r="AP70" s="10" t="s">
        <v>181</v>
      </c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57</v>
      </c>
      <c r="B71" s="10">
        <v>10.0618</v>
      </c>
      <c r="C71" s="10" t="s">
        <v>181</v>
      </c>
      <c r="D71" s="10" t="s">
        <v>181</v>
      </c>
      <c r="E71" s="10" t="s">
        <v>181</v>
      </c>
      <c r="F71" s="10" t="s">
        <v>181</v>
      </c>
      <c r="G71" s="10" t="s">
        <v>181</v>
      </c>
      <c r="H71" s="10" t="s">
        <v>181</v>
      </c>
      <c r="I71" s="10" t="s">
        <v>181</v>
      </c>
      <c r="J71" s="10" t="s">
        <v>181</v>
      </c>
      <c r="K71" s="10" t="s">
        <v>181</v>
      </c>
      <c r="L71" s="10" t="s">
        <v>181</v>
      </c>
      <c r="M71" s="10" t="s">
        <v>181</v>
      </c>
      <c r="N71" s="10" t="s">
        <v>181</v>
      </c>
      <c r="O71" s="10" t="s">
        <v>181</v>
      </c>
      <c r="P71" s="10" t="s">
        <v>181</v>
      </c>
      <c r="Q71" s="10" t="s">
        <v>181</v>
      </c>
      <c r="R71" s="10" t="s">
        <v>181</v>
      </c>
      <c r="S71" s="10" t="s">
        <v>181</v>
      </c>
      <c r="T71" s="10">
        <v>11.065799999999999</v>
      </c>
      <c r="U71" s="10">
        <v>5.7500000000000002E-2</v>
      </c>
      <c r="V71" s="10" t="s">
        <v>181</v>
      </c>
      <c r="W71" s="10" t="s">
        <v>181</v>
      </c>
      <c r="X71" s="10" t="s">
        <v>181</v>
      </c>
      <c r="Y71" s="10" t="s">
        <v>181</v>
      </c>
      <c r="Z71" s="10" t="s">
        <v>181</v>
      </c>
      <c r="AA71" s="10" t="s">
        <v>181</v>
      </c>
      <c r="AB71" s="10" t="s">
        <v>181</v>
      </c>
      <c r="AC71" s="10" t="s">
        <v>181</v>
      </c>
      <c r="AD71" s="10" t="s">
        <v>181</v>
      </c>
      <c r="AE71" s="10" t="s">
        <v>181</v>
      </c>
      <c r="AF71" s="10" t="s">
        <v>181</v>
      </c>
      <c r="AG71" s="10" t="s">
        <v>181</v>
      </c>
      <c r="AH71" s="10" t="s">
        <v>181</v>
      </c>
      <c r="AI71" s="10" t="s">
        <v>181</v>
      </c>
      <c r="AJ71" s="10" t="s">
        <v>181</v>
      </c>
      <c r="AK71" s="10" t="s">
        <v>181</v>
      </c>
      <c r="AL71" s="10" t="s">
        <v>181</v>
      </c>
      <c r="AM71" s="10" t="s">
        <v>181</v>
      </c>
      <c r="AN71" s="10" t="s">
        <v>181</v>
      </c>
      <c r="AO71" s="10">
        <v>10.3668</v>
      </c>
      <c r="AP71" s="10" t="s">
        <v>181</v>
      </c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58</v>
      </c>
      <c r="B72" s="10">
        <v>9.8526000000000007</v>
      </c>
      <c r="C72" s="10">
        <v>8.9399999999999993E-2</v>
      </c>
      <c r="D72" s="10" t="s">
        <v>181</v>
      </c>
      <c r="E72" s="10" t="s">
        <v>181</v>
      </c>
      <c r="F72" s="10" t="s">
        <v>181</v>
      </c>
      <c r="G72" s="10" t="s">
        <v>181</v>
      </c>
      <c r="H72" s="10" t="s">
        <v>181</v>
      </c>
      <c r="I72" s="10" t="s">
        <v>181</v>
      </c>
      <c r="J72" s="10" t="s">
        <v>181</v>
      </c>
      <c r="K72" s="10" t="s">
        <v>181</v>
      </c>
      <c r="L72" s="10" t="s">
        <v>181</v>
      </c>
      <c r="M72" s="10" t="s">
        <v>181</v>
      </c>
      <c r="N72" s="10" t="s">
        <v>181</v>
      </c>
      <c r="O72" s="10" t="s">
        <v>181</v>
      </c>
      <c r="P72" s="10" t="s">
        <v>181</v>
      </c>
      <c r="Q72" s="10" t="s">
        <v>181</v>
      </c>
      <c r="R72" s="10" t="s">
        <v>181</v>
      </c>
      <c r="S72" s="10" t="s">
        <v>181</v>
      </c>
      <c r="T72" s="10">
        <v>10.514200000000001</v>
      </c>
      <c r="U72" s="10">
        <v>0.17349999999999999</v>
      </c>
      <c r="V72" s="10">
        <v>4.3999999999999997E-2</v>
      </c>
      <c r="W72" s="10" t="s">
        <v>181</v>
      </c>
      <c r="X72" s="10" t="s">
        <v>181</v>
      </c>
      <c r="Y72" s="10" t="s">
        <v>181</v>
      </c>
      <c r="Z72" s="10" t="s">
        <v>181</v>
      </c>
      <c r="AA72" s="10" t="s">
        <v>181</v>
      </c>
      <c r="AB72" s="10" t="s">
        <v>181</v>
      </c>
      <c r="AC72" s="10" t="s">
        <v>181</v>
      </c>
      <c r="AD72" s="10" t="s">
        <v>181</v>
      </c>
      <c r="AE72" s="10" t="s">
        <v>181</v>
      </c>
      <c r="AF72" s="10" t="s">
        <v>181</v>
      </c>
      <c r="AG72" s="10" t="s">
        <v>181</v>
      </c>
      <c r="AH72" s="10" t="s">
        <v>181</v>
      </c>
      <c r="AI72" s="10" t="s">
        <v>181</v>
      </c>
      <c r="AJ72" s="10" t="s">
        <v>181</v>
      </c>
      <c r="AK72" s="10" t="s">
        <v>181</v>
      </c>
      <c r="AL72" s="10" t="s">
        <v>181</v>
      </c>
      <c r="AM72" s="10" t="s">
        <v>181</v>
      </c>
      <c r="AN72" s="10" t="s">
        <v>181</v>
      </c>
      <c r="AO72" s="10">
        <v>10.6844</v>
      </c>
      <c r="AP72" s="10">
        <v>0.1764</v>
      </c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59</v>
      </c>
      <c r="B73" s="10">
        <v>9.9715000000000007</v>
      </c>
      <c r="C73" s="10">
        <v>6.6699999999999995E-2</v>
      </c>
      <c r="D73" s="10">
        <v>3.2899999999999999E-2</v>
      </c>
      <c r="E73" s="10">
        <v>1.6299999999999999E-2</v>
      </c>
      <c r="F73" s="10" t="s">
        <v>181</v>
      </c>
      <c r="G73" s="10" t="s">
        <v>181</v>
      </c>
      <c r="H73" s="10" t="s">
        <v>181</v>
      </c>
      <c r="I73" s="10" t="s">
        <v>181</v>
      </c>
      <c r="J73" s="10" t="s">
        <v>181</v>
      </c>
      <c r="K73" s="10" t="s">
        <v>181</v>
      </c>
      <c r="L73" s="10" t="s">
        <v>181</v>
      </c>
      <c r="M73" s="10" t="s">
        <v>181</v>
      </c>
      <c r="N73" s="10" t="s">
        <v>181</v>
      </c>
      <c r="O73" s="10" t="s">
        <v>181</v>
      </c>
      <c r="P73" s="10" t="s">
        <v>181</v>
      </c>
      <c r="Q73" s="10" t="s">
        <v>181</v>
      </c>
      <c r="R73" s="10" t="s">
        <v>181</v>
      </c>
      <c r="S73" s="10" t="s">
        <v>181</v>
      </c>
      <c r="T73" s="10">
        <v>10.527200000000001</v>
      </c>
      <c r="U73" s="10">
        <v>0.1225</v>
      </c>
      <c r="V73" s="10" t="s">
        <v>181</v>
      </c>
      <c r="W73" s="10" t="s">
        <v>181</v>
      </c>
      <c r="X73" s="10" t="s">
        <v>181</v>
      </c>
      <c r="Y73" s="10" t="s">
        <v>181</v>
      </c>
      <c r="Z73" s="10" t="s">
        <v>181</v>
      </c>
      <c r="AA73" s="10" t="s">
        <v>181</v>
      </c>
      <c r="AB73" s="10" t="s">
        <v>181</v>
      </c>
      <c r="AC73" s="10" t="s">
        <v>181</v>
      </c>
      <c r="AD73" s="10" t="s">
        <v>181</v>
      </c>
      <c r="AE73" s="10" t="s">
        <v>181</v>
      </c>
      <c r="AF73" s="10" t="s">
        <v>181</v>
      </c>
      <c r="AG73" s="10" t="s">
        <v>181</v>
      </c>
      <c r="AH73" s="10" t="s">
        <v>181</v>
      </c>
      <c r="AI73" s="10" t="s">
        <v>181</v>
      </c>
      <c r="AJ73" s="10" t="s">
        <v>181</v>
      </c>
      <c r="AK73" s="10" t="s">
        <v>181</v>
      </c>
      <c r="AL73" s="10" t="s">
        <v>181</v>
      </c>
      <c r="AM73" s="10" t="s">
        <v>181</v>
      </c>
      <c r="AN73" s="10" t="s">
        <v>181</v>
      </c>
      <c r="AO73" s="10">
        <v>10.6195</v>
      </c>
      <c r="AP73" s="10">
        <v>0.1241</v>
      </c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61</v>
      </c>
      <c r="B74" s="10">
        <v>9.9309999999999992</v>
      </c>
      <c r="C74" s="10">
        <v>7.5399999999999995E-2</v>
      </c>
      <c r="D74" s="10" t="s">
        <v>181</v>
      </c>
      <c r="E74" s="10" t="s">
        <v>181</v>
      </c>
      <c r="F74" s="10" t="s">
        <v>181</v>
      </c>
      <c r="G74" s="10" t="s">
        <v>181</v>
      </c>
      <c r="H74" s="10" t="s">
        <v>181</v>
      </c>
      <c r="I74" s="10" t="s">
        <v>181</v>
      </c>
      <c r="J74" s="10" t="s">
        <v>181</v>
      </c>
      <c r="K74" s="10" t="s">
        <v>181</v>
      </c>
      <c r="L74" s="10" t="s">
        <v>181</v>
      </c>
      <c r="M74" s="10" t="s">
        <v>181</v>
      </c>
      <c r="N74" s="10" t="s">
        <v>181</v>
      </c>
      <c r="O74" s="10" t="s">
        <v>181</v>
      </c>
      <c r="P74" s="10" t="s">
        <v>181</v>
      </c>
      <c r="Q74" s="10" t="s">
        <v>181</v>
      </c>
      <c r="R74" s="10" t="s">
        <v>181</v>
      </c>
      <c r="S74" s="10" t="s">
        <v>181</v>
      </c>
      <c r="T74" s="10">
        <v>10.400499999999999</v>
      </c>
      <c r="U74" s="10">
        <v>0.1237</v>
      </c>
      <c r="V74" s="10" t="s">
        <v>181</v>
      </c>
      <c r="W74" s="10" t="s">
        <v>181</v>
      </c>
      <c r="X74" s="10" t="s">
        <v>181</v>
      </c>
      <c r="Y74" s="10" t="s">
        <v>181</v>
      </c>
      <c r="Z74" s="10" t="s">
        <v>181</v>
      </c>
      <c r="AA74" s="10" t="s">
        <v>181</v>
      </c>
      <c r="AB74" s="10" t="s">
        <v>181</v>
      </c>
      <c r="AC74" s="10" t="s">
        <v>181</v>
      </c>
      <c r="AD74" s="10" t="s">
        <v>181</v>
      </c>
      <c r="AE74" s="10" t="s">
        <v>181</v>
      </c>
      <c r="AF74" s="10" t="s">
        <v>181</v>
      </c>
      <c r="AG74" s="10" t="s">
        <v>181</v>
      </c>
      <c r="AH74" s="10" t="s">
        <v>181</v>
      </c>
      <c r="AI74" s="10" t="s">
        <v>181</v>
      </c>
      <c r="AJ74" s="10" t="s">
        <v>181</v>
      </c>
      <c r="AK74" s="10" t="s">
        <v>181</v>
      </c>
      <c r="AL74" s="10" t="s">
        <v>181</v>
      </c>
      <c r="AM74" s="10" t="s">
        <v>181</v>
      </c>
      <c r="AN74" s="10" t="s">
        <v>181</v>
      </c>
      <c r="AO74" s="10">
        <v>10.734500000000001</v>
      </c>
      <c r="AP74" s="10">
        <v>0.12859999999999999</v>
      </c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60</v>
      </c>
      <c r="B75" s="10">
        <v>9.9255999999999993</v>
      </c>
      <c r="C75" s="10">
        <v>9.5399999999999999E-2</v>
      </c>
      <c r="D75" s="10" t="s">
        <v>181</v>
      </c>
      <c r="E75" s="10" t="s">
        <v>181</v>
      </c>
      <c r="F75" s="10" t="s">
        <v>181</v>
      </c>
      <c r="G75" s="10">
        <v>1.12E-2</v>
      </c>
      <c r="H75" s="10" t="s">
        <v>181</v>
      </c>
      <c r="I75" s="10" t="s">
        <v>181</v>
      </c>
      <c r="J75" s="10" t="s">
        <v>181</v>
      </c>
      <c r="K75" s="10" t="s">
        <v>181</v>
      </c>
      <c r="L75" s="10" t="s">
        <v>181</v>
      </c>
      <c r="M75" s="10" t="s">
        <v>181</v>
      </c>
      <c r="N75" s="10" t="s">
        <v>181</v>
      </c>
      <c r="O75" s="10" t="s">
        <v>181</v>
      </c>
      <c r="P75" s="10" t="s">
        <v>181</v>
      </c>
      <c r="Q75" s="10" t="s">
        <v>181</v>
      </c>
      <c r="R75" s="10" t="s">
        <v>181</v>
      </c>
      <c r="S75" s="10" t="s">
        <v>181</v>
      </c>
      <c r="T75" s="10">
        <v>10.557600000000001</v>
      </c>
      <c r="U75" s="10">
        <v>0.15179999999999999</v>
      </c>
      <c r="V75" s="10">
        <v>4.2299999999999997E-2</v>
      </c>
      <c r="W75" s="10">
        <v>1.9599999999999999E-2</v>
      </c>
      <c r="X75" s="10" t="s">
        <v>181</v>
      </c>
      <c r="Y75" s="10" t="s">
        <v>181</v>
      </c>
      <c r="Z75" s="10" t="s">
        <v>181</v>
      </c>
      <c r="AA75" s="10" t="s">
        <v>181</v>
      </c>
      <c r="AB75" s="10" t="s">
        <v>181</v>
      </c>
      <c r="AC75" s="10" t="s">
        <v>181</v>
      </c>
      <c r="AD75" s="10" t="s">
        <v>181</v>
      </c>
      <c r="AE75" s="10" t="s">
        <v>181</v>
      </c>
      <c r="AF75" s="10" t="s">
        <v>181</v>
      </c>
      <c r="AG75" s="10" t="s">
        <v>181</v>
      </c>
      <c r="AH75" s="10" t="s">
        <v>181</v>
      </c>
      <c r="AI75" s="10" t="s">
        <v>181</v>
      </c>
      <c r="AJ75" s="10" t="s">
        <v>181</v>
      </c>
      <c r="AK75" s="10" t="s">
        <v>181</v>
      </c>
      <c r="AL75" s="10" t="s">
        <v>181</v>
      </c>
      <c r="AM75" s="10" t="s">
        <v>181</v>
      </c>
      <c r="AN75" s="10" t="s">
        <v>181</v>
      </c>
      <c r="AO75" s="10">
        <v>10.859</v>
      </c>
      <c r="AP75" s="10">
        <v>0.15229999999999999</v>
      </c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62</v>
      </c>
      <c r="B76" s="10">
        <v>10.0495</v>
      </c>
      <c r="C76" s="10">
        <v>6.5699999999999995E-2</v>
      </c>
      <c r="D76" s="10">
        <v>2.3199999999999998E-2</v>
      </c>
      <c r="E76" s="10" t="s">
        <v>181</v>
      </c>
      <c r="F76" s="10" t="s">
        <v>181</v>
      </c>
      <c r="G76" s="10" t="s">
        <v>181</v>
      </c>
      <c r="H76" s="10" t="s">
        <v>181</v>
      </c>
      <c r="I76" s="10" t="s">
        <v>181</v>
      </c>
      <c r="J76" s="10" t="s">
        <v>181</v>
      </c>
      <c r="K76" s="10" t="s">
        <v>181</v>
      </c>
      <c r="L76" s="10" t="s">
        <v>181</v>
      </c>
      <c r="M76" s="10" t="s">
        <v>181</v>
      </c>
      <c r="N76" s="10" t="s">
        <v>181</v>
      </c>
      <c r="O76" s="10" t="s">
        <v>181</v>
      </c>
      <c r="P76" s="10" t="s">
        <v>181</v>
      </c>
      <c r="Q76" s="10" t="s">
        <v>181</v>
      </c>
      <c r="R76" s="10" t="s">
        <v>181</v>
      </c>
      <c r="S76" s="10" t="s">
        <v>181</v>
      </c>
      <c r="T76" s="10">
        <v>10.483499999999999</v>
      </c>
      <c r="U76" s="10">
        <v>9.9500000000000005E-2</v>
      </c>
      <c r="V76" s="10" t="s">
        <v>181</v>
      </c>
      <c r="W76" s="10" t="s">
        <v>181</v>
      </c>
      <c r="X76" s="10" t="s">
        <v>181</v>
      </c>
      <c r="Y76" s="10" t="s">
        <v>181</v>
      </c>
      <c r="Z76" s="10" t="s">
        <v>181</v>
      </c>
      <c r="AA76" s="10" t="s">
        <v>181</v>
      </c>
      <c r="AB76" s="10" t="s">
        <v>181</v>
      </c>
      <c r="AC76" s="10" t="s">
        <v>181</v>
      </c>
      <c r="AD76" s="10" t="s">
        <v>181</v>
      </c>
      <c r="AE76" s="10" t="s">
        <v>181</v>
      </c>
      <c r="AF76" s="10" t="s">
        <v>181</v>
      </c>
      <c r="AG76" s="10" t="s">
        <v>181</v>
      </c>
      <c r="AH76" s="10" t="s">
        <v>181</v>
      </c>
      <c r="AI76" s="10" t="s">
        <v>181</v>
      </c>
      <c r="AJ76" s="10" t="s">
        <v>181</v>
      </c>
      <c r="AK76" s="10" t="s">
        <v>181</v>
      </c>
      <c r="AL76" s="10" t="s">
        <v>181</v>
      </c>
      <c r="AM76" s="10" t="s">
        <v>181</v>
      </c>
      <c r="AN76" s="10" t="s">
        <v>181</v>
      </c>
      <c r="AO76" s="10">
        <v>10.8032</v>
      </c>
      <c r="AP76" s="10">
        <v>0.11600000000000001</v>
      </c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63</v>
      </c>
      <c r="B77" s="10">
        <v>11.199299999999999</v>
      </c>
      <c r="C77" s="10" t="s">
        <v>181</v>
      </c>
      <c r="D77" s="10" t="s">
        <v>181</v>
      </c>
      <c r="E77" s="10" t="s">
        <v>181</v>
      </c>
      <c r="F77" s="10" t="s">
        <v>181</v>
      </c>
      <c r="G77" s="10" t="s">
        <v>181</v>
      </c>
      <c r="H77" s="10" t="s">
        <v>181</v>
      </c>
      <c r="I77" s="10" t="s">
        <v>181</v>
      </c>
      <c r="J77" s="10" t="s">
        <v>181</v>
      </c>
      <c r="K77" s="10" t="s">
        <v>181</v>
      </c>
      <c r="L77" s="10" t="s">
        <v>181</v>
      </c>
      <c r="M77" s="10" t="s">
        <v>181</v>
      </c>
      <c r="N77" s="10" t="s">
        <v>181</v>
      </c>
      <c r="O77" s="10" t="s">
        <v>181</v>
      </c>
      <c r="P77" s="10" t="s">
        <v>181</v>
      </c>
      <c r="Q77" s="10" t="s">
        <v>181</v>
      </c>
      <c r="R77" s="10" t="s">
        <v>181</v>
      </c>
      <c r="S77" s="10" t="s">
        <v>181</v>
      </c>
      <c r="T77" s="10">
        <v>10.684900000000001</v>
      </c>
      <c r="U77" s="10" t="s">
        <v>181</v>
      </c>
      <c r="V77" s="10" t="s">
        <v>181</v>
      </c>
      <c r="W77" s="10" t="s">
        <v>181</v>
      </c>
      <c r="X77" s="10" t="s">
        <v>181</v>
      </c>
      <c r="Y77" s="10" t="s">
        <v>181</v>
      </c>
      <c r="Z77" s="10" t="s">
        <v>181</v>
      </c>
      <c r="AA77" s="10" t="s">
        <v>181</v>
      </c>
      <c r="AB77" s="10" t="s">
        <v>181</v>
      </c>
      <c r="AC77" s="10" t="s">
        <v>181</v>
      </c>
      <c r="AD77" s="10" t="s">
        <v>181</v>
      </c>
      <c r="AE77" s="10" t="s">
        <v>181</v>
      </c>
      <c r="AF77" s="10" t="s">
        <v>181</v>
      </c>
      <c r="AG77" s="10" t="s">
        <v>181</v>
      </c>
      <c r="AH77" s="10" t="s">
        <v>181</v>
      </c>
      <c r="AI77" s="10" t="s">
        <v>181</v>
      </c>
      <c r="AJ77" s="10" t="s">
        <v>181</v>
      </c>
      <c r="AK77" s="10" t="s">
        <v>181</v>
      </c>
      <c r="AL77" s="10" t="s">
        <v>181</v>
      </c>
      <c r="AM77" s="10" t="s">
        <v>181</v>
      </c>
      <c r="AN77" s="10" t="s">
        <v>181</v>
      </c>
      <c r="AO77" s="10">
        <v>10.7895</v>
      </c>
      <c r="AP77" s="10" t="s">
        <v>181</v>
      </c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64</v>
      </c>
      <c r="B78" s="10">
        <v>10.0616</v>
      </c>
      <c r="C78" s="10" t="s">
        <v>181</v>
      </c>
      <c r="D78" s="10" t="s">
        <v>181</v>
      </c>
      <c r="E78" s="10" t="s">
        <v>181</v>
      </c>
      <c r="F78" s="10">
        <v>2.7400000000000001E-2</v>
      </c>
      <c r="G78" s="10">
        <v>5.2400000000000002E-2</v>
      </c>
      <c r="H78" s="10" t="s">
        <v>181</v>
      </c>
      <c r="I78" s="10" t="s">
        <v>181</v>
      </c>
      <c r="J78" s="10">
        <v>2.01E-2</v>
      </c>
      <c r="K78" s="10">
        <v>2.0799999999999999E-2</v>
      </c>
      <c r="L78" s="10" t="s">
        <v>181</v>
      </c>
      <c r="M78" s="10" t="s">
        <v>181</v>
      </c>
      <c r="N78" s="10">
        <v>2.87E-2</v>
      </c>
      <c r="O78" s="10" t="s">
        <v>181</v>
      </c>
      <c r="P78" s="10" t="s">
        <v>181</v>
      </c>
      <c r="Q78" s="10" t="s">
        <v>181</v>
      </c>
      <c r="R78" s="10" t="s">
        <v>181</v>
      </c>
      <c r="S78" s="10" t="s">
        <v>181</v>
      </c>
      <c r="T78" s="10">
        <v>10.4156</v>
      </c>
      <c r="U78" s="10">
        <v>0.14610000000000001</v>
      </c>
      <c r="V78" s="10" t="s">
        <v>181</v>
      </c>
      <c r="W78" s="10">
        <v>3.6400000000000002E-2</v>
      </c>
      <c r="X78" s="10" t="s">
        <v>181</v>
      </c>
      <c r="Y78" s="10" t="s">
        <v>181</v>
      </c>
      <c r="Z78" s="10" t="s">
        <v>181</v>
      </c>
      <c r="AA78" s="10" t="s">
        <v>181</v>
      </c>
      <c r="AB78" s="10" t="s">
        <v>181</v>
      </c>
      <c r="AC78" s="10">
        <v>1.9900000000000001E-2</v>
      </c>
      <c r="AD78" s="10" t="s">
        <v>181</v>
      </c>
      <c r="AE78" s="10" t="s">
        <v>181</v>
      </c>
      <c r="AF78" s="10" t="s">
        <v>181</v>
      </c>
      <c r="AG78" s="10">
        <v>1.9599999999999999E-2</v>
      </c>
      <c r="AH78" s="10" t="s">
        <v>181</v>
      </c>
      <c r="AI78" s="10" t="s">
        <v>181</v>
      </c>
      <c r="AJ78" s="10" t="s">
        <v>181</v>
      </c>
      <c r="AK78" s="10" t="s">
        <v>181</v>
      </c>
      <c r="AL78" s="10" t="s">
        <v>181</v>
      </c>
      <c r="AM78" s="10" t="s">
        <v>181</v>
      </c>
      <c r="AN78" s="10">
        <v>1.8499999999999999E-2</v>
      </c>
      <c r="AO78" s="10">
        <v>10.622299999999999</v>
      </c>
      <c r="AP78" s="10">
        <v>0.13850000000000001</v>
      </c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65</v>
      </c>
      <c r="B79" s="10">
        <v>9.9626000000000001</v>
      </c>
      <c r="C79" s="10" t="s">
        <v>181</v>
      </c>
      <c r="D79" s="10" t="s">
        <v>181</v>
      </c>
      <c r="E79" s="10" t="s">
        <v>181</v>
      </c>
      <c r="F79" s="10" t="s">
        <v>181</v>
      </c>
      <c r="G79" s="10" t="s">
        <v>181</v>
      </c>
      <c r="H79" s="10" t="s">
        <v>181</v>
      </c>
      <c r="I79" s="10" t="s">
        <v>181</v>
      </c>
      <c r="J79" s="10" t="s">
        <v>181</v>
      </c>
      <c r="K79" s="10" t="s">
        <v>181</v>
      </c>
      <c r="L79" s="10" t="s">
        <v>181</v>
      </c>
      <c r="M79" s="10" t="s">
        <v>181</v>
      </c>
      <c r="N79" s="10" t="s">
        <v>181</v>
      </c>
      <c r="O79" s="10" t="s">
        <v>181</v>
      </c>
      <c r="P79" s="10" t="s">
        <v>181</v>
      </c>
      <c r="Q79" s="10" t="s">
        <v>181</v>
      </c>
      <c r="R79" s="10" t="s">
        <v>181</v>
      </c>
      <c r="S79" s="10" t="s">
        <v>181</v>
      </c>
      <c r="T79" s="10">
        <v>10.410399999999999</v>
      </c>
      <c r="U79" s="10" t="s">
        <v>181</v>
      </c>
      <c r="V79" s="10" t="s">
        <v>181</v>
      </c>
      <c r="W79" s="10" t="s">
        <v>181</v>
      </c>
      <c r="X79" s="10" t="s">
        <v>181</v>
      </c>
      <c r="Y79" s="10" t="s">
        <v>181</v>
      </c>
      <c r="Z79" s="10" t="s">
        <v>181</v>
      </c>
      <c r="AA79" s="10" t="s">
        <v>181</v>
      </c>
      <c r="AB79" s="10" t="s">
        <v>181</v>
      </c>
      <c r="AC79" s="10" t="s">
        <v>181</v>
      </c>
      <c r="AD79" s="10" t="s">
        <v>181</v>
      </c>
      <c r="AE79" s="10" t="s">
        <v>181</v>
      </c>
      <c r="AF79" s="10" t="s">
        <v>181</v>
      </c>
      <c r="AG79" s="10" t="s">
        <v>181</v>
      </c>
      <c r="AH79" s="10" t="s">
        <v>181</v>
      </c>
      <c r="AI79" s="10" t="s">
        <v>181</v>
      </c>
      <c r="AJ79" s="10" t="s">
        <v>181</v>
      </c>
      <c r="AK79" s="10" t="s">
        <v>181</v>
      </c>
      <c r="AL79" s="10" t="s">
        <v>181</v>
      </c>
      <c r="AM79" s="10" t="s">
        <v>181</v>
      </c>
      <c r="AN79" s="10" t="s">
        <v>181</v>
      </c>
      <c r="AO79" s="10">
        <v>10.857799999999999</v>
      </c>
      <c r="AP79" s="10" t="s">
        <v>181</v>
      </c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66</v>
      </c>
      <c r="B80" s="10">
        <v>9.8786000000000005</v>
      </c>
      <c r="C80" s="10">
        <v>9.6799999999999997E-2</v>
      </c>
      <c r="D80" s="10">
        <v>5.8500000000000003E-2</v>
      </c>
      <c r="E80" s="10">
        <v>2.9100000000000001E-2</v>
      </c>
      <c r="F80" s="10">
        <v>2.3300000000000001E-2</v>
      </c>
      <c r="G80" s="10">
        <v>1.6400000000000001E-2</v>
      </c>
      <c r="H80" s="10">
        <v>2.0400000000000001E-2</v>
      </c>
      <c r="I80" s="10">
        <v>1.6199999999999999E-2</v>
      </c>
      <c r="J80" s="10">
        <v>1.2999999999999999E-2</v>
      </c>
      <c r="K80" s="10">
        <v>1.24E-2</v>
      </c>
      <c r="L80" s="10">
        <v>1.2999999999999999E-2</v>
      </c>
      <c r="M80" s="10">
        <v>1.35E-2</v>
      </c>
      <c r="N80" s="10">
        <v>0.01</v>
      </c>
      <c r="O80" s="10">
        <v>1.12E-2</v>
      </c>
      <c r="P80" s="10" t="s">
        <v>181</v>
      </c>
      <c r="Q80" s="10" t="s">
        <v>181</v>
      </c>
      <c r="R80" s="10">
        <v>8.3999999999999995E-3</v>
      </c>
      <c r="S80" s="10" t="s">
        <v>181</v>
      </c>
      <c r="T80" s="10">
        <v>10.393800000000001</v>
      </c>
      <c r="U80" s="10">
        <v>0.15840000000000001</v>
      </c>
      <c r="V80" s="10">
        <v>4.1799999999999997E-2</v>
      </c>
      <c r="W80" s="10">
        <v>2.3800000000000002E-2</v>
      </c>
      <c r="X80" s="10">
        <v>1.5599999999999999E-2</v>
      </c>
      <c r="Y80" s="10">
        <v>1.21E-2</v>
      </c>
      <c r="Z80" s="10">
        <v>1.12E-2</v>
      </c>
      <c r="AA80" s="10">
        <v>9.4999999999999998E-3</v>
      </c>
      <c r="AB80" s="10" t="s">
        <v>181</v>
      </c>
      <c r="AC80" s="10">
        <v>6.4999999999999997E-3</v>
      </c>
      <c r="AD80" s="10" t="s">
        <v>181</v>
      </c>
      <c r="AE80" s="10" t="s">
        <v>181</v>
      </c>
      <c r="AF80" s="10">
        <v>7.1999999999999998E-3</v>
      </c>
      <c r="AG80" s="10" t="s">
        <v>181</v>
      </c>
      <c r="AH80" s="10" t="s">
        <v>181</v>
      </c>
      <c r="AI80" s="10" t="s">
        <v>181</v>
      </c>
      <c r="AJ80" s="10" t="s">
        <v>181</v>
      </c>
      <c r="AK80" s="10">
        <v>5.3E-3</v>
      </c>
      <c r="AL80" s="10">
        <v>5.1000000000000004E-3</v>
      </c>
      <c r="AM80" s="10" t="s">
        <v>181</v>
      </c>
      <c r="AN80" s="10" t="s">
        <v>181</v>
      </c>
      <c r="AO80" s="10">
        <v>10.6607</v>
      </c>
      <c r="AP80" s="10">
        <v>0.1462</v>
      </c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67</v>
      </c>
      <c r="B81" s="10">
        <v>9.9116</v>
      </c>
      <c r="C81" s="10">
        <v>9.1200000000000003E-2</v>
      </c>
      <c r="D81" s="10">
        <v>5.0099999999999999E-2</v>
      </c>
      <c r="E81" s="10" t="s">
        <v>181</v>
      </c>
      <c r="F81" s="10" t="s">
        <v>181</v>
      </c>
      <c r="G81" s="10" t="s">
        <v>181</v>
      </c>
      <c r="H81" s="10" t="s">
        <v>181</v>
      </c>
      <c r="I81" s="10" t="s">
        <v>181</v>
      </c>
      <c r="J81" s="10" t="s">
        <v>181</v>
      </c>
      <c r="K81" s="10" t="s">
        <v>181</v>
      </c>
      <c r="L81" s="10" t="s">
        <v>181</v>
      </c>
      <c r="M81" s="10" t="s">
        <v>181</v>
      </c>
      <c r="N81" s="10" t="s">
        <v>181</v>
      </c>
      <c r="O81" s="10" t="s">
        <v>181</v>
      </c>
      <c r="P81" s="10" t="s">
        <v>181</v>
      </c>
      <c r="Q81" s="10" t="s">
        <v>181</v>
      </c>
      <c r="R81" s="10" t="s">
        <v>181</v>
      </c>
      <c r="S81" s="10" t="s">
        <v>181</v>
      </c>
      <c r="T81" s="10">
        <v>10.3644</v>
      </c>
      <c r="U81" s="10">
        <v>0.16650000000000001</v>
      </c>
      <c r="V81" s="10" t="s">
        <v>181</v>
      </c>
      <c r="W81" s="10" t="s">
        <v>181</v>
      </c>
      <c r="X81" s="10" t="s">
        <v>181</v>
      </c>
      <c r="Y81" s="10" t="s">
        <v>181</v>
      </c>
      <c r="Z81" s="10" t="s">
        <v>181</v>
      </c>
      <c r="AA81" s="10" t="s">
        <v>181</v>
      </c>
      <c r="AB81" s="10" t="s">
        <v>181</v>
      </c>
      <c r="AC81" s="10" t="s">
        <v>181</v>
      </c>
      <c r="AD81" s="10" t="s">
        <v>181</v>
      </c>
      <c r="AE81" s="10" t="s">
        <v>181</v>
      </c>
      <c r="AF81" s="10" t="s">
        <v>181</v>
      </c>
      <c r="AG81" s="10" t="s">
        <v>181</v>
      </c>
      <c r="AH81" s="10" t="s">
        <v>181</v>
      </c>
      <c r="AI81" s="10" t="s">
        <v>181</v>
      </c>
      <c r="AJ81" s="10" t="s">
        <v>181</v>
      </c>
      <c r="AK81" s="10" t="s">
        <v>181</v>
      </c>
      <c r="AL81" s="10" t="s">
        <v>181</v>
      </c>
      <c r="AM81" s="10" t="s">
        <v>181</v>
      </c>
      <c r="AN81" s="10" t="s">
        <v>181</v>
      </c>
      <c r="AO81" s="10">
        <v>10.8405</v>
      </c>
      <c r="AP81" s="10">
        <v>0.1817</v>
      </c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134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10">
        <v>20</v>
      </c>
      <c r="V82" s="10">
        <v>20</v>
      </c>
      <c r="W82" s="10">
        <v>20</v>
      </c>
      <c r="X82" s="10">
        <v>20</v>
      </c>
      <c r="Y82" s="10">
        <v>20</v>
      </c>
      <c r="Z82" s="10">
        <v>20</v>
      </c>
      <c r="AA82" s="10">
        <v>20</v>
      </c>
      <c r="AB82" s="10">
        <v>20</v>
      </c>
      <c r="AC82" s="10">
        <v>20</v>
      </c>
      <c r="AD82" s="10">
        <v>20</v>
      </c>
      <c r="AE82" s="10">
        <v>20</v>
      </c>
      <c r="AF82" s="10">
        <v>20</v>
      </c>
      <c r="AG82" s="10">
        <v>20</v>
      </c>
      <c r="AH82" s="10">
        <v>20</v>
      </c>
      <c r="AI82" s="10">
        <v>20</v>
      </c>
      <c r="AJ82" s="10">
        <v>20</v>
      </c>
      <c r="AK82" s="10">
        <v>20</v>
      </c>
      <c r="AL82" s="10">
        <v>20</v>
      </c>
      <c r="AM82" s="10">
        <v>20</v>
      </c>
      <c r="AN82" s="10">
        <v>20</v>
      </c>
      <c r="AO82" s="10">
        <v>20</v>
      </c>
      <c r="AP82" s="10">
        <v>20</v>
      </c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68</v>
      </c>
      <c r="B83" s="10">
        <v>9.8727</v>
      </c>
      <c r="C83" s="10" t="s">
        <v>181</v>
      </c>
      <c r="D83" s="10" t="s">
        <v>181</v>
      </c>
      <c r="E83" s="10" t="s">
        <v>181</v>
      </c>
      <c r="F83" s="10" t="s">
        <v>181</v>
      </c>
      <c r="G83" s="10" t="s">
        <v>181</v>
      </c>
      <c r="H83" s="10" t="s">
        <v>181</v>
      </c>
      <c r="I83" s="10" t="s">
        <v>181</v>
      </c>
      <c r="J83" s="10" t="s">
        <v>181</v>
      </c>
      <c r="K83" s="10" t="s">
        <v>181</v>
      </c>
      <c r="L83" s="10" t="s">
        <v>181</v>
      </c>
      <c r="M83" s="10" t="s">
        <v>181</v>
      </c>
      <c r="N83" s="10" t="s">
        <v>181</v>
      </c>
      <c r="O83" s="10" t="s">
        <v>181</v>
      </c>
      <c r="P83" s="10" t="s">
        <v>181</v>
      </c>
      <c r="Q83" s="10" t="s">
        <v>181</v>
      </c>
      <c r="R83" s="10" t="s">
        <v>181</v>
      </c>
      <c r="S83" s="10" t="s">
        <v>181</v>
      </c>
      <c r="T83" s="10">
        <v>10.5968</v>
      </c>
      <c r="U83" s="10" t="s">
        <v>181</v>
      </c>
      <c r="V83" s="10" t="s">
        <v>181</v>
      </c>
      <c r="W83" s="10" t="s">
        <v>181</v>
      </c>
      <c r="X83" s="10" t="s">
        <v>181</v>
      </c>
      <c r="Y83" s="10" t="s">
        <v>181</v>
      </c>
      <c r="Z83" s="10" t="s">
        <v>181</v>
      </c>
      <c r="AA83" s="10" t="s">
        <v>181</v>
      </c>
      <c r="AB83" s="10" t="s">
        <v>181</v>
      </c>
      <c r="AC83" s="10" t="s">
        <v>181</v>
      </c>
      <c r="AD83" s="10" t="s">
        <v>181</v>
      </c>
      <c r="AE83" s="10" t="s">
        <v>181</v>
      </c>
      <c r="AF83" s="10" t="s">
        <v>181</v>
      </c>
      <c r="AG83" s="10" t="s">
        <v>181</v>
      </c>
      <c r="AH83" s="10" t="s">
        <v>181</v>
      </c>
      <c r="AI83" s="10" t="s">
        <v>181</v>
      </c>
      <c r="AJ83" s="10" t="s">
        <v>181</v>
      </c>
      <c r="AK83" s="10" t="s">
        <v>181</v>
      </c>
      <c r="AL83" s="10" t="s">
        <v>181</v>
      </c>
      <c r="AM83" s="10" t="s">
        <v>181</v>
      </c>
      <c r="AN83" s="10" t="s">
        <v>181</v>
      </c>
      <c r="AO83" s="10">
        <v>10.4533</v>
      </c>
      <c r="AP83" s="10" t="s">
        <v>181</v>
      </c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70</v>
      </c>
      <c r="B84" s="10">
        <v>9.7398000000000007</v>
      </c>
      <c r="C84" s="10">
        <v>0.14380000000000001</v>
      </c>
      <c r="D84" s="10">
        <v>7.4700000000000003E-2</v>
      </c>
      <c r="E84" s="10">
        <v>4.53E-2</v>
      </c>
      <c r="F84" s="10">
        <v>2.63E-2</v>
      </c>
      <c r="G84" s="10">
        <v>2.18E-2</v>
      </c>
      <c r="H84" s="10">
        <v>1.5299999999999999E-2</v>
      </c>
      <c r="I84" s="10">
        <v>1.6E-2</v>
      </c>
      <c r="J84" s="10">
        <v>1.6799999999999999E-2</v>
      </c>
      <c r="K84" s="10">
        <v>2.0400000000000001E-2</v>
      </c>
      <c r="L84" s="10" t="s">
        <v>181</v>
      </c>
      <c r="M84" s="10" t="s">
        <v>181</v>
      </c>
      <c r="N84" s="10" t="s">
        <v>181</v>
      </c>
      <c r="O84" s="10" t="s">
        <v>181</v>
      </c>
      <c r="P84" s="10" t="s">
        <v>181</v>
      </c>
      <c r="Q84" s="10">
        <v>9.7999999999999997E-3</v>
      </c>
      <c r="R84" s="10" t="s">
        <v>181</v>
      </c>
      <c r="S84" s="10" t="s">
        <v>181</v>
      </c>
      <c r="T84" s="10">
        <v>10.174099999999999</v>
      </c>
      <c r="U84" s="10">
        <v>0.219</v>
      </c>
      <c r="V84" s="10">
        <v>6.1699999999999998E-2</v>
      </c>
      <c r="W84" s="10">
        <v>3.2599999999999997E-2</v>
      </c>
      <c r="X84" s="10">
        <v>2.35E-2</v>
      </c>
      <c r="Y84" s="10">
        <v>1.49E-2</v>
      </c>
      <c r="Z84" s="10">
        <v>1.18E-2</v>
      </c>
      <c r="AA84" s="10" t="s">
        <v>181</v>
      </c>
      <c r="AB84" s="10" t="s">
        <v>181</v>
      </c>
      <c r="AC84" s="10" t="s">
        <v>181</v>
      </c>
      <c r="AD84" s="10" t="s">
        <v>181</v>
      </c>
      <c r="AE84" s="10" t="s">
        <v>181</v>
      </c>
      <c r="AF84" s="10" t="s">
        <v>181</v>
      </c>
      <c r="AG84" s="10" t="s">
        <v>181</v>
      </c>
      <c r="AH84" s="10" t="s">
        <v>181</v>
      </c>
      <c r="AI84" s="10" t="s">
        <v>181</v>
      </c>
      <c r="AJ84" s="10" t="s">
        <v>181</v>
      </c>
      <c r="AK84" s="10" t="s">
        <v>181</v>
      </c>
      <c r="AL84" s="10" t="s">
        <v>181</v>
      </c>
      <c r="AM84" s="10" t="s">
        <v>181</v>
      </c>
      <c r="AN84" s="10" t="s">
        <v>181</v>
      </c>
      <c r="AO84" s="10">
        <v>10.6411</v>
      </c>
      <c r="AP84" s="10">
        <v>0.23169999999999999</v>
      </c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69</v>
      </c>
      <c r="B85" s="10">
        <v>9.9832000000000001</v>
      </c>
      <c r="C85" s="10">
        <v>9.4399999999999998E-2</v>
      </c>
      <c r="D85" s="10">
        <v>5.5500000000000001E-2</v>
      </c>
      <c r="E85" s="10">
        <v>3.0300000000000001E-2</v>
      </c>
      <c r="F85" s="10">
        <v>2.64E-2</v>
      </c>
      <c r="G85" s="10">
        <v>1.83E-2</v>
      </c>
      <c r="H85" s="10">
        <v>2.0400000000000001E-2</v>
      </c>
      <c r="I85" s="10">
        <v>1.72E-2</v>
      </c>
      <c r="J85" s="10">
        <v>1.7399999999999999E-2</v>
      </c>
      <c r="K85" s="10">
        <v>1.52E-2</v>
      </c>
      <c r="L85" s="10">
        <v>1.7600000000000001E-2</v>
      </c>
      <c r="M85" s="10" t="s">
        <v>181</v>
      </c>
      <c r="N85" s="10" t="s">
        <v>181</v>
      </c>
      <c r="O85" s="10">
        <v>1.46E-2</v>
      </c>
      <c r="P85" s="10">
        <v>1.35E-2</v>
      </c>
      <c r="Q85" s="10">
        <v>1.4800000000000001E-2</v>
      </c>
      <c r="R85" s="10" t="s">
        <v>181</v>
      </c>
      <c r="S85" s="10">
        <v>1.43E-2</v>
      </c>
      <c r="T85" s="10">
        <v>10.430899999999999</v>
      </c>
      <c r="U85" s="10">
        <v>0.13800000000000001</v>
      </c>
      <c r="V85" s="10">
        <v>4.1799999999999997E-2</v>
      </c>
      <c r="W85" s="10">
        <v>2.3400000000000001E-2</v>
      </c>
      <c r="X85" s="10">
        <v>1.84E-2</v>
      </c>
      <c r="Y85" s="10">
        <v>1.54E-2</v>
      </c>
      <c r="Z85" s="10">
        <v>1.4200000000000001E-2</v>
      </c>
      <c r="AA85" s="10">
        <v>1.5100000000000001E-2</v>
      </c>
      <c r="AB85" s="10">
        <v>1.2699999999999999E-2</v>
      </c>
      <c r="AC85" s="10">
        <v>1.01E-2</v>
      </c>
      <c r="AD85" s="10">
        <v>1.2200000000000001E-2</v>
      </c>
      <c r="AE85" s="10">
        <v>1.3299999999999999E-2</v>
      </c>
      <c r="AF85" s="10">
        <v>8.8999999999999999E-3</v>
      </c>
      <c r="AG85" s="10" t="s">
        <v>181</v>
      </c>
      <c r="AH85" s="10">
        <v>9.2999999999999992E-3</v>
      </c>
      <c r="AI85" s="10">
        <v>9.4999999999999998E-3</v>
      </c>
      <c r="AJ85" s="10">
        <v>1.2999999999999999E-2</v>
      </c>
      <c r="AK85" s="10">
        <v>1.15E-2</v>
      </c>
      <c r="AL85" s="10">
        <v>0.01</v>
      </c>
      <c r="AM85" s="10" t="s">
        <v>181</v>
      </c>
      <c r="AN85" s="10">
        <v>9.7999999999999997E-3</v>
      </c>
      <c r="AO85" s="10">
        <v>10.4268</v>
      </c>
      <c r="AP85" s="10">
        <v>0.1467</v>
      </c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71</v>
      </c>
      <c r="B86" s="10">
        <v>10.008599999999999</v>
      </c>
      <c r="C86" s="10" t="s">
        <v>181</v>
      </c>
      <c r="D86" s="10" t="s">
        <v>181</v>
      </c>
      <c r="E86" s="10" t="s">
        <v>181</v>
      </c>
      <c r="F86" s="10" t="s">
        <v>181</v>
      </c>
      <c r="G86" s="10" t="s">
        <v>181</v>
      </c>
      <c r="H86" s="10" t="s">
        <v>181</v>
      </c>
      <c r="I86" s="10" t="s">
        <v>181</v>
      </c>
      <c r="J86" s="10" t="s">
        <v>181</v>
      </c>
      <c r="K86" s="10" t="s">
        <v>181</v>
      </c>
      <c r="L86" s="10" t="s">
        <v>181</v>
      </c>
      <c r="M86" s="10" t="s">
        <v>181</v>
      </c>
      <c r="N86" s="10" t="s">
        <v>181</v>
      </c>
      <c r="O86" s="10" t="s">
        <v>181</v>
      </c>
      <c r="P86" s="10" t="s">
        <v>181</v>
      </c>
      <c r="Q86" s="10" t="s">
        <v>181</v>
      </c>
      <c r="R86" s="10" t="s">
        <v>181</v>
      </c>
      <c r="S86" s="10" t="s">
        <v>181</v>
      </c>
      <c r="T86" s="10">
        <v>10.1755</v>
      </c>
      <c r="U86" s="10" t="s">
        <v>181</v>
      </c>
      <c r="V86" s="10" t="s">
        <v>181</v>
      </c>
      <c r="W86" s="10" t="s">
        <v>181</v>
      </c>
      <c r="X86" s="10" t="s">
        <v>181</v>
      </c>
      <c r="Y86" s="10" t="s">
        <v>181</v>
      </c>
      <c r="Z86" s="10" t="s">
        <v>181</v>
      </c>
      <c r="AA86" s="10" t="s">
        <v>181</v>
      </c>
      <c r="AB86" s="10" t="s">
        <v>181</v>
      </c>
      <c r="AC86" s="10" t="s">
        <v>181</v>
      </c>
      <c r="AD86" s="10" t="s">
        <v>181</v>
      </c>
      <c r="AE86" s="10" t="s">
        <v>181</v>
      </c>
      <c r="AF86" s="10" t="s">
        <v>181</v>
      </c>
      <c r="AG86" s="10" t="s">
        <v>181</v>
      </c>
      <c r="AH86" s="10" t="s">
        <v>181</v>
      </c>
      <c r="AI86" s="10" t="s">
        <v>181</v>
      </c>
      <c r="AJ86" s="10" t="s">
        <v>181</v>
      </c>
      <c r="AK86" s="10" t="s">
        <v>181</v>
      </c>
      <c r="AL86" s="10" t="s">
        <v>181</v>
      </c>
      <c r="AM86" s="10" t="s">
        <v>181</v>
      </c>
      <c r="AN86" s="10" t="s">
        <v>181</v>
      </c>
      <c r="AO86" s="10">
        <v>10.498900000000001</v>
      </c>
      <c r="AP86" s="10" t="s">
        <v>181</v>
      </c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72</v>
      </c>
      <c r="B87" s="10">
        <v>10.2906</v>
      </c>
      <c r="C87" s="10" t="s">
        <v>181</v>
      </c>
      <c r="D87" s="10" t="s">
        <v>181</v>
      </c>
      <c r="E87" s="10" t="s">
        <v>181</v>
      </c>
      <c r="F87" s="10" t="s">
        <v>181</v>
      </c>
      <c r="G87" s="10" t="s">
        <v>181</v>
      </c>
      <c r="H87" s="10" t="s">
        <v>181</v>
      </c>
      <c r="I87" s="10" t="s">
        <v>181</v>
      </c>
      <c r="J87" s="10" t="s">
        <v>181</v>
      </c>
      <c r="K87" s="10" t="s">
        <v>181</v>
      </c>
      <c r="L87" s="10" t="s">
        <v>181</v>
      </c>
      <c r="M87" s="10" t="s">
        <v>181</v>
      </c>
      <c r="N87" s="10" t="s">
        <v>181</v>
      </c>
      <c r="O87" s="10" t="s">
        <v>181</v>
      </c>
      <c r="P87" s="10" t="s">
        <v>181</v>
      </c>
      <c r="Q87" s="10" t="s">
        <v>181</v>
      </c>
      <c r="R87" s="10" t="s">
        <v>181</v>
      </c>
      <c r="S87" s="10" t="s">
        <v>181</v>
      </c>
      <c r="T87" s="10">
        <v>10.589</v>
      </c>
      <c r="U87" s="10" t="s">
        <v>181</v>
      </c>
      <c r="V87" s="10" t="s">
        <v>181</v>
      </c>
      <c r="W87" s="10" t="s">
        <v>181</v>
      </c>
      <c r="X87" s="10" t="s">
        <v>181</v>
      </c>
      <c r="Y87" s="10" t="s">
        <v>181</v>
      </c>
      <c r="Z87" s="10" t="s">
        <v>181</v>
      </c>
      <c r="AA87" s="10" t="s">
        <v>181</v>
      </c>
      <c r="AB87" s="10" t="s">
        <v>181</v>
      </c>
      <c r="AC87" s="10" t="s">
        <v>181</v>
      </c>
      <c r="AD87" s="10" t="s">
        <v>181</v>
      </c>
      <c r="AE87" s="10" t="s">
        <v>181</v>
      </c>
      <c r="AF87" s="10" t="s">
        <v>181</v>
      </c>
      <c r="AG87" s="10" t="s">
        <v>181</v>
      </c>
      <c r="AH87" s="10" t="s">
        <v>181</v>
      </c>
      <c r="AI87" s="10" t="s">
        <v>181</v>
      </c>
      <c r="AJ87" s="10" t="s">
        <v>181</v>
      </c>
      <c r="AK87" s="10" t="s">
        <v>181</v>
      </c>
      <c r="AL87" s="10" t="s">
        <v>181</v>
      </c>
      <c r="AM87" s="10" t="s">
        <v>181</v>
      </c>
      <c r="AN87" s="10" t="s">
        <v>181</v>
      </c>
      <c r="AO87" s="10">
        <v>10.3553</v>
      </c>
      <c r="AP87" s="10" t="s">
        <v>181</v>
      </c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73</v>
      </c>
      <c r="B88" s="10">
        <v>10.445</v>
      </c>
      <c r="C88" s="10" t="s">
        <v>181</v>
      </c>
      <c r="D88" s="10" t="s">
        <v>181</v>
      </c>
      <c r="E88" s="10" t="s">
        <v>181</v>
      </c>
      <c r="F88" s="10" t="s">
        <v>181</v>
      </c>
      <c r="G88" s="10" t="s">
        <v>181</v>
      </c>
      <c r="H88" s="10" t="s">
        <v>181</v>
      </c>
      <c r="I88" s="10" t="s">
        <v>181</v>
      </c>
      <c r="J88" s="10" t="s">
        <v>181</v>
      </c>
      <c r="K88" s="10" t="s">
        <v>181</v>
      </c>
      <c r="L88" s="10" t="s">
        <v>181</v>
      </c>
      <c r="M88" s="10" t="s">
        <v>181</v>
      </c>
      <c r="N88" s="10" t="s">
        <v>181</v>
      </c>
      <c r="O88" s="10" t="s">
        <v>181</v>
      </c>
      <c r="P88" s="10" t="s">
        <v>181</v>
      </c>
      <c r="Q88" s="10" t="s">
        <v>181</v>
      </c>
      <c r="R88" s="10" t="s">
        <v>181</v>
      </c>
      <c r="S88" s="10" t="s">
        <v>181</v>
      </c>
      <c r="T88" s="10">
        <v>10.653600000000001</v>
      </c>
      <c r="U88" s="10" t="s">
        <v>181</v>
      </c>
      <c r="V88" s="10" t="s">
        <v>181</v>
      </c>
      <c r="W88" s="10" t="s">
        <v>181</v>
      </c>
      <c r="X88" s="10" t="s">
        <v>181</v>
      </c>
      <c r="Y88" s="10" t="s">
        <v>181</v>
      </c>
      <c r="Z88" s="10" t="s">
        <v>181</v>
      </c>
      <c r="AA88" s="10" t="s">
        <v>181</v>
      </c>
      <c r="AB88" s="10" t="s">
        <v>181</v>
      </c>
      <c r="AC88" s="10" t="s">
        <v>181</v>
      </c>
      <c r="AD88" s="10" t="s">
        <v>181</v>
      </c>
      <c r="AE88" s="10" t="s">
        <v>181</v>
      </c>
      <c r="AF88" s="10" t="s">
        <v>181</v>
      </c>
      <c r="AG88" s="10" t="s">
        <v>181</v>
      </c>
      <c r="AH88" s="10" t="s">
        <v>181</v>
      </c>
      <c r="AI88" s="10" t="s">
        <v>181</v>
      </c>
      <c r="AJ88" s="10" t="s">
        <v>181</v>
      </c>
      <c r="AK88" s="10" t="s">
        <v>181</v>
      </c>
      <c r="AL88" s="10" t="s">
        <v>181</v>
      </c>
      <c r="AM88" s="10" t="s">
        <v>181</v>
      </c>
      <c r="AN88" s="10" t="s">
        <v>181</v>
      </c>
      <c r="AO88" s="10">
        <v>10.388500000000001</v>
      </c>
      <c r="AP88" s="10" t="s">
        <v>181</v>
      </c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74</v>
      </c>
      <c r="B89" s="10">
        <v>9.8968000000000007</v>
      </c>
      <c r="C89" s="10">
        <v>0.14419999999999999</v>
      </c>
      <c r="D89" s="10">
        <v>7.17E-2</v>
      </c>
      <c r="E89" s="10">
        <v>5.16E-2</v>
      </c>
      <c r="F89" s="10">
        <v>3.4200000000000001E-2</v>
      </c>
      <c r="G89" s="10">
        <v>2.5100000000000001E-2</v>
      </c>
      <c r="H89" s="10">
        <v>2.06E-2</v>
      </c>
      <c r="I89" s="10">
        <v>2.23E-2</v>
      </c>
      <c r="J89" s="10">
        <v>2.1899999999999999E-2</v>
      </c>
      <c r="K89" s="10">
        <v>2.0799999999999999E-2</v>
      </c>
      <c r="L89" s="10">
        <v>1.41E-2</v>
      </c>
      <c r="M89" s="10">
        <v>1.9099999999999999E-2</v>
      </c>
      <c r="N89" s="10">
        <v>1.4200000000000001E-2</v>
      </c>
      <c r="O89" s="10">
        <v>1.52E-2</v>
      </c>
      <c r="P89" s="10">
        <v>1.6799999999999999E-2</v>
      </c>
      <c r="Q89" s="10">
        <v>1.7899999999999999E-2</v>
      </c>
      <c r="R89" s="10" t="s">
        <v>181</v>
      </c>
      <c r="S89" s="10" t="s">
        <v>181</v>
      </c>
      <c r="T89" s="10">
        <v>9.9314999999999998</v>
      </c>
      <c r="U89" s="10">
        <v>0.2155</v>
      </c>
      <c r="V89" s="10">
        <v>7.5399999999999995E-2</v>
      </c>
      <c r="W89" s="10">
        <v>3.2599999999999997E-2</v>
      </c>
      <c r="X89" s="10">
        <v>2.5600000000000001E-2</v>
      </c>
      <c r="Y89" s="10">
        <v>2.0199999999999999E-2</v>
      </c>
      <c r="Z89" s="10" t="s">
        <v>181</v>
      </c>
      <c r="AA89" s="10">
        <v>1.5800000000000002E-2</v>
      </c>
      <c r="AB89" s="10">
        <v>9.7999999999999997E-3</v>
      </c>
      <c r="AC89" s="10" t="s">
        <v>181</v>
      </c>
      <c r="AD89" s="10">
        <v>9.9000000000000008E-3</v>
      </c>
      <c r="AE89" s="10">
        <v>1.0999999999999999E-2</v>
      </c>
      <c r="AF89" s="10">
        <v>9.1999999999999998E-3</v>
      </c>
      <c r="AG89" s="10" t="s">
        <v>181</v>
      </c>
      <c r="AH89" s="10" t="s">
        <v>181</v>
      </c>
      <c r="AI89" s="10" t="s">
        <v>181</v>
      </c>
      <c r="AJ89" s="10">
        <v>6.8999999999999999E-3</v>
      </c>
      <c r="AK89" s="10" t="s">
        <v>181</v>
      </c>
      <c r="AL89" s="10">
        <v>9.7999999999999997E-3</v>
      </c>
      <c r="AM89" s="10" t="s">
        <v>181</v>
      </c>
      <c r="AN89" s="10" t="s">
        <v>181</v>
      </c>
      <c r="AO89" s="10">
        <v>10.195499999999999</v>
      </c>
      <c r="AP89" s="10">
        <v>0.21010000000000001</v>
      </c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75</v>
      </c>
      <c r="B90" s="10">
        <v>9.8567999999999998</v>
      </c>
      <c r="C90" s="10">
        <v>0.1056</v>
      </c>
      <c r="D90" s="10">
        <v>4.82E-2</v>
      </c>
      <c r="E90" s="10">
        <v>2.4799999999999999E-2</v>
      </c>
      <c r="F90" s="10" t="s">
        <v>181</v>
      </c>
      <c r="G90" s="10">
        <v>1.12E-2</v>
      </c>
      <c r="H90" s="10">
        <v>1.1599999999999999E-2</v>
      </c>
      <c r="I90" s="10">
        <v>8.5000000000000006E-3</v>
      </c>
      <c r="J90" s="10">
        <v>1.04E-2</v>
      </c>
      <c r="K90" s="10" t="s">
        <v>181</v>
      </c>
      <c r="L90" s="10" t="s">
        <v>181</v>
      </c>
      <c r="M90" s="10" t="s">
        <v>181</v>
      </c>
      <c r="N90" s="10" t="s">
        <v>181</v>
      </c>
      <c r="O90" s="10" t="s">
        <v>181</v>
      </c>
      <c r="P90" s="10">
        <v>5.1999999999999998E-3</v>
      </c>
      <c r="Q90" s="10">
        <v>6.1000000000000004E-3</v>
      </c>
      <c r="R90" s="10" t="s">
        <v>181</v>
      </c>
      <c r="S90" s="10">
        <v>8.5000000000000006E-3</v>
      </c>
      <c r="T90" s="10">
        <v>9.9701000000000004</v>
      </c>
      <c r="U90" s="10">
        <v>0.16550000000000001</v>
      </c>
      <c r="V90" s="10">
        <v>4.3900000000000002E-2</v>
      </c>
      <c r="W90" s="10">
        <v>1.47E-2</v>
      </c>
      <c r="X90" s="10" t="s">
        <v>181</v>
      </c>
      <c r="Y90" s="10" t="s">
        <v>181</v>
      </c>
      <c r="Z90" s="10">
        <v>9.4999999999999998E-3</v>
      </c>
      <c r="AA90" s="10" t="s">
        <v>181</v>
      </c>
      <c r="AB90" s="10" t="s">
        <v>181</v>
      </c>
      <c r="AC90" s="10" t="s">
        <v>181</v>
      </c>
      <c r="AD90" s="10" t="s">
        <v>181</v>
      </c>
      <c r="AE90" s="10" t="s">
        <v>181</v>
      </c>
      <c r="AF90" s="10" t="s">
        <v>181</v>
      </c>
      <c r="AG90" s="10" t="s">
        <v>181</v>
      </c>
      <c r="AH90" s="10" t="s">
        <v>181</v>
      </c>
      <c r="AI90" s="10" t="s">
        <v>181</v>
      </c>
      <c r="AJ90" s="10" t="s">
        <v>181</v>
      </c>
      <c r="AK90" s="10" t="s">
        <v>181</v>
      </c>
      <c r="AL90" s="10" t="s">
        <v>181</v>
      </c>
      <c r="AM90" s="10" t="s">
        <v>181</v>
      </c>
      <c r="AN90" s="10" t="s">
        <v>181</v>
      </c>
      <c r="AO90" s="10">
        <v>10.2677</v>
      </c>
      <c r="AP90" s="10">
        <v>0.17119999999999999</v>
      </c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76</v>
      </c>
      <c r="B91" s="10">
        <v>10.110799999999999</v>
      </c>
      <c r="C91" s="10">
        <v>0.13059999999999999</v>
      </c>
      <c r="D91" s="10">
        <v>5.4199999999999998E-2</v>
      </c>
      <c r="E91" s="10">
        <v>2.6499999999999999E-2</v>
      </c>
      <c r="F91" s="10" t="s">
        <v>181</v>
      </c>
      <c r="G91" s="10" t="s">
        <v>181</v>
      </c>
      <c r="H91" s="10">
        <v>1.1900000000000001E-2</v>
      </c>
      <c r="I91" s="10">
        <v>1.4E-2</v>
      </c>
      <c r="J91" s="10">
        <v>1.04E-2</v>
      </c>
      <c r="K91" s="10">
        <v>1.09E-2</v>
      </c>
      <c r="L91" s="10" t="s">
        <v>181</v>
      </c>
      <c r="M91" s="10" t="s">
        <v>181</v>
      </c>
      <c r="N91" s="10">
        <v>1.0999999999999999E-2</v>
      </c>
      <c r="O91" s="10" t="s">
        <v>181</v>
      </c>
      <c r="P91" s="10" t="s">
        <v>181</v>
      </c>
      <c r="Q91" s="10" t="s">
        <v>181</v>
      </c>
      <c r="R91" s="10" t="s">
        <v>181</v>
      </c>
      <c r="S91" s="10">
        <v>8.5000000000000006E-3</v>
      </c>
      <c r="T91" s="10">
        <v>10.5481</v>
      </c>
      <c r="U91" s="10">
        <v>0.22359999999999999</v>
      </c>
      <c r="V91" s="10">
        <v>5.0999999999999997E-2</v>
      </c>
      <c r="W91" s="10">
        <v>2.6800000000000001E-2</v>
      </c>
      <c r="X91" s="10" t="s">
        <v>181</v>
      </c>
      <c r="Y91" s="10" t="s">
        <v>181</v>
      </c>
      <c r="Z91" s="10" t="s">
        <v>181</v>
      </c>
      <c r="AA91" s="10" t="s">
        <v>181</v>
      </c>
      <c r="AB91" s="10">
        <v>8.8999999999999999E-3</v>
      </c>
      <c r="AC91" s="10">
        <v>8.9999999999999993E-3</v>
      </c>
      <c r="AD91" s="10" t="s">
        <v>181</v>
      </c>
      <c r="AE91" s="10" t="s">
        <v>181</v>
      </c>
      <c r="AF91" s="10" t="s">
        <v>181</v>
      </c>
      <c r="AG91" s="10">
        <v>7.1000000000000004E-3</v>
      </c>
      <c r="AH91" s="10" t="s">
        <v>181</v>
      </c>
      <c r="AI91" s="10" t="s">
        <v>181</v>
      </c>
      <c r="AJ91" s="10" t="s">
        <v>181</v>
      </c>
      <c r="AK91" s="10" t="s">
        <v>181</v>
      </c>
      <c r="AL91" s="10" t="s">
        <v>181</v>
      </c>
      <c r="AM91" s="10">
        <v>9.2999999999999992E-3</v>
      </c>
      <c r="AN91" s="10">
        <v>6.8999999999999999E-3</v>
      </c>
      <c r="AO91" s="10">
        <v>10.3195</v>
      </c>
      <c r="AP91" s="10">
        <v>0.20039999999999999</v>
      </c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77</v>
      </c>
      <c r="B92" s="10">
        <v>10.090199999999999</v>
      </c>
      <c r="C92" s="10">
        <v>0.1419</v>
      </c>
      <c r="D92" s="10">
        <v>6.9699999999999998E-2</v>
      </c>
      <c r="E92" s="10">
        <v>3.8399999999999997E-2</v>
      </c>
      <c r="F92" s="10">
        <v>2.1000000000000001E-2</v>
      </c>
      <c r="G92" s="10" t="s">
        <v>181</v>
      </c>
      <c r="H92" s="10">
        <v>1.6500000000000001E-2</v>
      </c>
      <c r="I92" s="10">
        <v>1.8200000000000001E-2</v>
      </c>
      <c r="J92" s="10">
        <v>1.55E-2</v>
      </c>
      <c r="K92" s="10" t="s">
        <v>181</v>
      </c>
      <c r="L92" s="10" t="s">
        <v>181</v>
      </c>
      <c r="M92" s="10">
        <v>1.2E-2</v>
      </c>
      <c r="N92" s="10">
        <v>8.6E-3</v>
      </c>
      <c r="O92" s="10">
        <v>7.7999999999999996E-3</v>
      </c>
      <c r="P92" s="10" t="s">
        <v>181</v>
      </c>
      <c r="Q92" s="10" t="s">
        <v>181</v>
      </c>
      <c r="R92" s="10" t="s">
        <v>181</v>
      </c>
      <c r="S92" s="10">
        <v>1.0699999999999999E-2</v>
      </c>
      <c r="T92" s="10">
        <v>10.4476</v>
      </c>
      <c r="U92" s="10">
        <v>0.21190000000000001</v>
      </c>
      <c r="V92" s="10">
        <v>5.79E-2</v>
      </c>
      <c r="W92" s="10">
        <v>2.9100000000000001E-2</v>
      </c>
      <c r="X92" s="10" t="s">
        <v>181</v>
      </c>
      <c r="Y92" s="10" t="s">
        <v>181</v>
      </c>
      <c r="Z92" s="10" t="s">
        <v>181</v>
      </c>
      <c r="AA92" s="10">
        <v>1.21E-2</v>
      </c>
      <c r="AB92" s="10" t="s">
        <v>181</v>
      </c>
      <c r="AC92" s="10" t="s">
        <v>181</v>
      </c>
      <c r="AD92" s="10" t="s">
        <v>181</v>
      </c>
      <c r="AE92" s="10" t="s">
        <v>181</v>
      </c>
      <c r="AF92" s="10" t="s">
        <v>181</v>
      </c>
      <c r="AG92" s="10" t="s">
        <v>181</v>
      </c>
      <c r="AH92" s="10">
        <v>4.7999999999999996E-3</v>
      </c>
      <c r="AI92" s="10" t="s">
        <v>181</v>
      </c>
      <c r="AJ92" s="10">
        <v>5.3E-3</v>
      </c>
      <c r="AK92" s="10" t="s">
        <v>181</v>
      </c>
      <c r="AL92" s="10" t="s">
        <v>181</v>
      </c>
      <c r="AM92" s="10">
        <v>4.8999999999999998E-3</v>
      </c>
      <c r="AN92" s="10" t="s">
        <v>181</v>
      </c>
      <c r="AO92" s="10">
        <v>10.228999999999999</v>
      </c>
      <c r="AP92" s="10">
        <v>0.2102</v>
      </c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3"/>
    </row>
  </sheetData>
  <conditionalFormatting sqref="B15:AZ15 B24:AZ24 B47:AZ47 B55:AZ55">
    <cfRule type="cellIs" dxfId="4" priority="3" stopIfTrue="1" operator="greaterThan">
      <formula>3.8</formula>
    </cfRule>
  </conditionalFormatting>
  <conditionalFormatting sqref="B8:AZ14 B16:AZ23 B25:AZ46 B48:AZ54 B56:AZ92">
    <cfRule type="cellIs" dxfId="3" priority="4" stopIfTrue="1" operator="greaterThan">
      <formula>2</formula>
    </cfRule>
  </conditionalFormatting>
  <conditionalFormatting sqref="B8:AZ92">
    <cfRule type="cellIs" dxfId="2" priority="1" stopIfTrue="1" operator="equal">
      <formula>20</formula>
    </cfRule>
    <cfRule type="cellIs" dxfId="1" priority="2" stopIfTrue="1" operator="equal">
      <formula>"n.a./n.r."</formula>
    </cfRule>
    <cfRule type="cellIs" dxfId="0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3" sqref="B13"/>
    </sheetView>
  </sheetViews>
  <sheetFormatPr defaultRowHeight="15" x14ac:dyDescent="0.25"/>
  <cols>
    <col min="1" max="1" width="12.42578125" style="12" customWidth="1"/>
    <col min="2" max="2" width="5.28515625" bestFit="1" customWidth="1"/>
    <col min="3" max="3" width="9" bestFit="1" customWidth="1"/>
    <col min="4" max="4" width="6.5703125" bestFit="1" customWidth="1"/>
    <col min="5" max="5" width="32.28515625" bestFit="1" customWidth="1"/>
    <col min="6" max="6" width="7.7109375" bestFit="1" customWidth="1"/>
    <col min="7" max="7" width="7.28515625" bestFit="1" customWidth="1"/>
    <col min="8" max="8" width="40" customWidth="1"/>
    <col min="9" max="9" width="7.7109375" bestFit="1" customWidth="1"/>
    <col min="10" max="10" width="6.85546875" bestFit="1" customWidth="1"/>
    <col min="11" max="11" width="32.85546875" customWidth="1"/>
    <col min="12" max="12" width="7.7109375" bestFit="1" customWidth="1"/>
    <col min="13" max="13" width="9.5703125" style="15" bestFit="1" customWidth="1"/>
  </cols>
  <sheetData>
    <row r="1" spans="1:13" x14ac:dyDescent="0.25">
      <c r="B1" t="s">
        <v>117</v>
      </c>
      <c r="C1" s="2" t="s">
        <v>118</v>
      </c>
      <c r="D1" s="2" t="s">
        <v>119</v>
      </c>
      <c r="E1" s="2" t="s">
        <v>120</v>
      </c>
      <c r="F1" t="s">
        <v>121</v>
      </c>
      <c r="G1" t="s">
        <v>122</v>
      </c>
      <c r="H1" t="s">
        <v>123</v>
      </c>
      <c r="I1" t="s">
        <v>121</v>
      </c>
      <c r="J1" t="s">
        <v>124</v>
      </c>
      <c r="K1" t="s">
        <v>120</v>
      </c>
      <c r="L1" t="s">
        <v>121</v>
      </c>
      <c r="M1" s="15" t="s">
        <v>78</v>
      </c>
    </row>
    <row r="2" spans="1:13" x14ac:dyDescent="0.25">
      <c r="B2" s="8" t="s">
        <v>125</v>
      </c>
      <c r="C2" t="s">
        <v>82</v>
      </c>
      <c r="D2" t="s">
        <v>126</v>
      </c>
      <c r="G2" t="s">
        <v>126</v>
      </c>
      <c r="J2" t="s">
        <v>126</v>
      </c>
      <c r="M2" s="15" t="s">
        <v>139</v>
      </c>
    </row>
    <row r="3" spans="1:13" x14ac:dyDescent="0.25">
      <c r="A3" s="12" t="s">
        <v>135</v>
      </c>
      <c r="B3" t="s">
        <v>127</v>
      </c>
      <c r="C3" t="s">
        <v>127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127</v>
      </c>
      <c r="K3" t="s">
        <v>127</v>
      </c>
      <c r="L3" t="s">
        <v>127</v>
      </c>
      <c r="M3" s="15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K50" sqref="K50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81</v>
      </c>
      <c r="M1" t="s">
        <v>87</v>
      </c>
      <c r="N1" t="s">
        <v>88</v>
      </c>
      <c r="O1" t="s">
        <v>89</v>
      </c>
      <c r="P1" t="s">
        <v>86</v>
      </c>
      <c r="Q1" t="s">
        <v>90</v>
      </c>
      <c r="R1" t="s">
        <v>108</v>
      </c>
      <c r="S1" t="s">
        <v>109</v>
      </c>
      <c r="T1" t="s">
        <v>110</v>
      </c>
      <c r="U1" t="s">
        <v>110</v>
      </c>
      <c r="V1" t="s">
        <v>110</v>
      </c>
      <c r="W1" t="s">
        <v>111</v>
      </c>
      <c r="X1" t="s">
        <v>112</v>
      </c>
      <c r="Y1" t="s">
        <v>112</v>
      </c>
      <c r="Z1" t="s">
        <v>112</v>
      </c>
    </row>
    <row r="2" spans="1:26" x14ac:dyDescent="0.25">
      <c r="B2" t="s">
        <v>103</v>
      </c>
      <c r="C2" t="s">
        <v>78</v>
      </c>
      <c r="D2" t="s">
        <v>99</v>
      </c>
      <c r="E2" t="s">
        <v>100</v>
      </c>
      <c r="F2" s="3" t="s">
        <v>101</v>
      </c>
      <c r="G2" s="3" t="s">
        <v>102</v>
      </c>
      <c r="M2" t="s">
        <v>82</v>
      </c>
      <c r="N2" t="s">
        <v>91</v>
      </c>
      <c r="O2" t="s">
        <v>83</v>
      </c>
      <c r="P2" t="s">
        <v>79</v>
      </c>
      <c r="Q2" t="s">
        <v>92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113</v>
      </c>
      <c r="X2" t="s">
        <v>114</v>
      </c>
      <c r="Y2" t="s">
        <v>115</v>
      </c>
      <c r="Z2" t="s">
        <v>116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233145</v>
      </c>
      <c r="D3">
        <v>5.43</v>
      </c>
      <c r="E3">
        <v>249594</v>
      </c>
      <c r="F3" s="1" t="b">
        <f>ABS(D3-B3)&lt;=0.5</f>
        <v>1</v>
      </c>
      <c r="G3" s="1" t="b">
        <f>AND(C3&gt;E3*0.5,C3&lt;E3*1.5)</f>
        <v>1</v>
      </c>
      <c r="I3" s="14" t="s">
        <v>136</v>
      </c>
      <c r="J3" s="2" t="s">
        <v>94</v>
      </c>
      <c r="K3" s="5" t="s">
        <v>0</v>
      </c>
      <c r="L3" t="s">
        <v>84</v>
      </c>
      <c r="M3" t="s">
        <v>84</v>
      </c>
      <c r="N3" t="s">
        <v>84</v>
      </c>
      <c r="O3" t="s">
        <v>84</v>
      </c>
      <c r="P3" t="s">
        <v>84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316382</v>
      </c>
      <c r="D4">
        <v>6.17</v>
      </c>
      <c r="E4">
        <v>343197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97.240000000000009</v>
      </c>
      <c r="J4" s="2">
        <v>10</v>
      </c>
      <c r="K4" s="2" t="b">
        <f>AND(P4&gt;J4*0.8,P4&lt;J4*1.2)</f>
        <v>1</v>
      </c>
      <c r="L4" t="s">
        <v>1</v>
      </c>
      <c r="M4">
        <v>1.46</v>
      </c>
      <c r="N4">
        <v>32795</v>
      </c>
      <c r="O4">
        <v>0.19</v>
      </c>
      <c r="P4">
        <v>9.7240000000000002</v>
      </c>
      <c r="Q4" t="s">
        <v>93</v>
      </c>
      <c r="R4">
        <v>50</v>
      </c>
      <c r="S4">
        <v>52</v>
      </c>
      <c r="T4">
        <v>32.549999999999997</v>
      </c>
      <c r="U4">
        <v>32.4</v>
      </c>
      <c r="V4" t="s">
        <v>93</v>
      </c>
      <c r="W4">
        <v>49</v>
      </c>
      <c r="X4">
        <v>12.24</v>
      </c>
      <c r="Y4">
        <v>10.8</v>
      </c>
      <c r="Z4" t="s">
        <v>93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308276</v>
      </c>
      <c r="D5">
        <v>8.91</v>
      </c>
      <c r="E5">
        <v>338572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100.89999999999999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52956</v>
      </c>
      <c r="O5">
        <v>0.3</v>
      </c>
      <c r="P5">
        <v>10.09</v>
      </c>
      <c r="Q5" t="s">
        <v>93</v>
      </c>
      <c r="R5">
        <v>62</v>
      </c>
      <c r="S5">
        <v>64</v>
      </c>
      <c r="T5">
        <v>32.299999999999997</v>
      </c>
      <c r="U5">
        <v>31.82</v>
      </c>
      <c r="V5" t="s">
        <v>93</v>
      </c>
      <c r="W5">
        <v>61</v>
      </c>
      <c r="X5">
        <v>8.36</v>
      </c>
      <c r="Y5">
        <v>7.47</v>
      </c>
      <c r="Z5" t="s">
        <v>93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202434</v>
      </c>
      <c r="D6">
        <v>10.66</v>
      </c>
      <c r="E6">
        <v>231969</v>
      </c>
      <c r="F6" s="1" t="b">
        <f t="shared" si="0"/>
        <v>1</v>
      </c>
      <c r="G6" s="1" t="b">
        <f t="shared" si="1"/>
        <v>1</v>
      </c>
      <c r="I6" s="14">
        <f t="shared" si="2"/>
        <v>115.85000000000001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75941</v>
      </c>
      <c r="O6">
        <v>0.43</v>
      </c>
      <c r="P6">
        <v>11.585000000000001</v>
      </c>
      <c r="Q6" t="s">
        <v>93</v>
      </c>
      <c r="R6">
        <v>94</v>
      </c>
      <c r="S6">
        <v>96</v>
      </c>
      <c r="T6">
        <v>97.67</v>
      </c>
      <c r="U6">
        <v>95.09</v>
      </c>
      <c r="V6" t="s">
        <v>93</v>
      </c>
      <c r="W6">
        <v>93</v>
      </c>
      <c r="X6">
        <v>19.73</v>
      </c>
      <c r="Y6">
        <v>18.440000000000001</v>
      </c>
      <c r="Z6" t="s">
        <v>93</v>
      </c>
    </row>
    <row r="7" spans="1:26" x14ac:dyDescent="0.25">
      <c r="I7" s="14">
        <f t="shared" si="2"/>
        <v>97.96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30629</v>
      </c>
      <c r="O7">
        <v>0.17</v>
      </c>
      <c r="P7">
        <v>9.7959999999999994</v>
      </c>
      <c r="Q7" t="s">
        <v>93</v>
      </c>
      <c r="R7">
        <v>64</v>
      </c>
      <c r="S7">
        <v>66</v>
      </c>
      <c r="T7">
        <v>30.04</v>
      </c>
      <c r="U7">
        <v>31.23</v>
      </c>
      <c r="V7" t="s">
        <v>93</v>
      </c>
      <c r="W7">
        <v>49</v>
      </c>
      <c r="X7">
        <v>24.03</v>
      </c>
      <c r="Y7">
        <v>25.64</v>
      </c>
      <c r="Z7" t="s">
        <v>93</v>
      </c>
    </row>
    <row r="8" spans="1:26" x14ac:dyDescent="0.25">
      <c r="I8" s="14">
        <f t="shared" si="2"/>
        <v>100.98</v>
      </c>
      <c r="J8" s="2">
        <v>10</v>
      </c>
      <c r="K8" s="2" t="b">
        <f t="shared" si="3"/>
        <v>1</v>
      </c>
      <c r="L8" t="s">
        <v>5</v>
      </c>
      <c r="M8">
        <v>2.1800000000000002</v>
      </c>
      <c r="N8">
        <v>64850</v>
      </c>
      <c r="O8">
        <v>0.37</v>
      </c>
      <c r="P8">
        <v>10.098000000000001</v>
      </c>
      <c r="Q8" t="s">
        <v>93</v>
      </c>
      <c r="R8">
        <v>101</v>
      </c>
      <c r="S8">
        <v>103</v>
      </c>
      <c r="T8">
        <v>65.92</v>
      </c>
      <c r="U8">
        <v>67.260000000000005</v>
      </c>
      <c r="V8" t="s">
        <v>93</v>
      </c>
      <c r="W8">
        <v>105</v>
      </c>
      <c r="X8">
        <v>9.19</v>
      </c>
      <c r="Y8">
        <v>9.35</v>
      </c>
      <c r="Z8" t="s">
        <v>93</v>
      </c>
    </row>
    <row r="9" spans="1:26" x14ac:dyDescent="0.25">
      <c r="A9" s="4" t="s">
        <v>95</v>
      </c>
      <c r="B9">
        <f>85-4</f>
        <v>81</v>
      </c>
      <c r="I9" s="14">
        <f t="shared" si="2"/>
        <v>103.4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40305</v>
      </c>
      <c r="O9">
        <v>0.23</v>
      </c>
      <c r="P9">
        <v>10.34</v>
      </c>
      <c r="Q9" t="s">
        <v>93</v>
      </c>
      <c r="R9">
        <v>59</v>
      </c>
      <c r="S9">
        <v>74</v>
      </c>
      <c r="T9">
        <v>70.55</v>
      </c>
      <c r="U9">
        <v>77.209999999999994</v>
      </c>
      <c r="V9" t="s">
        <v>93</v>
      </c>
      <c r="W9">
        <v>45</v>
      </c>
      <c r="X9">
        <v>71.83</v>
      </c>
      <c r="Y9">
        <v>70.5</v>
      </c>
      <c r="Z9" t="s">
        <v>93</v>
      </c>
    </row>
    <row r="10" spans="1:26" x14ac:dyDescent="0.25">
      <c r="A10" t="s">
        <v>96</v>
      </c>
      <c r="B10">
        <f>COUNTIF(K4:K88,"FALSE")</f>
        <v>0</v>
      </c>
      <c r="I10" s="14">
        <f t="shared" si="2"/>
        <v>99.72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51713</v>
      </c>
      <c r="O10">
        <v>0.28999999999999998</v>
      </c>
      <c r="P10">
        <v>9.9719999999999995</v>
      </c>
      <c r="Q10" t="s">
        <v>93</v>
      </c>
      <c r="R10">
        <v>61</v>
      </c>
      <c r="S10">
        <v>96</v>
      </c>
      <c r="T10">
        <v>80.099999999999994</v>
      </c>
      <c r="U10">
        <v>76.38</v>
      </c>
      <c r="V10" t="s">
        <v>93</v>
      </c>
      <c r="W10">
        <v>98</v>
      </c>
      <c r="X10">
        <v>50.3</v>
      </c>
      <c r="Y10">
        <v>48.47</v>
      </c>
      <c r="Z10" t="s">
        <v>93</v>
      </c>
    </row>
    <row r="11" spans="1:26" x14ac:dyDescent="0.25">
      <c r="A11" t="s">
        <v>97</v>
      </c>
      <c r="B11">
        <f>0.2*B9</f>
        <v>16.2</v>
      </c>
      <c r="I11" s="14">
        <f t="shared" si="2"/>
        <v>101.51111111111111</v>
      </c>
      <c r="J11" s="2">
        <v>18</v>
      </c>
      <c r="K11" s="2" t="b">
        <f t="shared" si="3"/>
        <v>1</v>
      </c>
      <c r="L11" t="s">
        <v>8</v>
      </c>
      <c r="M11">
        <v>2.82</v>
      </c>
      <c r="N11">
        <v>28648</v>
      </c>
      <c r="O11">
        <v>0.16</v>
      </c>
      <c r="P11">
        <v>18.271999999999998</v>
      </c>
      <c r="Q11" t="s">
        <v>93</v>
      </c>
      <c r="R11">
        <v>43</v>
      </c>
      <c r="S11">
        <v>58</v>
      </c>
      <c r="T11">
        <v>34.36</v>
      </c>
      <c r="U11">
        <v>30.9</v>
      </c>
      <c r="V11" t="s">
        <v>93</v>
      </c>
      <c r="W11" t="s">
        <v>85</v>
      </c>
      <c r="X11" t="s">
        <v>85</v>
      </c>
      <c r="Y11" t="s">
        <v>85</v>
      </c>
      <c r="Z11" t="s">
        <v>85</v>
      </c>
    </row>
    <row r="12" spans="1:26" x14ac:dyDescent="0.25">
      <c r="A12" s="7" t="s">
        <v>0</v>
      </c>
      <c r="B12" s="6" t="b">
        <f>B10&lt;B11</f>
        <v>1</v>
      </c>
      <c r="I12" s="14">
        <f t="shared" si="2"/>
        <v>86.9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49259</v>
      </c>
      <c r="O12">
        <v>0.28000000000000003</v>
      </c>
      <c r="P12">
        <v>8.69</v>
      </c>
      <c r="Q12" t="s">
        <v>93</v>
      </c>
      <c r="R12">
        <v>142</v>
      </c>
      <c r="S12">
        <v>127</v>
      </c>
      <c r="T12">
        <v>31.68</v>
      </c>
      <c r="U12">
        <v>34.119999999999997</v>
      </c>
      <c r="V12" t="s">
        <v>93</v>
      </c>
      <c r="W12">
        <v>141</v>
      </c>
      <c r="X12">
        <v>11.49</v>
      </c>
      <c r="Y12">
        <v>13.03</v>
      </c>
      <c r="Z12" t="s">
        <v>93</v>
      </c>
    </row>
    <row r="13" spans="1:26" x14ac:dyDescent="0.25">
      <c r="I13" s="14">
        <f t="shared" si="2"/>
        <v>99.16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113700</v>
      </c>
      <c r="O13">
        <v>0.64</v>
      </c>
      <c r="P13">
        <v>9.9160000000000004</v>
      </c>
      <c r="Q13" t="s">
        <v>93</v>
      </c>
      <c r="R13">
        <v>76</v>
      </c>
      <c r="S13">
        <v>78</v>
      </c>
      <c r="T13">
        <v>7.67</v>
      </c>
      <c r="U13">
        <v>8.83</v>
      </c>
      <c r="V13" t="s">
        <v>93</v>
      </c>
      <c r="W13" t="s">
        <v>85</v>
      </c>
      <c r="X13" t="s">
        <v>85</v>
      </c>
      <c r="Y13" t="s">
        <v>85</v>
      </c>
      <c r="Z13" t="s">
        <v>85</v>
      </c>
    </row>
    <row r="14" spans="1:26" x14ac:dyDescent="0.25">
      <c r="I14" s="14">
        <f t="shared" si="2"/>
        <v>100.37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55495</v>
      </c>
      <c r="O14">
        <v>0.31</v>
      </c>
      <c r="P14">
        <v>10.037000000000001</v>
      </c>
      <c r="Q14" t="s">
        <v>93</v>
      </c>
      <c r="R14">
        <v>41</v>
      </c>
      <c r="S14">
        <v>39</v>
      </c>
      <c r="T14">
        <v>68.760000000000005</v>
      </c>
      <c r="U14">
        <v>65.7</v>
      </c>
      <c r="V14" t="s">
        <v>93</v>
      </c>
      <c r="W14">
        <v>76</v>
      </c>
      <c r="X14">
        <v>36.799999999999997</v>
      </c>
      <c r="Y14">
        <v>37.32</v>
      </c>
      <c r="Z14" t="s">
        <v>93</v>
      </c>
    </row>
    <row r="15" spans="1:26" x14ac:dyDescent="0.25">
      <c r="I15" s="14">
        <f t="shared" si="2"/>
        <v>97.15</v>
      </c>
      <c r="J15" s="2">
        <v>10</v>
      </c>
      <c r="K15" s="2" t="b">
        <f t="shared" si="3"/>
        <v>1</v>
      </c>
      <c r="L15" t="s">
        <v>138</v>
      </c>
      <c r="M15">
        <v>3.36</v>
      </c>
      <c r="N15">
        <v>52791</v>
      </c>
      <c r="O15">
        <v>0.3</v>
      </c>
      <c r="P15">
        <v>9.7149999999999999</v>
      </c>
      <c r="Q15" t="s">
        <v>93</v>
      </c>
      <c r="R15">
        <v>49</v>
      </c>
      <c r="S15">
        <v>84</v>
      </c>
      <c r="T15">
        <v>95.58</v>
      </c>
      <c r="U15">
        <v>91.41</v>
      </c>
      <c r="V15" t="s">
        <v>93</v>
      </c>
      <c r="W15">
        <v>86</v>
      </c>
      <c r="X15">
        <v>59.18</v>
      </c>
      <c r="Y15">
        <v>59.97</v>
      </c>
      <c r="Z15" t="s">
        <v>93</v>
      </c>
    </row>
    <row r="16" spans="1:26" x14ac:dyDescent="0.25">
      <c r="I16" s="14">
        <f t="shared" si="2"/>
        <v>99.429999999999993</v>
      </c>
      <c r="J16" s="2">
        <v>10</v>
      </c>
      <c r="K16" s="2" t="b">
        <f t="shared" si="3"/>
        <v>1</v>
      </c>
      <c r="L16" t="s">
        <v>12</v>
      </c>
      <c r="M16">
        <v>3.68</v>
      </c>
      <c r="N16">
        <v>53333</v>
      </c>
      <c r="O16">
        <v>0.3</v>
      </c>
      <c r="P16">
        <v>9.9429999999999996</v>
      </c>
      <c r="Q16" t="s">
        <v>93</v>
      </c>
      <c r="R16">
        <v>61</v>
      </c>
      <c r="S16">
        <v>96</v>
      </c>
      <c r="T16">
        <v>81.87</v>
      </c>
      <c r="U16">
        <v>81.06</v>
      </c>
      <c r="V16" t="s">
        <v>93</v>
      </c>
      <c r="W16">
        <v>98</v>
      </c>
      <c r="X16">
        <v>54.11</v>
      </c>
      <c r="Y16">
        <v>51.28</v>
      </c>
      <c r="Z16" t="s">
        <v>93</v>
      </c>
    </row>
    <row r="17" spans="9:26" x14ac:dyDescent="0.25">
      <c r="I17" s="14">
        <f t="shared" si="2"/>
        <v>101.99000000000001</v>
      </c>
      <c r="J17" s="2">
        <v>10</v>
      </c>
      <c r="K17" s="2" t="b">
        <f t="shared" si="3"/>
        <v>1</v>
      </c>
      <c r="L17" t="s">
        <v>13</v>
      </c>
      <c r="M17">
        <v>3.69</v>
      </c>
      <c r="N17">
        <v>129827</v>
      </c>
      <c r="O17">
        <v>0.74</v>
      </c>
      <c r="P17">
        <v>10.199</v>
      </c>
      <c r="Q17" t="s">
        <v>93</v>
      </c>
      <c r="R17">
        <v>73</v>
      </c>
      <c r="S17">
        <v>41</v>
      </c>
      <c r="T17">
        <v>25.62</v>
      </c>
      <c r="U17">
        <v>26.51</v>
      </c>
      <c r="V17" t="s">
        <v>93</v>
      </c>
      <c r="W17">
        <v>57</v>
      </c>
      <c r="X17">
        <v>20.25</v>
      </c>
      <c r="Y17">
        <v>20.68</v>
      </c>
      <c r="Z17" t="s">
        <v>93</v>
      </c>
    </row>
    <row r="18" spans="9:26" x14ac:dyDescent="0.25">
      <c r="I18" s="14">
        <f t="shared" si="2"/>
        <v>101.11000000000001</v>
      </c>
      <c r="J18" s="2">
        <v>10</v>
      </c>
      <c r="K18" s="2" t="b">
        <f t="shared" si="3"/>
        <v>1</v>
      </c>
      <c r="L18" t="s">
        <v>14</v>
      </c>
      <c r="M18">
        <v>4.1900000000000004</v>
      </c>
      <c r="N18">
        <v>70643</v>
      </c>
      <c r="O18">
        <v>0.4</v>
      </c>
      <c r="P18">
        <v>10.111000000000001</v>
      </c>
      <c r="Q18" t="s">
        <v>93</v>
      </c>
      <c r="R18">
        <v>63</v>
      </c>
      <c r="S18">
        <v>65</v>
      </c>
      <c r="T18">
        <v>32.020000000000003</v>
      </c>
      <c r="U18">
        <v>31.81</v>
      </c>
      <c r="V18" t="s">
        <v>93</v>
      </c>
      <c r="W18">
        <v>83</v>
      </c>
      <c r="X18">
        <v>13.39</v>
      </c>
      <c r="Y18">
        <v>12.59</v>
      </c>
      <c r="Z18" t="s">
        <v>93</v>
      </c>
    </row>
    <row r="19" spans="9:26" x14ac:dyDescent="0.25">
      <c r="I19" s="14">
        <f t="shared" si="2"/>
        <v>98.469999999999985</v>
      </c>
      <c r="J19" s="2">
        <v>10</v>
      </c>
      <c r="K19" s="2" t="b">
        <f t="shared" si="3"/>
        <v>1</v>
      </c>
      <c r="L19" t="s">
        <v>15</v>
      </c>
      <c r="M19">
        <v>4.8099999999999996</v>
      </c>
      <c r="N19">
        <v>42062</v>
      </c>
      <c r="O19">
        <v>0.24</v>
      </c>
      <c r="P19">
        <v>9.8469999999999995</v>
      </c>
      <c r="Q19" t="s">
        <v>93</v>
      </c>
      <c r="R19">
        <v>77</v>
      </c>
      <c r="S19">
        <v>41</v>
      </c>
      <c r="T19">
        <v>75.2</v>
      </c>
      <c r="U19">
        <v>78.09</v>
      </c>
      <c r="V19" t="s">
        <v>93</v>
      </c>
      <c r="W19">
        <v>79</v>
      </c>
      <c r="X19">
        <v>31.5</v>
      </c>
      <c r="Y19">
        <v>33.07</v>
      </c>
      <c r="Z19" t="s">
        <v>93</v>
      </c>
    </row>
    <row r="20" spans="9:26" x14ac:dyDescent="0.25">
      <c r="I20" s="14">
        <f t="shared" si="2"/>
        <v>97.34</v>
      </c>
      <c r="J20" s="2">
        <v>10</v>
      </c>
      <c r="K20" s="2" t="b">
        <f t="shared" si="3"/>
        <v>1</v>
      </c>
      <c r="L20" t="s">
        <v>16</v>
      </c>
      <c r="M20">
        <v>4.82</v>
      </c>
      <c r="N20">
        <v>61285</v>
      </c>
      <c r="O20">
        <v>0.35</v>
      </c>
      <c r="P20">
        <v>9.734</v>
      </c>
      <c r="Q20" t="s">
        <v>93</v>
      </c>
      <c r="R20">
        <v>61</v>
      </c>
      <c r="S20">
        <v>96</v>
      </c>
      <c r="T20">
        <v>84.73</v>
      </c>
      <c r="U20">
        <v>83.61</v>
      </c>
      <c r="V20" t="s">
        <v>93</v>
      </c>
      <c r="W20">
        <v>98</v>
      </c>
      <c r="X20">
        <v>54.76</v>
      </c>
      <c r="Y20">
        <v>53.91</v>
      </c>
      <c r="Z20" t="s">
        <v>93</v>
      </c>
    </row>
    <row r="21" spans="9:26" x14ac:dyDescent="0.25">
      <c r="I21" s="14">
        <f t="shared" si="2"/>
        <v>101.98888888888888</v>
      </c>
      <c r="J21" s="2">
        <v>18</v>
      </c>
      <c r="K21" s="2" t="b">
        <f t="shared" si="3"/>
        <v>1</v>
      </c>
      <c r="L21" t="s">
        <v>17</v>
      </c>
      <c r="M21">
        <v>4.84</v>
      </c>
      <c r="N21">
        <v>43954</v>
      </c>
      <c r="O21">
        <v>0.25</v>
      </c>
      <c r="P21">
        <v>18.358000000000001</v>
      </c>
      <c r="Q21" t="s">
        <v>93</v>
      </c>
      <c r="R21">
        <v>43</v>
      </c>
      <c r="S21">
        <v>72</v>
      </c>
      <c r="T21">
        <v>25.52</v>
      </c>
      <c r="U21">
        <v>25.27</v>
      </c>
      <c r="V21" t="s">
        <v>93</v>
      </c>
      <c r="W21">
        <v>57</v>
      </c>
      <c r="X21">
        <v>7.61</v>
      </c>
      <c r="Y21">
        <v>8.5299999999999994</v>
      </c>
      <c r="Z21" t="s">
        <v>93</v>
      </c>
    </row>
    <row r="22" spans="9:26" x14ac:dyDescent="0.25">
      <c r="I22" s="14">
        <f t="shared" si="2"/>
        <v>107.52999999999999</v>
      </c>
      <c r="J22" s="2">
        <v>10</v>
      </c>
      <c r="K22" s="2" t="b">
        <f t="shared" si="3"/>
        <v>1</v>
      </c>
      <c r="L22" t="s">
        <v>18</v>
      </c>
      <c r="M22">
        <v>4.93</v>
      </c>
      <c r="N22">
        <v>39823</v>
      </c>
      <c r="O22">
        <v>0.23</v>
      </c>
      <c r="P22">
        <v>10.753</v>
      </c>
      <c r="Q22" t="s">
        <v>93</v>
      </c>
      <c r="R22">
        <v>55</v>
      </c>
      <c r="S22">
        <v>85</v>
      </c>
      <c r="T22">
        <v>17.420000000000002</v>
      </c>
      <c r="U22">
        <v>18.850000000000001</v>
      </c>
      <c r="V22" t="s">
        <v>93</v>
      </c>
      <c r="W22" t="s">
        <v>85</v>
      </c>
      <c r="X22" t="s">
        <v>85</v>
      </c>
      <c r="Y22" t="s">
        <v>85</v>
      </c>
      <c r="Z22" t="s">
        <v>85</v>
      </c>
    </row>
    <row r="23" spans="9:26" x14ac:dyDescent="0.25">
      <c r="I23" s="14">
        <f t="shared" si="2"/>
        <v>105.67</v>
      </c>
      <c r="J23" s="2">
        <v>10</v>
      </c>
      <c r="K23" s="2" t="b">
        <f t="shared" si="3"/>
        <v>1</v>
      </c>
      <c r="L23" t="s">
        <v>20</v>
      </c>
      <c r="M23">
        <v>5.05</v>
      </c>
      <c r="N23">
        <v>23802</v>
      </c>
      <c r="O23">
        <v>0.13</v>
      </c>
      <c r="P23">
        <v>10.567</v>
      </c>
      <c r="Q23" t="s">
        <v>93</v>
      </c>
      <c r="R23">
        <v>67</v>
      </c>
      <c r="S23">
        <v>52</v>
      </c>
      <c r="T23">
        <v>32.979999999999997</v>
      </c>
      <c r="U23">
        <v>33.69</v>
      </c>
      <c r="V23" t="s">
        <v>93</v>
      </c>
      <c r="W23">
        <v>40</v>
      </c>
      <c r="X23">
        <v>40.43</v>
      </c>
      <c r="Y23">
        <v>42.92</v>
      </c>
      <c r="Z23" t="s">
        <v>93</v>
      </c>
    </row>
    <row r="24" spans="9:26" x14ac:dyDescent="0.25">
      <c r="I24" s="14">
        <f t="shared" si="2"/>
        <v>100.66999999999999</v>
      </c>
      <c r="J24" s="2">
        <v>10</v>
      </c>
      <c r="K24" s="2" t="b">
        <f t="shared" si="3"/>
        <v>1</v>
      </c>
      <c r="L24" t="s">
        <v>19</v>
      </c>
      <c r="M24">
        <v>5.0599999999999996</v>
      </c>
      <c r="N24">
        <v>38543</v>
      </c>
      <c r="O24">
        <v>0.22</v>
      </c>
      <c r="P24">
        <v>10.067</v>
      </c>
      <c r="Q24" t="s">
        <v>93</v>
      </c>
      <c r="R24">
        <v>49</v>
      </c>
      <c r="S24">
        <v>130</v>
      </c>
      <c r="T24">
        <v>114.83</v>
      </c>
      <c r="U24">
        <v>102.81</v>
      </c>
      <c r="V24" t="s">
        <v>93</v>
      </c>
      <c r="W24">
        <v>128</v>
      </c>
      <c r="X24">
        <v>88.69</v>
      </c>
      <c r="Y24">
        <v>79.87</v>
      </c>
      <c r="Z24" t="s">
        <v>93</v>
      </c>
    </row>
    <row r="25" spans="9:26" x14ac:dyDescent="0.25">
      <c r="I25" s="14">
        <f t="shared" si="2"/>
        <v>100.73</v>
      </c>
      <c r="J25" s="2">
        <v>10</v>
      </c>
      <c r="K25" s="2" t="b">
        <f t="shared" si="3"/>
        <v>1</v>
      </c>
      <c r="L25" t="s">
        <v>21</v>
      </c>
      <c r="M25">
        <v>5.08</v>
      </c>
      <c r="N25">
        <v>18101</v>
      </c>
      <c r="O25">
        <v>0.1</v>
      </c>
      <c r="P25">
        <v>10.073</v>
      </c>
      <c r="Q25" t="s">
        <v>93</v>
      </c>
      <c r="R25">
        <v>42</v>
      </c>
      <c r="S25">
        <v>72</v>
      </c>
      <c r="T25">
        <v>42.24</v>
      </c>
      <c r="U25">
        <v>39.549999999999997</v>
      </c>
      <c r="V25" t="s">
        <v>93</v>
      </c>
      <c r="W25">
        <v>71</v>
      </c>
      <c r="X25">
        <v>44.02</v>
      </c>
      <c r="Y25">
        <v>42.09</v>
      </c>
      <c r="Z25" t="s">
        <v>93</v>
      </c>
    </row>
    <row r="26" spans="9:26" x14ac:dyDescent="0.25">
      <c r="I26" s="14">
        <f t="shared" si="2"/>
        <v>100.62</v>
      </c>
      <c r="J26" s="2">
        <v>10</v>
      </c>
      <c r="K26" s="2" t="b">
        <f t="shared" si="3"/>
        <v>1</v>
      </c>
      <c r="L26" t="s">
        <v>22</v>
      </c>
      <c r="M26">
        <v>5.2</v>
      </c>
      <c r="N26">
        <v>78899</v>
      </c>
      <c r="O26">
        <v>0.45</v>
      </c>
      <c r="P26">
        <v>10.061999999999999</v>
      </c>
      <c r="Q26" t="s">
        <v>93</v>
      </c>
      <c r="R26">
        <v>83</v>
      </c>
      <c r="S26">
        <v>85</v>
      </c>
      <c r="T26">
        <v>64</v>
      </c>
      <c r="U26">
        <v>66.45</v>
      </c>
      <c r="V26" t="s">
        <v>93</v>
      </c>
      <c r="W26">
        <v>47</v>
      </c>
      <c r="X26">
        <v>18.21</v>
      </c>
      <c r="Y26">
        <v>19.170000000000002</v>
      </c>
      <c r="Z26" t="s">
        <v>93</v>
      </c>
    </row>
    <row r="27" spans="9:26" x14ac:dyDescent="0.25">
      <c r="I27" s="14">
        <f t="shared" si="2"/>
        <v>106.14000000000001</v>
      </c>
      <c r="J27" s="2">
        <v>10</v>
      </c>
      <c r="K27" s="2" t="b">
        <f t="shared" si="3"/>
        <v>1</v>
      </c>
      <c r="L27" t="s">
        <v>23</v>
      </c>
      <c r="M27">
        <v>5.33</v>
      </c>
      <c r="N27">
        <v>64710</v>
      </c>
      <c r="O27">
        <v>0.37</v>
      </c>
      <c r="P27">
        <v>10.614000000000001</v>
      </c>
      <c r="Q27" t="s">
        <v>93</v>
      </c>
      <c r="R27">
        <v>97</v>
      </c>
      <c r="S27">
        <v>99</v>
      </c>
      <c r="T27">
        <v>64.25</v>
      </c>
      <c r="U27">
        <v>63.68</v>
      </c>
      <c r="V27" t="s">
        <v>93</v>
      </c>
      <c r="W27">
        <v>61</v>
      </c>
      <c r="X27">
        <v>33.39</v>
      </c>
      <c r="Y27">
        <v>35.6</v>
      </c>
      <c r="Z27" t="s">
        <v>93</v>
      </c>
    </row>
    <row r="28" spans="9:26" x14ac:dyDescent="0.25">
      <c r="I28" s="14">
        <f t="shared" si="2"/>
        <v>102.24</v>
      </c>
      <c r="J28" s="2">
        <v>20</v>
      </c>
      <c r="K28" s="2" t="b">
        <f t="shared" si="3"/>
        <v>1</v>
      </c>
      <c r="L28" t="s">
        <v>128</v>
      </c>
      <c r="M28">
        <v>5.36</v>
      </c>
      <c r="N28">
        <v>94427</v>
      </c>
      <c r="O28">
        <v>0.54</v>
      </c>
      <c r="P28">
        <v>20.448</v>
      </c>
      <c r="Q28" t="s">
        <v>93</v>
      </c>
      <c r="R28">
        <v>113</v>
      </c>
      <c r="S28">
        <v>111</v>
      </c>
      <c r="T28">
        <v>102.91</v>
      </c>
      <c r="U28">
        <v>102.35</v>
      </c>
      <c r="V28" t="s">
        <v>93</v>
      </c>
      <c r="W28" t="s">
        <v>85</v>
      </c>
      <c r="X28" t="s">
        <v>85</v>
      </c>
      <c r="Y28" t="s">
        <v>85</v>
      </c>
      <c r="Z28" t="s">
        <v>85</v>
      </c>
    </row>
    <row r="29" spans="9:26" x14ac:dyDescent="0.25">
      <c r="I29" s="14">
        <f t="shared" si="2"/>
        <v>100</v>
      </c>
      <c r="J29" s="2">
        <v>20</v>
      </c>
      <c r="K29" s="2" t="b">
        <f t="shared" si="3"/>
        <v>1</v>
      </c>
      <c r="L29" t="s">
        <v>129</v>
      </c>
      <c r="M29">
        <v>5.42</v>
      </c>
      <c r="N29">
        <v>233145</v>
      </c>
      <c r="O29">
        <v>1.32</v>
      </c>
      <c r="P29">
        <v>20</v>
      </c>
      <c r="Q29" t="s">
        <v>93</v>
      </c>
      <c r="R29">
        <v>168</v>
      </c>
      <c r="S29">
        <v>99</v>
      </c>
      <c r="T29">
        <v>41.56</v>
      </c>
      <c r="U29">
        <v>43.95</v>
      </c>
      <c r="V29" t="s">
        <v>93</v>
      </c>
      <c r="W29" t="s">
        <v>85</v>
      </c>
      <c r="X29" t="s">
        <v>85</v>
      </c>
      <c r="Y29" t="s">
        <v>85</v>
      </c>
      <c r="Z29" t="s">
        <v>85</v>
      </c>
    </row>
    <row r="30" spans="9:26" x14ac:dyDescent="0.25">
      <c r="I30" s="14">
        <f t="shared" si="2"/>
        <v>103.17</v>
      </c>
      <c r="J30" s="2">
        <v>10</v>
      </c>
      <c r="K30" s="2" t="b">
        <f t="shared" si="3"/>
        <v>1</v>
      </c>
      <c r="L30" t="s">
        <v>25</v>
      </c>
      <c r="M30">
        <v>5.48</v>
      </c>
      <c r="N30">
        <v>71355</v>
      </c>
      <c r="O30">
        <v>0.4</v>
      </c>
      <c r="P30">
        <v>10.317</v>
      </c>
      <c r="Q30" t="s">
        <v>93</v>
      </c>
      <c r="R30">
        <v>56</v>
      </c>
      <c r="S30">
        <v>41</v>
      </c>
      <c r="T30">
        <v>63.58</v>
      </c>
      <c r="U30">
        <v>62.11</v>
      </c>
      <c r="V30" t="s">
        <v>93</v>
      </c>
      <c r="W30">
        <v>43</v>
      </c>
      <c r="X30">
        <v>25.03</v>
      </c>
      <c r="Y30">
        <v>23.91</v>
      </c>
      <c r="Z30" t="s">
        <v>93</v>
      </c>
    </row>
    <row r="31" spans="9:26" x14ac:dyDescent="0.25">
      <c r="I31" s="14">
        <f t="shared" si="2"/>
        <v>100.74999999999999</v>
      </c>
      <c r="J31" s="2">
        <v>10</v>
      </c>
      <c r="K31" s="2" t="b">
        <f t="shared" si="3"/>
        <v>1</v>
      </c>
      <c r="L31" t="s">
        <v>24</v>
      </c>
      <c r="M31">
        <v>5.49</v>
      </c>
      <c r="N31">
        <v>53570</v>
      </c>
      <c r="O31">
        <v>0.3</v>
      </c>
      <c r="P31">
        <v>10.074999999999999</v>
      </c>
      <c r="Q31" t="s">
        <v>93</v>
      </c>
      <c r="R31">
        <v>119</v>
      </c>
      <c r="S31">
        <v>121</v>
      </c>
      <c r="T31">
        <v>32.090000000000003</v>
      </c>
      <c r="U31">
        <v>31.39</v>
      </c>
      <c r="V31" t="s">
        <v>93</v>
      </c>
      <c r="W31" t="s">
        <v>85</v>
      </c>
      <c r="X31" t="s">
        <v>85</v>
      </c>
      <c r="Y31" t="s">
        <v>85</v>
      </c>
      <c r="Z31" t="s">
        <v>85</v>
      </c>
    </row>
    <row r="32" spans="9:26" x14ac:dyDescent="0.25">
      <c r="I32" s="14">
        <f t="shared" si="2"/>
        <v>102.57000000000001</v>
      </c>
      <c r="J32" s="2">
        <v>10</v>
      </c>
      <c r="K32" s="2" t="b">
        <f t="shared" si="3"/>
        <v>1</v>
      </c>
      <c r="L32" t="s">
        <v>26</v>
      </c>
      <c r="M32">
        <v>5.51</v>
      </c>
      <c r="N32">
        <v>53291</v>
      </c>
      <c r="O32">
        <v>0.3</v>
      </c>
      <c r="P32">
        <v>10.257</v>
      </c>
      <c r="Q32" t="s">
        <v>93</v>
      </c>
      <c r="R32">
        <v>75</v>
      </c>
      <c r="S32">
        <v>77</v>
      </c>
      <c r="T32">
        <v>31.28</v>
      </c>
      <c r="U32">
        <v>31.86</v>
      </c>
      <c r="V32" t="s">
        <v>93</v>
      </c>
      <c r="W32">
        <v>110</v>
      </c>
      <c r="X32">
        <v>47.1</v>
      </c>
      <c r="Y32">
        <v>45.99</v>
      </c>
      <c r="Z32" t="s">
        <v>93</v>
      </c>
    </row>
    <row r="33" spans="9:26" x14ac:dyDescent="0.25">
      <c r="I33" s="14">
        <f t="shared" si="2"/>
        <v>100.31000000000002</v>
      </c>
      <c r="J33" s="2">
        <v>10</v>
      </c>
      <c r="K33" s="2" t="b">
        <f t="shared" si="3"/>
        <v>1</v>
      </c>
      <c r="L33" t="s">
        <v>27</v>
      </c>
      <c r="M33">
        <v>5.7</v>
      </c>
      <c r="N33">
        <v>182524</v>
      </c>
      <c r="O33">
        <v>1.04</v>
      </c>
      <c r="P33">
        <v>10.031000000000001</v>
      </c>
      <c r="Q33" t="s">
        <v>93</v>
      </c>
      <c r="R33">
        <v>78</v>
      </c>
      <c r="S33">
        <v>77</v>
      </c>
      <c r="T33">
        <v>24.11</v>
      </c>
      <c r="U33">
        <v>23.87</v>
      </c>
      <c r="V33" t="s">
        <v>93</v>
      </c>
      <c r="W33">
        <v>52</v>
      </c>
      <c r="X33">
        <v>13.73</v>
      </c>
      <c r="Y33">
        <v>14.39</v>
      </c>
      <c r="Z33" t="s">
        <v>93</v>
      </c>
    </row>
    <row r="34" spans="9:26" x14ac:dyDescent="0.25">
      <c r="I34" s="14">
        <f t="shared" si="2"/>
        <v>102.59</v>
      </c>
      <c r="J34" s="2">
        <v>10</v>
      </c>
      <c r="K34" s="2" t="b">
        <f t="shared" si="3"/>
        <v>1</v>
      </c>
      <c r="L34" t="s">
        <v>28</v>
      </c>
      <c r="M34">
        <v>5.77</v>
      </c>
      <c r="N34">
        <v>64982</v>
      </c>
      <c r="O34">
        <v>0.37</v>
      </c>
      <c r="P34">
        <v>10.259</v>
      </c>
      <c r="Q34" t="s">
        <v>93</v>
      </c>
      <c r="R34">
        <v>62</v>
      </c>
      <c r="S34">
        <v>64</v>
      </c>
      <c r="T34">
        <v>31.51</v>
      </c>
      <c r="U34">
        <v>31.6</v>
      </c>
      <c r="V34" t="s">
        <v>93</v>
      </c>
      <c r="W34">
        <v>49</v>
      </c>
      <c r="X34">
        <v>23.92</v>
      </c>
      <c r="Y34">
        <v>23.99</v>
      </c>
      <c r="Z34" t="s">
        <v>93</v>
      </c>
    </row>
    <row r="35" spans="9:26" x14ac:dyDescent="0.25">
      <c r="I35" s="14">
        <f t="shared" si="2"/>
        <v>100</v>
      </c>
      <c r="J35" s="2">
        <v>20</v>
      </c>
      <c r="K35" s="2" t="b">
        <f t="shared" si="3"/>
        <v>1</v>
      </c>
      <c r="L35" t="s">
        <v>130</v>
      </c>
      <c r="M35">
        <v>6.17</v>
      </c>
      <c r="N35">
        <v>316382</v>
      </c>
      <c r="O35">
        <v>1.79</v>
      </c>
      <c r="P35">
        <v>20</v>
      </c>
      <c r="Q35" t="s">
        <v>93</v>
      </c>
      <c r="R35">
        <v>114</v>
      </c>
      <c r="S35">
        <v>88</v>
      </c>
      <c r="T35">
        <v>16.73</v>
      </c>
      <c r="U35">
        <v>17.239999999999998</v>
      </c>
      <c r="V35" t="s">
        <v>93</v>
      </c>
      <c r="W35">
        <v>63</v>
      </c>
      <c r="X35">
        <v>14.99</v>
      </c>
      <c r="Y35">
        <v>15.94</v>
      </c>
      <c r="Z35" t="s">
        <v>93</v>
      </c>
    </row>
    <row r="36" spans="9:26" x14ac:dyDescent="0.25">
      <c r="I36" s="14">
        <f t="shared" si="2"/>
        <v>100.71</v>
      </c>
      <c r="J36" s="2">
        <v>10</v>
      </c>
      <c r="K36" s="2" t="b">
        <f t="shared" si="3"/>
        <v>1</v>
      </c>
      <c r="L36" t="s">
        <v>29</v>
      </c>
      <c r="M36">
        <v>6.38</v>
      </c>
      <c r="N36">
        <v>67660</v>
      </c>
      <c r="O36">
        <v>0.38</v>
      </c>
      <c r="P36">
        <v>10.071</v>
      </c>
      <c r="Q36" t="s">
        <v>93</v>
      </c>
      <c r="R36">
        <v>130</v>
      </c>
      <c r="S36">
        <v>132</v>
      </c>
      <c r="T36">
        <v>97.74</v>
      </c>
      <c r="U36">
        <v>99.25</v>
      </c>
      <c r="V36" t="s">
        <v>93</v>
      </c>
      <c r="W36">
        <v>95</v>
      </c>
      <c r="X36">
        <v>80.28</v>
      </c>
      <c r="Y36">
        <v>85.59</v>
      </c>
      <c r="Z36" t="s">
        <v>93</v>
      </c>
    </row>
    <row r="37" spans="9:26" x14ac:dyDescent="0.25">
      <c r="I37" s="14">
        <f t="shared" si="2"/>
        <v>101.38000000000001</v>
      </c>
      <c r="J37" s="2">
        <v>10</v>
      </c>
      <c r="K37" s="2" t="b">
        <f t="shared" si="3"/>
        <v>1</v>
      </c>
      <c r="L37" t="s">
        <v>30</v>
      </c>
      <c r="M37">
        <v>6.64</v>
      </c>
      <c r="N37">
        <v>44223</v>
      </c>
      <c r="O37">
        <v>0.25</v>
      </c>
      <c r="P37">
        <v>10.138</v>
      </c>
      <c r="Q37" t="s">
        <v>93</v>
      </c>
      <c r="R37">
        <v>63</v>
      </c>
      <c r="S37">
        <v>62</v>
      </c>
      <c r="T37">
        <v>70.17</v>
      </c>
      <c r="U37">
        <v>71.11</v>
      </c>
      <c r="V37" t="s">
        <v>93</v>
      </c>
      <c r="W37">
        <v>41</v>
      </c>
      <c r="X37">
        <v>58</v>
      </c>
      <c r="Y37">
        <v>55.05</v>
      </c>
      <c r="Z37" t="s">
        <v>93</v>
      </c>
    </row>
    <row r="38" spans="9:26" x14ac:dyDescent="0.25">
      <c r="I38" s="14">
        <f t="shared" si="2"/>
        <v>101.32999999999998</v>
      </c>
      <c r="J38" s="2">
        <v>10</v>
      </c>
      <c r="K38" s="2" t="b">
        <f t="shared" si="3"/>
        <v>1</v>
      </c>
      <c r="L38" t="s">
        <v>31</v>
      </c>
      <c r="M38">
        <v>6.72</v>
      </c>
      <c r="N38">
        <v>47973</v>
      </c>
      <c r="O38">
        <v>0.27</v>
      </c>
      <c r="P38">
        <v>10.132999999999999</v>
      </c>
      <c r="Q38" t="s">
        <v>93</v>
      </c>
      <c r="R38">
        <v>174</v>
      </c>
      <c r="S38">
        <v>93</v>
      </c>
      <c r="T38">
        <v>66.11</v>
      </c>
      <c r="U38">
        <v>70.87</v>
      </c>
      <c r="V38" t="s">
        <v>93</v>
      </c>
      <c r="W38">
        <v>95</v>
      </c>
      <c r="X38">
        <v>54.07</v>
      </c>
      <c r="Y38">
        <v>60.16</v>
      </c>
      <c r="Z38" t="s">
        <v>93</v>
      </c>
    </row>
    <row r="39" spans="9:26" x14ac:dyDescent="0.25">
      <c r="I39" s="14">
        <f t="shared" si="2"/>
        <v>110.5</v>
      </c>
      <c r="J39" s="2">
        <v>10</v>
      </c>
      <c r="K39" s="2" t="b">
        <f t="shared" si="3"/>
        <v>1</v>
      </c>
      <c r="L39" t="s">
        <v>32</v>
      </c>
      <c r="M39">
        <v>6.74</v>
      </c>
      <c r="N39">
        <v>38574</v>
      </c>
      <c r="O39">
        <v>0.22</v>
      </c>
      <c r="P39">
        <v>11.05</v>
      </c>
      <c r="Q39" t="s">
        <v>93</v>
      </c>
      <c r="R39">
        <v>41</v>
      </c>
      <c r="S39">
        <v>69</v>
      </c>
      <c r="T39">
        <v>77.31</v>
      </c>
      <c r="U39">
        <v>81.62</v>
      </c>
      <c r="V39" t="s">
        <v>93</v>
      </c>
      <c r="W39">
        <v>39</v>
      </c>
      <c r="X39">
        <v>50.11</v>
      </c>
      <c r="Y39">
        <v>51.72</v>
      </c>
      <c r="Z39" t="s">
        <v>93</v>
      </c>
    </row>
    <row r="40" spans="9:26" x14ac:dyDescent="0.25">
      <c r="I40" s="14">
        <f t="shared" si="2"/>
        <v>100.71999999999998</v>
      </c>
      <c r="J40" s="2">
        <v>10</v>
      </c>
      <c r="K40" s="2" t="b">
        <f t="shared" si="3"/>
        <v>1</v>
      </c>
      <c r="L40" t="s">
        <v>33</v>
      </c>
      <c r="M40">
        <v>6.92</v>
      </c>
      <c r="N40">
        <v>58653</v>
      </c>
      <c r="O40">
        <v>0.33</v>
      </c>
      <c r="P40">
        <v>10.071999999999999</v>
      </c>
      <c r="Q40" t="s">
        <v>93</v>
      </c>
      <c r="R40">
        <v>83</v>
      </c>
      <c r="S40">
        <v>85</v>
      </c>
      <c r="T40">
        <v>65.150000000000006</v>
      </c>
      <c r="U40">
        <v>64.86</v>
      </c>
      <c r="V40" t="s">
        <v>93</v>
      </c>
      <c r="W40">
        <v>47</v>
      </c>
      <c r="X40">
        <v>15.29</v>
      </c>
      <c r="Y40">
        <v>15.91</v>
      </c>
      <c r="Z40" t="s">
        <v>93</v>
      </c>
    </row>
    <row r="41" spans="9:26" x14ac:dyDescent="0.25">
      <c r="I41" s="14">
        <f t="shared" si="2"/>
        <v>112.17999999999999</v>
      </c>
      <c r="J41" s="2">
        <v>10</v>
      </c>
      <c r="K41" s="2" t="b">
        <f t="shared" si="3"/>
        <v>1</v>
      </c>
      <c r="L41" t="s">
        <v>34</v>
      </c>
      <c r="M41">
        <v>7.14</v>
      </c>
      <c r="N41">
        <v>13758</v>
      </c>
      <c r="O41">
        <v>0.08</v>
      </c>
      <c r="P41">
        <v>11.218</v>
      </c>
      <c r="Q41" t="s">
        <v>93</v>
      </c>
      <c r="R41">
        <v>43</v>
      </c>
      <c r="S41">
        <v>41</v>
      </c>
      <c r="T41">
        <v>89.76</v>
      </c>
      <c r="U41">
        <v>84.41</v>
      </c>
      <c r="V41" t="s">
        <v>93</v>
      </c>
      <c r="W41">
        <v>39</v>
      </c>
      <c r="X41">
        <v>26.64</v>
      </c>
      <c r="Y41">
        <v>25.24</v>
      </c>
      <c r="Z41" t="s">
        <v>93</v>
      </c>
    </row>
    <row r="42" spans="9:26" x14ac:dyDescent="0.25">
      <c r="I42" s="14">
        <f t="shared" si="2"/>
        <v>104.83</v>
      </c>
      <c r="J42" s="2">
        <v>10</v>
      </c>
      <c r="K42" s="2" t="b">
        <f t="shared" si="3"/>
        <v>1</v>
      </c>
      <c r="L42" t="s">
        <v>35</v>
      </c>
      <c r="M42">
        <v>7.35</v>
      </c>
      <c r="N42">
        <v>59747</v>
      </c>
      <c r="O42">
        <v>0.34</v>
      </c>
      <c r="P42">
        <v>10.483000000000001</v>
      </c>
      <c r="Q42" t="s">
        <v>93</v>
      </c>
      <c r="R42">
        <v>75</v>
      </c>
      <c r="S42">
        <v>39</v>
      </c>
      <c r="T42">
        <v>50.05</v>
      </c>
      <c r="U42">
        <v>49.66</v>
      </c>
      <c r="V42" t="s">
        <v>93</v>
      </c>
      <c r="W42">
        <v>77</v>
      </c>
      <c r="X42">
        <v>31.84</v>
      </c>
      <c r="Y42">
        <v>31.09</v>
      </c>
      <c r="Z42" t="s">
        <v>93</v>
      </c>
    </row>
    <row r="43" spans="9:26" x14ac:dyDescent="0.25">
      <c r="I43" s="14">
        <f t="shared" si="2"/>
        <v>109.79444444444447</v>
      </c>
      <c r="J43" s="2">
        <v>18</v>
      </c>
      <c r="K43" s="2" t="b">
        <f t="shared" si="3"/>
        <v>1</v>
      </c>
      <c r="L43" t="s">
        <v>36</v>
      </c>
      <c r="M43">
        <v>7.51</v>
      </c>
      <c r="N43">
        <v>100616</v>
      </c>
      <c r="O43">
        <v>0.56999999999999995</v>
      </c>
      <c r="P43">
        <v>19.763000000000002</v>
      </c>
      <c r="Q43" t="s">
        <v>93</v>
      </c>
      <c r="R43">
        <v>43</v>
      </c>
      <c r="S43">
        <v>58</v>
      </c>
      <c r="T43">
        <v>38.72</v>
      </c>
      <c r="U43">
        <v>38.76</v>
      </c>
      <c r="V43" t="s">
        <v>93</v>
      </c>
      <c r="W43">
        <v>41</v>
      </c>
      <c r="X43">
        <v>25.55</v>
      </c>
      <c r="Y43">
        <v>25.55</v>
      </c>
      <c r="Z43" t="s">
        <v>93</v>
      </c>
    </row>
    <row r="44" spans="9:26" x14ac:dyDescent="0.25">
      <c r="I44" s="14">
        <f t="shared" si="2"/>
        <v>102.62499999999999</v>
      </c>
      <c r="J44" s="2">
        <v>20</v>
      </c>
      <c r="K44" s="2" t="b">
        <f t="shared" si="3"/>
        <v>1</v>
      </c>
      <c r="L44" t="s">
        <v>131</v>
      </c>
      <c r="M44">
        <v>7.6</v>
      </c>
      <c r="N44">
        <v>392128</v>
      </c>
      <c r="O44">
        <v>2.2200000000000002</v>
      </c>
      <c r="P44">
        <v>20.524999999999999</v>
      </c>
      <c r="Q44" t="s">
        <v>93</v>
      </c>
      <c r="R44">
        <v>98</v>
      </c>
      <c r="S44">
        <v>100</v>
      </c>
      <c r="T44">
        <v>65.14</v>
      </c>
      <c r="U44">
        <v>64.87</v>
      </c>
      <c r="V44" t="s">
        <v>93</v>
      </c>
      <c r="W44">
        <v>70</v>
      </c>
      <c r="X44">
        <v>10</v>
      </c>
      <c r="Y44">
        <v>10.09</v>
      </c>
      <c r="Z44" t="s">
        <v>93</v>
      </c>
    </row>
    <row r="45" spans="9:26" x14ac:dyDescent="0.25">
      <c r="I45" s="14">
        <f t="shared" si="2"/>
        <v>102.18</v>
      </c>
      <c r="J45" s="2">
        <v>10</v>
      </c>
      <c r="K45" s="2" t="b">
        <f t="shared" si="3"/>
        <v>1</v>
      </c>
      <c r="L45" t="s">
        <v>37</v>
      </c>
      <c r="M45">
        <v>7.67</v>
      </c>
      <c r="N45">
        <v>208424</v>
      </c>
      <c r="O45">
        <v>1.18</v>
      </c>
      <c r="P45">
        <v>10.218</v>
      </c>
      <c r="Q45" t="s">
        <v>93</v>
      </c>
      <c r="R45">
        <v>91</v>
      </c>
      <c r="S45">
        <v>92</v>
      </c>
      <c r="T45">
        <v>59.62</v>
      </c>
      <c r="U45">
        <v>59.68</v>
      </c>
      <c r="V45" t="s">
        <v>93</v>
      </c>
      <c r="W45">
        <v>65</v>
      </c>
      <c r="X45">
        <v>10.99</v>
      </c>
      <c r="Y45">
        <v>10.72</v>
      </c>
      <c r="Z45" t="s">
        <v>93</v>
      </c>
    </row>
    <row r="46" spans="9:26" x14ac:dyDescent="0.25">
      <c r="I46" s="14">
        <f t="shared" si="2"/>
        <v>102.83</v>
      </c>
      <c r="J46" s="2">
        <v>10</v>
      </c>
      <c r="K46" s="2" t="b">
        <f t="shared" si="3"/>
        <v>1</v>
      </c>
      <c r="L46" t="s">
        <v>38</v>
      </c>
      <c r="M46">
        <v>7.92</v>
      </c>
      <c r="N46">
        <v>48118</v>
      </c>
      <c r="O46">
        <v>0.27</v>
      </c>
      <c r="P46">
        <v>10.282999999999999</v>
      </c>
      <c r="Q46" t="s">
        <v>93</v>
      </c>
      <c r="R46">
        <v>75</v>
      </c>
      <c r="S46">
        <v>39</v>
      </c>
      <c r="T46">
        <v>48.81</v>
      </c>
      <c r="U46">
        <v>47.27</v>
      </c>
      <c r="V46" t="s">
        <v>93</v>
      </c>
      <c r="W46">
        <v>77</v>
      </c>
      <c r="X46">
        <v>32.92</v>
      </c>
      <c r="Y46">
        <v>31.48</v>
      </c>
      <c r="Z46" t="s">
        <v>93</v>
      </c>
    </row>
    <row r="47" spans="9:26" x14ac:dyDescent="0.25">
      <c r="I47" s="14">
        <f t="shared" si="2"/>
        <v>112.92999999999999</v>
      </c>
      <c r="J47" s="2">
        <v>10</v>
      </c>
      <c r="K47" s="2" t="b">
        <f t="shared" si="3"/>
        <v>1</v>
      </c>
      <c r="L47" t="s">
        <v>39</v>
      </c>
      <c r="M47">
        <v>7.99</v>
      </c>
      <c r="N47">
        <v>56266</v>
      </c>
      <c r="O47">
        <v>0.32</v>
      </c>
      <c r="P47">
        <v>11.292999999999999</v>
      </c>
      <c r="Q47" t="s">
        <v>93</v>
      </c>
      <c r="R47">
        <v>69</v>
      </c>
      <c r="S47">
        <v>41</v>
      </c>
      <c r="T47">
        <v>66.33</v>
      </c>
      <c r="U47">
        <v>65.38</v>
      </c>
      <c r="V47" t="s">
        <v>93</v>
      </c>
      <c r="W47">
        <v>99</v>
      </c>
      <c r="X47">
        <v>33.520000000000003</v>
      </c>
      <c r="Y47">
        <v>29.96</v>
      </c>
      <c r="Z47" t="s">
        <v>93</v>
      </c>
    </row>
    <row r="48" spans="9:26" x14ac:dyDescent="0.25">
      <c r="I48" s="14">
        <f t="shared" si="2"/>
        <v>103.67999999999999</v>
      </c>
      <c r="J48" s="2">
        <v>10</v>
      </c>
      <c r="K48" s="2" t="b">
        <f t="shared" si="3"/>
        <v>1</v>
      </c>
      <c r="L48" t="s">
        <v>40</v>
      </c>
      <c r="M48">
        <v>8.1</v>
      </c>
      <c r="N48">
        <v>51175</v>
      </c>
      <c r="O48">
        <v>0.28999999999999998</v>
      </c>
      <c r="P48">
        <v>10.368</v>
      </c>
      <c r="Q48" t="s">
        <v>93</v>
      </c>
      <c r="R48">
        <v>97</v>
      </c>
      <c r="S48">
        <v>83</v>
      </c>
      <c r="T48">
        <v>80.12</v>
      </c>
      <c r="U48">
        <v>77.650000000000006</v>
      </c>
      <c r="V48" t="s">
        <v>93</v>
      </c>
      <c r="W48">
        <v>99</v>
      </c>
      <c r="X48">
        <v>63.93</v>
      </c>
      <c r="Y48">
        <v>62.98</v>
      </c>
      <c r="Z48" t="s">
        <v>93</v>
      </c>
    </row>
    <row r="49" spans="9:26" x14ac:dyDescent="0.25">
      <c r="I49" s="14">
        <f t="shared" si="2"/>
        <v>102.15999999999998</v>
      </c>
      <c r="J49" s="2">
        <v>10</v>
      </c>
      <c r="K49" s="2" t="b">
        <f t="shared" si="3"/>
        <v>1</v>
      </c>
      <c r="L49" t="s">
        <v>41</v>
      </c>
      <c r="M49">
        <v>8.15</v>
      </c>
      <c r="N49">
        <v>115711</v>
      </c>
      <c r="O49">
        <v>0.66</v>
      </c>
      <c r="P49">
        <v>10.215999999999999</v>
      </c>
      <c r="Q49" t="s">
        <v>93</v>
      </c>
      <c r="R49">
        <v>166</v>
      </c>
      <c r="S49">
        <v>164</v>
      </c>
      <c r="T49">
        <v>78.23</v>
      </c>
      <c r="U49">
        <v>77.84</v>
      </c>
      <c r="V49" t="s">
        <v>93</v>
      </c>
      <c r="W49">
        <v>129</v>
      </c>
      <c r="X49">
        <v>63.45</v>
      </c>
      <c r="Y49">
        <v>66.069999999999993</v>
      </c>
      <c r="Z49" t="s">
        <v>93</v>
      </c>
    </row>
    <row r="50" spans="9:26" x14ac:dyDescent="0.25">
      <c r="I50" s="14">
        <f t="shared" si="2"/>
        <v>102.25</v>
      </c>
      <c r="J50" s="2">
        <v>10</v>
      </c>
      <c r="K50" s="2" t="b">
        <f t="shared" si="3"/>
        <v>1</v>
      </c>
      <c r="L50" t="s">
        <v>42</v>
      </c>
      <c r="M50">
        <v>8.24</v>
      </c>
      <c r="N50">
        <v>77635</v>
      </c>
      <c r="O50">
        <v>0.44</v>
      </c>
      <c r="P50">
        <v>10.225</v>
      </c>
      <c r="Q50" t="s">
        <v>93</v>
      </c>
      <c r="R50">
        <v>76</v>
      </c>
      <c r="S50">
        <v>41</v>
      </c>
      <c r="T50">
        <v>70.19</v>
      </c>
      <c r="U50">
        <v>67.11</v>
      </c>
      <c r="V50" t="s">
        <v>93</v>
      </c>
      <c r="W50">
        <v>78</v>
      </c>
      <c r="X50">
        <v>32.590000000000003</v>
      </c>
      <c r="Y50">
        <v>31.76</v>
      </c>
      <c r="Z50" t="s">
        <v>93</v>
      </c>
    </row>
    <row r="51" spans="9:26" x14ac:dyDescent="0.25">
      <c r="I51" s="14">
        <f t="shared" si="2"/>
        <v>108.23333333333333</v>
      </c>
      <c r="J51" s="2">
        <v>18</v>
      </c>
      <c r="K51" s="2" t="b">
        <f t="shared" si="3"/>
        <v>1</v>
      </c>
      <c r="L51" t="s">
        <v>43</v>
      </c>
      <c r="M51">
        <v>8.31</v>
      </c>
      <c r="N51">
        <v>66932</v>
      </c>
      <c r="O51">
        <v>0.38</v>
      </c>
      <c r="P51">
        <v>19.481999999999999</v>
      </c>
      <c r="Q51" t="s">
        <v>93</v>
      </c>
      <c r="R51">
        <v>43</v>
      </c>
      <c r="S51">
        <v>58</v>
      </c>
      <c r="T51">
        <v>52.34</v>
      </c>
      <c r="U51">
        <v>55.2</v>
      </c>
      <c r="V51" t="s">
        <v>93</v>
      </c>
      <c r="W51">
        <v>57</v>
      </c>
      <c r="X51">
        <v>20.56</v>
      </c>
      <c r="Y51">
        <v>21.76</v>
      </c>
      <c r="Z51" t="s">
        <v>93</v>
      </c>
    </row>
    <row r="52" spans="9:26" x14ac:dyDescent="0.25">
      <c r="I52" s="14">
        <f t="shared" si="2"/>
        <v>103.01</v>
      </c>
      <c r="J52" s="2">
        <v>10</v>
      </c>
      <c r="K52" s="2" t="b">
        <f t="shared" si="3"/>
        <v>1</v>
      </c>
      <c r="L52" t="s">
        <v>44</v>
      </c>
      <c r="M52">
        <v>8.42</v>
      </c>
      <c r="N52">
        <v>53702</v>
      </c>
      <c r="O52">
        <v>0.3</v>
      </c>
      <c r="P52">
        <v>10.301</v>
      </c>
      <c r="Q52" t="s">
        <v>93</v>
      </c>
      <c r="R52">
        <v>129</v>
      </c>
      <c r="S52">
        <v>127</v>
      </c>
      <c r="T52">
        <v>76.14</v>
      </c>
      <c r="U52">
        <v>76.2</v>
      </c>
      <c r="V52" t="s">
        <v>93</v>
      </c>
      <c r="W52">
        <v>131</v>
      </c>
      <c r="X52">
        <v>24</v>
      </c>
      <c r="Y52">
        <v>23.71</v>
      </c>
      <c r="Z52" t="s">
        <v>93</v>
      </c>
    </row>
    <row r="53" spans="9:26" x14ac:dyDescent="0.25">
      <c r="I53" s="14">
        <f t="shared" si="2"/>
        <v>103.74000000000001</v>
      </c>
      <c r="J53" s="2">
        <v>10</v>
      </c>
      <c r="K53" s="2" t="b">
        <f t="shared" si="3"/>
        <v>1</v>
      </c>
      <c r="L53" t="s">
        <v>45</v>
      </c>
      <c r="M53">
        <v>8.52</v>
      </c>
      <c r="N53">
        <v>52705</v>
      </c>
      <c r="O53">
        <v>0.3</v>
      </c>
      <c r="P53">
        <v>10.374000000000001</v>
      </c>
      <c r="Q53" t="s">
        <v>93</v>
      </c>
      <c r="R53">
        <v>107</v>
      </c>
      <c r="S53">
        <v>109</v>
      </c>
      <c r="T53">
        <v>94.87</v>
      </c>
      <c r="U53">
        <v>94.69</v>
      </c>
      <c r="V53" t="s">
        <v>93</v>
      </c>
      <c r="W53">
        <v>93</v>
      </c>
      <c r="X53">
        <v>4.3</v>
      </c>
      <c r="Y53">
        <v>4.4000000000000004</v>
      </c>
      <c r="Z53" t="s">
        <v>93</v>
      </c>
    </row>
    <row r="54" spans="9:26" x14ac:dyDescent="0.25">
      <c r="I54" s="14">
        <f t="shared" si="2"/>
        <v>100</v>
      </c>
      <c r="J54" s="2">
        <v>20</v>
      </c>
      <c r="K54" s="2" t="b">
        <f t="shared" si="3"/>
        <v>1</v>
      </c>
      <c r="L54" t="s">
        <v>132</v>
      </c>
      <c r="M54">
        <v>8.91</v>
      </c>
      <c r="N54">
        <v>308276</v>
      </c>
      <c r="O54">
        <v>1.75</v>
      </c>
      <c r="P54">
        <v>20</v>
      </c>
      <c r="Q54" t="s">
        <v>93</v>
      </c>
      <c r="R54">
        <v>117</v>
      </c>
      <c r="S54">
        <v>82</v>
      </c>
      <c r="T54">
        <v>51.1</v>
      </c>
      <c r="U54">
        <v>53.56</v>
      </c>
      <c r="V54" t="s">
        <v>93</v>
      </c>
      <c r="W54">
        <v>52</v>
      </c>
      <c r="X54">
        <v>12.49</v>
      </c>
      <c r="Y54">
        <v>13.35</v>
      </c>
      <c r="Z54" t="s">
        <v>93</v>
      </c>
    </row>
    <row r="55" spans="9:26" x14ac:dyDescent="0.25">
      <c r="I55" s="14">
        <f t="shared" si="2"/>
        <v>101.54999999999998</v>
      </c>
      <c r="J55" s="2">
        <v>10</v>
      </c>
      <c r="K55" s="2" t="b">
        <f t="shared" si="3"/>
        <v>1</v>
      </c>
      <c r="L55" t="s">
        <v>46</v>
      </c>
      <c r="M55">
        <v>8.93</v>
      </c>
      <c r="N55">
        <v>149949</v>
      </c>
      <c r="O55">
        <v>0.85</v>
      </c>
      <c r="P55">
        <v>10.154999999999999</v>
      </c>
      <c r="Q55" t="s">
        <v>93</v>
      </c>
      <c r="R55">
        <v>112</v>
      </c>
      <c r="S55">
        <v>77</v>
      </c>
      <c r="T55">
        <v>53.01</v>
      </c>
      <c r="U55">
        <v>56.74</v>
      </c>
      <c r="V55" t="s">
        <v>93</v>
      </c>
      <c r="W55">
        <v>114</v>
      </c>
      <c r="X55">
        <v>31.24</v>
      </c>
      <c r="Y55">
        <v>32.270000000000003</v>
      </c>
      <c r="Z55" t="s">
        <v>93</v>
      </c>
    </row>
    <row r="56" spans="9:26" x14ac:dyDescent="0.25">
      <c r="I56" s="14">
        <f t="shared" si="2"/>
        <v>105.32</v>
      </c>
      <c r="J56" s="2">
        <v>10</v>
      </c>
      <c r="K56" s="2" t="b">
        <f t="shared" si="3"/>
        <v>1</v>
      </c>
      <c r="L56" t="s">
        <v>47</v>
      </c>
      <c r="M56">
        <v>9.01</v>
      </c>
      <c r="N56">
        <v>49551</v>
      </c>
      <c r="O56">
        <v>0.28000000000000003</v>
      </c>
      <c r="P56">
        <v>10.532</v>
      </c>
      <c r="Q56" t="s">
        <v>93</v>
      </c>
      <c r="R56">
        <v>131</v>
      </c>
      <c r="S56">
        <v>133</v>
      </c>
      <c r="T56">
        <v>97.12</v>
      </c>
      <c r="U56">
        <v>94.17</v>
      </c>
      <c r="V56" t="s">
        <v>93</v>
      </c>
      <c r="W56">
        <v>117</v>
      </c>
      <c r="X56">
        <v>65.38</v>
      </c>
      <c r="Y56">
        <v>66.040000000000006</v>
      </c>
      <c r="Z56" t="s">
        <v>93</v>
      </c>
    </row>
    <row r="57" spans="9:26" x14ac:dyDescent="0.25">
      <c r="I57" s="14">
        <f t="shared" si="2"/>
        <v>103.88</v>
      </c>
      <c r="J57" s="2">
        <v>10</v>
      </c>
      <c r="K57" s="2" t="b">
        <f t="shared" si="3"/>
        <v>1</v>
      </c>
      <c r="L57" t="s">
        <v>48</v>
      </c>
      <c r="M57">
        <v>9.02</v>
      </c>
      <c r="N57">
        <v>232034</v>
      </c>
      <c r="O57">
        <v>1.32</v>
      </c>
      <c r="P57">
        <v>10.388</v>
      </c>
      <c r="Q57" t="s">
        <v>93</v>
      </c>
      <c r="R57">
        <v>91</v>
      </c>
      <c r="S57">
        <v>106</v>
      </c>
      <c r="T57">
        <v>39.07</v>
      </c>
      <c r="U57">
        <v>36.61</v>
      </c>
      <c r="V57" t="s">
        <v>93</v>
      </c>
      <c r="W57">
        <v>51</v>
      </c>
      <c r="X57">
        <v>8.0299999999999994</v>
      </c>
      <c r="Y57">
        <v>7.94</v>
      </c>
      <c r="Z57" t="s">
        <v>93</v>
      </c>
    </row>
    <row r="58" spans="9:26" x14ac:dyDescent="0.25">
      <c r="I58" s="14">
        <f t="shared" si="2"/>
        <v>103.85</v>
      </c>
      <c r="J58" s="2">
        <v>10</v>
      </c>
      <c r="K58" s="2" t="b">
        <f t="shared" si="3"/>
        <v>1</v>
      </c>
      <c r="L58" t="s">
        <v>49</v>
      </c>
      <c r="M58">
        <v>9.1300000000000008</v>
      </c>
      <c r="N58">
        <v>415762</v>
      </c>
      <c r="O58">
        <v>2.36</v>
      </c>
      <c r="P58">
        <v>10.385</v>
      </c>
      <c r="Q58" t="s">
        <v>93</v>
      </c>
      <c r="R58">
        <v>91</v>
      </c>
      <c r="S58">
        <v>106</v>
      </c>
      <c r="T58">
        <v>53.99</v>
      </c>
      <c r="U58">
        <v>53.33</v>
      </c>
      <c r="V58" t="s">
        <v>93</v>
      </c>
      <c r="W58">
        <v>105</v>
      </c>
      <c r="X58">
        <v>21.5</v>
      </c>
      <c r="Y58">
        <v>21.09</v>
      </c>
      <c r="Z58" t="s">
        <v>93</v>
      </c>
    </row>
    <row r="59" spans="9:26" x14ac:dyDescent="0.25">
      <c r="I59" s="14">
        <f t="shared" si="2"/>
        <v>101.88000000000001</v>
      </c>
      <c r="J59" s="2">
        <v>10</v>
      </c>
      <c r="K59" s="2" t="b">
        <f t="shared" si="3"/>
        <v>1</v>
      </c>
      <c r="L59" t="s">
        <v>50</v>
      </c>
      <c r="M59">
        <v>9.43</v>
      </c>
      <c r="N59">
        <v>212225</v>
      </c>
      <c r="O59">
        <v>1.2</v>
      </c>
      <c r="P59">
        <v>10.188000000000001</v>
      </c>
      <c r="Q59" t="s">
        <v>93</v>
      </c>
      <c r="R59">
        <v>91</v>
      </c>
      <c r="S59">
        <v>106</v>
      </c>
      <c r="T59">
        <v>52.86</v>
      </c>
      <c r="U59">
        <v>51.12</v>
      </c>
      <c r="V59" t="s">
        <v>93</v>
      </c>
      <c r="W59">
        <v>105</v>
      </c>
      <c r="X59">
        <v>26.09</v>
      </c>
      <c r="Y59">
        <v>25.34</v>
      </c>
      <c r="Z59" t="s">
        <v>93</v>
      </c>
    </row>
    <row r="60" spans="9:26" x14ac:dyDescent="0.25">
      <c r="I60" s="14">
        <f t="shared" si="2"/>
        <v>102.44</v>
      </c>
      <c r="J60" s="2">
        <v>10</v>
      </c>
      <c r="K60" s="2" t="b">
        <f t="shared" si="3"/>
        <v>1</v>
      </c>
      <c r="L60" t="s">
        <v>51</v>
      </c>
      <c r="M60">
        <v>9.44</v>
      </c>
      <c r="N60">
        <v>181340</v>
      </c>
      <c r="O60">
        <v>1.03</v>
      </c>
      <c r="P60">
        <v>10.244</v>
      </c>
      <c r="Q60" t="s">
        <v>93</v>
      </c>
      <c r="R60">
        <v>104</v>
      </c>
      <c r="S60">
        <v>78</v>
      </c>
      <c r="T60">
        <v>51.59</v>
      </c>
      <c r="U60">
        <v>50.57</v>
      </c>
      <c r="V60" t="s">
        <v>93</v>
      </c>
      <c r="W60">
        <v>103</v>
      </c>
      <c r="X60">
        <v>51.8</v>
      </c>
      <c r="Y60">
        <v>51.65</v>
      </c>
      <c r="Z60" t="s">
        <v>93</v>
      </c>
    </row>
    <row r="61" spans="9:26" x14ac:dyDescent="0.25">
      <c r="I61" s="14">
        <f t="shared" si="2"/>
        <v>111.60000000000001</v>
      </c>
      <c r="J61" s="2">
        <v>10</v>
      </c>
      <c r="K61" s="2" t="b">
        <f t="shared" si="3"/>
        <v>1</v>
      </c>
      <c r="L61" t="s">
        <v>52</v>
      </c>
      <c r="M61">
        <v>9.57</v>
      </c>
      <c r="N61">
        <v>41862</v>
      </c>
      <c r="O61">
        <v>0.24</v>
      </c>
      <c r="P61">
        <v>11.16</v>
      </c>
      <c r="Q61" t="s">
        <v>93</v>
      </c>
      <c r="R61">
        <v>173</v>
      </c>
      <c r="S61">
        <v>171</v>
      </c>
      <c r="T61">
        <v>50.75</v>
      </c>
      <c r="U61">
        <v>49.99</v>
      </c>
      <c r="V61" t="s">
        <v>93</v>
      </c>
      <c r="W61">
        <v>175</v>
      </c>
      <c r="X61">
        <v>49.1</v>
      </c>
      <c r="Y61">
        <v>48.78</v>
      </c>
      <c r="Z61" t="s">
        <v>93</v>
      </c>
    </row>
    <row r="62" spans="9:26" x14ac:dyDescent="0.25">
      <c r="I62" s="14">
        <f t="shared" si="2"/>
        <v>102.84</v>
      </c>
      <c r="J62" s="2">
        <v>10</v>
      </c>
      <c r="K62" s="2" t="b">
        <f t="shared" si="3"/>
        <v>1</v>
      </c>
      <c r="L62" t="s">
        <v>53</v>
      </c>
      <c r="M62">
        <v>9.7100000000000009</v>
      </c>
      <c r="N62">
        <v>243230</v>
      </c>
      <c r="O62">
        <v>1.38</v>
      </c>
      <c r="P62">
        <v>10.284000000000001</v>
      </c>
      <c r="Q62" t="s">
        <v>93</v>
      </c>
      <c r="R62">
        <v>105</v>
      </c>
      <c r="S62">
        <v>120</v>
      </c>
      <c r="T62">
        <v>30.77</v>
      </c>
      <c r="U62">
        <v>30.91</v>
      </c>
      <c r="V62" t="s">
        <v>93</v>
      </c>
      <c r="W62">
        <v>79</v>
      </c>
      <c r="X62">
        <v>14.6</v>
      </c>
      <c r="Y62">
        <v>14.65</v>
      </c>
      <c r="Z62" t="s">
        <v>93</v>
      </c>
    </row>
    <row r="63" spans="9:26" x14ac:dyDescent="0.25">
      <c r="I63" s="14">
        <f t="shared" si="2"/>
        <v>102.15999999999998</v>
      </c>
      <c r="J63" s="2">
        <v>20</v>
      </c>
      <c r="K63" s="2" t="b">
        <f t="shared" si="3"/>
        <v>1</v>
      </c>
      <c r="L63" t="s">
        <v>133</v>
      </c>
      <c r="M63">
        <v>9.83</v>
      </c>
      <c r="N63">
        <v>152262</v>
      </c>
      <c r="O63">
        <v>0.86</v>
      </c>
      <c r="P63">
        <v>20.431999999999999</v>
      </c>
      <c r="Q63" t="s">
        <v>93</v>
      </c>
      <c r="R63">
        <v>95</v>
      </c>
      <c r="S63">
        <v>174</v>
      </c>
      <c r="T63">
        <v>102.7</v>
      </c>
      <c r="U63">
        <v>99.59</v>
      </c>
      <c r="V63" t="s">
        <v>93</v>
      </c>
      <c r="W63">
        <v>176</v>
      </c>
      <c r="X63">
        <v>98.1</v>
      </c>
      <c r="Y63">
        <v>97.47</v>
      </c>
      <c r="Z63" t="s">
        <v>93</v>
      </c>
    </row>
    <row r="64" spans="9:26" x14ac:dyDescent="0.25">
      <c r="I64" s="14">
        <f t="shared" si="2"/>
        <v>105.27</v>
      </c>
      <c r="J64" s="2">
        <v>10</v>
      </c>
      <c r="K64" s="2" t="b">
        <f t="shared" si="3"/>
        <v>1</v>
      </c>
      <c r="L64" t="s">
        <v>54</v>
      </c>
      <c r="M64">
        <v>9.93</v>
      </c>
      <c r="N64">
        <v>96572</v>
      </c>
      <c r="O64">
        <v>0.55000000000000004</v>
      </c>
      <c r="P64">
        <v>10.526999999999999</v>
      </c>
      <c r="Q64" t="s">
        <v>93</v>
      </c>
      <c r="R64">
        <v>77</v>
      </c>
      <c r="S64">
        <v>156</v>
      </c>
      <c r="T64">
        <v>87.9</v>
      </c>
      <c r="U64">
        <v>81.11</v>
      </c>
      <c r="V64" t="s">
        <v>93</v>
      </c>
      <c r="W64">
        <v>158</v>
      </c>
      <c r="X64">
        <v>84.47</v>
      </c>
      <c r="Y64">
        <v>79.61</v>
      </c>
      <c r="Z64" t="s">
        <v>93</v>
      </c>
    </row>
    <row r="65" spans="9:26" x14ac:dyDescent="0.25">
      <c r="I65" s="14">
        <f t="shared" si="2"/>
        <v>108.03</v>
      </c>
      <c r="J65" s="2">
        <v>10</v>
      </c>
      <c r="K65" s="2" t="b">
        <f t="shared" si="3"/>
        <v>1</v>
      </c>
      <c r="L65" t="s">
        <v>55</v>
      </c>
      <c r="M65">
        <v>9.9499999999999993</v>
      </c>
      <c r="N65">
        <v>50367</v>
      </c>
      <c r="O65">
        <v>0.28999999999999998</v>
      </c>
      <c r="P65">
        <v>10.803000000000001</v>
      </c>
      <c r="Q65" t="s">
        <v>93</v>
      </c>
      <c r="R65">
        <v>83</v>
      </c>
      <c r="S65">
        <v>85</v>
      </c>
      <c r="T65">
        <v>65.739999999999995</v>
      </c>
      <c r="U65">
        <v>64.430000000000007</v>
      </c>
      <c r="V65" t="s">
        <v>93</v>
      </c>
      <c r="W65">
        <v>95</v>
      </c>
      <c r="X65">
        <v>17.47</v>
      </c>
      <c r="Y65">
        <v>16.86</v>
      </c>
      <c r="Z65" t="s">
        <v>93</v>
      </c>
    </row>
    <row r="66" spans="9:26" x14ac:dyDescent="0.25">
      <c r="I66" s="14">
        <f t="shared" si="2"/>
        <v>110.57000000000001</v>
      </c>
      <c r="J66" s="2">
        <v>10</v>
      </c>
      <c r="K66" s="2" t="b">
        <f t="shared" si="3"/>
        <v>1</v>
      </c>
      <c r="L66" t="s">
        <v>56</v>
      </c>
      <c r="M66">
        <v>9.98</v>
      </c>
      <c r="N66">
        <v>25524</v>
      </c>
      <c r="O66">
        <v>0.14000000000000001</v>
      </c>
      <c r="P66">
        <v>11.057</v>
      </c>
      <c r="Q66" t="s">
        <v>93</v>
      </c>
      <c r="R66">
        <v>77</v>
      </c>
      <c r="S66">
        <v>110</v>
      </c>
      <c r="T66">
        <v>96.58</v>
      </c>
      <c r="U66">
        <v>92.28</v>
      </c>
      <c r="V66" t="s">
        <v>93</v>
      </c>
      <c r="W66">
        <v>61</v>
      </c>
      <c r="X66">
        <v>55.03</v>
      </c>
      <c r="Y66">
        <v>53.66</v>
      </c>
      <c r="Z66" t="s">
        <v>93</v>
      </c>
    </row>
    <row r="67" spans="9:26" x14ac:dyDescent="0.25">
      <c r="I67" s="14">
        <f t="shared" si="2"/>
        <v>110.66</v>
      </c>
      <c r="J67" s="2">
        <v>10</v>
      </c>
      <c r="K67" s="2" t="b">
        <f t="shared" si="3"/>
        <v>1</v>
      </c>
      <c r="L67" t="s">
        <v>57</v>
      </c>
      <c r="M67">
        <v>9.98</v>
      </c>
      <c r="N67">
        <v>75731</v>
      </c>
      <c r="O67">
        <v>0.43</v>
      </c>
      <c r="P67">
        <v>11.066000000000001</v>
      </c>
      <c r="Q67" t="s">
        <v>93</v>
      </c>
      <c r="R67">
        <v>75</v>
      </c>
      <c r="S67">
        <v>53</v>
      </c>
      <c r="T67">
        <v>19.489999999999998</v>
      </c>
      <c r="U67">
        <v>19.28</v>
      </c>
      <c r="V67" t="s">
        <v>93</v>
      </c>
      <c r="W67">
        <v>89</v>
      </c>
      <c r="X67">
        <v>12.53</v>
      </c>
      <c r="Y67">
        <v>11.03</v>
      </c>
      <c r="Z67" t="s">
        <v>93</v>
      </c>
    </row>
    <row r="68" spans="9:26" x14ac:dyDescent="0.25">
      <c r="I68" s="14">
        <f t="shared" si="2"/>
        <v>105.13999999999999</v>
      </c>
      <c r="J68" s="2">
        <v>10</v>
      </c>
      <c r="K68" s="2" t="b">
        <f t="shared" si="3"/>
        <v>1</v>
      </c>
      <c r="L68" t="s">
        <v>58</v>
      </c>
      <c r="M68">
        <v>10.02</v>
      </c>
      <c r="N68">
        <v>278497</v>
      </c>
      <c r="O68">
        <v>1.58</v>
      </c>
      <c r="P68">
        <v>10.513999999999999</v>
      </c>
      <c r="Q68" t="s">
        <v>93</v>
      </c>
      <c r="R68">
        <v>91</v>
      </c>
      <c r="S68">
        <v>120</v>
      </c>
      <c r="T68">
        <v>31</v>
      </c>
      <c r="U68">
        <v>29.23</v>
      </c>
      <c r="V68" t="s">
        <v>93</v>
      </c>
      <c r="W68">
        <v>65</v>
      </c>
      <c r="X68">
        <v>10.09</v>
      </c>
      <c r="Y68">
        <v>10.01</v>
      </c>
      <c r="Z68" t="s">
        <v>93</v>
      </c>
    </row>
    <row r="69" spans="9:26" x14ac:dyDescent="0.25">
      <c r="I69" s="14">
        <f t="shared" ref="I69:I88" si="4">P69/J69*100</f>
        <v>105.27</v>
      </c>
      <c r="J69" s="2">
        <v>10</v>
      </c>
      <c r="K69" s="2" t="b">
        <f t="shared" ref="K69:K88" si="5">AND(P69&gt;J69*0.8,P69&lt;J69*1.2)</f>
        <v>1</v>
      </c>
      <c r="L69" t="s">
        <v>59</v>
      </c>
      <c r="M69">
        <v>10.07</v>
      </c>
      <c r="N69">
        <v>175379</v>
      </c>
      <c r="O69">
        <v>0.99</v>
      </c>
      <c r="P69">
        <v>10.526999999999999</v>
      </c>
      <c r="Q69" t="s">
        <v>93</v>
      </c>
      <c r="R69">
        <v>91</v>
      </c>
      <c r="S69">
        <v>126</v>
      </c>
      <c r="T69">
        <v>42.34</v>
      </c>
      <c r="U69">
        <v>40.31</v>
      </c>
      <c r="V69" t="s">
        <v>93</v>
      </c>
      <c r="W69">
        <v>89</v>
      </c>
      <c r="X69">
        <v>18.170000000000002</v>
      </c>
      <c r="Y69">
        <v>18.100000000000001</v>
      </c>
      <c r="Z69" t="s">
        <v>93</v>
      </c>
    </row>
    <row r="70" spans="9:26" x14ac:dyDescent="0.25">
      <c r="I70" s="14">
        <f t="shared" si="4"/>
        <v>104.01</v>
      </c>
      <c r="J70" s="2">
        <v>10</v>
      </c>
      <c r="K70" s="2" t="b">
        <f t="shared" si="5"/>
        <v>1</v>
      </c>
      <c r="L70" t="s">
        <v>61</v>
      </c>
      <c r="M70">
        <v>10.15</v>
      </c>
      <c r="N70">
        <v>242167</v>
      </c>
      <c r="O70">
        <v>1.37</v>
      </c>
      <c r="P70">
        <v>10.401</v>
      </c>
      <c r="Q70" t="s">
        <v>93</v>
      </c>
      <c r="R70">
        <v>105</v>
      </c>
      <c r="S70">
        <v>120</v>
      </c>
      <c r="T70">
        <v>50.6</v>
      </c>
      <c r="U70">
        <v>51.13</v>
      </c>
      <c r="V70" t="s">
        <v>93</v>
      </c>
      <c r="W70">
        <v>119</v>
      </c>
      <c r="X70">
        <v>11.76</v>
      </c>
      <c r="Y70">
        <v>12</v>
      </c>
      <c r="Z70" t="s">
        <v>93</v>
      </c>
    </row>
    <row r="71" spans="9:26" x14ac:dyDescent="0.25">
      <c r="I71" s="14">
        <f t="shared" si="4"/>
        <v>105.58000000000001</v>
      </c>
      <c r="J71" s="2">
        <v>10</v>
      </c>
      <c r="K71" s="2" t="b">
        <f t="shared" si="5"/>
        <v>1</v>
      </c>
      <c r="L71" t="s">
        <v>60</v>
      </c>
      <c r="M71">
        <v>10.16</v>
      </c>
      <c r="N71">
        <v>214055</v>
      </c>
      <c r="O71">
        <v>1.21</v>
      </c>
      <c r="P71">
        <v>10.558</v>
      </c>
      <c r="Q71" t="s">
        <v>93</v>
      </c>
      <c r="R71">
        <v>91</v>
      </c>
      <c r="S71">
        <v>126</v>
      </c>
      <c r="T71">
        <v>37.479999999999997</v>
      </c>
      <c r="U71">
        <v>34.840000000000003</v>
      </c>
      <c r="V71" t="s">
        <v>93</v>
      </c>
      <c r="W71">
        <v>89</v>
      </c>
      <c r="X71">
        <v>12.12</v>
      </c>
      <c r="Y71">
        <v>11.67</v>
      </c>
      <c r="Z71" t="s">
        <v>93</v>
      </c>
    </row>
    <row r="72" spans="9:26" x14ac:dyDescent="0.25">
      <c r="I72" s="14">
        <f t="shared" si="4"/>
        <v>104.83</v>
      </c>
      <c r="J72" s="2">
        <v>10</v>
      </c>
      <c r="K72" s="2" t="b">
        <f t="shared" si="5"/>
        <v>1</v>
      </c>
      <c r="L72" t="s">
        <v>62</v>
      </c>
      <c r="M72">
        <v>10.37</v>
      </c>
      <c r="N72">
        <v>212717</v>
      </c>
      <c r="O72">
        <v>1.21</v>
      </c>
      <c r="P72">
        <v>10.483000000000001</v>
      </c>
      <c r="Q72" t="s">
        <v>93</v>
      </c>
      <c r="R72">
        <v>119</v>
      </c>
      <c r="S72">
        <v>91</v>
      </c>
      <c r="T72">
        <v>62.88</v>
      </c>
      <c r="U72">
        <v>64.58</v>
      </c>
      <c r="V72" t="s">
        <v>93</v>
      </c>
      <c r="W72">
        <v>134</v>
      </c>
      <c r="X72">
        <v>25.53</v>
      </c>
      <c r="Y72">
        <v>25.25</v>
      </c>
      <c r="Z72" t="s">
        <v>93</v>
      </c>
    </row>
    <row r="73" spans="9:26" x14ac:dyDescent="0.25">
      <c r="I73" s="14">
        <f t="shared" si="4"/>
        <v>106.85</v>
      </c>
      <c r="J73" s="2">
        <v>10</v>
      </c>
      <c r="K73" s="2" t="b">
        <f t="shared" si="5"/>
        <v>1</v>
      </c>
      <c r="L73" t="s">
        <v>63</v>
      </c>
      <c r="M73">
        <v>10.39</v>
      </c>
      <c r="N73">
        <v>8951</v>
      </c>
      <c r="O73">
        <v>0.05</v>
      </c>
      <c r="P73">
        <v>10.685</v>
      </c>
      <c r="Q73" t="s">
        <v>93</v>
      </c>
      <c r="R73">
        <v>167</v>
      </c>
      <c r="S73">
        <v>130</v>
      </c>
      <c r="T73">
        <v>52.97</v>
      </c>
      <c r="U73">
        <v>54.26</v>
      </c>
      <c r="V73" t="s">
        <v>93</v>
      </c>
      <c r="W73">
        <v>132</v>
      </c>
      <c r="X73">
        <v>54.73</v>
      </c>
      <c r="Y73">
        <v>61.94</v>
      </c>
      <c r="Z73" t="s">
        <v>93</v>
      </c>
    </row>
    <row r="74" spans="9:26" x14ac:dyDescent="0.25">
      <c r="I74" s="14">
        <f t="shared" si="4"/>
        <v>104.16000000000001</v>
      </c>
      <c r="J74" s="2">
        <v>10</v>
      </c>
      <c r="K74" s="2" t="b">
        <f t="shared" si="5"/>
        <v>1</v>
      </c>
      <c r="L74" t="s">
        <v>64</v>
      </c>
      <c r="M74">
        <v>10.41</v>
      </c>
      <c r="N74">
        <v>245501</v>
      </c>
      <c r="O74">
        <v>1.39</v>
      </c>
      <c r="P74">
        <v>10.416</v>
      </c>
      <c r="Q74" t="s">
        <v>93</v>
      </c>
      <c r="R74">
        <v>105</v>
      </c>
      <c r="S74">
        <v>120</v>
      </c>
      <c r="T74">
        <v>49.16</v>
      </c>
      <c r="U74">
        <v>49.54</v>
      </c>
      <c r="V74" t="s">
        <v>93</v>
      </c>
      <c r="W74">
        <v>77</v>
      </c>
      <c r="X74">
        <v>9.35</v>
      </c>
      <c r="Y74">
        <v>9.9600000000000009</v>
      </c>
      <c r="Z74" t="s">
        <v>93</v>
      </c>
    </row>
    <row r="75" spans="9:26" x14ac:dyDescent="0.25">
      <c r="I75" s="14">
        <f t="shared" si="4"/>
        <v>104.1</v>
      </c>
      <c r="J75" s="2">
        <v>10</v>
      </c>
      <c r="K75" s="2" t="b">
        <f t="shared" si="5"/>
        <v>1</v>
      </c>
      <c r="L75" t="s">
        <v>65</v>
      </c>
      <c r="M75">
        <v>10.52</v>
      </c>
      <c r="N75">
        <v>277550</v>
      </c>
      <c r="O75">
        <v>1.57</v>
      </c>
      <c r="P75">
        <v>10.41</v>
      </c>
      <c r="Q75" t="s">
        <v>93</v>
      </c>
      <c r="R75">
        <v>105</v>
      </c>
      <c r="S75">
        <v>134</v>
      </c>
      <c r="T75">
        <v>24.99</v>
      </c>
      <c r="U75">
        <v>24.6</v>
      </c>
      <c r="V75" t="s">
        <v>93</v>
      </c>
      <c r="W75">
        <v>91</v>
      </c>
      <c r="X75">
        <v>14.77</v>
      </c>
      <c r="Y75">
        <v>15.26</v>
      </c>
      <c r="Z75" t="s">
        <v>93</v>
      </c>
    </row>
    <row r="76" spans="9:26" x14ac:dyDescent="0.25">
      <c r="I76" s="14">
        <f t="shared" si="4"/>
        <v>103.94000000000001</v>
      </c>
      <c r="J76" s="2">
        <v>10</v>
      </c>
      <c r="K76" s="2" t="b">
        <f t="shared" si="5"/>
        <v>1</v>
      </c>
      <c r="L76" t="s">
        <v>66</v>
      </c>
      <c r="M76">
        <v>10.6</v>
      </c>
      <c r="N76">
        <v>146887</v>
      </c>
      <c r="O76">
        <v>0.83</v>
      </c>
      <c r="P76">
        <v>10.394</v>
      </c>
      <c r="Q76" t="s">
        <v>93</v>
      </c>
      <c r="R76">
        <v>146</v>
      </c>
      <c r="S76">
        <v>148</v>
      </c>
      <c r="T76">
        <v>63.79</v>
      </c>
      <c r="U76">
        <v>63.91</v>
      </c>
      <c r="V76" t="s">
        <v>93</v>
      </c>
      <c r="W76">
        <v>111</v>
      </c>
      <c r="X76">
        <v>37.619999999999997</v>
      </c>
      <c r="Y76">
        <v>39.14</v>
      </c>
      <c r="Z76" t="s">
        <v>93</v>
      </c>
    </row>
    <row r="77" spans="9:26" x14ac:dyDescent="0.25">
      <c r="I77" s="14">
        <f t="shared" si="4"/>
        <v>103.64</v>
      </c>
      <c r="J77" s="2">
        <v>10</v>
      </c>
      <c r="K77" s="2" t="b">
        <f t="shared" si="5"/>
        <v>1</v>
      </c>
      <c r="L77" t="s">
        <v>67</v>
      </c>
      <c r="M77">
        <v>10.63</v>
      </c>
      <c r="N77">
        <v>251795</v>
      </c>
      <c r="O77">
        <v>1.43</v>
      </c>
      <c r="P77">
        <v>10.364000000000001</v>
      </c>
      <c r="Q77" t="s">
        <v>93</v>
      </c>
      <c r="R77">
        <v>119</v>
      </c>
      <c r="S77">
        <v>91</v>
      </c>
      <c r="T77">
        <v>26.99</v>
      </c>
      <c r="U77">
        <v>26.39</v>
      </c>
      <c r="V77" t="s">
        <v>93</v>
      </c>
      <c r="W77">
        <v>134</v>
      </c>
      <c r="X77">
        <v>31.89</v>
      </c>
      <c r="Y77">
        <v>32.14</v>
      </c>
      <c r="Z77" t="s">
        <v>93</v>
      </c>
    </row>
    <row r="78" spans="9:26" x14ac:dyDescent="0.25">
      <c r="I78" s="14">
        <f t="shared" si="4"/>
        <v>100</v>
      </c>
      <c r="J78" s="2">
        <v>20</v>
      </c>
      <c r="K78" s="2" t="b">
        <f t="shared" si="5"/>
        <v>1</v>
      </c>
      <c r="L78" t="s">
        <v>134</v>
      </c>
      <c r="M78">
        <v>10.66</v>
      </c>
      <c r="N78">
        <v>202434</v>
      </c>
      <c r="O78">
        <v>1.1499999999999999</v>
      </c>
      <c r="P78">
        <v>20</v>
      </c>
      <c r="Q78" t="s">
        <v>93</v>
      </c>
      <c r="R78">
        <v>152</v>
      </c>
      <c r="S78">
        <v>150</v>
      </c>
      <c r="T78">
        <v>165.26</v>
      </c>
      <c r="U78">
        <v>162.55000000000001</v>
      </c>
      <c r="V78" t="s">
        <v>93</v>
      </c>
      <c r="W78" t="s">
        <v>85</v>
      </c>
      <c r="X78" t="s">
        <v>85</v>
      </c>
      <c r="Y78" t="s">
        <v>85</v>
      </c>
      <c r="Z78" t="s">
        <v>85</v>
      </c>
    </row>
    <row r="79" spans="9:26" x14ac:dyDescent="0.25">
      <c r="I79" s="14">
        <f t="shared" si="4"/>
        <v>105.96999999999998</v>
      </c>
      <c r="J79" s="2">
        <v>10</v>
      </c>
      <c r="K79" s="2" t="b">
        <f t="shared" si="5"/>
        <v>1</v>
      </c>
      <c r="L79" t="s">
        <v>68</v>
      </c>
      <c r="M79">
        <v>10.68</v>
      </c>
      <c r="N79">
        <v>155550</v>
      </c>
      <c r="O79">
        <v>0.88</v>
      </c>
      <c r="P79">
        <v>10.597</v>
      </c>
      <c r="Q79" t="s">
        <v>93</v>
      </c>
      <c r="R79">
        <v>146</v>
      </c>
      <c r="S79">
        <v>148</v>
      </c>
      <c r="T79">
        <v>65.23</v>
      </c>
      <c r="U79">
        <v>62.16</v>
      </c>
      <c r="V79" t="s">
        <v>93</v>
      </c>
      <c r="W79">
        <v>111</v>
      </c>
      <c r="X79">
        <v>39.520000000000003</v>
      </c>
      <c r="Y79">
        <v>37.69</v>
      </c>
      <c r="Z79" t="s">
        <v>93</v>
      </c>
    </row>
    <row r="80" spans="9:26" x14ac:dyDescent="0.25">
      <c r="I80" s="14">
        <f t="shared" si="4"/>
        <v>101.73999999999998</v>
      </c>
      <c r="J80" s="2">
        <v>10</v>
      </c>
      <c r="K80" s="2" t="b">
        <f t="shared" si="5"/>
        <v>1</v>
      </c>
      <c r="L80" t="s">
        <v>70</v>
      </c>
      <c r="M80">
        <v>10.91</v>
      </c>
      <c r="N80">
        <v>202490</v>
      </c>
      <c r="O80">
        <v>1.1499999999999999</v>
      </c>
      <c r="P80">
        <v>10.173999999999999</v>
      </c>
      <c r="Q80" t="s">
        <v>93</v>
      </c>
      <c r="R80">
        <v>91</v>
      </c>
      <c r="S80">
        <v>92</v>
      </c>
      <c r="T80">
        <v>54.08</v>
      </c>
      <c r="U80">
        <v>54.38</v>
      </c>
      <c r="V80" t="s">
        <v>93</v>
      </c>
      <c r="W80">
        <v>134</v>
      </c>
      <c r="X80">
        <v>36.619999999999997</v>
      </c>
      <c r="Y80">
        <v>35.17</v>
      </c>
      <c r="Z80" t="s">
        <v>93</v>
      </c>
    </row>
    <row r="81" spans="9:26" x14ac:dyDescent="0.25">
      <c r="I81" s="14">
        <f t="shared" si="4"/>
        <v>104.30999999999999</v>
      </c>
      <c r="J81" s="2">
        <v>10</v>
      </c>
      <c r="K81" s="2" t="b">
        <f t="shared" si="5"/>
        <v>1</v>
      </c>
      <c r="L81" t="s">
        <v>69</v>
      </c>
      <c r="M81">
        <v>10.92</v>
      </c>
      <c r="N81">
        <v>158536</v>
      </c>
      <c r="O81">
        <v>0.9</v>
      </c>
      <c r="P81">
        <v>10.430999999999999</v>
      </c>
      <c r="Q81" t="s">
        <v>93</v>
      </c>
      <c r="R81">
        <v>146</v>
      </c>
      <c r="S81">
        <v>148</v>
      </c>
      <c r="T81">
        <v>63.57</v>
      </c>
      <c r="U81">
        <v>63.01</v>
      </c>
      <c r="V81" t="s">
        <v>93</v>
      </c>
      <c r="W81">
        <v>111</v>
      </c>
      <c r="X81">
        <v>39.01</v>
      </c>
      <c r="Y81">
        <v>39.020000000000003</v>
      </c>
      <c r="Z81" t="s">
        <v>93</v>
      </c>
    </row>
    <row r="82" spans="9:26" x14ac:dyDescent="0.25">
      <c r="I82" s="14">
        <f t="shared" si="4"/>
        <v>101.75</v>
      </c>
      <c r="J82" s="2">
        <v>10</v>
      </c>
      <c r="K82" s="2" t="b">
        <f t="shared" si="5"/>
        <v>1</v>
      </c>
      <c r="L82" t="s">
        <v>71</v>
      </c>
      <c r="M82">
        <v>11.1</v>
      </c>
      <c r="N82">
        <v>25001</v>
      </c>
      <c r="O82">
        <v>0.14000000000000001</v>
      </c>
      <c r="P82">
        <v>10.175000000000001</v>
      </c>
      <c r="Q82" t="s">
        <v>93</v>
      </c>
      <c r="R82">
        <v>117</v>
      </c>
      <c r="S82">
        <v>119</v>
      </c>
      <c r="T82">
        <v>99.2</v>
      </c>
      <c r="U82">
        <v>93.81</v>
      </c>
      <c r="V82" t="s">
        <v>93</v>
      </c>
      <c r="W82">
        <v>201</v>
      </c>
      <c r="X82">
        <v>121.48</v>
      </c>
      <c r="Y82">
        <v>110.48</v>
      </c>
      <c r="Z82" t="s">
        <v>93</v>
      </c>
    </row>
    <row r="83" spans="9:26" x14ac:dyDescent="0.25">
      <c r="I83" s="14">
        <f t="shared" si="4"/>
        <v>105.89</v>
      </c>
      <c r="J83" s="2">
        <v>10</v>
      </c>
      <c r="K83" s="2" t="b">
        <f t="shared" si="5"/>
        <v>1</v>
      </c>
      <c r="L83" t="s">
        <v>72</v>
      </c>
      <c r="M83">
        <v>11.45</v>
      </c>
      <c r="N83">
        <v>18729</v>
      </c>
      <c r="O83">
        <v>0.11</v>
      </c>
      <c r="P83">
        <v>10.589</v>
      </c>
      <c r="Q83" t="s">
        <v>93</v>
      </c>
      <c r="R83">
        <v>157</v>
      </c>
      <c r="S83">
        <v>155</v>
      </c>
      <c r="T83">
        <v>77.37</v>
      </c>
      <c r="U83">
        <v>79.86</v>
      </c>
      <c r="V83" t="s">
        <v>93</v>
      </c>
      <c r="W83">
        <v>75</v>
      </c>
      <c r="X83">
        <v>72.12</v>
      </c>
      <c r="Y83">
        <v>78.42</v>
      </c>
      <c r="Z83" t="s">
        <v>93</v>
      </c>
    </row>
    <row r="84" spans="9:26" x14ac:dyDescent="0.25">
      <c r="I84" s="14">
        <f t="shared" si="4"/>
        <v>106.53999999999999</v>
      </c>
      <c r="J84" s="2">
        <v>10</v>
      </c>
      <c r="K84" s="2" t="b">
        <f t="shared" si="5"/>
        <v>1</v>
      </c>
      <c r="L84" t="s">
        <v>73</v>
      </c>
      <c r="M84">
        <v>11.57</v>
      </c>
      <c r="N84">
        <v>3781</v>
      </c>
      <c r="O84">
        <v>0.02</v>
      </c>
      <c r="P84">
        <v>10.654</v>
      </c>
      <c r="Q84" t="s">
        <v>93</v>
      </c>
      <c r="R84">
        <v>77</v>
      </c>
      <c r="S84">
        <v>51</v>
      </c>
      <c r="T84">
        <v>53.96</v>
      </c>
      <c r="U84">
        <v>47.89</v>
      </c>
      <c r="V84" t="s">
        <v>93</v>
      </c>
      <c r="W84">
        <v>123</v>
      </c>
      <c r="X84">
        <v>55.89</v>
      </c>
      <c r="Y84">
        <v>57.5</v>
      </c>
      <c r="Z84" t="s">
        <v>93</v>
      </c>
    </row>
    <row r="85" spans="9:26" x14ac:dyDescent="0.25">
      <c r="I85" s="14">
        <f t="shared" si="4"/>
        <v>99.309999999999988</v>
      </c>
      <c r="J85" s="2">
        <v>10</v>
      </c>
      <c r="K85" s="2" t="b">
        <f t="shared" si="5"/>
        <v>1</v>
      </c>
      <c r="L85" t="s">
        <v>74</v>
      </c>
      <c r="M85">
        <v>11.97</v>
      </c>
      <c r="N85">
        <v>113940</v>
      </c>
      <c r="O85">
        <v>0.65</v>
      </c>
      <c r="P85">
        <v>9.9309999999999992</v>
      </c>
      <c r="Q85" t="s">
        <v>93</v>
      </c>
      <c r="R85">
        <v>180</v>
      </c>
      <c r="S85">
        <v>182</v>
      </c>
      <c r="T85">
        <v>95.79</v>
      </c>
      <c r="U85">
        <v>98.12</v>
      </c>
      <c r="V85" t="s">
        <v>93</v>
      </c>
      <c r="W85">
        <v>145</v>
      </c>
      <c r="X85">
        <v>29.27</v>
      </c>
      <c r="Y85">
        <v>30.62</v>
      </c>
      <c r="Z85" t="s">
        <v>93</v>
      </c>
    </row>
    <row r="86" spans="9:26" x14ac:dyDescent="0.25">
      <c r="I86" s="14">
        <f t="shared" si="4"/>
        <v>99.700000000000017</v>
      </c>
      <c r="J86" s="2">
        <v>10</v>
      </c>
      <c r="K86" s="2" t="b">
        <f t="shared" si="5"/>
        <v>1</v>
      </c>
      <c r="L86" t="s">
        <v>75</v>
      </c>
      <c r="M86">
        <v>12.06</v>
      </c>
      <c r="N86">
        <v>52095</v>
      </c>
      <c r="O86">
        <v>0.3</v>
      </c>
      <c r="P86">
        <v>9.9700000000000006</v>
      </c>
      <c r="Q86" t="s">
        <v>93</v>
      </c>
      <c r="R86">
        <v>225</v>
      </c>
      <c r="S86">
        <v>227</v>
      </c>
      <c r="T86">
        <v>62.94</v>
      </c>
      <c r="U86">
        <v>66.67</v>
      </c>
      <c r="V86" t="s">
        <v>93</v>
      </c>
      <c r="W86">
        <v>223</v>
      </c>
      <c r="X86">
        <v>62.94</v>
      </c>
      <c r="Y86">
        <v>64.53</v>
      </c>
      <c r="Z86" t="s">
        <v>93</v>
      </c>
    </row>
    <row r="87" spans="9:26" x14ac:dyDescent="0.25">
      <c r="I87" s="14">
        <f t="shared" si="4"/>
        <v>105.47999999999999</v>
      </c>
      <c r="J87" s="2">
        <v>10</v>
      </c>
      <c r="K87" s="2" t="b">
        <f t="shared" si="5"/>
        <v>1</v>
      </c>
      <c r="L87" t="s">
        <v>76</v>
      </c>
      <c r="M87">
        <v>12.14</v>
      </c>
      <c r="N87">
        <v>314010</v>
      </c>
      <c r="O87">
        <v>1.78</v>
      </c>
      <c r="P87">
        <v>10.548</v>
      </c>
      <c r="Q87" t="s">
        <v>93</v>
      </c>
      <c r="R87">
        <v>128</v>
      </c>
      <c r="S87">
        <v>127</v>
      </c>
      <c r="T87">
        <v>12.22</v>
      </c>
      <c r="U87">
        <v>12.77</v>
      </c>
      <c r="V87" t="s">
        <v>93</v>
      </c>
      <c r="W87">
        <v>129</v>
      </c>
      <c r="X87">
        <v>10.34</v>
      </c>
      <c r="Y87">
        <v>10.71</v>
      </c>
      <c r="Z87" t="s">
        <v>93</v>
      </c>
    </row>
    <row r="88" spans="9:26" x14ac:dyDescent="0.25">
      <c r="I88" s="14">
        <f t="shared" si="4"/>
        <v>104.47999999999999</v>
      </c>
      <c r="J88" s="2">
        <v>10</v>
      </c>
      <c r="K88" s="2" t="b">
        <f t="shared" si="5"/>
        <v>1</v>
      </c>
      <c r="L88" t="s">
        <v>77</v>
      </c>
      <c r="M88">
        <v>12.28</v>
      </c>
      <c r="N88">
        <v>123153</v>
      </c>
      <c r="O88">
        <v>0.7</v>
      </c>
      <c r="P88">
        <v>10.448</v>
      </c>
      <c r="Q88" t="s">
        <v>93</v>
      </c>
      <c r="R88">
        <v>180</v>
      </c>
      <c r="S88">
        <v>182</v>
      </c>
      <c r="T88">
        <v>96.14</v>
      </c>
      <c r="U88">
        <v>96.72</v>
      </c>
      <c r="V88" t="s">
        <v>93</v>
      </c>
      <c r="W88">
        <v>145</v>
      </c>
      <c r="X88">
        <v>28.93</v>
      </c>
      <c r="Y88">
        <v>30.53</v>
      </c>
      <c r="Z88" t="s">
        <v>93</v>
      </c>
    </row>
  </sheetData>
  <conditionalFormatting sqref="K1:K3 K89:K1048576">
    <cfRule type="cellIs" dxfId="19" priority="5" operator="equal">
      <formula>FALSE</formula>
    </cfRule>
  </conditionalFormatting>
  <conditionalFormatting sqref="B1:B1048576 F1:G1048576">
    <cfRule type="cellIs" dxfId="18" priority="4" operator="equal">
      <formula>FALSE</formula>
    </cfRule>
  </conditionalFormatting>
  <conditionalFormatting sqref="I4:I88">
    <cfRule type="cellIs" dxfId="17" priority="1" operator="greaterThan">
      <formula>120</formula>
    </cfRule>
    <cfRule type="cellIs" dxfId="16" priority="3" operator="lessThan">
      <formula>80</formula>
    </cfRule>
  </conditionalFormatting>
  <conditionalFormatting sqref="K4:K88">
    <cfRule type="cellIs" dxfId="15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I1" sqref="I1:I104857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81</v>
      </c>
      <c r="M1" t="s">
        <v>87</v>
      </c>
      <c r="N1" t="s">
        <v>88</v>
      </c>
      <c r="O1" t="s">
        <v>89</v>
      </c>
      <c r="P1" t="s">
        <v>86</v>
      </c>
      <c r="Q1" t="s">
        <v>90</v>
      </c>
      <c r="R1" t="s">
        <v>108</v>
      </c>
      <c r="S1" t="s">
        <v>109</v>
      </c>
      <c r="T1" t="s">
        <v>110</v>
      </c>
      <c r="U1" t="s">
        <v>110</v>
      </c>
      <c r="V1" t="s">
        <v>110</v>
      </c>
      <c r="W1" t="s">
        <v>111</v>
      </c>
      <c r="X1" t="s">
        <v>112</v>
      </c>
      <c r="Y1" t="s">
        <v>112</v>
      </c>
      <c r="Z1" t="s">
        <v>112</v>
      </c>
    </row>
    <row r="2" spans="1:26" x14ac:dyDescent="0.25">
      <c r="B2" t="s">
        <v>103</v>
      </c>
      <c r="C2" t="s">
        <v>78</v>
      </c>
      <c r="D2" t="s">
        <v>99</v>
      </c>
      <c r="E2" t="s">
        <v>100</v>
      </c>
      <c r="F2" s="3" t="s">
        <v>101</v>
      </c>
      <c r="G2" s="3" t="s">
        <v>102</v>
      </c>
      <c r="M2" t="s">
        <v>82</v>
      </c>
      <c r="N2" t="s">
        <v>91</v>
      </c>
      <c r="O2" t="s">
        <v>83</v>
      </c>
      <c r="P2" t="s">
        <v>79</v>
      </c>
      <c r="Q2" t="s">
        <v>92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113</v>
      </c>
      <c r="X2" t="s">
        <v>114</v>
      </c>
      <c r="Y2" t="s">
        <v>115</v>
      </c>
      <c r="Z2" t="s">
        <v>116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240640</v>
      </c>
      <c r="D3">
        <v>5.43</v>
      </c>
      <c r="E3">
        <v>249594</v>
      </c>
      <c r="F3" s="1" t="b">
        <f>ABS(D3-B3)&lt;=0.5</f>
        <v>1</v>
      </c>
      <c r="G3" s="1" t="b">
        <f>AND(C3&gt;E3*0.5,C3&lt;E3*1.5)</f>
        <v>1</v>
      </c>
      <c r="I3" s="14" t="s">
        <v>136</v>
      </c>
      <c r="J3" s="2" t="s">
        <v>94</v>
      </c>
      <c r="K3" s="5" t="s">
        <v>0</v>
      </c>
      <c r="L3" t="s">
        <v>84</v>
      </c>
      <c r="M3" t="s">
        <v>84</v>
      </c>
      <c r="N3" t="s">
        <v>84</v>
      </c>
      <c r="O3" t="s">
        <v>84</v>
      </c>
      <c r="P3" t="s">
        <v>84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330766</v>
      </c>
      <c r="D4">
        <v>6.17</v>
      </c>
      <c r="E4">
        <v>343197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98.31</v>
      </c>
      <c r="J4" s="2">
        <v>10</v>
      </c>
      <c r="K4" s="2" t="b">
        <f>AND(P4&gt;J4*0.8,P4&lt;J4*1.2)</f>
        <v>1</v>
      </c>
      <c r="L4" t="s">
        <v>1</v>
      </c>
      <c r="M4">
        <v>1.45</v>
      </c>
      <c r="N4">
        <v>34253</v>
      </c>
      <c r="O4">
        <v>0.18</v>
      </c>
      <c r="P4">
        <v>9.8309999999999995</v>
      </c>
      <c r="Q4" t="s">
        <v>93</v>
      </c>
      <c r="R4">
        <v>50</v>
      </c>
      <c r="S4">
        <v>52</v>
      </c>
      <c r="T4">
        <v>32.549999999999997</v>
      </c>
      <c r="U4">
        <v>32.46</v>
      </c>
      <c r="V4" t="s">
        <v>93</v>
      </c>
      <c r="W4">
        <v>49</v>
      </c>
      <c r="X4">
        <v>12.24</v>
      </c>
      <c r="Y4">
        <v>11.38</v>
      </c>
      <c r="Z4" t="s">
        <v>93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320290</v>
      </c>
      <c r="D5">
        <v>8.91</v>
      </c>
      <c r="E5">
        <v>338572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107.3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58923</v>
      </c>
      <c r="O5">
        <v>0.31</v>
      </c>
      <c r="P5">
        <v>10.73</v>
      </c>
      <c r="Q5" t="s">
        <v>93</v>
      </c>
      <c r="R5">
        <v>62</v>
      </c>
      <c r="S5">
        <v>64</v>
      </c>
      <c r="T5">
        <v>32.299999999999997</v>
      </c>
      <c r="U5">
        <v>31.34</v>
      </c>
      <c r="V5" t="s">
        <v>93</v>
      </c>
      <c r="W5">
        <v>61</v>
      </c>
      <c r="X5">
        <v>8.36</v>
      </c>
      <c r="Y5">
        <v>8.15</v>
      </c>
      <c r="Z5" t="s">
        <v>93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210592</v>
      </c>
      <c r="D6">
        <v>10.66</v>
      </c>
      <c r="E6">
        <v>231969</v>
      </c>
      <c r="F6" s="1" t="b">
        <f t="shared" si="0"/>
        <v>1</v>
      </c>
      <c r="G6" s="1" t="b">
        <f t="shared" si="1"/>
        <v>1</v>
      </c>
      <c r="I6" s="14">
        <f t="shared" si="2"/>
        <v>121.95</v>
      </c>
      <c r="J6" s="2">
        <v>10</v>
      </c>
      <c r="K6" s="2" t="b">
        <f t="shared" si="3"/>
        <v>0</v>
      </c>
      <c r="L6" t="s">
        <v>3</v>
      </c>
      <c r="M6">
        <v>1.83</v>
      </c>
      <c r="N6">
        <v>80481</v>
      </c>
      <c r="O6">
        <v>0.43</v>
      </c>
      <c r="P6">
        <v>12.195</v>
      </c>
      <c r="Q6" t="s">
        <v>93</v>
      </c>
      <c r="R6">
        <v>94</v>
      </c>
      <c r="S6">
        <v>96</v>
      </c>
      <c r="T6">
        <v>97.67</v>
      </c>
      <c r="U6">
        <v>94.8</v>
      </c>
      <c r="V6" t="s">
        <v>93</v>
      </c>
      <c r="W6">
        <v>93</v>
      </c>
      <c r="X6">
        <v>19.73</v>
      </c>
      <c r="Y6">
        <v>18.93</v>
      </c>
      <c r="Z6" t="s">
        <v>93</v>
      </c>
    </row>
    <row r="7" spans="1:26" x14ac:dyDescent="0.25">
      <c r="I7" s="14">
        <f t="shared" si="2"/>
        <v>103.98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34048</v>
      </c>
      <c r="O7">
        <v>0.18</v>
      </c>
      <c r="P7">
        <v>10.398</v>
      </c>
      <c r="Q7" t="s">
        <v>93</v>
      </c>
      <c r="R7">
        <v>64</v>
      </c>
      <c r="S7">
        <v>66</v>
      </c>
      <c r="T7">
        <v>30.04</v>
      </c>
      <c r="U7">
        <v>31.87</v>
      </c>
      <c r="V7" t="s">
        <v>93</v>
      </c>
      <c r="W7">
        <v>49</v>
      </c>
      <c r="X7">
        <v>24.03</v>
      </c>
      <c r="Y7">
        <v>22.95</v>
      </c>
      <c r="Z7" t="s">
        <v>93</v>
      </c>
    </row>
    <row r="8" spans="1:26" x14ac:dyDescent="0.25">
      <c r="I8" s="14">
        <f t="shared" si="2"/>
        <v>108.63000000000001</v>
      </c>
      <c r="J8" s="2">
        <v>10</v>
      </c>
      <c r="K8" s="2" t="b">
        <f t="shared" si="3"/>
        <v>1</v>
      </c>
      <c r="L8" t="s">
        <v>5</v>
      </c>
      <c r="M8">
        <v>2.1800000000000002</v>
      </c>
      <c r="N8">
        <v>73565</v>
      </c>
      <c r="O8">
        <v>0.39</v>
      </c>
      <c r="P8">
        <v>10.863</v>
      </c>
      <c r="Q8" t="s">
        <v>93</v>
      </c>
      <c r="R8">
        <v>101</v>
      </c>
      <c r="S8">
        <v>103</v>
      </c>
      <c r="T8">
        <v>65.92</v>
      </c>
      <c r="U8">
        <v>65.7</v>
      </c>
      <c r="V8" t="s">
        <v>93</v>
      </c>
      <c r="W8">
        <v>105</v>
      </c>
      <c r="X8">
        <v>9.19</v>
      </c>
      <c r="Y8">
        <v>10.64</v>
      </c>
      <c r="Z8" t="s">
        <v>93</v>
      </c>
    </row>
    <row r="9" spans="1:26" x14ac:dyDescent="0.25">
      <c r="A9" s="4" t="s">
        <v>95</v>
      </c>
      <c r="B9">
        <f>85-4</f>
        <v>81</v>
      </c>
      <c r="I9" s="14">
        <f t="shared" si="2"/>
        <v>88.13000000000001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35310</v>
      </c>
      <c r="O9">
        <v>0.19</v>
      </c>
      <c r="P9">
        <v>8.8130000000000006</v>
      </c>
      <c r="Q9" t="s">
        <v>93</v>
      </c>
      <c r="R9">
        <v>59</v>
      </c>
      <c r="S9">
        <v>74</v>
      </c>
      <c r="T9">
        <v>70.55</v>
      </c>
      <c r="U9">
        <v>88.04</v>
      </c>
      <c r="V9" t="s">
        <v>93</v>
      </c>
      <c r="W9">
        <v>45</v>
      </c>
      <c r="X9">
        <v>71.83</v>
      </c>
      <c r="Y9">
        <v>83.45</v>
      </c>
      <c r="Z9" t="s">
        <v>93</v>
      </c>
    </row>
    <row r="10" spans="1:26" x14ac:dyDescent="0.25">
      <c r="A10" t="s">
        <v>96</v>
      </c>
      <c r="B10">
        <f>COUNTIF(K4:K88,"FALSE")</f>
        <v>1</v>
      </c>
      <c r="I10" s="14">
        <f t="shared" si="2"/>
        <v>108.25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59192</v>
      </c>
      <c r="O10">
        <v>0.31</v>
      </c>
      <c r="P10">
        <v>10.824999999999999</v>
      </c>
      <c r="Q10" t="s">
        <v>93</v>
      </c>
      <c r="R10">
        <v>61</v>
      </c>
      <c r="S10">
        <v>96</v>
      </c>
      <c r="T10">
        <v>80.099999999999994</v>
      </c>
      <c r="U10">
        <v>75.14</v>
      </c>
      <c r="V10" t="s">
        <v>93</v>
      </c>
      <c r="W10">
        <v>98</v>
      </c>
      <c r="X10">
        <v>50.3</v>
      </c>
      <c r="Y10">
        <v>47.96</v>
      </c>
      <c r="Z10" t="s">
        <v>93</v>
      </c>
    </row>
    <row r="11" spans="1:26" x14ac:dyDescent="0.25">
      <c r="A11" t="s">
        <v>97</v>
      </c>
      <c r="B11">
        <f>0.2*B9</f>
        <v>16.2</v>
      </c>
      <c r="I11" s="14">
        <f t="shared" si="2"/>
        <v>106.42222222222222</v>
      </c>
      <c r="J11" s="2">
        <v>18</v>
      </c>
      <c r="K11" s="2" t="b">
        <f t="shared" si="3"/>
        <v>1</v>
      </c>
      <c r="L11" t="s">
        <v>8</v>
      </c>
      <c r="M11">
        <v>2.81</v>
      </c>
      <c r="N11">
        <v>31218</v>
      </c>
      <c r="O11">
        <v>0.17</v>
      </c>
      <c r="P11">
        <v>19.155999999999999</v>
      </c>
      <c r="Q11" t="s">
        <v>93</v>
      </c>
      <c r="R11">
        <v>43</v>
      </c>
      <c r="S11">
        <v>58</v>
      </c>
      <c r="T11">
        <v>34.36</v>
      </c>
      <c r="U11">
        <v>35.020000000000003</v>
      </c>
      <c r="V11" t="s">
        <v>93</v>
      </c>
      <c r="W11" t="s">
        <v>85</v>
      </c>
      <c r="X11" t="s">
        <v>85</v>
      </c>
      <c r="Y11" t="s">
        <v>85</v>
      </c>
      <c r="Z11" t="s">
        <v>85</v>
      </c>
    </row>
    <row r="12" spans="1:26" x14ac:dyDescent="0.25">
      <c r="A12" s="7" t="s">
        <v>0</v>
      </c>
      <c r="B12" s="6" t="b">
        <f>B10&lt;B11</f>
        <v>1</v>
      </c>
      <c r="I12" s="14">
        <f t="shared" si="2"/>
        <v>89.56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52912</v>
      </c>
      <c r="O12">
        <v>0.28000000000000003</v>
      </c>
      <c r="P12">
        <v>8.9559999999999995</v>
      </c>
      <c r="Q12" t="s">
        <v>93</v>
      </c>
      <c r="R12">
        <v>142</v>
      </c>
      <c r="S12">
        <v>127</v>
      </c>
      <c r="T12">
        <v>31.68</v>
      </c>
      <c r="U12">
        <v>34.25</v>
      </c>
      <c r="V12" t="s">
        <v>93</v>
      </c>
      <c r="W12">
        <v>141</v>
      </c>
      <c r="X12">
        <v>11.49</v>
      </c>
      <c r="Y12">
        <v>13.52</v>
      </c>
      <c r="Z12" t="s">
        <v>93</v>
      </c>
    </row>
    <row r="13" spans="1:26" x14ac:dyDescent="0.25">
      <c r="I13" s="14">
        <f t="shared" si="2"/>
        <v>104.85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125599</v>
      </c>
      <c r="O13">
        <v>0.67</v>
      </c>
      <c r="P13">
        <v>10.484999999999999</v>
      </c>
      <c r="Q13" t="s">
        <v>93</v>
      </c>
      <c r="R13">
        <v>76</v>
      </c>
      <c r="S13">
        <v>78</v>
      </c>
      <c r="T13">
        <v>7.67</v>
      </c>
      <c r="U13">
        <v>8.24</v>
      </c>
      <c r="V13" t="s">
        <v>93</v>
      </c>
      <c r="W13" t="s">
        <v>85</v>
      </c>
      <c r="X13" t="s">
        <v>85</v>
      </c>
      <c r="Y13" t="s">
        <v>85</v>
      </c>
      <c r="Z13" t="s">
        <v>85</v>
      </c>
    </row>
    <row r="14" spans="1:26" x14ac:dyDescent="0.25">
      <c r="I14" s="14">
        <f t="shared" si="2"/>
        <v>104.66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60861</v>
      </c>
      <c r="O14">
        <v>0.32</v>
      </c>
      <c r="P14">
        <v>10.465999999999999</v>
      </c>
      <c r="Q14" t="s">
        <v>93</v>
      </c>
      <c r="R14">
        <v>41</v>
      </c>
      <c r="S14">
        <v>39</v>
      </c>
      <c r="T14">
        <v>68.760000000000005</v>
      </c>
      <c r="U14">
        <v>63.21</v>
      </c>
      <c r="V14" t="s">
        <v>93</v>
      </c>
      <c r="W14">
        <v>76</v>
      </c>
      <c r="X14">
        <v>36.799999999999997</v>
      </c>
      <c r="Y14">
        <v>37.26</v>
      </c>
      <c r="Z14" t="s">
        <v>93</v>
      </c>
    </row>
    <row r="15" spans="1:26" x14ac:dyDescent="0.25">
      <c r="I15" s="14">
        <f t="shared" si="2"/>
        <v>101.21</v>
      </c>
      <c r="J15" s="2">
        <v>10</v>
      </c>
      <c r="K15" s="2" t="b">
        <f t="shared" si="3"/>
        <v>1</v>
      </c>
      <c r="L15" t="s">
        <v>138</v>
      </c>
      <c r="M15">
        <v>3.35</v>
      </c>
      <c r="N15">
        <v>56928</v>
      </c>
      <c r="O15">
        <v>0.3</v>
      </c>
      <c r="P15">
        <v>10.121</v>
      </c>
      <c r="Q15" t="s">
        <v>93</v>
      </c>
      <c r="R15">
        <v>49</v>
      </c>
      <c r="S15">
        <v>84</v>
      </c>
      <c r="T15">
        <v>95.58</v>
      </c>
      <c r="U15">
        <v>92</v>
      </c>
      <c r="V15" t="s">
        <v>93</v>
      </c>
      <c r="W15">
        <v>86</v>
      </c>
      <c r="X15">
        <v>59.18</v>
      </c>
      <c r="Y15">
        <v>59.87</v>
      </c>
      <c r="Z15" t="s">
        <v>93</v>
      </c>
    </row>
    <row r="16" spans="1:26" x14ac:dyDescent="0.25">
      <c r="I16" s="14">
        <f t="shared" si="2"/>
        <v>102.66999999999999</v>
      </c>
      <c r="J16" s="2">
        <v>10</v>
      </c>
      <c r="K16" s="2" t="b">
        <f t="shared" si="3"/>
        <v>1</v>
      </c>
      <c r="L16" t="s">
        <v>12</v>
      </c>
      <c r="M16">
        <v>3.67</v>
      </c>
      <c r="N16">
        <v>57384</v>
      </c>
      <c r="O16">
        <v>0.3</v>
      </c>
      <c r="P16">
        <v>10.266999999999999</v>
      </c>
      <c r="Q16" t="s">
        <v>93</v>
      </c>
      <c r="R16">
        <v>61</v>
      </c>
      <c r="S16">
        <v>96</v>
      </c>
      <c r="T16">
        <v>81.87</v>
      </c>
      <c r="U16">
        <v>80.34</v>
      </c>
      <c r="V16" t="s">
        <v>93</v>
      </c>
      <c r="W16">
        <v>98</v>
      </c>
      <c r="X16">
        <v>54.11</v>
      </c>
      <c r="Y16">
        <v>52.51</v>
      </c>
      <c r="Z16" t="s">
        <v>93</v>
      </c>
    </row>
    <row r="17" spans="9:26" x14ac:dyDescent="0.25">
      <c r="I17" s="14">
        <f t="shared" si="2"/>
        <v>101.96000000000001</v>
      </c>
      <c r="J17" s="2">
        <v>10</v>
      </c>
      <c r="K17" s="2" t="b">
        <f t="shared" si="3"/>
        <v>1</v>
      </c>
      <c r="L17" t="s">
        <v>13</v>
      </c>
      <c r="M17">
        <v>3.68</v>
      </c>
      <c r="N17">
        <v>133947</v>
      </c>
      <c r="O17">
        <v>0.71</v>
      </c>
      <c r="P17">
        <v>10.196</v>
      </c>
      <c r="Q17" t="s">
        <v>93</v>
      </c>
      <c r="R17">
        <v>73</v>
      </c>
      <c r="S17">
        <v>41</v>
      </c>
      <c r="T17">
        <v>25.62</v>
      </c>
      <c r="U17">
        <v>24.18</v>
      </c>
      <c r="V17" t="s">
        <v>93</v>
      </c>
      <c r="W17">
        <v>57</v>
      </c>
      <c r="X17">
        <v>20.25</v>
      </c>
      <c r="Y17">
        <v>20.350000000000001</v>
      </c>
      <c r="Z17" t="s">
        <v>93</v>
      </c>
    </row>
    <row r="18" spans="9:26" x14ac:dyDescent="0.25">
      <c r="I18" s="14">
        <f t="shared" si="2"/>
        <v>104.30999999999999</v>
      </c>
      <c r="J18" s="2">
        <v>10</v>
      </c>
      <c r="K18" s="2" t="b">
        <f t="shared" si="3"/>
        <v>1</v>
      </c>
      <c r="L18" t="s">
        <v>14</v>
      </c>
      <c r="M18">
        <v>4.18</v>
      </c>
      <c r="N18">
        <v>75674</v>
      </c>
      <c r="O18">
        <v>0.4</v>
      </c>
      <c r="P18">
        <v>10.430999999999999</v>
      </c>
      <c r="Q18" t="s">
        <v>93</v>
      </c>
      <c r="R18">
        <v>63</v>
      </c>
      <c r="S18">
        <v>65</v>
      </c>
      <c r="T18">
        <v>32.020000000000003</v>
      </c>
      <c r="U18">
        <v>31.46</v>
      </c>
      <c r="V18" t="s">
        <v>93</v>
      </c>
      <c r="W18">
        <v>83</v>
      </c>
      <c r="X18">
        <v>13.39</v>
      </c>
      <c r="Y18">
        <v>13.39</v>
      </c>
      <c r="Z18" t="s">
        <v>93</v>
      </c>
    </row>
    <row r="19" spans="9:26" x14ac:dyDescent="0.25">
      <c r="I19" s="14">
        <f t="shared" si="2"/>
        <v>94.26</v>
      </c>
      <c r="J19" s="2">
        <v>10</v>
      </c>
      <c r="K19" s="2" t="b">
        <f t="shared" si="3"/>
        <v>1</v>
      </c>
      <c r="L19" t="s">
        <v>15</v>
      </c>
      <c r="M19">
        <v>4.8099999999999996</v>
      </c>
      <c r="N19">
        <v>41356</v>
      </c>
      <c r="O19">
        <v>0.22</v>
      </c>
      <c r="P19">
        <v>9.4260000000000002</v>
      </c>
      <c r="Q19" t="s">
        <v>93</v>
      </c>
      <c r="R19">
        <v>77</v>
      </c>
      <c r="S19">
        <v>41</v>
      </c>
      <c r="T19">
        <v>75.2</v>
      </c>
      <c r="U19">
        <v>77.41</v>
      </c>
      <c r="V19" t="s">
        <v>93</v>
      </c>
      <c r="W19">
        <v>79</v>
      </c>
      <c r="X19">
        <v>31.5</v>
      </c>
      <c r="Y19">
        <v>32.58</v>
      </c>
      <c r="Z19" t="s">
        <v>93</v>
      </c>
    </row>
    <row r="20" spans="9:26" x14ac:dyDescent="0.25">
      <c r="I20" s="14">
        <f t="shared" si="2"/>
        <v>99.550000000000011</v>
      </c>
      <c r="J20" s="2">
        <v>10</v>
      </c>
      <c r="K20" s="2" t="b">
        <f t="shared" si="3"/>
        <v>1</v>
      </c>
      <c r="L20" t="s">
        <v>16</v>
      </c>
      <c r="M20">
        <v>4.82</v>
      </c>
      <c r="N20">
        <v>64791</v>
      </c>
      <c r="O20">
        <v>0.34</v>
      </c>
      <c r="P20">
        <v>9.9550000000000001</v>
      </c>
      <c r="Q20" t="s">
        <v>93</v>
      </c>
      <c r="R20">
        <v>61</v>
      </c>
      <c r="S20">
        <v>96</v>
      </c>
      <c r="T20">
        <v>84.73</v>
      </c>
      <c r="U20">
        <v>84.54</v>
      </c>
      <c r="V20" t="s">
        <v>93</v>
      </c>
      <c r="W20">
        <v>98</v>
      </c>
      <c r="X20">
        <v>54.76</v>
      </c>
      <c r="Y20">
        <v>54.86</v>
      </c>
      <c r="Z20" t="s">
        <v>93</v>
      </c>
    </row>
    <row r="21" spans="9:26" x14ac:dyDescent="0.25">
      <c r="I21" s="14">
        <f t="shared" si="2"/>
        <v>100.98333333333333</v>
      </c>
      <c r="J21" s="2">
        <v>18</v>
      </c>
      <c r="K21" s="2" t="b">
        <f t="shared" si="3"/>
        <v>1</v>
      </c>
      <c r="L21" t="s">
        <v>17</v>
      </c>
      <c r="M21">
        <v>4.83</v>
      </c>
      <c r="N21">
        <v>44814</v>
      </c>
      <c r="O21">
        <v>0.24</v>
      </c>
      <c r="P21">
        <v>18.177</v>
      </c>
      <c r="Q21" t="s">
        <v>93</v>
      </c>
      <c r="R21">
        <v>43</v>
      </c>
      <c r="S21">
        <v>72</v>
      </c>
      <c r="T21">
        <v>25.52</v>
      </c>
      <c r="U21">
        <v>24.72</v>
      </c>
      <c r="V21" t="s">
        <v>93</v>
      </c>
      <c r="W21">
        <v>57</v>
      </c>
      <c r="X21">
        <v>7.61</v>
      </c>
      <c r="Y21">
        <v>8.01</v>
      </c>
      <c r="Z21" t="s">
        <v>93</v>
      </c>
    </row>
    <row r="22" spans="9:26" x14ac:dyDescent="0.25">
      <c r="I22" s="14">
        <f t="shared" si="2"/>
        <v>106.85</v>
      </c>
      <c r="J22" s="2">
        <v>10</v>
      </c>
      <c r="K22" s="2" t="b">
        <f t="shared" si="3"/>
        <v>1</v>
      </c>
      <c r="L22" t="s">
        <v>18</v>
      </c>
      <c r="M22">
        <v>4.93</v>
      </c>
      <c r="N22">
        <v>40781</v>
      </c>
      <c r="O22">
        <v>0.22</v>
      </c>
      <c r="P22">
        <v>10.685</v>
      </c>
      <c r="Q22" t="s">
        <v>93</v>
      </c>
      <c r="R22">
        <v>55</v>
      </c>
      <c r="S22">
        <v>85</v>
      </c>
      <c r="T22">
        <v>17.420000000000002</v>
      </c>
      <c r="U22">
        <v>17.53</v>
      </c>
      <c r="V22" t="s">
        <v>93</v>
      </c>
      <c r="W22" t="s">
        <v>85</v>
      </c>
      <c r="X22" t="s">
        <v>85</v>
      </c>
      <c r="Y22" t="s">
        <v>85</v>
      </c>
      <c r="Z22" t="s">
        <v>85</v>
      </c>
    </row>
    <row r="23" spans="9:26" x14ac:dyDescent="0.25">
      <c r="I23" s="14">
        <f t="shared" si="2"/>
        <v>103.81</v>
      </c>
      <c r="J23" s="2">
        <v>10</v>
      </c>
      <c r="K23" s="2" t="b">
        <f t="shared" si="3"/>
        <v>1</v>
      </c>
      <c r="L23" t="s">
        <v>20</v>
      </c>
      <c r="M23">
        <v>5.05</v>
      </c>
      <c r="N23">
        <v>23976</v>
      </c>
      <c r="O23">
        <v>0.13</v>
      </c>
      <c r="P23">
        <v>10.381</v>
      </c>
      <c r="Q23" t="s">
        <v>93</v>
      </c>
      <c r="R23">
        <v>67</v>
      </c>
      <c r="S23">
        <v>52</v>
      </c>
      <c r="T23">
        <v>32.979999999999997</v>
      </c>
      <c r="U23">
        <v>33.64</v>
      </c>
      <c r="V23" t="s">
        <v>93</v>
      </c>
      <c r="W23">
        <v>40</v>
      </c>
      <c r="X23">
        <v>40.43</v>
      </c>
      <c r="Y23">
        <v>43.91</v>
      </c>
      <c r="Z23" t="s">
        <v>93</v>
      </c>
    </row>
    <row r="24" spans="9:26" x14ac:dyDescent="0.25">
      <c r="I24" s="14">
        <f t="shared" si="2"/>
        <v>100.39</v>
      </c>
      <c r="J24" s="2">
        <v>10</v>
      </c>
      <c r="K24" s="2" t="b">
        <f t="shared" si="3"/>
        <v>1</v>
      </c>
      <c r="L24" t="s">
        <v>19</v>
      </c>
      <c r="M24">
        <v>5.0599999999999996</v>
      </c>
      <c r="N24">
        <v>39645</v>
      </c>
      <c r="O24">
        <v>0.21</v>
      </c>
      <c r="P24">
        <v>10.039</v>
      </c>
      <c r="Q24" t="s">
        <v>93</v>
      </c>
      <c r="R24">
        <v>49</v>
      </c>
      <c r="S24">
        <v>130</v>
      </c>
      <c r="T24">
        <v>114.83</v>
      </c>
      <c r="U24">
        <v>105.37</v>
      </c>
      <c r="V24" t="s">
        <v>93</v>
      </c>
      <c r="W24">
        <v>128</v>
      </c>
      <c r="X24">
        <v>88.69</v>
      </c>
      <c r="Y24">
        <v>82.73</v>
      </c>
      <c r="Z24" t="s">
        <v>93</v>
      </c>
    </row>
    <row r="25" spans="9:26" x14ac:dyDescent="0.25">
      <c r="I25" s="14">
        <f t="shared" si="2"/>
        <v>97.460000000000008</v>
      </c>
      <c r="J25" s="2">
        <v>10</v>
      </c>
      <c r="K25" s="2" t="b">
        <f t="shared" si="3"/>
        <v>1</v>
      </c>
      <c r="L25" t="s">
        <v>21</v>
      </c>
      <c r="M25">
        <v>5.07</v>
      </c>
      <c r="N25">
        <v>18019</v>
      </c>
      <c r="O25">
        <v>0.1</v>
      </c>
      <c r="P25">
        <v>9.7460000000000004</v>
      </c>
      <c r="Q25" t="s">
        <v>93</v>
      </c>
      <c r="R25">
        <v>42</v>
      </c>
      <c r="S25">
        <v>72</v>
      </c>
      <c r="T25">
        <v>42.24</v>
      </c>
      <c r="U25">
        <v>42.59</v>
      </c>
      <c r="V25" t="s">
        <v>93</v>
      </c>
      <c r="W25">
        <v>71</v>
      </c>
      <c r="X25">
        <v>44.02</v>
      </c>
      <c r="Y25">
        <v>41.63</v>
      </c>
      <c r="Z25" t="s">
        <v>93</v>
      </c>
    </row>
    <row r="26" spans="9:26" x14ac:dyDescent="0.25">
      <c r="I26" s="14">
        <f t="shared" si="2"/>
        <v>102.87000000000002</v>
      </c>
      <c r="J26" s="2">
        <v>10</v>
      </c>
      <c r="K26" s="2" t="b">
        <f t="shared" si="3"/>
        <v>1</v>
      </c>
      <c r="L26" t="s">
        <v>22</v>
      </c>
      <c r="M26">
        <v>5.19</v>
      </c>
      <c r="N26">
        <v>83487</v>
      </c>
      <c r="O26">
        <v>0.44</v>
      </c>
      <c r="P26">
        <v>10.287000000000001</v>
      </c>
      <c r="Q26" t="s">
        <v>93</v>
      </c>
      <c r="R26">
        <v>83</v>
      </c>
      <c r="S26">
        <v>85</v>
      </c>
      <c r="T26">
        <v>64</v>
      </c>
      <c r="U26">
        <v>65.73</v>
      </c>
      <c r="V26" t="s">
        <v>93</v>
      </c>
      <c r="W26">
        <v>47</v>
      </c>
      <c r="X26">
        <v>18.21</v>
      </c>
      <c r="Y26">
        <v>19.010000000000002</v>
      </c>
      <c r="Z26" t="s">
        <v>93</v>
      </c>
    </row>
    <row r="27" spans="9:26" x14ac:dyDescent="0.25">
      <c r="I27" s="14">
        <f t="shared" si="2"/>
        <v>109.80000000000001</v>
      </c>
      <c r="J27" s="2">
        <v>10</v>
      </c>
      <c r="K27" s="2" t="b">
        <f t="shared" si="3"/>
        <v>1</v>
      </c>
      <c r="L27" t="s">
        <v>23</v>
      </c>
      <c r="M27">
        <v>5.33</v>
      </c>
      <c r="N27">
        <v>70255</v>
      </c>
      <c r="O27">
        <v>0.37</v>
      </c>
      <c r="P27">
        <v>10.98</v>
      </c>
      <c r="Q27" t="s">
        <v>93</v>
      </c>
      <c r="R27">
        <v>97</v>
      </c>
      <c r="S27">
        <v>99</v>
      </c>
      <c r="T27">
        <v>64.25</v>
      </c>
      <c r="U27">
        <v>62.51</v>
      </c>
      <c r="V27" t="s">
        <v>93</v>
      </c>
      <c r="W27">
        <v>61</v>
      </c>
      <c r="X27">
        <v>33.39</v>
      </c>
      <c r="Y27">
        <v>35.979999999999997</v>
      </c>
      <c r="Z27" t="s">
        <v>93</v>
      </c>
    </row>
    <row r="28" spans="9:26" x14ac:dyDescent="0.25">
      <c r="I28" s="14">
        <f t="shared" si="2"/>
        <v>100.91499999999999</v>
      </c>
      <c r="J28" s="2">
        <v>20</v>
      </c>
      <c r="K28" s="2" t="b">
        <f t="shared" si="3"/>
        <v>1</v>
      </c>
      <c r="L28" t="s">
        <v>128</v>
      </c>
      <c r="M28">
        <v>5.35</v>
      </c>
      <c r="N28">
        <v>96198</v>
      </c>
      <c r="O28">
        <v>0.51</v>
      </c>
      <c r="P28">
        <v>20.183</v>
      </c>
      <c r="Q28" t="s">
        <v>93</v>
      </c>
      <c r="R28">
        <v>113</v>
      </c>
      <c r="S28">
        <v>111</v>
      </c>
      <c r="T28">
        <v>102.91</v>
      </c>
      <c r="U28">
        <v>102.75</v>
      </c>
      <c r="V28" t="s">
        <v>93</v>
      </c>
      <c r="W28" t="s">
        <v>85</v>
      </c>
      <c r="X28" t="s">
        <v>85</v>
      </c>
      <c r="Y28" t="s">
        <v>85</v>
      </c>
      <c r="Z28" t="s">
        <v>85</v>
      </c>
    </row>
    <row r="29" spans="9:26" x14ac:dyDescent="0.25">
      <c r="I29" s="14">
        <f t="shared" si="2"/>
        <v>100</v>
      </c>
      <c r="J29" s="2">
        <v>20</v>
      </c>
      <c r="K29" s="2" t="b">
        <f t="shared" si="3"/>
        <v>1</v>
      </c>
      <c r="L29" t="s">
        <v>129</v>
      </c>
      <c r="M29">
        <v>5.42</v>
      </c>
      <c r="N29">
        <v>240640</v>
      </c>
      <c r="O29">
        <v>1.28</v>
      </c>
      <c r="P29">
        <v>20</v>
      </c>
      <c r="Q29" t="s">
        <v>93</v>
      </c>
      <c r="R29">
        <v>168</v>
      </c>
      <c r="S29">
        <v>99</v>
      </c>
      <c r="T29">
        <v>41.56</v>
      </c>
      <c r="U29">
        <v>43.62</v>
      </c>
      <c r="V29" t="s">
        <v>93</v>
      </c>
      <c r="W29" t="s">
        <v>85</v>
      </c>
      <c r="X29" t="s">
        <v>85</v>
      </c>
      <c r="Y29" t="s">
        <v>85</v>
      </c>
      <c r="Z29" t="s">
        <v>85</v>
      </c>
    </row>
    <row r="30" spans="9:26" x14ac:dyDescent="0.25">
      <c r="I30" s="14">
        <f t="shared" si="2"/>
        <v>104.55999999999999</v>
      </c>
      <c r="J30" s="2">
        <v>10</v>
      </c>
      <c r="K30" s="2" t="b">
        <f t="shared" si="3"/>
        <v>1</v>
      </c>
      <c r="L30" t="s">
        <v>25</v>
      </c>
      <c r="M30">
        <v>5.47</v>
      </c>
      <c r="N30">
        <v>76076</v>
      </c>
      <c r="O30">
        <v>0.4</v>
      </c>
      <c r="P30">
        <v>10.456</v>
      </c>
      <c r="Q30" t="s">
        <v>93</v>
      </c>
      <c r="R30">
        <v>56</v>
      </c>
      <c r="S30">
        <v>41</v>
      </c>
      <c r="T30">
        <v>63.58</v>
      </c>
      <c r="U30">
        <v>61.91</v>
      </c>
      <c r="V30" t="s">
        <v>93</v>
      </c>
      <c r="W30">
        <v>43</v>
      </c>
      <c r="X30">
        <v>25.03</v>
      </c>
      <c r="Y30">
        <v>24.9</v>
      </c>
      <c r="Z30" t="s">
        <v>93</v>
      </c>
    </row>
    <row r="31" spans="9:26" x14ac:dyDescent="0.25">
      <c r="I31" s="14">
        <f t="shared" si="2"/>
        <v>104.5</v>
      </c>
      <c r="J31" s="2">
        <v>10</v>
      </c>
      <c r="K31" s="2" t="b">
        <f t="shared" si="3"/>
        <v>1</v>
      </c>
      <c r="L31" t="s">
        <v>24</v>
      </c>
      <c r="M31">
        <v>5.48</v>
      </c>
      <c r="N31">
        <v>58417</v>
      </c>
      <c r="O31">
        <v>0.31</v>
      </c>
      <c r="P31">
        <v>10.45</v>
      </c>
      <c r="Q31" t="s">
        <v>93</v>
      </c>
      <c r="R31">
        <v>119</v>
      </c>
      <c r="S31">
        <v>121</v>
      </c>
      <c r="T31">
        <v>32.090000000000003</v>
      </c>
      <c r="U31">
        <v>32.11</v>
      </c>
      <c r="V31" t="s">
        <v>93</v>
      </c>
      <c r="W31" t="s">
        <v>85</v>
      </c>
      <c r="X31" t="s">
        <v>85</v>
      </c>
      <c r="Y31" t="s">
        <v>85</v>
      </c>
      <c r="Z31" t="s">
        <v>85</v>
      </c>
    </row>
    <row r="32" spans="9:26" x14ac:dyDescent="0.25">
      <c r="I32" s="14">
        <f t="shared" si="2"/>
        <v>103.94000000000001</v>
      </c>
      <c r="J32" s="2">
        <v>10</v>
      </c>
      <c r="K32" s="2" t="b">
        <f t="shared" si="3"/>
        <v>1</v>
      </c>
      <c r="L32" t="s">
        <v>26</v>
      </c>
      <c r="M32">
        <v>5.5</v>
      </c>
      <c r="N32">
        <v>56690</v>
      </c>
      <c r="O32">
        <v>0.3</v>
      </c>
      <c r="P32">
        <v>10.394</v>
      </c>
      <c r="Q32" t="s">
        <v>93</v>
      </c>
      <c r="R32">
        <v>75</v>
      </c>
      <c r="S32">
        <v>77</v>
      </c>
      <c r="T32">
        <v>31.28</v>
      </c>
      <c r="U32">
        <v>30.51</v>
      </c>
      <c r="V32" t="s">
        <v>93</v>
      </c>
      <c r="W32">
        <v>110</v>
      </c>
      <c r="X32">
        <v>47.1</v>
      </c>
      <c r="Y32">
        <v>45.02</v>
      </c>
      <c r="Z32" t="s">
        <v>93</v>
      </c>
    </row>
    <row r="33" spans="9:26" x14ac:dyDescent="0.25">
      <c r="I33" s="14">
        <f t="shared" si="2"/>
        <v>104.32000000000001</v>
      </c>
      <c r="J33" s="2">
        <v>10</v>
      </c>
      <c r="K33" s="2" t="b">
        <f t="shared" si="3"/>
        <v>1</v>
      </c>
      <c r="L33" t="s">
        <v>27</v>
      </c>
      <c r="M33">
        <v>5.7</v>
      </c>
      <c r="N33">
        <v>199400</v>
      </c>
      <c r="O33">
        <v>1.06</v>
      </c>
      <c r="P33">
        <v>10.432</v>
      </c>
      <c r="Q33" t="s">
        <v>93</v>
      </c>
      <c r="R33">
        <v>78</v>
      </c>
      <c r="S33">
        <v>77</v>
      </c>
      <c r="T33">
        <v>24.11</v>
      </c>
      <c r="U33">
        <v>24.21</v>
      </c>
      <c r="V33" t="s">
        <v>93</v>
      </c>
      <c r="W33">
        <v>52</v>
      </c>
      <c r="X33">
        <v>13.73</v>
      </c>
      <c r="Y33">
        <v>14.09</v>
      </c>
      <c r="Z33" t="s">
        <v>93</v>
      </c>
    </row>
    <row r="34" spans="9:26" x14ac:dyDescent="0.25">
      <c r="I34" s="14">
        <f t="shared" si="2"/>
        <v>101.2</v>
      </c>
      <c r="J34" s="2">
        <v>10</v>
      </c>
      <c r="K34" s="2" t="b">
        <f t="shared" si="3"/>
        <v>1</v>
      </c>
      <c r="L34" t="s">
        <v>28</v>
      </c>
      <c r="M34">
        <v>5.77</v>
      </c>
      <c r="N34">
        <v>66660</v>
      </c>
      <c r="O34">
        <v>0.35</v>
      </c>
      <c r="P34">
        <v>10.119999999999999</v>
      </c>
      <c r="Q34" t="s">
        <v>93</v>
      </c>
      <c r="R34">
        <v>62</v>
      </c>
      <c r="S34">
        <v>64</v>
      </c>
      <c r="T34">
        <v>31.51</v>
      </c>
      <c r="U34">
        <v>31.88</v>
      </c>
      <c r="V34" t="s">
        <v>93</v>
      </c>
      <c r="W34">
        <v>49</v>
      </c>
      <c r="X34">
        <v>23.92</v>
      </c>
      <c r="Y34">
        <v>23.67</v>
      </c>
      <c r="Z34" t="s">
        <v>93</v>
      </c>
    </row>
    <row r="35" spans="9:26" x14ac:dyDescent="0.25">
      <c r="I35" s="14">
        <f t="shared" si="2"/>
        <v>100</v>
      </c>
      <c r="J35" s="2">
        <v>20</v>
      </c>
      <c r="K35" s="2" t="b">
        <f t="shared" si="3"/>
        <v>1</v>
      </c>
      <c r="L35" t="s">
        <v>130</v>
      </c>
      <c r="M35">
        <v>6.16</v>
      </c>
      <c r="N35">
        <v>330766</v>
      </c>
      <c r="O35">
        <v>1.76</v>
      </c>
      <c r="P35">
        <v>20</v>
      </c>
      <c r="Q35" t="s">
        <v>93</v>
      </c>
      <c r="R35">
        <v>114</v>
      </c>
      <c r="S35">
        <v>88</v>
      </c>
      <c r="T35">
        <v>16.73</v>
      </c>
      <c r="U35">
        <v>17.11</v>
      </c>
      <c r="V35" t="s">
        <v>93</v>
      </c>
      <c r="W35">
        <v>63</v>
      </c>
      <c r="X35">
        <v>14.99</v>
      </c>
      <c r="Y35">
        <v>15.96</v>
      </c>
      <c r="Z35" t="s">
        <v>93</v>
      </c>
    </row>
    <row r="36" spans="9:26" x14ac:dyDescent="0.25">
      <c r="I36" s="14">
        <f t="shared" si="2"/>
        <v>105.81</v>
      </c>
      <c r="J36" s="2">
        <v>10</v>
      </c>
      <c r="K36" s="2" t="b">
        <f t="shared" si="3"/>
        <v>1</v>
      </c>
      <c r="L36" t="s">
        <v>29</v>
      </c>
      <c r="M36">
        <v>6.38</v>
      </c>
      <c r="N36">
        <v>74485</v>
      </c>
      <c r="O36">
        <v>0.4</v>
      </c>
      <c r="P36">
        <v>10.581</v>
      </c>
      <c r="Q36" t="s">
        <v>93</v>
      </c>
      <c r="R36">
        <v>130</v>
      </c>
      <c r="S36">
        <v>132</v>
      </c>
      <c r="T36">
        <v>97.74</v>
      </c>
      <c r="U36">
        <v>97.12</v>
      </c>
      <c r="V36" t="s">
        <v>93</v>
      </c>
      <c r="W36">
        <v>95</v>
      </c>
      <c r="X36">
        <v>80.28</v>
      </c>
      <c r="Y36">
        <v>85.37</v>
      </c>
      <c r="Z36" t="s">
        <v>93</v>
      </c>
    </row>
    <row r="37" spans="9:26" x14ac:dyDescent="0.25">
      <c r="I37" s="14">
        <f t="shared" si="2"/>
        <v>102.25</v>
      </c>
      <c r="J37" s="2">
        <v>10</v>
      </c>
      <c r="K37" s="2" t="b">
        <f t="shared" si="3"/>
        <v>1</v>
      </c>
      <c r="L37" t="s">
        <v>30</v>
      </c>
      <c r="M37">
        <v>6.64</v>
      </c>
      <c r="N37">
        <v>46397</v>
      </c>
      <c r="O37">
        <v>0.25</v>
      </c>
      <c r="P37">
        <v>10.225</v>
      </c>
      <c r="Q37" t="s">
        <v>93</v>
      </c>
      <c r="R37">
        <v>63</v>
      </c>
      <c r="S37">
        <v>62</v>
      </c>
      <c r="T37">
        <v>70.17</v>
      </c>
      <c r="U37">
        <v>69.83</v>
      </c>
      <c r="V37" t="s">
        <v>93</v>
      </c>
      <c r="W37">
        <v>41</v>
      </c>
      <c r="X37">
        <v>58</v>
      </c>
      <c r="Y37">
        <v>54.84</v>
      </c>
      <c r="Z37" t="s">
        <v>93</v>
      </c>
    </row>
    <row r="38" spans="9:26" x14ac:dyDescent="0.25">
      <c r="I38" s="14">
        <f t="shared" si="2"/>
        <v>102</v>
      </c>
      <c r="J38" s="2">
        <v>10</v>
      </c>
      <c r="K38" s="2" t="b">
        <f t="shared" si="3"/>
        <v>1</v>
      </c>
      <c r="L38" t="s">
        <v>31</v>
      </c>
      <c r="M38">
        <v>6.72</v>
      </c>
      <c r="N38">
        <v>50190</v>
      </c>
      <c r="O38">
        <v>0.27</v>
      </c>
      <c r="P38">
        <v>10.199999999999999</v>
      </c>
      <c r="Q38" t="s">
        <v>93</v>
      </c>
      <c r="R38">
        <v>174</v>
      </c>
      <c r="S38">
        <v>93</v>
      </c>
      <c r="T38">
        <v>66.11</v>
      </c>
      <c r="U38">
        <v>71.63</v>
      </c>
      <c r="V38" t="s">
        <v>93</v>
      </c>
      <c r="W38">
        <v>95</v>
      </c>
      <c r="X38">
        <v>54.07</v>
      </c>
      <c r="Y38">
        <v>59.34</v>
      </c>
      <c r="Z38" t="s">
        <v>93</v>
      </c>
    </row>
    <row r="39" spans="9:26" x14ac:dyDescent="0.25">
      <c r="I39" s="14">
        <f t="shared" si="2"/>
        <v>110.9</v>
      </c>
      <c r="J39" s="2">
        <v>10</v>
      </c>
      <c r="K39" s="2" t="b">
        <f t="shared" si="3"/>
        <v>1</v>
      </c>
      <c r="L39" t="s">
        <v>32</v>
      </c>
      <c r="M39">
        <v>6.73</v>
      </c>
      <c r="N39">
        <v>40275</v>
      </c>
      <c r="O39">
        <v>0.21</v>
      </c>
      <c r="P39">
        <v>11.09</v>
      </c>
      <c r="Q39" t="s">
        <v>93</v>
      </c>
      <c r="R39">
        <v>41</v>
      </c>
      <c r="S39">
        <v>69</v>
      </c>
      <c r="T39">
        <v>77.31</v>
      </c>
      <c r="U39">
        <v>78.989999999999995</v>
      </c>
      <c r="V39" t="s">
        <v>93</v>
      </c>
      <c r="W39">
        <v>39</v>
      </c>
      <c r="X39">
        <v>50.11</v>
      </c>
      <c r="Y39">
        <v>50.86</v>
      </c>
      <c r="Z39" t="s">
        <v>93</v>
      </c>
    </row>
    <row r="40" spans="9:26" x14ac:dyDescent="0.25">
      <c r="I40" s="14">
        <f t="shared" si="2"/>
        <v>102.82</v>
      </c>
      <c r="J40" s="2">
        <v>10</v>
      </c>
      <c r="K40" s="2" t="b">
        <f t="shared" si="3"/>
        <v>1</v>
      </c>
      <c r="L40" t="s">
        <v>33</v>
      </c>
      <c r="M40">
        <v>6.91</v>
      </c>
      <c r="N40">
        <v>62448</v>
      </c>
      <c r="O40">
        <v>0.33</v>
      </c>
      <c r="P40">
        <v>10.282</v>
      </c>
      <c r="Q40" t="s">
        <v>93</v>
      </c>
      <c r="R40">
        <v>83</v>
      </c>
      <c r="S40">
        <v>85</v>
      </c>
      <c r="T40">
        <v>65.150000000000006</v>
      </c>
      <c r="U40">
        <v>63.84</v>
      </c>
      <c r="V40" t="s">
        <v>93</v>
      </c>
      <c r="W40">
        <v>47</v>
      </c>
      <c r="X40">
        <v>15.29</v>
      </c>
      <c r="Y40">
        <v>15.73</v>
      </c>
      <c r="Z40" t="s">
        <v>93</v>
      </c>
    </row>
    <row r="41" spans="9:26" x14ac:dyDescent="0.25">
      <c r="I41" s="14">
        <f t="shared" si="2"/>
        <v>106.95000000000002</v>
      </c>
      <c r="J41" s="2">
        <v>10</v>
      </c>
      <c r="K41" s="2" t="b">
        <f t="shared" si="3"/>
        <v>1</v>
      </c>
      <c r="L41" t="s">
        <v>34</v>
      </c>
      <c r="M41">
        <v>7.14</v>
      </c>
      <c r="N41">
        <v>13435</v>
      </c>
      <c r="O41">
        <v>7.0000000000000007E-2</v>
      </c>
      <c r="P41">
        <v>10.695</v>
      </c>
      <c r="Q41" t="s">
        <v>93</v>
      </c>
      <c r="R41">
        <v>43</v>
      </c>
      <c r="S41">
        <v>41</v>
      </c>
      <c r="T41">
        <v>89.76</v>
      </c>
      <c r="U41">
        <v>85.08</v>
      </c>
      <c r="V41" t="s">
        <v>93</v>
      </c>
      <c r="W41">
        <v>39</v>
      </c>
      <c r="X41">
        <v>26.64</v>
      </c>
      <c r="Y41">
        <v>29.57</v>
      </c>
      <c r="Z41" t="s">
        <v>93</v>
      </c>
    </row>
    <row r="42" spans="9:26" x14ac:dyDescent="0.25">
      <c r="I42" s="14">
        <f t="shared" si="2"/>
        <v>104.76</v>
      </c>
      <c r="J42" s="2">
        <v>10</v>
      </c>
      <c r="K42" s="2" t="b">
        <f t="shared" si="3"/>
        <v>1</v>
      </c>
      <c r="L42" t="s">
        <v>35</v>
      </c>
      <c r="M42">
        <v>7.35</v>
      </c>
      <c r="N42">
        <v>62016</v>
      </c>
      <c r="O42">
        <v>0.33</v>
      </c>
      <c r="P42">
        <v>10.476000000000001</v>
      </c>
      <c r="Q42" t="s">
        <v>93</v>
      </c>
      <c r="R42">
        <v>75</v>
      </c>
      <c r="S42">
        <v>39</v>
      </c>
      <c r="T42">
        <v>50.05</v>
      </c>
      <c r="U42">
        <v>48.17</v>
      </c>
      <c r="V42" t="s">
        <v>93</v>
      </c>
      <c r="W42">
        <v>77</v>
      </c>
      <c r="X42">
        <v>31.84</v>
      </c>
      <c r="Y42">
        <v>31.04</v>
      </c>
      <c r="Z42" t="s">
        <v>93</v>
      </c>
    </row>
    <row r="43" spans="9:26" x14ac:dyDescent="0.25">
      <c r="I43" s="14">
        <f t="shared" si="2"/>
        <v>106.05</v>
      </c>
      <c r="J43" s="2">
        <v>18</v>
      </c>
      <c r="K43" s="2" t="b">
        <f t="shared" si="3"/>
        <v>1</v>
      </c>
      <c r="L43" t="s">
        <v>36</v>
      </c>
      <c r="M43">
        <v>7.51</v>
      </c>
      <c r="N43">
        <v>99672</v>
      </c>
      <c r="O43">
        <v>0.53</v>
      </c>
      <c r="P43">
        <v>19.088999999999999</v>
      </c>
      <c r="Q43" t="s">
        <v>93</v>
      </c>
      <c r="R43">
        <v>43</v>
      </c>
      <c r="S43">
        <v>58</v>
      </c>
      <c r="T43">
        <v>38.72</v>
      </c>
      <c r="U43">
        <v>39.380000000000003</v>
      </c>
      <c r="V43" t="s">
        <v>93</v>
      </c>
      <c r="W43">
        <v>41</v>
      </c>
      <c r="X43">
        <v>25.55</v>
      </c>
      <c r="Y43">
        <v>25.38</v>
      </c>
      <c r="Z43" t="s">
        <v>93</v>
      </c>
    </row>
    <row r="44" spans="9:26" x14ac:dyDescent="0.25">
      <c r="I44" s="14">
        <f t="shared" si="2"/>
        <v>100.32000000000001</v>
      </c>
      <c r="J44" s="2">
        <v>20</v>
      </c>
      <c r="K44" s="2" t="b">
        <f t="shared" si="3"/>
        <v>1</v>
      </c>
      <c r="L44" t="s">
        <v>131</v>
      </c>
      <c r="M44">
        <v>7.6</v>
      </c>
      <c r="N44">
        <v>398260</v>
      </c>
      <c r="O44">
        <v>2.12</v>
      </c>
      <c r="P44">
        <v>20.064</v>
      </c>
      <c r="Q44" t="s">
        <v>93</v>
      </c>
      <c r="R44">
        <v>98</v>
      </c>
      <c r="S44">
        <v>100</v>
      </c>
      <c r="T44">
        <v>65.14</v>
      </c>
      <c r="U44">
        <v>65.180000000000007</v>
      </c>
      <c r="V44" t="s">
        <v>93</v>
      </c>
      <c r="W44">
        <v>70</v>
      </c>
      <c r="X44">
        <v>10</v>
      </c>
      <c r="Y44">
        <v>10.3</v>
      </c>
      <c r="Z44" t="s">
        <v>93</v>
      </c>
    </row>
    <row r="45" spans="9:26" x14ac:dyDescent="0.25">
      <c r="I45" s="14">
        <f t="shared" si="2"/>
        <v>106.59</v>
      </c>
      <c r="J45" s="2">
        <v>10</v>
      </c>
      <c r="K45" s="2" t="b">
        <f t="shared" si="3"/>
        <v>1</v>
      </c>
      <c r="L45" t="s">
        <v>37</v>
      </c>
      <c r="M45">
        <v>7.67</v>
      </c>
      <c r="N45">
        <v>229799</v>
      </c>
      <c r="O45">
        <v>1.22</v>
      </c>
      <c r="P45">
        <v>10.659000000000001</v>
      </c>
      <c r="Q45" t="s">
        <v>93</v>
      </c>
      <c r="R45">
        <v>91</v>
      </c>
      <c r="S45">
        <v>92</v>
      </c>
      <c r="T45">
        <v>59.62</v>
      </c>
      <c r="U45">
        <v>59.06</v>
      </c>
      <c r="V45" t="s">
        <v>93</v>
      </c>
      <c r="W45">
        <v>65</v>
      </c>
      <c r="X45">
        <v>10.99</v>
      </c>
      <c r="Y45">
        <v>10.7</v>
      </c>
      <c r="Z45" t="s">
        <v>93</v>
      </c>
    </row>
    <row r="46" spans="9:26" x14ac:dyDescent="0.25">
      <c r="I46" s="14">
        <f t="shared" si="2"/>
        <v>103.84</v>
      </c>
      <c r="J46" s="2">
        <v>10</v>
      </c>
      <c r="K46" s="2" t="b">
        <f t="shared" si="3"/>
        <v>1</v>
      </c>
      <c r="L46" t="s">
        <v>38</v>
      </c>
      <c r="M46">
        <v>7.92</v>
      </c>
      <c r="N46">
        <v>50761</v>
      </c>
      <c r="O46">
        <v>0.27</v>
      </c>
      <c r="P46">
        <v>10.384</v>
      </c>
      <c r="Q46" t="s">
        <v>93</v>
      </c>
      <c r="R46">
        <v>75</v>
      </c>
      <c r="S46">
        <v>39</v>
      </c>
      <c r="T46">
        <v>48.81</v>
      </c>
      <c r="U46">
        <v>45.96</v>
      </c>
      <c r="V46" t="s">
        <v>93</v>
      </c>
      <c r="W46">
        <v>77</v>
      </c>
      <c r="X46">
        <v>32.92</v>
      </c>
      <c r="Y46">
        <v>31.59</v>
      </c>
      <c r="Z46" t="s">
        <v>93</v>
      </c>
    </row>
    <row r="47" spans="9:26" x14ac:dyDescent="0.25">
      <c r="I47" s="14">
        <f t="shared" si="2"/>
        <v>113.45</v>
      </c>
      <c r="J47" s="2">
        <v>10</v>
      </c>
      <c r="K47" s="2" t="b">
        <f t="shared" si="3"/>
        <v>1</v>
      </c>
      <c r="L47" t="s">
        <v>39</v>
      </c>
      <c r="M47">
        <v>7.99</v>
      </c>
      <c r="N47">
        <v>58831</v>
      </c>
      <c r="O47">
        <v>0.31</v>
      </c>
      <c r="P47">
        <v>11.345000000000001</v>
      </c>
      <c r="Q47" t="s">
        <v>93</v>
      </c>
      <c r="R47">
        <v>69</v>
      </c>
      <c r="S47">
        <v>41</v>
      </c>
      <c r="T47">
        <v>66.33</v>
      </c>
      <c r="U47">
        <v>63.92</v>
      </c>
      <c r="V47" t="s">
        <v>93</v>
      </c>
      <c r="W47">
        <v>99</v>
      </c>
      <c r="X47">
        <v>33.520000000000003</v>
      </c>
      <c r="Y47">
        <v>30.65</v>
      </c>
      <c r="Z47" t="s">
        <v>93</v>
      </c>
    </row>
    <row r="48" spans="9:26" x14ac:dyDescent="0.25">
      <c r="I48" s="14">
        <f t="shared" si="2"/>
        <v>102.88</v>
      </c>
      <c r="J48" s="2">
        <v>10</v>
      </c>
      <c r="K48" s="2" t="b">
        <f t="shared" si="3"/>
        <v>1</v>
      </c>
      <c r="L48" t="s">
        <v>40</v>
      </c>
      <c r="M48">
        <v>8.1</v>
      </c>
      <c r="N48">
        <v>52706</v>
      </c>
      <c r="O48">
        <v>0.28000000000000003</v>
      </c>
      <c r="P48">
        <v>10.288</v>
      </c>
      <c r="Q48" t="s">
        <v>93</v>
      </c>
      <c r="R48">
        <v>97</v>
      </c>
      <c r="S48">
        <v>83</v>
      </c>
      <c r="T48">
        <v>80.12</v>
      </c>
      <c r="U48">
        <v>80.28</v>
      </c>
      <c r="V48" t="s">
        <v>93</v>
      </c>
      <c r="W48">
        <v>99</v>
      </c>
      <c r="X48">
        <v>63.93</v>
      </c>
      <c r="Y48">
        <v>63.19</v>
      </c>
      <c r="Z48" t="s">
        <v>93</v>
      </c>
    </row>
    <row r="49" spans="9:26" x14ac:dyDescent="0.25">
      <c r="I49" s="14">
        <f t="shared" si="2"/>
        <v>104.36000000000001</v>
      </c>
      <c r="J49" s="2">
        <v>10</v>
      </c>
      <c r="K49" s="2" t="b">
        <f t="shared" si="3"/>
        <v>1</v>
      </c>
      <c r="L49" t="s">
        <v>41</v>
      </c>
      <c r="M49">
        <v>8.15</v>
      </c>
      <c r="N49">
        <v>123012</v>
      </c>
      <c r="O49">
        <v>0.65</v>
      </c>
      <c r="P49">
        <v>10.436</v>
      </c>
      <c r="Q49" t="s">
        <v>93</v>
      </c>
      <c r="R49">
        <v>166</v>
      </c>
      <c r="S49">
        <v>164</v>
      </c>
      <c r="T49">
        <v>78.23</v>
      </c>
      <c r="U49">
        <v>79.260000000000005</v>
      </c>
      <c r="V49" t="s">
        <v>93</v>
      </c>
      <c r="W49">
        <v>129</v>
      </c>
      <c r="X49">
        <v>63.45</v>
      </c>
      <c r="Y49">
        <v>67.16</v>
      </c>
      <c r="Z49" t="s">
        <v>93</v>
      </c>
    </row>
    <row r="50" spans="9:26" x14ac:dyDescent="0.25">
      <c r="I50" s="14">
        <f t="shared" si="2"/>
        <v>101.44999999999999</v>
      </c>
      <c r="J50" s="2">
        <v>10</v>
      </c>
      <c r="K50" s="2" t="b">
        <f t="shared" si="3"/>
        <v>1</v>
      </c>
      <c r="L50" t="s">
        <v>42</v>
      </c>
      <c r="M50">
        <v>8.24</v>
      </c>
      <c r="N50">
        <v>79913</v>
      </c>
      <c r="O50">
        <v>0.42</v>
      </c>
      <c r="P50">
        <v>10.145</v>
      </c>
      <c r="Q50" t="s">
        <v>93</v>
      </c>
      <c r="R50">
        <v>76</v>
      </c>
      <c r="S50">
        <v>41</v>
      </c>
      <c r="T50">
        <v>70.19</v>
      </c>
      <c r="U50">
        <v>66.959999999999994</v>
      </c>
      <c r="V50" t="s">
        <v>93</v>
      </c>
      <c r="W50">
        <v>78</v>
      </c>
      <c r="X50">
        <v>32.590000000000003</v>
      </c>
      <c r="Y50">
        <v>31.82</v>
      </c>
      <c r="Z50" t="s">
        <v>93</v>
      </c>
    </row>
    <row r="51" spans="9:26" x14ac:dyDescent="0.25">
      <c r="I51" s="14">
        <f t="shared" si="2"/>
        <v>106.33888888888887</v>
      </c>
      <c r="J51" s="2">
        <v>18</v>
      </c>
      <c r="K51" s="2" t="b">
        <f t="shared" si="3"/>
        <v>1</v>
      </c>
      <c r="L51" t="s">
        <v>43</v>
      </c>
      <c r="M51">
        <v>8.31</v>
      </c>
      <c r="N51">
        <v>67892</v>
      </c>
      <c r="O51">
        <v>0.36</v>
      </c>
      <c r="P51">
        <v>19.140999999999998</v>
      </c>
      <c r="Q51" t="s">
        <v>93</v>
      </c>
      <c r="R51">
        <v>43</v>
      </c>
      <c r="S51">
        <v>58</v>
      </c>
      <c r="T51">
        <v>52.34</v>
      </c>
      <c r="U51">
        <v>53.78</v>
      </c>
      <c r="V51" t="s">
        <v>93</v>
      </c>
      <c r="W51">
        <v>57</v>
      </c>
      <c r="X51">
        <v>20.56</v>
      </c>
      <c r="Y51">
        <v>21.82</v>
      </c>
      <c r="Z51" t="s">
        <v>93</v>
      </c>
    </row>
    <row r="52" spans="9:26" x14ac:dyDescent="0.25">
      <c r="I52" s="14">
        <f t="shared" si="2"/>
        <v>100.6</v>
      </c>
      <c r="J52" s="2">
        <v>10</v>
      </c>
      <c r="K52" s="2" t="b">
        <f t="shared" si="3"/>
        <v>1</v>
      </c>
      <c r="L52" t="s">
        <v>44</v>
      </c>
      <c r="M52">
        <v>8.42</v>
      </c>
      <c r="N52">
        <v>54116</v>
      </c>
      <c r="O52">
        <v>0.28999999999999998</v>
      </c>
      <c r="P52">
        <v>10.06</v>
      </c>
      <c r="Q52" t="s">
        <v>93</v>
      </c>
      <c r="R52">
        <v>129</v>
      </c>
      <c r="S52">
        <v>127</v>
      </c>
      <c r="T52">
        <v>76.14</v>
      </c>
      <c r="U52">
        <v>77.72</v>
      </c>
      <c r="V52" t="s">
        <v>93</v>
      </c>
      <c r="W52">
        <v>131</v>
      </c>
      <c r="X52">
        <v>24</v>
      </c>
      <c r="Y52">
        <v>24.08</v>
      </c>
      <c r="Z52" t="s">
        <v>93</v>
      </c>
    </row>
    <row r="53" spans="9:26" x14ac:dyDescent="0.25">
      <c r="I53" s="14">
        <f t="shared" si="2"/>
        <v>102.75000000000001</v>
      </c>
      <c r="J53" s="2">
        <v>10</v>
      </c>
      <c r="K53" s="2" t="b">
        <f t="shared" si="3"/>
        <v>1</v>
      </c>
      <c r="L53" t="s">
        <v>45</v>
      </c>
      <c r="M53">
        <v>8.51</v>
      </c>
      <c r="N53">
        <v>54207</v>
      </c>
      <c r="O53">
        <v>0.28999999999999998</v>
      </c>
      <c r="P53">
        <v>10.275</v>
      </c>
      <c r="Q53" t="s">
        <v>93</v>
      </c>
      <c r="R53">
        <v>107</v>
      </c>
      <c r="S53">
        <v>109</v>
      </c>
      <c r="T53">
        <v>94.87</v>
      </c>
      <c r="U53">
        <v>96.45</v>
      </c>
      <c r="V53" t="s">
        <v>93</v>
      </c>
      <c r="W53">
        <v>93</v>
      </c>
      <c r="X53">
        <v>4.3</v>
      </c>
      <c r="Y53">
        <v>4.5599999999999996</v>
      </c>
      <c r="Z53" t="s">
        <v>93</v>
      </c>
    </row>
    <row r="54" spans="9:26" x14ac:dyDescent="0.25">
      <c r="I54" s="14">
        <f t="shared" si="2"/>
        <v>100</v>
      </c>
      <c r="J54" s="2">
        <v>20</v>
      </c>
      <c r="K54" s="2" t="b">
        <f t="shared" si="3"/>
        <v>1</v>
      </c>
      <c r="L54" t="s">
        <v>132</v>
      </c>
      <c r="M54">
        <v>8.91</v>
      </c>
      <c r="N54">
        <v>320290</v>
      </c>
      <c r="O54">
        <v>1.7</v>
      </c>
      <c r="P54">
        <v>20</v>
      </c>
      <c r="Q54" t="s">
        <v>93</v>
      </c>
      <c r="R54">
        <v>117</v>
      </c>
      <c r="S54">
        <v>82</v>
      </c>
      <c r="T54">
        <v>51.1</v>
      </c>
      <c r="U54">
        <v>52.18</v>
      </c>
      <c r="V54" t="s">
        <v>93</v>
      </c>
      <c r="W54">
        <v>52</v>
      </c>
      <c r="X54">
        <v>12.49</v>
      </c>
      <c r="Y54">
        <v>13.38</v>
      </c>
      <c r="Z54" t="s">
        <v>93</v>
      </c>
    </row>
    <row r="55" spans="9:26" x14ac:dyDescent="0.25">
      <c r="I55" s="14">
        <f t="shared" si="2"/>
        <v>104.73000000000002</v>
      </c>
      <c r="J55" s="2">
        <v>10</v>
      </c>
      <c r="K55" s="2" t="b">
        <f t="shared" si="3"/>
        <v>1</v>
      </c>
      <c r="L55" t="s">
        <v>46</v>
      </c>
      <c r="M55">
        <v>8.93</v>
      </c>
      <c r="N55">
        <v>162407</v>
      </c>
      <c r="O55">
        <v>0.86</v>
      </c>
      <c r="P55">
        <v>10.473000000000001</v>
      </c>
      <c r="Q55" t="s">
        <v>93</v>
      </c>
      <c r="R55">
        <v>112</v>
      </c>
      <c r="S55">
        <v>77</v>
      </c>
      <c r="T55">
        <v>53.01</v>
      </c>
      <c r="U55">
        <v>56.59</v>
      </c>
      <c r="V55" t="s">
        <v>93</v>
      </c>
      <c r="W55">
        <v>114</v>
      </c>
      <c r="X55">
        <v>31.24</v>
      </c>
      <c r="Y55">
        <v>31.6</v>
      </c>
      <c r="Z55" t="s">
        <v>93</v>
      </c>
    </row>
    <row r="56" spans="9:26" x14ac:dyDescent="0.25">
      <c r="I56" s="14">
        <f t="shared" si="2"/>
        <v>102.26000000000002</v>
      </c>
      <c r="J56" s="2">
        <v>10</v>
      </c>
      <c r="K56" s="2" t="b">
        <f t="shared" si="3"/>
        <v>1</v>
      </c>
      <c r="L56" t="s">
        <v>47</v>
      </c>
      <c r="M56">
        <v>9.01</v>
      </c>
      <c r="N56">
        <v>49337</v>
      </c>
      <c r="O56">
        <v>0.26</v>
      </c>
      <c r="P56">
        <v>10.226000000000001</v>
      </c>
      <c r="Q56" t="s">
        <v>93</v>
      </c>
      <c r="R56">
        <v>131</v>
      </c>
      <c r="S56">
        <v>133</v>
      </c>
      <c r="T56">
        <v>97.12</v>
      </c>
      <c r="U56">
        <v>98.59</v>
      </c>
      <c r="V56" t="s">
        <v>93</v>
      </c>
      <c r="W56">
        <v>117</v>
      </c>
      <c r="X56">
        <v>65.38</v>
      </c>
      <c r="Y56">
        <v>68.59</v>
      </c>
      <c r="Z56" t="s">
        <v>93</v>
      </c>
    </row>
    <row r="57" spans="9:26" x14ac:dyDescent="0.25">
      <c r="I57" s="14">
        <f t="shared" si="2"/>
        <v>106.08999999999999</v>
      </c>
      <c r="J57" s="2">
        <v>10</v>
      </c>
      <c r="K57" s="2" t="b">
        <f t="shared" si="3"/>
        <v>1</v>
      </c>
      <c r="L57" t="s">
        <v>48</v>
      </c>
      <c r="M57">
        <v>9.02</v>
      </c>
      <c r="N57">
        <v>247768</v>
      </c>
      <c r="O57">
        <v>1.32</v>
      </c>
      <c r="P57">
        <v>10.609</v>
      </c>
      <c r="Q57" t="s">
        <v>93</v>
      </c>
      <c r="R57">
        <v>91</v>
      </c>
      <c r="S57">
        <v>106</v>
      </c>
      <c r="T57">
        <v>39.07</v>
      </c>
      <c r="U57">
        <v>37.450000000000003</v>
      </c>
      <c r="V57" t="s">
        <v>93</v>
      </c>
      <c r="W57">
        <v>51</v>
      </c>
      <c r="X57">
        <v>8.0299999999999994</v>
      </c>
      <c r="Y57">
        <v>7.84</v>
      </c>
      <c r="Z57" t="s">
        <v>93</v>
      </c>
    </row>
    <row r="58" spans="9:26" x14ac:dyDescent="0.25">
      <c r="I58" s="14">
        <f t="shared" si="2"/>
        <v>106.66</v>
      </c>
      <c r="J58" s="2">
        <v>10</v>
      </c>
      <c r="K58" s="2" t="b">
        <f t="shared" si="3"/>
        <v>1</v>
      </c>
      <c r="L58" t="s">
        <v>49</v>
      </c>
      <c r="M58">
        <v>9.1199999999999992</v>
      </c>
      <c r="N58">
        <v>446121</v>
      </c>
      <c r="O58">
        <v>2.37</v>
      </c>
      <c r="P58">
        <v>10.666</v>
      </c>
      <c r="Q58" t="s">
        <v>93</v>
      </c>
      <c r="R58">
        <v>91</v>
      </c>
      <c r="S58">
        <v>106</v>
      </c>
      <c r="T58">
        <v>53.99</v>
      </c>
      <c r="U58">
        <v>53.08</v>
      </c>
      <c r="V58" t="s">
        <v>93</v>
      </c>
      <c r="W58">
        <v>105</v>
      </c>
      <c r="X58">
        <v>21.5</v>
      </c>
      <c r="Y58">
        <v>21.27</v>
      </c>
      <c r="Z58" t="s">
        <v>93</v>
      </c>
    </row>
    <row r="59" spans="9:26" x14ac:dyDescent="0.25">
      <c r="I59" s="14">
        <f t="shared" si="2"/>
        <v>105.35999999999999</v>
      </c>
      <c r="J59" s="2">
        <v>10</v>
      </c>
      <c r="K59" s="2" t="b">
        <f t="shared" si="3"/>
        <v>1</v>
      </c>
      <c r="L59" t="s">
        <v>50</v>
      </c>
      <c r="M59">
        <v>9.42</v>
      </c>
      <c r="N59">
        <v>230186</v>
      </c>
      <c r="O59">
        <v>1.22</v>
      </c>
      <c r="P59">
        <v>10.536</v>
      </c>
      <c r="Q59" t="s">
        <v>93</v>
      </c>
      <c r="R59">
        <v>91</v>
      </c>
      <c r="S59">
        <v>106</v>
      </c>
      <c r="T59">
        <v>52.86</v>
      </c>
      <c r="U59">
        <v>51.51</v>
      </c>
      <c r="V59" t="s">
        <v>93</v>
      </c>
      <c r="W59">
        <v>105</v>
      </c>
      <c r="X59">
        <v>26.09</v>
      </c>
      <c r="Y59">
        <v>25.22</v>
      </c>
      <c r="Z59" t="s">
        <v>93</v>
      </c>
    </row>
    <row r="60" spans="9:26" x14ac:dyDescent="0.25">
      <c r="I60" s="14">
        <f t="shared" si="2"/>
        <v>104.28999999999999</v>
      </c>
      <c r="J60" s="2">
        <v>10</v>
      </c>
      <c r="K60" s="2" t="b">
        <f t="shared" si="3"/>
        <v>1</v>
      </c>
      <c r="L60" t="s">
        <v>51</v>
      </c>
      <c r="M60">
        <v>9.44</v>
      </c>
      <c r="N60">
        <v>192194</v>
      </c>
      <c r="O60">
        <v>1.02</v>
      </c>
      <c r="P60">
        <v>10.429</v>
      </c>
      <c r="Q60" t="s">
        <v>93</v>
      </c>
      <c r="R60">
        <v>104</v>
      </c>
      <c r="S60">
        <v>78</v>
      </c>
      <c r="T60">
        <v>51.59</v>
      </c>
      <c r="U60">
        <v>52.37</v>
      </c>
      <c r="V60" t="s">
        <v>93</v>
      </c>
      <c r="W60">
        <v>103</v>
      </c>
      <c r="X60">
        <v>51.8</v>
      </c>
      <c r="Y60">
        <v>51.39</v>
      </c>
      <c r="Z60" t="s">
        <v>93</v>
      </c>
    </row>
    <row r="61" spans="9:26" x14ac:dyDescent="0.25">
      <c r="I61" s="14">
        <f t="shared" si="2"/>
        <v>109.67</v>
      </c>
      <c r="J61" s="2">
        <v>10</v>
      </c>
      <c r="K61" s="2" t="b">
        <f t="shared" si="3"/>
        <v>1</v>
      </c>
      <c r="L61" t="s">
        <v>52</v>
      </c>
      <c r="M61">
        <v>9.57</v>
      </c>
      <c r="N61">
        <v>42517</v>
      </c>
      <c r="O61">
        <v>0.23</v>
      </c>
      <c r="P61">
        <v>10.967000000000001</v>
      </c>
      <c r="Q61" t="s">
        <v>93</v>
      </c>
      <c r="R61">
        <v>173</v>
      </c>
      <c r="S61">
        <v>171</v>
      </c>
      <c r="T61">
        <v>50.75</v>
      </c>
      <c r="U61">
        <v>50.29</v>
      </c>
      <c r="V61" t="s">
        <v>93</v>
      </c>
      <c r="W61">
        <v>175</v>
      </c>
      <c r="X61">
        <v>49.1</v>
      </c>
      <c r="Y61">
        <v>48.57</v>
      </c>
      <c r="Z61" t="s">
        <v>93</v>
      </c>
    </row>
    <row r="62" spans="9:26" x14ac:dyDescent="0.25">
      <c r="I62" s="14">
        <f t="shared" si="2"/>
        <v>106.19999999999999</v>
      </c>
      <c r="J62" s="2">
        <v>10</v>
      </c>
      <c r="K62" s="2" t="b">
        <f t="shared" si="3"/>
        <v>1</v>
      </c>
      <c r="L62" t="s">
        <v>53</v>
      </c>
      <c r="M62">
        <v>9.7100000000000009</v>
      </c>
      <c r="N62">
        <v>264600</v>
      </c>
      <c r="O62">
        <v>1.41</v>
      </c>
      <c r="P62">
        <v>10.62</v>
      </c>
      <c r="Q62" t="s">
        <v>93</v>
      </c>
      <c r="R62">
        <v>105</v>
      </c>
      <c r="S62">
        <v>120</v>
      </c>
      <c r="T62">
        <v>30.77</v>
      </c>
      <c r="U62">
        <v>31.29</v>
      </c>
      <c r="V62" t="s">
        <v>93</v>
      </c>
      <c r="W62">
        <v>79</v>
      </c>
      <c r="X62">
        <v>14.6</v>
      </c>
      <c r="Y62">
        <v>15.28</v>
      </c>
      <c r="Z62" t="s">
        <v>93</v>
      </c>
    </row>
    <row r="63" spans="9:26" x14ac:dyDescent="0.25">
      <c r="I63" s="14">
        <f t="shared" si="2"/>
        <v>102.715</v>
      </c>
      <c r="J63" s="2">
        <v>20</v>
      </c>
      <c r="K63" s="2" t="b">
        <f t="shared" si="3"/>
        <v>1</v>
      </c>
      <c r="L63" t="s">
        <v>133</v>
      </c>
      <c r="M63">
        <v>9.83</v>
      </c>
      <c r="N63">
        <v>159254</v>
      </c>
      <c r="O63">
        <v>0.85</v>
      </c>
      <c r="P63">
        <v>20.542999999999999</v>
      </c>
      <c r="Q63" t="s">
        <v>93</v>
      </c>
      <c r="R63">
        <v>95</v>
      </c>
      <c r="S63">
        <v>174</v>
      </c>
      <c r="T63">
        <v>102.7</v>
      </c>
      <c r="U63">
        <v>97.57</v>
      </c>
      <c r="V63" t="s">
        <v>93</v>
      </c>
      <c r="W63">
        <v>176</v>
      </c>
      <c r="X63">
        <v>98.1</v>
      </c>
      <c r="Y63">
        <v>94.55</v>
      </c>
      <c r="Z63" t="s">
        <v>93</v>
      </c>
    </row>
    <row r="64" spans="9:26" x14ac:dyDescent="0.25">
      <c r="I64" s="14">
        <f t="shared" si="2"/>
        <v>106.82000000000001</v>
      </c>
      <c r="J64" s="2">
        <v>10</v>
      </c>
      <c r="K64" s="2" t="b">
        <f t="shared" si="3"/>
        <v>1</v>
      </c>
      <c r="L64" t="s">
        <v>54</v>
      </c>
      <c r="M64">
        <v>9.93</v>
      </c>
      <c r="N64">
        <v>102420</v>
      </c>
      <c r="O64">
        <v>0.54</v>
      </c>
      <c r="P64">
        <v>10.682</v>
      </c>
      <c r="Q64" t="s">
        <v>93</v>
      </c>
      <c r="R64">
        <v>77</v>
      </c>
      <c r="S64">
        <v>156</v>
      </c>
      <c r="T64">
        <v>87.9</v>
      </c>
      <c r="U64">
        <v>81.72</v>
      </c>
      <c r="V64" t="s">
        <v>93</v>
      </c>
      <c r="W64">
        <v>158</v>
      </c>
      <c r="X64">
        <v>84.47</v>
      </c>
      <c r="Y64">
        <v>79.930000000000007</v>
      </c>
      <c r="Z64" t="s">
        <v>93</v>
      </c>
    </row>
    <row r="65" spans="9:26" x14ac:dyDescent="0.25">
      <c r="I65" s="14">
        <f t="shared" si="2"/>
        <v>103.85</v>
      </c>
      <c r="J65" s="2">
        <v>10</v>
      </c>
      <c r="K65" s="2" t="b">
        <f t="shared" si="3"/>
        <v>1</v>
      </c>
      <c r="L65" t="s">
        <v>55</v>
      </c>
      <c r="M65">
        <v>9.94</v>
      </c>
      <c r="N65">
        <v>49371</v>
      </c>
      <c r="O65">
        <v>0.26</v>
      </c>
      <c r="P65">
        <v>10.385</v>
      </c>
      <c r="Q65" t="s">
        <v>93</v>
      </c>
      <c r="R65">
        <v>83</v>
      </c>
      <c r="S65">
        <v>85</v>
      </c>
      <c r="T65">
        <v>65.739999999999995</v>
      </c>
      <c r="U65">
        <v>65.25</v>
      </c>
      <c r="V65" t="s">
        <v>93</v>
      </c>
      <c r="W65">
        <v>95</v>
      </c>
      <c r="X65">
        <v>17.47</v>
      </c>
      <c r="Y65">
        <v>17.170000000000002</v>
      </c>
      <c r="Z65" t="s">
        <v>93</v>
      </c>
    </row>
    <row r="66" spans="9:26" x14ac:dyDescent="0.25">
      <c r="I66" s="14">
        <f t="shared" si="2"/>
        <v>105.61</v>
      </c>
      <c r="J66" s="2">
        <v>10</v>
      </c>
      <c r="K66" s="2" t="b">
        <f t="shared" si="3"/>
        <v>1</v>
      </c>
      <c r="L66" t="s">
        <v>56</v>
      </c>
      <c r="M66">
        <v>9.9700000000000006</v>
      </c>
      <c r="N66">
        <v>25200</v>
      </c>
      <c r="O66">
        <v>0.13</v>
      </c>
      <c r="P66">
        <v>10.561</v>
      </c>
      <c r="Q66" t="s">
        <v>93</v>
      </c>
      <c r="R66">
        <v>77</v>
      </c>
      <c r="S66">
        <v>110</v>
      </c>
      <c r="T66">
        <v>96.58</v>
      </c>
      <c r="U66">
        <v>93.46</v>
      </c>
      <c r="V66" t="s">
        <v>93</v>
      </c>
      <c r="W66">
        <v>61</v>
      </c>
      <c r="X66">
        <v>55.03</v>
      </c>
      <c r="Y66">
        <v>57.55</v>
      </c>
      <c r="Z66" t="s">
        <v>93</v>
      </c>
    </row>
    <row r="67" spans="9:26" x14ac:dyDescent="0.25">
      <c r="I67" s="14">
        <f t="shared" si="2"/>
        <v>103.67000000000002</v>
      </c>
      <c r="J67" s="2">
        <v>10</v>
      </c>
      <c r="K67" s="2" t="b">
        <f t="shared" si="3"/>
        <v>1</v>
      </c>
      <c r="L67" t="s">
        <v>57</v>
      </c>
      <c r="M67">
        <v>9.98</v>
      </c>
      <c r="N67">
        <v>73011</v>
      </c>
      <c r="O67">
        <v>0.39</v>
      </c>
      <c r="P67">
        <v>10.367000000000001</v>
      </c>
      <c r="Q67" t="s">
        <v>93</v>
      </c>
      <c r="R67">
        <v>75</v>
      </c>
      <c r="S67">
        <v>53</v>
      </c>
      <c r="T67">
        <v>19.489999999999998</v>
      </c>
      <c r="U67">
        <v>18.920000000000002</v>
      </c>
      <c r="V67" t="s">
        <v>93</v>
      </c>
      <c r="W67">
        <v>89</v>
      </c>
      <c r="X67">
        <v>12.53</v>
      </c>
      <c r="Y67">
        <v>11.39</v>
      </c>
      <c r="Z67" t="s">
        <v>93</v>
      </c>
    </row>
    <row r="68" spans="9:26" x14ac:dyDescent="0.25">
      <c r="I68" s="14">
        <f t="shared" si="2"/>
        <v>106.84</v>
      </c>
      <c r="J68" s="2">
        <v>10</v>
      </c>
      <c r="K68" s="2" t="b">
        <f t="shared" si="3"/>
        <v>1</v>
      </c>
      <c r="L68" t="s">
        <v>58</v>
      </c>
      <c r="M68">
        <v>10.01</v>
      </c>
      <c r="N68">
        <v>296111</v>
      </c>
      <c r="O68">
        <v>1.57</v>
      </c>
      <c r="P68">
        <v>10.683999999999999</v>
      </c>
      <c r="Q68" t="s">
        <v>93</v>
      </c>
      <c r="R68">
        <v>91</v>
      </c>
      <c r="S68">
        <v>120</v>
      </c>
      <c r="T68">
        <v>31</v>
      </c>
      <c r="U68">
        <v>29.53</v>
      </c>
      <c r="V68" t="s">
        <v>93</v>
      </c>
      <c r="W68">
        <v>65</v>
      </c>
      <c r="X68">
        <v>10.09</v>
      </c>
      <c r="Y68">
        <v>10.210000000000001</v>
      </c>
      <c r="Z68" t="s">
        <v>93</v>
      </c>
    </row>
    <row r="69" spans="9:26" x14ac:dyDescent="0.25">
      <c r="I69" s="14">
        <f t="shared" ref="I69:I88" si="4">P69/J69*100</f>
        <v>106.19999999999999</v>
      </c>
      <c r="J69" s="2">
        <v>10</v>
      </c>
      <c r="K69" s="2" t="b">
        <f t="shared" ref="K69:K88" si="5">AND(P69&gt;J69*0.8,P69&lt;J69*1.2)</f>
        <v>1</v>
      </c>
      <c r="L69" t="s">
        <v>59</v>
      </c>
      <c r="M69">
        <v>10.07</v>
      </c>
      <c r="N69">
        <v>184404</v>
      </c>
      <c r="O69">
        <v>0.98</v>
      </c>
      <c r="P69">
        <v>10.62</v>
      </c>
      <c r="Q69" t="s">
        <v>93</v>
      </c>
      <c r="R69">
        <v>91</v>
      </c>
      <c r="S69">
        <v>126</v>
      </c>
      <c r="T69">
        <v>42.34</v>
      </c>
      <c r="U69">
        <v>40.869999999999997</v>
      </c>
      <c r="V69" t="s">
        <v>93</v>
      </c>
      <c r="W69">
        <v>89</v>
      </c>
      <c r="X69">
        <v>18.170000000000002</v>
      </c>
      <c r="Y69">
        <v>18.91</v>
      </c>
      <c r="Z69" t="s">
        <v>93</v>
      </c>
    </row>
    <row r="70" spans="9:26" x14ac:dyDescent="0.25">
      <c r="I70" s="14">
        <f t="shared" si="4"/>
        <v>107.33999999999999</v>
      </c>
      <c r="J70" s="2">
        <v>10</v>
      </c>
      <c r="K70" s="2" t="b">
        <f t="shared" si="5"/>
        <v>1</v>
      </c>
      <c r="L70" t="s">
        <v>61</v>
      </c>
      <c r="M70">
        <v>10.14</v>
      </c>
      <c r="N70">
        <v>262748</v>
      </c>
      <c r="O70">
        <v>1.4</v>
      </c>
      <c r="P70">
        <v>10.734</v>
      </c>
      <c r="Q70" t="s">
        <v>93</v>
      </c>
      <c r="R70">
        <v>105</v>
      </c>
      <c r="S70">
        <v>120</v>
      </c>
      <c r="T70">
        <v>50.6</v>
      </c>
      <c r="U70">
        <v>51.69</v>
      </c>
      <c r="V70" t="s">
        <v>93</v>
      </c>
      <c r="W70">
        <v>119</v>
      </c>
      <c r="X70">
        <v>11.76</v>
      </c>
      <c r="Y70">
        <v>11.65</v>
      </c>
      <c r="Z70" t="s">
        <v>93</v>
      </c>
    </row>
    <row r="71" spans="9:26" x14ac:dyDescent="0.25">
      <c r="I71" s="14">
        <f t="shared" si="4"/>
        <v>108.59</v>
      </c>
      <c r="J71" s="2">
        <v>10</v>
      </c>
      <c r="K71" s="2" t="b">
        <f t="shared" si="5"/>
        <v>1</v>
      </c>
      <c r="L71" t="s">
        <v>60</v>
      </c>
      <c r="M71">
        <v>10.16</v>
      </c>
      <c r="N71">
        <v>230307</v>
      </c>
      <c r="O71">
        <v>1.22</v>
      </c>
      <c r="P71">
        <v>10.859</v>
      </c>
      <c r="Q71" t="s">
        <v>93</v>
      </c>
      <c r="R71">
        <v>91</v>
      </c>
      <c r="S71">
        <v>126</v>
      </c>
      <c r="T71">
        <v>37.479999999999997</v>
      </c>
      <c r="U71">
        <v>35.729999999999997</v>
      </c>
      <c r="V71" t="s">
        <v>93</v>
      </c>
      <c r="W71">
        <v>89</v>
      </c>
      <c r="X71">
        <v>12.12</v>
      </c>
      <c r="Y71">
        <v>11.54</v>
      </c>
      <c r="Z71" t="s">
        <v>93</v>
      </c>
    </row>
    <row r="72" spans="9:26" x14ac:dyDescent="0.25">
      <c r="I72" s="14">
        <f t="shared" si="4"/>
        <v>108.03</v>
      </c>
      <c r="J72" s="2">
        <v>10</v>
      </c>
      <c r="K72" s="2" t="b">
        <f t="shared" si="5"/>
        <v>1</v>
      </c>
      <c r="L72" t="s">
        <v>62</v>
      </c>
      <c r="M72">
        <v>10.36</v>
      </c>
      <c r="N72">
        <v>231394</v>
      </c>
      <c r="O72">
        <v>1.23</v>
      </c>
      <c r="P72">
        <v>10.803000000000001</v>
      </c>
      <c r="Q72" t="s">
        <v>93</v>
      </c>
      <c r="R72">
        <v>119</v>
      </c>
      <c r="S72">
        <v>91</v>
      </c>
      <c r="T72">
        <v>62.88</v>
      </c>
      <c r="U72">
        <v>66.23</v>
      </c>
      <c r="V72" t="s">
        <v>93</v>
      </c>
      <c r="W72">
        <v>134</v>
      </c>
      <c r="X72">
        <v>25.53</v>
      </c>
      <c r="Y72">
        <v>25.2</v>
      </c>
      <c r="Z72" t="s">
        <v>93</v>
      </c>
    </row>
    <row r="73" spans="9:26" x14ac:dyDescent="0.25">
      <c r="I73" s="14">
        <f t="shared" si="4"/>
        <v>107.89</v>
      </c>
      <c r="J73" s="2">
        <v>10</v>
      </c>
      <c r="K73" s="2" t="b">
        <f t="shared" si="5"/>
        <v>1</v>
      </c>
      <c r="L73" t="s">
        <v>63</v>
      </c>
      <c r="M73">
        <v>10.39</v>
      </c>
      <c r="N73">
        <v>9575</v>
      </c>
      <c r="O73">
        <v>0.05</v>
      </c>
      <c r="P73">
        <v>10.789</v>
      </c>
      <c r="Q73" t="s">
        <v>93</v>
      </c>
      <c r="R73">
        <v>167</v>
      </c>
      <c r="S73">
        <v>130</v>
      </c>
      <c r="T73">
        <v>52.97</v>
      </c>
      <c r="U73">
        <v>50.71</v>
      </c>
      <c r="V73" t="s">
        <v>93</v>
      </c>
      <c r="W73">
        <v>132</v>
      </c>
      <c r="X73">
        <v>54.73</v>
      </c>
      <c r="Y73">
        <v>56.67</v>
      </c>
      <c r="Z73" t="s">
        <v>93</v>
      </c>
    </row>
    <row r="74" spans="9:26" x14ac:dyDescent="0.25">
      <c r="I74" s="14">
        <f t="shared" si="4"/>
        <v>106.22</v>
      </c>
      <c r="J74" s="2">
        <v>10</v>
      </c>
      <c r="K74" s="2" t="b">
        <f t="shared" si="5"/>
        <v>1</v>
      </c>
      <c r="L74" t="s">
        <v>64</v>
      </c>
      <c r="M74">
        <v>10.41</v>
      </c>
      <c r="N74">
        <v>261610</v>
      </c>
      <c r="O74">
        <v>1.39</v>
      </c>
      <c r="P74">
        <v>10.622</v>
      </c>
      <c r="Q74" t="s">
        <v>93</v>
      </c>
      <c r="R74">
        <v>105</v>
      </c>
      <c r="S74">
        <v>120</v>
      </c>
      <c r="T74">
        <v>49.16</v>
      </c>
      <c r="U74">
        <v>49.51</v>
      </c>
      <c r="V74" t="s">
        <v>93</v>
      </c>
      <c r="W74">
        <v>77</v>
      </c>
      <c r="X74">
        <v>9.35</v>
      </c>
      <c r="Y74">
        <v>9.99</v>
      </c>
      <c r="Z74" t="s">
        <v>93</v>
      </c>
    </row>
    <row r="75" spans="9:26" x14ac:dyDescent="0.25">
      <c r="I75" s="14">
        <f t="shared" si="4"/>
        <v>108.58000000000001</v>
      </c>
      <c r="J75" s="2">
        <v>10</v>
      </c>
      <c r="K75" s="2" t="b">
        <f t="shared" si="5"/>
        <v>1</v>
      </c>
      <c r="L75" t="s">
        <v>65</v>
      </c>
      <c r="M75">
        <v>10.52</v>
      </c>
      <c r="N75">
        <v>305840</v>
      </c>
      <c r="O75">
        <v>1.62</v>
      </c>
      <c r="P75">
        <v>10.858000000000001</v>
      </c>
      <c r="Q75" t="s">
        <v>93</v>
      </c>
      <c r="R75">
        <v>105</v>
      </c>
      <c r="S75">
        <v>134</v>
      </c>
      <c r="T75">
        <v>24.99</v>
      </c>
      <c r="U75">
        <v>23.81</v>
      </c>
      <c r="V75" t="s">
        <v>93</v>
      </c>
      <c r="W75">
        <v>91</v>
      </c>
      <c r="X75">
        <v>14.77</v>
      </c>
      <c r="Y75">
        <v>14.62</v>
      </c>
      <c r="Z75" t="s">
        <v>93</v>
      </c>
    </row>
    <row r="76" spans="9:26" x14ac:dyDescent="0.25">
      <c r="I76" s="14">
        <f t="shared" si="4"/>
        <v>106.61</v>
      </c>
      <c r="J76" s="2">
        <v>10</v>
      </c>
      <c r="K76" s="2" t="b">
        <f t="shared" si="5"/>
        <v>1</v>
      </c>
      <c r="L76" t="s">
        <v>66</v>
      </c>
      <c r="M76">
        <v>10.6</v>
      </c>
      <c r="N76">
        <v>157576</v>
      </c>
      <c r="O76">
        <v>0.84</v>
      </c>
      <c r="P76">
        <v>10.661</v>
      </c>
      <c r="Q76" t="s">
        <v>93</v>
      </c>
      <c r="R76">
        <v>146</v>
      </c>
      <c r="S76">
        <v>148</v>
      </c>
      <c r="T76">
        <v>63.79</v>
      </c>
      <c r="U76">
        <v>62.69</v>
      </c>
      <c r="V76" t="s">
        <v>93</v>
      </c>
      <c r="W76">
        <v>111</v>
      </c>
      <c r="X76">
        <v>37.619999999999997</v>
      </c>
      <c r="Y76">
        <v>38.04</v>
      </c>
      <c r="Z76" t="s">
        <v>93</v>
      </c>
    </row>
    <row r="77" spans="9:26" x14ac:dyDescent="0.25">
      <c r="I77" s="14">
        <f t="shared" si="4"/>
        <v>108.40999999999998</v>
      </c>
      <c r="J77" s="2">
        <v>10</v>
      </c>
      <c r="K77" s="2" t="b">
        <f t="shared" si="5"/>
        <v>1</v>
      </c>
      <c r="L77" t="s">
        <v>67</v>
      </c>
      <c r="M77">
        <v>10.63</v>
      </c>
      <c r="N77">
        <v>277354</v>
      </c>
      <c r="O77">
        <v>1.47</v>
      </c>
      <c r="P77">
        <v>10.840999999999999</v>
      </c>
      <c r="Q77" t="s">
        <v>93</v>
      </c>
      <c r="R77">
        <v>119</v>
      </c>
      <c r="S77">
        <v>91</v>
      </c>
      <c r="T77">
        <v>26.99</v>
      </c>
      <c r="U77">
        <v>26.14</v>
      </c>
      <c r="V77" t="s">
        <v>93</v>
      </c>
      <c r="W77">
        <v>134</v>
      </c>
      <c r="X77">
        <v>31.89</v>
      </c>
      <c r="Y77">
        <v>30.84</v>
      </c>
      <c r="Z77" t="s">
        <v>93</v>
      </c>
    </row>
    <row r="78" spans="9:26" x14ac:dyDescent="0.25">
      <c r="I78" s="14">
        <f t="shared" si="4"/>
        <v>100</v>
      </c>
      <c r="J78" s="2">
        <v>20</v>
      </c>
      <c r="K78" s="2" t="b">
        <f t="shared" si="5"/>
        <v>1</v>
      </c>
      <c r="L78" t="s">
        <v>134</v>
      </c>
      <c r="M78">
        <v>10.66</v>
      </c>
      <c r="N78">
        <v>210592</v>
      </c>
      <c r="O78">
        <v>1.1200000000000001</v>
      </c>
      <c r="P78">
        <v>20</v>
      </c>
      <c r="Q78" t="s">
        <v>93</v>
      </c>
      <c r="R78">
        <v>152</v>
      </c>
      <c r="S78">
        <v>150</v>
      </c>
      <c r="T78">
        <v>165.26</v>
      </c>
      <c r="U78">
        <v>165.86</v>
      </c>
      <c r="V78" t="s">
        <v>93</v>
      </c>
      <c r="W78" t="s">
        <v>85</v>
      </c>
      <c r="X78" t="s">
        <v>85</v>
      </c>
      <c r="Y78" t="s">
        <v>85</v>
      </c>
      <c r="Z78" t="s">
        <v>85</v>
      </c>
    </row>
    <row r="79" spans="9:26" x14ac:dyDescent="0.25">
      <c r="I79" s="14">
        <f t="shared" si="4"/>
        <v>104.52999999999999</v>
      </c>
      <c r="J79" s="2">
        <v>10</v>
      </c>
      <c r="K79" s="2" t="b">
        <f t="shared" si="5"/>
        <v>1</v>
      </c>
      <c r="L79" t="s">
        <v>68</v>
      </c>
      <c r="M79">
        <v>10.67</v>
      </c>
      <c r="N79">
        <v>159413</v>
      </c>
      <c r="O79">
        <v>0.85</v>
      </c>
      <c r="P79">
        <v>10.452999999999999</v>
      </c>
      <c r="Q79" t="s">
        <v>93</v>
      </c>
      <c r="R79">
        <v>146</v>
      </c>
      <c r="S79">
        <v>148</v>
      </c>
      <c r="T79">
        <v>65.23</v>
      </c>
      <c r="U79">
        <v>64.209999999999994</v>
      </c>
      <c r="V79" t="s">
        <v>93</v>
      </c>
      <c r="W79">
        <v>111</v>
      </c>
      <c r="X79">
        <v>39.520000000000003</v>
      </c>
      <c r="Y79">
        <v>38.28</v>
      </c>
      <c r="Z79" t="s">
        <v>93</v>
      </c>
    </row>
    <row r="80" spans="9:26" x14ac:dyDescent="0.25">
      <c r="I80" s="14">
        <f t="shared" si="4"/>
        <v>106.41000000000001</v>
      </c>
      <c r="J80" s="2">
        <v>10</v>
      </c>
      <c r="K80" s="2" t="b">
        <f t="shared" si="5"/>
        <v>1</v>
      </c>
      <c r="L80" t="s">
        <v>70</v>
      </c>
      <c r="M80">
        <v>10.91</v>
      </c>
      <c r="N80">
        <v>224837</v>
      </c>
      <c r="O80">
        <v>1.19</v>
      </c>
      <c r="P80">
        <v>10.641</v>
      </c>
      <c r="Q80" t="s">
        <v>93</v>
      </c>
      <c r="R80">
        <v>91</v>
      </c>
      <c r="S80">
        <v>92</v>
      </c>
      <c r="T80">
        <v>54.08</v>
      </c>
      <c r="U80">
        <v>52.68</v>
      </c>
      <c r="V80" t="s">
        <v>93</v>
      </c>
      <c r="W80">
        <v>134</v>
      </c>
      <c r="X80">
        <v>36.619999999999997</v>
      </c>
      <c r="Y80">
        <v>34.090000000000003</v>
      </c>
      <c r="Z80" t="s">
        <v>93</v>
      </c>
    </row>
    <row r="81" spans="9:26" x14ac:dyDescent="0.25">
      <c r="I81" s="14">
        <f t="shared" si="4"/>
        <v>104.27</v>
      </c>
      <c r="J81" s="2">
        <v>10</v>
      </c>
      <c r="K81" s="2" t="b">
        <f t="shared" si="5"/>
        <v>1</v>
      </c>
      <c r="L81" t="s">
        <v>69</v>
      </c>
      <c r="M81">
        <v>10.91</v>
      </c>
      <c r="N81">
        <v>164851</v>
      </c>
      <c r="O81">
        <v>0.88</v>
      </c>
      <c r="P81">
        <v>10.427</v>
      </c>
      <c r="Q81" t="s">
        <v>93</v>
      </c>
      <c r="R81">
        <v>146</v>
      </c>
      <c r="S81">
        <v>148</v>
      </c>
      <c r="T81">
        <v>63.57</v>
      </c>
      <c r="U81">
        <v>63.67</v>
      </c>
      <c r="V81" t="s">
        <v>93</v>
      </c>
      <c r="W81">
        <v>111</v>
      </c>
      <c r="X81">
        <v>39.01</v>
      </c>
      <c r="Y81">
        <v>40.43</v>
      </c>
      <c r="Z81" t="s">
        <v>93</v>
      </c>
    </row>
    <row r="82" spans="9:26" x14ac:dyDescent="0.25">
      <c r="I82" s="14">
        <f t="shared" si="4"/>
        <v>104.99000000000001</v>
      </c>
      <c r="J82" s="2">
        <v>10</v>
      </c>
      <c r="K82" s="2" t="b">
        <f t="shared" si="5"/>
        <v>1</v>
      </c>
      <c r="L82" t="s">
        <v>71</v>
      </c>
      <c r="M82">
        <v>11.1</v>
      </c>
      <c r="N82">
        <v>27348</v>
      </c>
      <c r="O82">
        <v>0.15</v>
      </c>
      <c r="P82">
        <v>10.499000000000001</v>
      </c>
      <c r="Q82" t="s">
        <v>93</v>
      </c>
      <c r="R82">
        <v>117</v>
      </c>
      <c r="S82">
        <v>119</v>
      </c>
      <c r="T82">
        <v>99.2</v>
      </c>
      <c r="U82">
        <v>95.5</v>
      </c>
      <c r="V82" t="s">
        <v>93</v>
      </c>
      <c r="W82">
        <v>201</v>
      </c>
      <c r="X82">
        <v>121.48</v>
      </c>
      <c r="Y82">
        <v>108.15</v>
      </c>
      <c r="Z82" t="s">
        <v>93</v>
      </c>
    </row>
    <row r="83" spans="9:26" x14ac:dyDescent="0.25">
      <c r="I83" s="14">
        <f t="shared" si="4"/>
        <v>103.55000000000001</v>
      </c>
      <c r="J83" s="2">
        <v>10</v>
      </c>
      <c r="K83" s="2" t="b">
        <f t="shared" si="5"/>
        <v>1</v>
      </c>
      <c r="L83" t="s">
        <v>72</v>
      </c>
      <c r="M83">
        <v>11.44</v>
      </c>
      <c r="N83">
        <v>18869</v>
      </c>
      <c r="O83">
        <v>0.1</v>
      </c>
      <c r="P83">
        <v>10.355</v>
      </c>
      <c r="Q83" t="s">
        <v>93</v>
      </c>
      <c r="R83">
        <v>157</v>
      </c>
      <c r="S83">
        <v>155</v>
      </c>
      <c r="T83">
        <v>77.37</v>
      </c>
      <c r="U83">
        <v>78.83</v>
      </c>
      <c r="V83" t="s">
        <v>93</v>
      </c>
      <c r="W83">
        <v>75</v>
      </c>
      <c r="X83">
        <v>72.12</v>
      </c>
      <c r="Y83">
        <v>77.099999999999994</v>
      </c>
      <c r="Z83" t="s">
        <v>93</v>
      </c>
    </row>
    <row r="84" spans="9:26" x14ac:dyDescent="0.25">
      <c r="I84" s="14">
        <f t="shared" si="4"/>
        <v>103.88</v>
      </c>
      <c r="J84" s="2">
        <v>10</v>
      </c>
      <c r="K84" s="2" t="b">
        <f t="shared" si="5"/>
        <v>1</v>
      </c>
      <c r="L84" t="s">
        <v>73</v>
      </c>
      <c r="M84">
        <v>11.57</v>
      </c>
      <c r="N84">
        <v>3782</v>
      </c>
      <c r="O84">
        <v>0.02</v>
      </c>
      <c r="P84">
        <v>10.388</v>
      </c>
      <c r="Q84" t="s">
        <v>93</v>
      </c>
      <c r="R84">
        <v>77</v>
      </c>
      <c r="S84">
        <v>51</v>
      </c>
      <c r="T84">
        <v>53.96</v>
      </c>
      <c r="U84">
        <v>56.04</v>
      </c>
      <c r="V84" t="s">
        <v>93</v>
      </c>
      <c r="W84">
        <v>123</v>
      </c>
      <c r="X84">
        <v>55.89</v>
      </c>
      <c r="Y84">
        <v>61.21</v>
      </c>
      <c r="Z84" t="s">
        <v>93</v>
      </c>
    </row>
    <row r="85" spans="9:26" x14ac:dyDescent="0.25">
      <c r="I85" s="14">
        <f t="shared" si="4"/>
        <v>101.96000000000001</v>
      </c>
      <c r="J85" s="2">
        <v>10</v>
      </c>
      <c r="K85" s="2" t="b">
        <f t="shared" si="5"/>
        <v>1</v>
      </c>
      <c r="L85" t="s">
        <v>74</v>
      </c>
      <c r="M85">
        <v>11.97</v>
      </c>
      <c r="N85">
        <v>122759</v>
      </c>
      <c r="O85">
        <v>0.65</v>
      </c>
      <c r="P85">
        <v>10.196</v>
      </c>
      <c r="Q85" t="s">
        <v>93</v>
      </c>
      <c r="R85">
        <v>180</v>
      </c>
      <c r="S85">
        <v>182</v>
      </c>
      <c r="T85">
        <v>95.79</v>
      </c>
      <c r="U85">
        <v>96.88</v>
      </c>
      <c r="V85" t="s">
        <v>93</v>
      </c>
      <c r="W85">
        <v>145</v>
      </c>
      <c r="X85">
        <v>29.27</v>
      </c>
      <c r="Y85">
        <v>29.58</v>
      </c>
      <c r="Z85" t="s">
        <v>93</v>
      </c>
    </row>
    <row r="86" spans="9:26" x14ac:dyDescent="0.25">
      <c r="I86" s="14">
        <f t="shared" si="4"/>
        <v>102.68000000000002</v>
      </c>
      <c r="J86" s="2">
        <v>10</v>
      </c>
      <c r="K86" s="2" t="b">
        <f t="shared" si="5"/>
        <v>1</v>
      </c>
      <c r="L86" t="s">
        <v>75</v>
      </c>
      <c r="M86">
        <v>12.06</v>
      </c>
      <c r="N86">
        <v>56611</v>
      </c>
      <c r="O86">
        <v>0.3</v>
      </c>
      <c r="P86">
        <v>10.268000000000001</v>
      </c>
      <c r="Q86" t="s">
        <v>93</v>
      </c>
      <c r="R86">
        <v>225</v>
      </c>
      <c r="S86">
        <v>227</v>
      </c>
      <c r="T86">
        <v>62.94</v>
      </c>
      <c r="U86">
        <v>64.510000000000005</v>
      </c>
      <c r="V86" t="s">
        <v>93</v>
      </c>
      <c r="W86">
        <v>223</v>
      </c>
      <c r="X86">
        <v>62.94</v>
      </c>
      <c r="Y86">
        <v>62.23</v>
      </c>
      <c r="Z86" t="s">
        <v>93</v>
      </c>
    </row>
    <row r="87" spans="9:26" x14ac:dyDescent="0.25">
      <c r="I87" s="14">
        <f t="shared" si="4"/>
        <v>103.2</v>
      </c>
      <c r="J87" s="2">
        <v>10</v>
      </c>
      <c r="K87" s="2" t="b">
        <f t="shared" si="5"/>
        <v>1</v>
      </c>
      <c r="L87" t="s">
        <v>76</v>
      </c>
      <c r="M87">
        <v>12.14</v>
      </c>
      <c r="N87">
        <v>316413</v>
      </c>
      <c r="O87">
        <v>1.68</v>
      </c>
      <c r="P87">
        <v>10.32</v>
      </c>
      <c r="Q87" t="s">
        <v>93</v>
      </c>
      <c r="R87">
        <v>128</v>
      </c>
      <c r="S87">
        <v>127</v>
      </c>
      <c r="T87">
        <v>12.22</v>
      </c>
      <c r="U87">
        <v>12.48</v>
      </c>
      <c r="V87" t="s">
        <v>93</v>
      </c>
      <c r="W87">
        <v>129</v>
      </c>
      <c r="X87">
        <v>10.34</v>
      </c>
      <c r="Y87">
        <v>10.55</v>
      </c>
      <c r="Z87" t="s">
        <v>93</v>
      </c>
    </row>
    <row r="88" spans="9:26" x14ac:dyDescent="0.25">
      <c r="I88" s="14">
        <f t="shared" si="4"/>
        <v>102.28999999999999</v>
      </c>
      <c r="J88" s="2">
        <v>10</v>
      </c>
      <c r="K88" s="2" t="b">
        <f t="shared" si="5"/>
        <v>1</v>
      </c>
      <c r="L88" t="s">
        <v>77</v>
      </c>
      <c r="M88">
        <v>12.28</v>
      </c>
      <c r="N88">
        <v>124317</v>
      </c>
      <c r="O88">
        <v>0.66</v>
      </c>
      <c r="P88">
        <v>10.228999999999999</v>
      </c>
      <c r="Q88" t="s">
        <v>93</v>
      </c>
      <c r="R88">
        <v>180</v>
      </c>
      <c r="S88">
        <v>182</v>
      </c>
      <c r="T88">
        <v>96.14</v>
      </c>
      <c r="U88">
        <v>96.25</v>
      </c>
      <c r="V88" t="s">
        <v>93</v>
      </c>
      <c r="W88">
        <v>145</v>
      </c>
      <c r="X88">
        <v>28.93</v>
      </c>
      <c r="Y88">
        <v>30.38</v>
      </c>
      <c r="Z88" t="s">
        <v>93</v>
      </c>
    </row>
  </sheetData>
  <conditionalFormatting sqref="K1:K3 K89:K1048576">
    <cfRule type="cellIs" dxfId="14" priority="5" operator="equal">
      <formula>FALSE</formula>
    </cfRule>
  </conditionalFormatting>
  <conditionalFormatting sqref="B1:B1048576 F1:G1048576">
    <cfRule type="cellIs" dxfId="13" priority="4" operator="equal">
      <formula>FALSE</formula>
    </cfRule>
  </conditionalFormatting>
  <conditionalFormatting sqref="I4:I88">
    <cfRule type="cellIs" dxfId="12" priority="1" operator="greaterThan">
      <formula>120</formula>
    </cfRule>
    <cfRule type="cellIs" dxfId="11" priority="3" operator="lessThan">
      <formula>80</formula>
    </cfRule>
  </conditionalFormatting>
  <conditionalFormatting sqref="K4:K88">
    <cfRule type="cellIs" dxfId="1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CCV1</vt:lpstr>
      <vt:lpstr>Blank</vt:lpstr>
      <vt:lpstr>Samples</vt:lpstr>
      <vt:lpstr>Tent</vt:lpstr>
      <vt:lpstr>CCV2</vt:lpstr>
      <vt:lpstr>CCV3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2023-10-17T20:46:35Z</dcterms:modified>
</cp:coreProperties>
</file>