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V1" sheetId="1" r:id="rId4"/>
    <sheet state="visible" name="CCV2" sheetId="2" r:id="rId5"/>
    <sheet state="visible" name="Samples" sheetId="3" r:id="rId6"/>
  </sheets>
  <definedNames/>
  <calcPr/>
  <extLst>
    <ext uri="GoogleSheetsCustomDataVersion2">
      <go:sheetsCustomData xmlns:go="http://customooxmlschemas.google.com/" r:id="rId7" roundtripDataChecksum="0dt6S+Adyb/a+ZvglpenQExF+vrtM99JvnOpyeAgF20="/>
    </ext>
  </extLst>
</workbook>
</file>

<file path=xl/sharedStrings.xml><?xml version="1.0" encoding="utf-8"?>
<sst xmlns="http://schemas.openxmlformats.org/spreadsheetml/2006/main" count="1423" uniqueCount="139">
  <si>
    <t>Peak Name</t>
  </si>
  <si>
    <t>Ret. Time</t>
  </si>
  <si>
    <t>Area</t>
  </si>
  <si>
    <t>Rel Area</t>
  </si>
  <si>
    <t>Amount</t>
  </si>
  <si>
    <t>Overall Ion Ratio</t>
  </si>
  <si>
    <t>Quant. Ion</t>
  </si>
  <si>
    <t>Conf. Ion #1</t>
  </si>
  <si>
    <t>Ion Ratio #1</t>
  </si>
  <si>
    <t>Conf.Ion #2</t>
  </si>
  <si>
    <t>Ion Ratio #2</t>
  </si>
  <si>
    <t>RT</t>
  </si>
  <si>
    <t>ICAL Rt</t>
  </si>
  <si>
    <t>ICAL Area</t>
  </si>
  <si>
    <t>Pass_RT?</t>
  </si>
  <si>
    <t>Pass_Area?</t>
  </si>
  <si>
    <t>70-130</t>
  </si>
  <si>
    <t>80-120</t>
  </si>
  <si>
    <t>min</t>
  </si>
  <si>
    <t>counts*min</t>
  </si>
  <si>
    <t>%</t>
  </si>
  <si>
    <t>ppb</t>
  </si>
  <si>
    <t>Confirmation</t>
  </si>
  <si>
    <t>m/z</t>
  </si>
  <si>
    <t>(Expected)</t>
  </si>
  <si>
    <t>(Observed)</t>
  </si>
  <si>
    <t>Within Window</t>
  </si>
  <si>
    <t>% of TV</t>
  </si>
  <si>
    <t>True Value</t>
  </si>
  <si>
    <t>Pass?</t>
  </si>
  <si>
    <t>Warn</t>
  </si>
  <si>
    <t>MS Quantitation Peak</t>
  </si>
  <si>
    <t>Chloromethane (methyl chloride)</t>
  </si>
  <si>
    <t>Confirmed</t>
  </si>
  <si>
    <t>Chloroethene (vinyl chloride)</t>
  </si>
  <si>
    <t>Bromomethane (methyl bromide)</t>
  </si>
  <si>
    <t>Chloroethane (ethyl chloride)</t>
  </si>
  <si>
    <t>Trichlorofluoromethane</t>
  </si>
  <si>
    <t>Total Analytes</t>
  </si>
  <si>
    <t>Diethyl ether</t>
  </si>
  <si>
    <t>Failed</t>
  </si>
  <si>
    <t>1,1-Dichloroethene</t>
  </si>
  <si>
    <t>Warning</t>
  </si>
  <si>
    <t>Acetone</t>
  </si>
  <si>
    <t>n.a.</t>
  </si>
  <si>
    <t>Iodomethane</t>
  </si>
  <si>
    <t>Carbon disulfide</t>
  </si>
  <si>
    <t>3-Chloropropene (allyl chloride)</t>
  </si>
  <si>
    <t>Methylene chloride (DCM)</t>
  </si>
  <si>
    <t>trans-1,2-Dichloroethene</t>
  </si>
  <si>
    <t>Methyl tert-butyl ether (MTBE)</t>
  </si>
  <si>
    <t>1,1-Dichloroethane</t>
  </si>
  <si>
    <t>2,2-Dichloropropane</t>
  </si>
  <si>
    <t>cis-1,2-Dichloroethene</t>
  </si>
  <si>
    <t>2-Butanone (MEK)</t>
  </si>
  <si>
    <t>Methyl acrylate</t>
  </si>
  <si>
    <t>Methacrylonitrile</t>
  </si>
  <si>
    <t>Bromochloromethane</t>
  </si>
  <si>
    <t>Tetrahydrofuran</t>
  </si>
  <si>
    <t>Trichloromethane (chloroform)</t>
  </si>
  <si>
    <t>1,1,1-Trichloroethane</t>
  </si>
  <si>
    <t>Dibromofluoromethane [SS1]</t>
  </si>
  <si>
    <t>Pentafluorobenzene [IS1]</t>
  </si>
  <si>
    <t>1-Chlorobutane (butyl chloride)</t>
  </si>
  <si>
    <t>Carbon tetrachloride</t>
  </si>
  <si>
    <t>1,1-Dichloropropene</t>
  </si>
  <si>
    <t>Benzene</t>
  </si>
  <si>
    <t>1,2-Dichloroethane</t>
  </si>
  <si>
    <t>1,4-Difluorobenzene [IS2]</t>
  </si>
  <si>
    <t>Trichloroethene</t>
  </si>
  <si>
    <t>1,2-Dichloropropane</t>
  </si>
  <si>
    <t>Dibromomethane</t>
  </si>
  <si>
    <t>Methyl methacrylate</t>
  </si>
  <si>
    <t>Bromodichloromethane</t>
  </si>
  <si>
    <t>2-Nitropropane</t>
  </si>
  <si>
    <t>cis-1,3-Dichloropropene</t>
  </si>
  <si>
    <t>4-Methyl-2-pentanone (MIBK)</t>
  </si>
  <si>
    <t>Toluene-d8 [SS2]</t>
  </si>
  <si>
    <t>Toluene</t>
  </si>
  <si>
    <t>trans-1,3-Dichloropropene</t>
  </si>
  <si>
    <t>Ethyl methacrylate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</si>
  <si>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</si>
  <si>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</si>
  <si>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</si>
  <si>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</si>
  <si>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</si>
  <si>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</si>
  <si>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Chlorobenzene-d5 [IS3]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</si>
  <si>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</si>
  <si>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</si>
  <si>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</si>
  <si>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</si>
  <si>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</si>
  <si>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</si>
  <si>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</si>
  <si>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Isopropylbenzene (cumene)</t>
  </si>
  <si>
    <t>1-Bromo-4-fluorobenzene (BFB) [SS3]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</si>
  <si>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</si>
  <si>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</si>
  <si>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</si>
  <si>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</si>
  <si>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</si>
  <si>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</si>
  <si>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1,3,5-Trimethylbenzene</t>
  </si>
  <si>
    <t>4-Chlorotoluene</t>
  </si>
  <si>
    <t>tert-Butylbenzene</t>
  </si>
  <si>
    <t>Pentachloroethane</t>
  </si>
  <si>
    <t>1,2,4-Trimethylbenzene</t>
  </si>
  <si>
    <t>1-Methylpropylbenzene (sec-butylbenzene)</t>
  </si>
  <si>
    <t>Not confirmed</t>
  </si>
  <si>
    <t>1,3-Dichlorobenzene</t>
  </si>
  <si>
    <t>4-Isopropyltoluene (p-cymene)</t>
  </si>
  <si>
    <t>1,4-Dichlorobenzene-d4 [IS4]</t>
  </si>
  <si>
    <t>1,4-Dichlorobenzene</t>
  </si>
  <si>
    <t>n-Butylbenzene</t>
  </si>
  <si>
    <t>1,2-Dichlorobenzene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</si>
  <si>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</si>
  <si>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</si>
  <si>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</si>
  <si>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</si>
  <si>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</si>
  <si>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</si>
  <si>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</si>
  <si>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Instrument Data\GC_MS-PT\2024</t>
  </si>
  <si>
    <t>Results&gt;MRL in red text. Results&lt;MRL in black text. Non-detects in gray text.</t>
  </si>
  <si>
    <t xml:space="preserve">Amount </t>
  </si>
  <si>
    <t>First Injection</t>
  </si>
  <si>
    <t>CCV1</t>
  </si>
  <si>
    <t>V4</t>
  </si>
  <si>
    <t>V5</t>
  </si>
  <si>
    <t>07-19-KDP-01</t>
  </si>
  <si>
    <t>07-19-KDP-02</t>
  </si>
  <si>
    <t>07-19-KDP-03</t>
  </si>
  <si>
    <t>07-19-KDP-04</t>
  </si>
  <si>
    <t>07-19-KDP-05</t>
  </si>
  <si>
    <t>07-19-KDP-06</t>
  </si>
  <si>
    <t>CCV2</t>
  </si>
  <si>
    <t>MRL</t>
  </si>
  <si>
    <t>n.a./n.r.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</si>
</sst>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1" fillId="2" fontId="1" numFmtId="0" xfId="0" applyBorder="1" applyFont="1"/>
    <xf borderId="0" fillId="0" fontId="1" numFmtId="9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1" numFmtId="9" xfId="0" applyFont="1" applyNumberFormat="1"/>
    <xf borderId="1" fillId="3" fontId="1" numFmtId="0" xfId="0" applyAlignment="1" applyBorder="1" applyFill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3" numFmtId="0" xfId="0" applyFont="1"/>
  </cellXfs>
  <cellStyles count="1">
    <cellStyle xfId="0" name="Normal" builtinId="0"/>
  </cellStyles>
  <dxfs count="10">
    <dxf>
      <font>
        <color rgb="FFFF0000"/>
      </font>
      <fill>
        <patternFill patternType="solid">
          <fgColor rgb="FFFFCCCC"/>
          <bgColor rgb="FFFFCCCC"/>
        </patternFill>
      </fill>
      <border/>
    </dxf>
    <dxf>
      <font>
        <color rgb="FFFF0000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>
        <color rgb="FFA5A5A5"/>
      </font>
      <fill>
        <patternFill patternType="none"/>
      </fill>
      <border/>
    </dxf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6.0"/>
    <col customWidth="1" min="3" max="3" width="7.0"/>
    <col customWidth="1" min="4" max="4" width="7.14"/>
    <col customWidth="1" min="5" max="6" width="8.71"/>
    <col customWidth="1" min="7" max="7" width="11.0"/>
    <col customWidth="1" min="8" max="8" width="8.71"/>
    <col customWidth="1" min="9" max="9" width="9.14"/>
    <col customWidth="1" min="10" max="10" width="10.57"/>
    <col customWidth="1" min="11" max="11" width="8.29"/>
    <col customWidth="1" min="12" max="12" width="6.14"/>
    <col customWidth="1" min="13" max="13" width="41.14"/>
    <col customWidth="1" min="14" max="17" width="8.71"/>
    <col customWidth="1" min="18" max="18" width="15.86"/>
    <col customWidth="1" min="19" max="22" width="8.71"/>
    <col customWidth="1" min="23" max="23" width="11.29"/>
    <col customWidth="1" min="24" max="25" width="8.71"/>
    <col customWidth="1" min="26" max="26" width="9.14"/>
    <col customWidth="1" min="27" max="27" width="11.43"/>
  </cols>
  <sheetData>
    <row r="1">
      <c r="A1" s="1"/>
      <c r="B1" s="1"/>
      <c r="C1" s="1"/>
      <c r="D1" s="1"/>
      <c r="E1" s="1"/>
      <c r="F1" s="1"/>
      <c r="G1" s="1"/>
      <c r="H1" s="1"/>
      <c r="I1" s="2"/>
      <c r="J1" s="3"/>
      <c r="K1" s="3"/>
      <c r="L1" s="3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8</v>
      </c>
      <c r="W1" s="4" t="s">
        <v>8</v>
      </c>
      <c r="X1" s="4" t="s">
        <v>9</v>
      </c>
      <c r="Y1" s="4" t="s">
        <v>10</v>
      </c>
      <c r="Z1" s="4" t="s">
        <v>10</v>
      </c>
      <c r="AA1" s="4" t="s">
        <v>10</v>
      </c>
    </row>
    <row r="2">
      <c r="A2" s="1"/>
      <c r="B2" s="1" t="s">
        <v>11</v>
      </c>
      <c r="C2" s="1" t="s">
        <v>2</v>
      </c>
      <c r="D2" s="1" t="s">
        <v>12</v>
      </c>
      <c r="E2" s="1" t="s">
        <v>13</v>
      </c>
      <c r="F2" s="5" t="s">
        <v>14</v>
      </c>
      <c r="G2" s="5" t="s">
        <v>15</v>
      </c>
      <c r="H2" s="1"/>
      <c r="I2" s="2"/>
      <c r="J2" s="3"/>
      <c r="K2" s="3" t="s">
        <v>16</v>
      </c>
      <c r="L2" s="3" t="s">
        <v>17</v>
      </c>
      <c r="M2" s="1"/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23</v>
      </c>
      <c r="U2" s="4" t="s">
        <v>24</v>
      </c>
      <c r="V2" s="4" t="s">
        <v>25</v>
      </c>
      <c r="W2" s="4" t="s">
        <v>26</v>
      </c>
      <c r="X2" s="4" t="s">
        <v>23</v>
      </c>
      <c r="Y2" s="4" t="s">
        <v>24</v>
      </c>
      <c r="Z2" s="4" t="s">
        <v>25</v>
      </c>
      <c r="AA2" s="4" t="s">
        <v>26</v>
      </c>
    </row>
    <row r="3">
      <c r="A3" s="1" t="str">
        <f t="shared" ref="A3:C3" si="1">M29</f>
        <v>Pentafluorobenzene [IS1]</v>
      </c>
      <c r="B3" s="1">
        <f t="shared" si="1"/>
        <v>5.41</v>
      </c>
      <c r="C3" s="1">
        <f t="shared" si="1"/>
        <v>820604</v>
      </c>
      <c r="D3" s="4">
        <v>5.41</v>
      </c>
      <c r="E3" s="4">
        <v>821992.0</v>
      </c>
      <c r="F3" s="6" t="b">
        <f t="shared" ref="F3:F6" si="3">ABS(D3-B3)&lt;=0.5</f>
        <v>1</v>
      </c>
      <c r="G3" s="6" t="b">
        <f>AND(C3&gt;E3*0.5,C3&lt;E3*1.5)</f>
        <v>1</v>
      </c>
      <c r="H3" s="1"/>
      <c r="I3" s="2" t="s">
        <v>27</v>
      </c>
      <c r="J3" s="3" t="s">
        <v>28</v>
      </c>
      <c r="K3" s="7" t="s">
        <v>29</v>
      </c>
      <c r="L3" s="7" t="s">
        <v>30</v>
      </c>
      <c r="M3" s="4" t="s">
        <v>31</v>
      </c>
      <c r="N3" s="4" t="s">
        <v>31</v>
      </c>
      <c r="O3" s="4" t="s">
        <v>31</v>
      </c>
      <c r="P3" s="4" t="s">
        <v>31</v>
      </c>
      <c r="Q3" s="4" t="s">
        <v>31</v>
      </c>
      <c r="R3" s="4" t="s">
        <v>31</v>
      </c>
      <c r="S3" s="4" t="s">
        <v>31</v>
      </c>
      <c r="T3" s="4" t="s">
        <v>31</v>
      </c>
      <c r="U3" s="4" t="s">
        <v>31</v>
      </c>
      <c r="V3" s="4" t="s">
        <v>31</v>
      </c>
      <c r="W3" s="4" t="s">
        <v>31</v>
      </c>
      <c r="X3" s="4" t="s">
        <v>31</v>
      </c>
      <c r="Y3" s="4" t="s">
        <v>31</v>
      </c>
      <c r="Z3" s="4" t="s">
        <v>31</v>
      </c>
      <c r="AA3" s="4" t="s">
        <v>31</v>
      </c>
    </row>
    <row r="4">
      <c r="A4" s="1" t="str">
        <f t="shared" ref="A4:C4" si="2">M35</f>
        <v>1,4-Difluorobenzene [IS2]</v>
      </c>
      <c r="B4" s="1">
        <f t="shared" si="2"/>
        <v>6.15</v>
      </c>
      <c r="C4" s="1">
        <f t="shared" si="2"/>
        <v>1249563</v>
      </c>
      <c r="D4" s="4">
        <v>6.16</v>
      </c>
      <c r="E4" s="4">
        <v>1232189.0</v>
      </c>
      <c r="F4" s="6" t="b">
        <f t="shared" si="3"/>
        <v>1</v>
      </c>
      <c r="G4" s="6" t="b">
        <f t="shared" ref="G4:G6" si="5">AND(C4&gt;=E4*0.5,C4&lt;=E4*1.5)</f>
        <v>1</v>
      </c>
      <c r="H4" s="1"/>
      <c r="I4" s="2">
        <f t="shared" ref="I4:I88" si="6">Q4/J4*100</f>
        <v>98.62</v>
      </c>
      <c r="J4" s="3">
        <v>10.0</v>
      </c>
      <c r="K4" s="8" t="b">
        <f t="shared" ref="K4:K88" si="7">AND(Q4&gt;J4*0.7,Q4&lt;J4*1.3)</f>
        <v>1</v>
      </c>
      <c r="L4" s="8" t="b">
        <f t="shared" ref="L4:L88" si="8">AND(Q4&gt;J4*0.8,Q4&lt;J4*1.2)</f>
        <v>1</v>
      </c>
      <c r="M4" s="4" t="s">
        <v>32</v>
      </c>
      <c r="N4" s="4">
        <v>1.46</v>
      </c>
      <c r="O4" s="4">
        <v>87983.0</v>
      </c>
      <c r="P4" s="4">
        <v>0.11</v>
      </c>
      <c r="Q4" s="4">
        <v>9.862</v>
      </c>
      <c r="R4" s="4" t="s">
        <v>33</v>
      </c>
      <c r="S4" s="4">
        <v>50.0</v>
      </c>
      <c r="T4" s="4">
        <v>52.0</v>
      </c>
      <c r="U4" s="4">
        <v>33.73</v>
      </c>
      <c r="V4" s="4">
        <v>32.82</v>
      </c>
      <c r="W4" s="4" t="s">
        <v>33</v>
      </c>
      <c r="X4" s="4">
        <v>49.0</v>
      </c>
      <c r="Y4" s="4">
        <v>10.44</v>
      </c>
      <c r="Z4" s="4">
        <v>9.77</v>
      </c>
      <c r="AA4" s="4" t="s">
        <v>33</v>
      </c>
    </row>
    <row r="5">
      <c r="A5" s="1" t="str">
        <f t="shared" ref="A5:C5" si="4">M54</f>
        <v>Chlorobenzene-d5 [IS3]</v>
      </c>
      <c r="B5" s="1">
        <f t="shared" si="4"/>
        <v>8.89</v>
      </c>
      <c r="C5" s="1">
        <f t="shared" si="4"/>
        <v>1198082</v>
      </c>
      <c r="D5" s="4">
        <v>8.89</v>
      </c>
      <c r="E5" s="4">
        <v>1210395.0</v>
      </c>
      <c r="F5" s="6" t="b">
        <f t="shared" si="3"/>
        <v>1</v>
      </c>
      <c r="G5" s="6" t="b">
        <f t="shared" si="5"/>
        <v>1</v>
      </c>
      <c r="H5" s="1"/>
      <c r="I5" s="2">
        <f t="shared" si="6"/>
        <v>101.14</v>
      </c>
      <c r="J5" s="3">
        <v>10.0</v>
      </c>
      <c r="K5" s="8" t="b">
        <f t="shared" si="7"/>
        <v>1</v>
      </c>
      <c r="L5" s="8" t="b">
        <f t="shared" si="8"/>
        <v>1</v>
      </c>
      <c r="M5" s="4" t="s">
        <v>34</v>
      </c>
      <c r="N5" s="4">
        <v>1.55</v>
      </c>
      <c r="O5" s="4">
        <v>167966.0</v>
      </c>
      <c r="P5" s="4">
        <v>0.22</v>
      </c>
      <c r="Q5" s="4">
        <v>10.114</v>
      </c>
      <c r="R5" s="4" t="s">
        <v>33</v>
      </c>
      <c r="S5" s="4">
        <v>62.0</v>
      </c>
      <c r="T5" s="4">
        <v>64.0</v>
      </c>
      <c r="U5" s="4">
        <v>31.56</v>
      </c>
      <c r="V5" s="4">
        <v>32.13</v>
      </c>
      <c r="W5" s="4" t="s">
        <v>33</v>
      </c>
      <c r="X5" s="4">
        <v>61.0</v>
      </c>
      <c r="Y5" s="4">
        <v>8.11</v>
      </c>
      <c r="Z5" s="4">
        <v>8.26</v>
      </c>
      <c r="AA5" s="4" t="s">
        <v>33</v>
      </c>
    </row>
    <row r="6">
      <c r="A6" s="1" t="str">
        <f t="shared" ref="A6:C6" si="9">M78</f>
        <v>1,4-Dichlorobenzene-d4 [IS4]</v>
      </c>
      <c r="B6" s="1">
        <f t="shared" si="9"/>
        <v>10.63</v>
      </c>
      <c r="C6" s="1">
        <f t="shared" si="9"/>
        <v>663113</v>
      </c>
      <c r="D6" s="4">
        <v>10.63</v>
      </c>
      <c r="E6" s="4">
        <v>663773.0</v>
      </c>
      <c r="F6" s="6" t="b">
        <f t="shared" si="3"/>
        <v>1</v>
      </c>
      <c r="G6" s="6" t="b">
        <f t="shared" si="5"/>
        <v>1</v>
      </c>
      <c r="H6" s="1"/>
      <c r="I6" s="2">
        <f t="shared" si="6"/>
        <v>125.55</v>
      </c>
      <c r="J6" s="3">
        <v>10.0</v>
      </c>
      <c r="K6" s="8" t="b">
        <f t="shared" si="7"/>
        <v>1</v>
      </c>
      <c r="L6" s="8" t="b">
        <f t="shared" si="8"/>
        <v>0</v>
      </c>
      <c r="M6" s="4" t="s">
        <v>35</v>
      </c>
      <c r="N6" s="4">
        <v>1.83</v>
      </c>
      <c r="O6" s="4">
        <v>291571.0</v>
      </c>
      <c r="P6" s="4">
        <v>0.37</v>
      </c>
      <c r="Q6" s="4">
        <v>12.555</v>
      </c>
      <c r="R6" s="4" t="s">
        <v>33</v>
      </c>
      <c r="S6" s="4">
        <v>94.0</v>
      </c>
      <c r="T6" s="4">
        <v>96.0</v>
      </c>
      <c r="U6" s="4">
        <v>92.86</v>
      </c>
      <c r="V6" s="4">
        <v>93.52</v>
      </c>
      <c r="W6" s="4" t="s">
        <v>33</v>
      </c>
      <c r="X6" s="4">
        <v>93.0</v>
      </c>
      <c r="Y6" s="4">
        <v>20.17</v>
      </c>
      <c r="Z6" s="4">
        <v>20.61</v>
      </c>
      <c r="AA6" s="4" t="s">
        <v>33</v>
      </c>
    </row>
    <row r="7">
      <c r="A7" s="1"/>
      <c r="B7" s="1"/>
      <c r="C7" s="1"/>
      <c r="D7" s="1"/>
      <c r="E7" s="1"/>
      <c r="F7" s="1"/>
      <c r="G7" s="1"/>
      <c r="H7" s="1"/>
      <c r="I7" s="2">
        <f t="shared" si="6"/>
        <v>104.09</v>
      </c>
      <c r="J7" s="3">
        <v>10.0</v>
      </c>
      <c r="K7" s="8" t="b">
        <f t="shared" si="7"/>
        <v>1</v>
      </c>
      <c r="L7" s="8" t="b">
        <f t="shared" si="8"/>
        <v>1</v>
      </c>
      <c r="M7" s="4" t="s">
        <v>36</v>
      </c>
      <c r="N7" s="4">
        <v>1.94</v>
      </c>
      <c r="O7" s="4">
        <v>176007.0</v>
      </c>
      <c r="P7" s="4">
        <v>0.23</v>
      </c>
      <c r="Q7" s="4">
        <v>10.409</v>
      </c>
      <c r="R7" s="4" t="s">
        <v>33</v>
      </c>
      <c r="S7" s="4">
        <v>64.0</v>
      </c>
      <c r="T7" s="4">
        <v>66.0</v>
      </c>
      <c r="U7" s="4">
        <v>32.35</v>
      </c>
      <c r="V7" s="4">
        <v>31.4</v>
      </c>
      <c r="W7" s="4" t="s">
        <v>33</v>
      </c>
      <c r="X7" s="4">
        <v>49.0</v>
      </c>
      <c r="Y7" s="4">
        <v>25.14</v>
      </c>
      <c r="Z7" s="4">
        <v>24.81</v>
      </c>
      <c r="AA7" s="4" t="s">
        <v>33</v>
      </c>
    </row>
    <row r="8">
      <c r="A8" s="1"/>
      <c r="B8" s="1"/>
      <c r="C8" s="1"/>
      <c r="D8" s="1"/>
      <c r="E8" s="1"/>
      <c r="F8" s="1"/>
      <c r="G8" s="1"/>
      <c r="H8" s="1"/>
      <c r="I8" s="2">
        <f t="shared" si="6"/>
        <v>107.76</v>
      </c>
      <c r="J8" s="3">
        <v>10.0</v>
      </c>
      <c r="K8" s="8" t="b">
        <f t="shared" si="7"/>
        <v>1</v>
      </c>
      <c r="L8" s="8" t="b">
        <f t="shared" si="8"/>
        <v>1</v>
      </c>
      <c r="M8" s="4" t="s">
        <v>37</v>
      </c>
      <c r="N8" s="4">
        <v>2.18</v>
      </c>
      <c r="O8" s="4">
        <v>316251.0</v>
      </c>
      <c r="P8" s="4">
        <v>0.41</v>
      </c>
      <c r="Q8" s="4">
        <v>10.776</v>
      </c>
      <c r="R8" s="4" t="s">
        <v>33</v>
      </c>
      <c r="S8" s="4">
        <v>101.0</v>
      </c>
      <c r="T8" s="4">
        <v>103.0</v>
      </c>
      <c r="U8" s="4">
        <v>64.82</v>
      </c>
      <c r="V8" s="4">
        <v>63.59</v>
      </c>
      <c r="W8" s="4" t="s">
        <v>33</v>
      </c>
      <c r="X8" s="4">
        <v>105.0</v>
      </c>
      <c r="Y8" s="4">
        <v>10.47</v>
      </c>
      <c r="Z8" s="4">
        <v>10.34</v>
      </c>
      <c r="AA8" s="4" t="s">
        <v>33</v>
      </c>
    </row>
    <row r="9">
      <c r="A9" s="9" t="s">
        <v>38</v>
      </c>
      <c r="B9" s="1">
        <f>85-4</f>
        <v>81</v>
      </c>
      <c r="C9" s="1"/>
      <c r="D9" s="1"/>
      <c r="E9" s="1"/>
      <c r="F9" s="1"/>
      <c r="G9" s="1"/>
      <c r="H9" s="1"/>
      <c r="I9" s="2">
        <f t="shared" si="6"/>
        <v>92.22</v>
      </c>
      <c r="J9" s="3">
        <v>10.0</v>
      </c>
      <c r="K9" s="8" t="b">
        <f t="shared" si="7"/>
        <v>1</v>
      </c>
      <c r="L9" s="8" t="b">
        <f t="shared" si="8"/>
        <v>1</v>
      </c>
      <c r="M9" s="4" t="s">
        <v>39</v>
      </c>
      <c r="N9" s="4">
        <v>2.5</v>
      </c>
      <c r="O9" s="4">
        <v>210111.0</v>
      </c>
      <c r="P9" s="4">
        <v>0.27</v>
      </c>
      <c r="Q9" s="4">
        <v>9.222</v>
      </c>
      <c r="R9" s="4" t="s">
        <v>33</v>
      </c>
      <c r="S9" s="4">
        <v>59.0</v>
      </c>
      <c r="T9" s="4">
        <v>74.0</v>
      </c>
      <c r="U9" s="4">
        <v>70.34</v>
      </c>
      <c r="V9" s="4">
        <v>69.79</v>
      </c>
      <c r="W9" s="4" t="s">
        <v>33</v>
      </c>
      <c r="X9" s="4">
        <v>45.0</v>
      </c>
      <c r="Y9" s="4">
        <v>76.32</v>
      </c>
      <c r="Z9" s="4">
        <v>75.03</v>
      </c>
      <c r="AA9" s="4" t="s">
        <v>33</v>
      </c>
    </row>
    <row r="10">
      <c r="A10" s="6" t="s">
        <v>40</v>
      </c>
      <c r="B10" s="6">
        <f>COUNTIF(K4:K88,"FALSE")</f>
        <v>0</v>
      </c>
      <c r="C10" s="1"/>
      <c r="D10" s="1"/>
      <c r="E10" s="1"/>
      <c r="F10" s="1"/>
      <c r="G10" s="1"/>
      <c r="H10" s="1"/>
      <c r="I10" s="2">
        <f t="shared" si="6"/>
        <v>100.9</v>
      </c>
      <c r="J10" s="3">
        <v>10.0</v>
      </c>
      <c r="K10" s="8" t="b">
        <f t="shared" si="7"/>
        <v>1</v>
      </c>
      <c r="L10" s="8" t="b">
        <f t="shared" si="8"/>
        <v>1</v>
      </c>
      <c r="M10" s="4" t="s">
        <v>41</v>
      </c>
      <c r="N10" s="4">
        <v>2.73</v>
      </c>
      <c r="O10" s="4">
        <v>362562.0</v>
      </c>
      <c r="P10" s="4">
        <v>0.47</v>
      </c>
      <c r="Q10" s="4">
        <v>10.09</v>
      </c>
      <c r="R10" s="4" t="s">
        <v>33</v>
      </c>
      <c r="S10" s="4">
        <v>61.0</v>
      </c>
      <c r="T10" s="4">
        <v>96.0</v>
      </c>
      <c r="U10" s="4">
        <v>63.24</v>
      </c>
      <c r="V10" s="4">
        <v>62.66</v>
      </c>
      <c r="W10" s="4" t="s">
        <v>33</v>
      </c>
      <c r="X10" s="4">
        <v>98.0</v>
      </c>
      <c r="Y10" s="4">
        <v>39.86</v>
      </c>
      <c r="Z10" s="4">
        <v>40.34</v>
      </c>
      <c r="AA10" s="4" t="s">
        <v>33</v>
      </c>
    </row>
    <row r="11">
      <c r="A11" s="1" t="s">
        <v>42</v>
      </c>
      <c r="B11" s="1">
        <f>COUNTIF(L4:L88,"FALSE")</f>
        <v>6</v>
      </c>
      <c r="C11" s="1"/>
      <c r="D11" s="1"/>
      <c r="E11" s="1"/>
      <c r="F11" s="1"/>
      <c r="G11" s="1"/>
      <c r="H11" s="1"/>
      <c r="I11" s="2">
        <f t="shared" si="6"/>
        <v>110.1888889</v>
      </c>
      <c r="J11" s="3">
        <v>18.0</v>
      </c>
      <c r="K11" s="8" t="b">
        <f t="shared" si="7"/>
        <v>1</v>
      </c>
      <c r="L11" s="8" t="b">
        <f t="shared" si="8"/>
        <v>1</v>
      </c>
      <c r="M11" s="4" t="s">
        <v>43</v>
      </c>
      <c r="N11" s="4">
        <v>2.82</v>
      </c>
      <c r="O11" s="4">
        <v>135779.0</v>
      </c>
      <c r="P11" s="4">
        <v>0.17</v>
      </c>
      <c r="Q11" s="4">
        <v>19.834</v>
      </c>
      <c r="R11" s="4" t="s">
        <v>33</v>
      </c>
      <c r="S11" s="4">
        <v>43.0</v>
      </c>
      <c r="T11" s="4">
        <v>58.0</v>
      </c>
      <c r="U11" s="4">
        <v>34.4</v>
      </c>
      <c r="V11" s="4">
        <v>33.0</v>
      </c>
      <c r="W11" s="4" t="s">
        <v>33</v>
      </c>
      <c r="X11" s="4" t="s">
        <v>44</v>
      </c>
      <c r="Y11" s="4" t="s">
        <v>44</v>
      </c>
      <c r="Z11" s="4" t="s">
        <v>44</v>
      </c>
      <c r="AA11" s="4" t="s">
        <v>44</v>
      </c>
    </row>
    <row r="12">
      <c r="A12" s="1"/>
      <c r="B12" s="1"/>
      <c r="C12" s="1"/>
      <c r="D12" s="1"/>
      <c r="E12" s="1"/>
      <c r="F12" s="1"/>
      <c r="G12" s="1"/>
      <c r="H12" s="1"/>
      <c r="I12" s="2">
        <f t="shared" si="6"/>
        <v>82.76</v>
      </c>
      <c r="J12" s="3">
        <v>10.0</v>
      </c>
      <c r="K12" s="8" t="b">
        <f t="shared" si="7"/>
        <v>1</v>
      </c>
      <c r="L12" s="8" t="b">
        <f t="shared" si="8"/>
        <v>1</v>
      </c>
      <c r="M12" s="4" t="s">
        <v>45</v>
      </c>
      <c r="N12" s="4">
        <v>2.88</v>
      </c>
      <c r="O12" s="4">
        <v>183456.0</v>
      </c>
      <c r="P12" s="4">
        <v>0.24</v>
      </c>
      <c r="Q12" s="4">
        <v>8.276</v>
      </c>
      <c r="R12" s="4" t="s">
        <v>33</v>
      </c>
      <c r="S12" s="4">
        <v>142.0</v>
      </c>
      <c r="T12" s="4">
        <v>127.0</v>
      </c>
      <c r="U12" s="4">
        <v>33.48</v>
      </c>
      <c r="V12" s="4">
        <v>34.23</v>
      </c>
      <c r="W12" s="4" t="s">
        <v>33</v>
      </c>
      <c r="X12" s="4">
        <v>141.0</v>
      </c>
      <c r="Y12" s="4">
        <v>13.35</v>
      </c>
      <c r="Z12" s="4">
        <v>13.42</v>
      </c>
      <c r="AA12" s="4" t="s">
        <v>33</v>
      </c>
    </row>
    <row r="13">
      <c r="A13" s="1"/>
      <c r="B13" s="1"/>
      <c r="C13" s="1"/>
      <c r="D13" s="1"/>
      <c r="E13" s="1"/>
      <c r="F13" s="1"/>
      <c r="G13" s="1"/>
      <c r="H13" s="1"/>
      <c r="I13" s="2">
        <f t="shared" si="6"/>
        <v>95.87</v>
      </c>
      <c r="J13" s="3">
        <v>10.0</v>
      </c>
      <c r="K13" s="8" t="b">
        <f t="shared" si="7"/>
        <v>1</v>
      </c>
      <c r="L13" s="8" t="b">
        <f t="shared" si="8"/>
        <v>1</v>
      </c>
      <c r="M13" s="4" t="s">
        <v>46</v>
      </c>
      <c r="N13" s="4">
        <v>2.95</v>
      </c>
      <c r="O13" s="4">
        <v>634244.0</v>
      </c>
      <c r="P13" s="4">
        <v>0.82</v>
      </c>
      <c r="Q13" s="4">
        <v>9.587</v>
      </c>
      <c r="R13" s="4" t="s">
        <v>33</v>
      </c>
      <c r="S13" s="4">
        <v>76.0</v>
      </c>
      <c r="T13" s="4">
        <v>78.0</v>
      </c>
      <c r="U13" s="4">
        <v>9.04</v>
      </c>
      <c r="V13" s="4">
        <v>8.81</v>
      </c>
      <c r="W13" s="4" t="s">
        <v>33</v>
      </c>
      <c r="X13" s="4" t="s">
        <v>44</v>
      </c>
      <c r="Y13" s="4" t="s">
        <v>44</v>
      </c>
      <c r="Z13" s="4" t="s">
        <v>44</v>
      </c>
      <c r="AA13" s="4" t="s">
        <v>44</v>
      </c>
    </row>
    <row r="14">
      <c r="A14" s="1"/>
      <c r="B14" s="1"/>
      <c r="C14" s="1"/>
      <c r="D14" s="1"/>
      <c r="E14" s="1"/>
      <c r="F14" s="1"/>
      <c r="G14" s="1"/>
      <c r="H14" s="1"/>
      <c r="I14" s="2">
        <f t="shared" si="6"/>
        <v>89.65</v>
      </c>
      <c r="J14" s="3">
        <v>10.0</v>
      </c>
      <c r="K14" s="8" t="b">
        <f t="shared" si="7"/>
        <v>1</v>
      </c>
      <c r="L14" s="8" t="b">
        <f t="shared" si="8"/>
        <v>1</v>
      </c>
      <c r="M14" s="4" t="s">
        <v>47</v>
      </c>
      <c r="N14" s="4">
        <v>3.19</v>
      </c>
      <c r="O14" s="4">
        <v>252406.0</v>
      </c>
      <c r="P14" s="4">
        <v>0.32</v>
      </c>
      <c r="Q14" s="4">
        <v>8.965</v>
      </c>
      <c r="R14" s="4" t="s">
        <v>33</v>
      </c>
      <c r="S14" s="4">
        <v>41.0</v>
      </c>
      <c r="T14" s="4">
        <v>39.0</v>
      </c>
      <c r="U14" s="4">
        <v>61.7</v>
      </c>
      <c r="V14" s="4">
        <v>63.61</v>
      </c>
      <c r="W14" s="4" t="s">
        <v>33</v>
      </c>
      <c r="X14" s="4">
        <v>76.0</v>
      </c>
      <c r="Y14" s="4">
        <v>32.1</v>
      </c>
      <c r="Z14" s="4">
        <v>32.0</v>
      </c>
      <c r="AA14" s="4" t="s">
        <v>33</v>
      </c>
    </row>
    <row r="15">
      <c r="A15" s="1"/>
      <c r="B15" s="1"/>
      <c r="C15" s="1"/>
      <c r="D15" s="1"/>
      <c r="E15" s="1"/>
      <c r="F15" s="1"/>
      <c r="G15" s="1"/>
      <c r="H15" s="1"/>
      <c r="I15" s="2">
        <f t="shared" si="6"/>
        <v>97.8</v>
      </c>
      <c r="J15" s="3">
        <v>10.0</v>
      </c>
      <c r="K15" s="8" t="b">
        <f t="shared" si="7"/>
        <v>1</v>
      </c>
      <c r="L15" s="8" t="b">
        <f t="shared" si="8"/>
        <v>1</v>
      </c>
      <c r="M15" s="4" t="s">
        <v>48</v>
      </c>
      <c r="N15" s="4">
        <v>3.35</v>
      </c>
      <c r="O15" s="4">
        <v>397867.0</v>
      </c>
      <c r="P15" s="4">
        <v>0.51</v>
      </c>
      <c r="Q15" s="4">
        <v>9.78</v>
      </c>
      <c r="R15" s="4" t="s">
        <v>33</v>
      </c>
      <c r="S15" s="4">
        <v>49.0</v>
      </c>
      <c r="T15" s="4">
        <v>84.0</v>
      </c>
      <c r="U15" s="4">
        <v>79.17</v>
      </c>
      <c r="V15" s="4">
        <v>77.85</v>
      </c>
      <c r="W15" s="4" t="s">
        <v>33</v>
      </c>
      <c r="X15" s="4">
        <v>86.0</v>
      </c>
      <c r="Y15" s="4">
        <v>50.11</v>
      </c>
      <c r="Z15" s="4">
        <v>50.51</v>
      </c>
      <c r="AA15" s="4" t="s">
        <v>33</v>
      </c>
    </row>
    <row r="16">
      <c r="A16" s="1"/>
      <c r="B16" s="1"/>
      <c r="C16" s="1"/>
      <c r="D16" s="1"/>
      <c r="E16" s="1"/>
      <c r="F16" s="1"/>
      <c r="G16" s="1"/>
      <c r="H16" s="1"/>
      <c r="I16" s="2">
        <f t="shared" si="6"/>
        <v>94.37</v>
      </c>
      <c r="J16" s="3">
        <v>10.0</v>
      </c>
      <c r="K16" s="8" t="b">
        <f t="shared" si="7"/>
        <v>1</v>
      </c>
      <c r="L16" s="8" t="b">
        <f t="shared" si="8"/>
        <v>1</v>
      </c>
      <c r="M16" s="4" t="s">
        <v>49</v>
      </c>
      <c r="N16" s="4">
        <v>3.67</v>
      </c>
      <c r="O16" s="4">
        <v>351095.0</v>
      </c>
      <c r="P16" s="4">
        <v>0.45</v>
      </c>
      <c r="Q16" s="4">
        <v>9.437</v>
      </c>
      <c r="R16" s="4" t="s">
        <v>33</v>
      </c>
      <c r="S16" s="4">
        <v>61.0</v>
      </c>
      <c r="T16" s="4">
        <v>96.0</v>
      </c>
      <c r="U16" s="4">
        <v>67.34</v>
      </c>
      <c r="V16" s="4">
        <v>65.31</v>
      </c>
      <c r="W16" s="4" t="s">
        <v>33</v>
      </c>
      <c r="X16" s="4">
        <v>98.0</v>
      </c>
      <c r="Y16" s="4">
        <v>42.34</v>
      </c>
      <c r="Z16" s="4">
        <v>42.21</v>
      </c>
      <c r="AA16" s="4" t="s">
        <v>33</v>
      </c>
    </row>
    <row r="17">
      <c r="A17" s="1"/>
      <c r="B17" s="1"/>
      <c r="C17" s="1"/>
      <c r="D17" s="1"/>
      <c r="E17" s="1"/>
      <c r="F17" s="1"/>
      <c r="G17" s="1"/>
      <c r="H17" s="1"/>
      <c r="I17" s="2">
        <f t="shared" si="6"/>
        <v>86.94</v>
      </c>
      <c r="J17" s="3">
        <v>10.0</v>
      </c>
      <c r="K17" s="8" t="b">
        <f t="shared" si="7"/>
        <v>1</v>
      </c>
      <c r="L17" s="8" t="b">
        <f t="shared" si="8"/>
        <v>1</v>
      </c>
      <c r="M17" s="4" t="s">
        <v>50</v>
      </c>
      <c r="N17" s="4">
        <v>3.69</v>
      </c>
      <c r="O17" s="4">
        <v>400479.0</v>
      </c>
      <c r="P17" s="4">
        <v>0.51</v>
      </c>
      <c r="Q17" s="4">
        <v>8.694</v>
      </c>
      <c r="R17" s="4" t="s">
        <v>33</v>
      </c>
      <c r="S17" s="4">
        <v>73.0</v>
      </c>
      <c r="T17" s="4">
        <v>41.0</v>
      </c>
      <c r="U17" s="4">
        <v>40.69</v>
      </c>
      <c r="V17" s="4">
        <v>44.33</v>
      </c>
      <c r="W17" s="4" t="s">
        <v>33</v>
      </c>
      <c r="X17" s="4">
        <v>57.0</v>
      </c>
      <c r="Y17" s="4">
        <v>24.13</v>
      </c>
      <c r="Z17" s="4">
        <v>24.89</v>
      </c>
      <c r="AA17" s="4" t="s">
        <v>33</v>
      </c>
    </row>
    <row r="18">
      <c r="A18" s="1"/>
      <c r="B18" s="1"/>
      <c r="C18" s="1"/>
      <c r="D18" s="1"/>
      <c r="E18" s="1"/>
      <c r="F18" s="1"/>
      <c r="G18" s="1"/>
      <c r="H18" s="1"/>
      <c r="I18" s="2">
        <f t="shared" si="6"/>
        <v>92.88</v>
      </c>
      <c r="J18" s="3">
        <v>10.0</v>
      </c>
      <c r="K18" s="8" t="b">
        <f t="shared" si="7"/>
        <v>1</v>
      </c>
      <c r="L18" s="8" t="b">
        <f t="shared" si="8"/>
        <v>1</v>
      </c>
      <c r="M18" s="4" t="s">
        <v>51</v>
      </c>
      <c r="N18" s="4">
        <v>4.18</v>
      </c>
      <c r="O18" s="4">
        <v>439434.0</v>
      </c>
      <c r="P18" s="4">
        <v>0.56</v>
      </c>
      <c r="Q18" s="4">
        <v>9.288</v>
      </c>
      <c r="R18" s="4" t="s">
        <v>33</v>
      </c>
      <c r="S18" s="4">
        <v>63.0</v>
      </c>
      <c r="T18" s="4">
        <v>65.0</v>
      </c>
      <c r="U18" s="4">
        <v>31.53</v>
      </c>
      <c r="V18" s="4">
        <v>31.67</v>
      </c>
      <c r="W18" s="4" t="s">
        <v>33</v>
      </c>
      <c r="X18" s="4">
        <v>83.0</v>
      </c>
      <c r="Y18" s="4">
        <v>11.73</v>
      </c>
      <c r="Z18" s="4">
        <v>11.58</v>
      </c>
      <c r="AA18" s="4" t="s">
        <v>33</v>
      </c>
    </row>
    <row r="19">
      <c r="A19" s="1"/>
      <c r="B19" s="1"/>
      <c r="C19" s="1"/>
      <c r="D19" s="1"/>
      <c r="E19" s="1"/>
      <c r="F19" s="1"/>
      <c r="G19" s="1"/>
      <c r="H19" s="1"/>
      <c r="I19" s="2">
        <f t="shared" si="6"/>
        <v>90.31</v>
      </c>
      <c r="J19" s="3">
        <v>10.0</v>
      </c>
      <c r="K19" s="8" t="b">
        <f t="shared" si="7"/>
        <v>1</v>
      </c>
      <c r="L19" s="8" t="b">
        <f t="shared" si="8"/>
        <v>1</v>
      </c>
      <c r="M19" s="4" t="s">
        <v>52</v>
      </c>
      <c r="N19" s="4">
        <v>4.8</v>
      </c>
      <c r="O19" s="4">
        <v>123073.0</v>
      </c>
      <c r="P19" s="4">
        <v>0.16</v>
      </c>
      <c r="Q19" s="4">
        <v>9.031</v>
      </c>
      <c r="R19" s="4" t="s">
        <v>33</v>
      </c>
      <c r="S19" s="4">
        <v>77.0</v>
      </c>
      <c r="T19" s="4">
        <v>97.0</v>
      </c>
      <c r="U19" s="4">
        <v>29.61</v>
      </c>
      <c r="V19" s="4">
        <v>28.69</v>
      </c>
      <c r="W19" s="4" t="s">
        <v>33</v>
      </c>
      <c r="X19" s="4">
        <v>79.0</v>
      </c>
      <c r="Y19" s="4">
        <v>32.07</v>
      </c>
      <c r="Z19" s="4">
        <v>30.95</v>
      </c>
      <c r="AA19" s="4" t="s">
        <v>33</v>
      </c>
    </row>
    <row r="20">
      <c r="A20" s="1"/>
      <c r="B20" s="1"/>
      <c r="C20" s="1"/>
      <c r="D20" s="1"/>
      <c r="E20" s="1"/>
      <c r="F20" s="1"/>
      <c r="G20" s="1"/>
      <c r="H20" s="1"/>
      <c r="I20" s="2">
        <f t="shared" si="6"/>
        <v>91.76</v>
      </c>
      <c r="J20" s="3">
        <v>10.0</v>
      </c>
      <c r="K20" s="8" t="b">
        <f t="shared" si="7"/>
        <v>1</v>
      </c>
      <c r="L20" s="8" t="b">
        <f t="shared" si="8"/>
        <v>1</v>
      </c>
      <c r="M20" s="4" t="s">
        <v>53</v>
      </c>
      <c r="N20" s="4">
        <v>4.81</v>
      </c>
      <c r="O20" s="4">
        <v>406982.0</v>
      </c>
      <c r="P20" s="4">
        <v>0.52</v>
      </c>
      <c r="Q20" s="4">
        <v>9.176</v>
      </c>
      <c r="R20" s="4" t="s">
        <v>33</v>
      </c>
      <c r="S20" s="4">
        <v>61.0</v>
      </c>
      <c r="T20" s="4">
        <v>96.0</v>
      </c>
      <c r="U20" s="4">
        <v>70.79</v>
      </c>
      <c r="V20" s="4">
        <v>69.22</v>
      </c>
      <c r="W20" s="4" t="s">
        <v>33</v>
      </c>
      <c r="X20" s="4">
        <v>98.0</v>
      </c>
      <c r="Y20" s="4">
        <v>44.62</v>
      </c>
      <c r="Z20" s="4">
        <v>43.04</v>
      </c>
      <c r="AA20" s="4" t="s">
        <v>33</v>
      </c>
    </row>
    <row r="21" ht="15.75" customHeight="1">
      <c r="A21" s="1"/>
      <c r="B21" s="1"/>
      <c r="C21" s="1"/>
      <c r="D21" s="1"/>
      <c r="E21" s="1"/>
      <c r="F21" s="1"/>
      <c r="G21" s="1"/>
      <c r="H21" s="1"/>
      <c r="I21" s="2">
        <f t="shared" si="6"/>
        <v>104.5833333</v>
      </c>
      <c r="J21" s="3">
        <v>18.0</v>
      </c>
      <c r="K21" s="8" t="b">
        <f t="shared" si="7"/>
        <v>1</v>
      </c>
      <c r="L21" s="8" t="b">
        <f t="shared" si="8"/>
        <v>1</v>
      </c>
      <c r="M21" s="4" t="s">
        <v>54</v>
      </c>
      <c r="N21" s="4">
        <v>4.83</v>
      </c>
      <c r="O21" s="4">
        <v>172547.0</v>
      </c>
      <c r="P21" s="4">
        <v>0.22</v>
      </c>
      <c r="Q21" s="4">
        <v>18.825</v>
      </c>
      <c r="R21" s="4" t="s">
        <v>33</v>
      </c>
      <c r="S21" s="4">
        <v>43.0</v>
      </c>
      <c r="T21" s="4">
        <v>72.0</v>
      </c>
      <c r="U21" s="4">
        <v>24.02</v>
      </c>
      <c r="V21" s="4">
        <v>22.77</v>
      </c>
      <c r="W21" s="4" t="s">
        <v>33</v>
      </c>
      <c r="X21" s="4">
        <v>57.0</v>
      </c>
      <c r="Y21" s="4">
        <v>7.29</v>
      </c>
      <c r="Z21" s="4">
        <v>6.58</v>
      </c>
      <c r="AA21" s="4" t="s">
        <v>33</v>
      </c>
    </row>
    <row r="22" ht="15.75" customHeight="1">
      <c r="A22" s="1"/>
      <c r="B22" s="1"/>
      <c r="C22" s="1"/>
      <c r="D22" s="1"/>
      <c r="E22" s="1"/>
      <c r="F22" s="1"/>
      <c r="G22" s="1"/>
      <c r="H22" s="1"/>
      <c r="I22" s="2">
        <f t="shared" si="6"/>
        <v>98.21</v>
      </c>
      <c r="J22" s="3">
        <v>10.0</v>
      </c>
      <c r="K22" s="8" t="b">
        <f t="shared" si="7"/>
        <v>1</v>
      </c>
      <c r="L22" s="8" t="b">
        <f t="shared" si="8"/>
        <v>1</v>
      </c>
      <c r="M22" s="4" t="s">
        <v>55</v>
      </c>
      <c r="N22" s="4">
        <v>4.92</v>
      </c>
      <c r="O22" s="4">
        <v>69835.0</v>
      </c>
      <c r="P22" s="4">
        <v>0.09</v>
      </c>
      <c r="Q22" s="4">
        <v>9.821</v>
      </c>
      <c r="R22" s="4" t="s">
        <v>33</v>
      </c>
      <c r="S22" s="4">
        <v>55.0</v>
      </c>
      <c r="T22" s="4">
        <v>85.0</v>
      </c>
      <c r="U22" s="4">
        <v>14.67</v>
      </c>
      <c r="V22" s="4">
        <v>14.19</v>
      </c>
      <c r="W22" s="4" t="s">
        <v>33</v>
      </c>
      <c r="X22" s="4" t="s">
        <v>44</v>
      </c>
      <c r="Y22" s="4" t="s">
        <v>44</v>
      </c>
      <c r="Z22" s="4" t="s">
        <v>44</v>
      </c>
      <c r="AA22" s="4" t="s">
        <v>44</v>
      </c>
    </row>
    <row r="23" ht="15.75" customHeight="1">
      <c r="A23" s="1"/>
      <c r="B23" s="1"/>
      <c r="C23" s="1"/>
      <c r="D23" s="1"/>
      <c r="E23" s="1"/>
      <c r="F23" s="1"/>
      <c r="G23" s="1"/>
      <c r="H23" s="1"/>
      <c r="I23" s="2">
        <f t="shared" si="6"/>
        <v>92.58</v>
      </c>
      <c r="J23" s="3">
        <v>10.0</v>
      </c>
      <c r="K23" s="8" t="b">
        <f t="shared" si="7"/>
        <v>1</v>
      </c>
      <c r="L23" s="8" t="b">
        <f t="shared" si="8"/>
        <v>1</v>
      </c>
      <c r="M23" s="4" t="s">
        <v>56</v>
      </c>
      <c r="N23" s="4">
        <v>5.05</v>
      </c>
      <c r="O23" s="4">
        <v>93715.0</v>
      </c>
      <c r="P23" s="4">
        <v>0.12</v>
      </c>
      <c r="Q23" s="4">
        <v>9.258</v>
      </c>
      <c r="R23" s="4" t="s">
        <v>33</v>
      </c>
      <c r="S23" s="4">
        <v>67.0</v>
      </c>
      <c r="T23" s="4">
        <v>52.0</v>
      </c>
      <c r="U23" s="4">
        <v>34.56</v>
      </c>
      <c r="V23" s="4">
        <v>35.19</v>
      </c>
      <c r="W23" s="4" t="s">
        <v>33</v>
      </c>
      <c r="X23" s="4">
        <v>40.0</v>
      </c>
      <c r="Y23" s="4">
        <v>41.64</v>
      </c>
      <c r="Z23" s="4">
        <v>37.92</v>
      </c>
      <c r="AA23" s="4" t="s">
        <v>33</v>
      </c>
    </row>
    <row r="24" ht="15.75" customHeight="1">
      <c r="A24" s="1"/>
      <c r="B24" s="1"/>
      <c r="C24" s="1"/>
      <c r="D24" s="1"/>
      <c r="E24" s="1"/>
      <c r="F24" s="1"/>
      <c r="G24" s="1"/>
      <c r="H24" s="1"/>
      <c r="I24" s="2">
        <f t="shared" si="6"/>
        <v>94.33</v>
      </c>
      <c r="J24" s="3">
        <v>10.0</v>
      </c>
      <c r="K24" s="8" t="b">
        <f t="shared" si="7"/>
        <v>1</v>
      </c>
      <c r="L24" s="8" t="b">
        <f t="shared" si="8"/>
        <v>1</v>
      </c>
      <c r="M24" s="4" t="s">
        <v>57</v>
      </c>
      <c r="N24" s="4">
        <v>5.05</v>
      </c>
      <c r="O24" s="4">
        <v>240208.0</v>
      </c>
      <c r="P24" s="4">
        <v>0.31</v>
      </c>
      <c r="Q24" s="4">
        <v>9.433</v>
      </c>
      <c r="R24" s="4" t="s">
        <v>33</v>
      </c>
      <c r="S24" s="4">
        <v>49.0</v>
      </c>
      <c r="T24" s="4">
        <v>130.0</v>
      </c>
      <c r="U24" s="4">
        <v>70.11</v>
      </c>
      <c r="V24" s="4">
        <v>68.46</v>
      </c>
      <c r="W24" s="4" t="s">
        <v>33</v>
      </c>
      <c r="X24" s="4">
        <v>128.0</v>
      </c>
      <c r="Y24" s="4">
        <v>55.53</v>
      </c>
      <c r="Z24" s="4">
        <v>52.59</v>
      </c>
      <c r="AA24" s="4" t="s">
        <v>33</v>
      </c>
    </row>
    <row r="25" ht="15.75" customHeight="1">
      <c r="A25" s="1"/>
      <c r="B25" s="1"/>
      <c r="C25" s="1"/>
      <c r="D25" s="1"/>
      <c r="E25" s="1"/>
      <c r="F25" s="1"/>
      <c r="G25" s="1"/>
      <c r="H25" s="1"/>
      <c r="I25" s="2">
        <f t="shared" si="6"/>
        <v>84.51</v>
      </c>
      <c r="J25" s="3">
        <v>10.0</v>
      </c>
      <c r="K25" s="8" t="b">
        <f t="shared" si="7"/>
        <v>1</v>
      </c>
      <c r="L25" s="8" t="b">
        <f t="shared" si="8"/>
        <v>1</v>
      </c>
      <c r="M25" s="4" t="s">
        <v>58</v>
      </c>
      <c r="N25" s="4">
        <v>5.07</v>
      </c>
      <c r="O25" s="4">
        <v>69411.0</v>
      </c>
      <c r="P25" s="4">
        <v>0.09</v>
      </c>
      <c r="Q25" s="4">
        <v>8.451</v>
      </c>
      <c r="R25" s="4" t="s">
        <v>33</v>
      </c>
      <c r="S25" s="4">
        <v>42.0</v>
      </c>
      <c r="T25" s="4">
        <v>72.0</v>
      </c>
      <c r="U25" s="4">
        <v>36.68</v>
      </c>
      <c r="V25" s="4">
        <v>40.08</v>
      </c>
      <c r="W25" s="4" t="s">
        <v>33</v>
      </c>
      <c r="X25" s="4">
        <v>71.0</v>
      </c>
      <c r="Y25" s="4">
        <v>39.55</v>
      </c>
      <c r="Z25" s="4">
        <v>40.35</v>
      </c>
      <c r="AA25" s="4" t="s">
        <v>33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2">
        <f t="shared" si="6"/>
        <v>91.38</v>
      </c>
      <c r="J26" s="3">
        <v>10.0</v>
      </c>
      <c r="K26" s="8" t="b">
        <f t="shared" si="7"/>
        <v>1</v>
      </c>
      <c r="L26" s="8" t="b">
        <f t="shared" si="8"/>
        <v>1</v>
      </c>
      <c r="M26" s="4" t="s">
        <v>59</v>
      </c>
      <c r="N26" s="4">
        <v>5.19</v>
      </c>
      <c r="O26" s="4">
        <v>418809.0</v>
      </c>
      <c r="P26" s="4">
        <v>0.54</v>
      </c>
      <c r="Q26" s="4">
        <v>9.138</v>
      </c>
      <c r="R26" s="4" t="s">
        <v>33</v>
      </c>
      <c r="S26" s="4">
        <v>83.0</v>
      </c>
      <c r="T26" s="4">
        <v>85.0</v>
      </c>
      <c r="U26" s="4">
        <v>64.01</v>
      </c>
      <c r="V26" s="4">
        <v>64.52</v>
      </c>
      <c r="W26" s="4" t="s">
        <v>33</v>
      </c>
      <c r="X26" s="4">
        <v>47.0</v>
      </c>
      <c r="Y26" s="4">
        <v>20.52</v>
      </c>
      <c r="Z26" s="4">
        <v>21.13</v>
      </c>
      <c r="AA26" s="4" t="s">
        <v>33</v>
      </c>
    </row>
    <row r="27" ht="15.75" customHeight="1">
      <c r="A27" s="1"/>
      <c r="B27" s="1"/>
      <c r="C27" s="1"/>
      <c r="D27" s="1"/>
      <c r="E27" s="1"/>
      <c r="F27" s="1"/>
      <c r="G27" s="1"/>
      <c r="H27" s="1"/>
      <c r="I27" s="2">
        <f t="shared" si="6"/>
        <v>85.35</v>
      </c>
      <c r="J27" s="3">
        <v>10.0</v>
      </c>
      <c r="K27" s="8" t="b">
        <f t="shared" si="7"/>
        <v>1</v>
      </c>
      <c r="L27" s="8" t="b">
        <f t="shared" si="8"/>
        <v>1</v>
      </c>
      <c r="M27" s="4" t="s">
        <v>60</v>
      </c>
      <c r="N27" s="4">
        <v>5.32</v>
      </c>
      <c r="O27" s="4">
        <v>197812.0</v>
      </c>
      <c r="P27" s="4">
        <v>0.25</v>
      </c>
      <c r="Q27" s="4">
        <v>8.535</v>
      </c>
      <c r="R27" s="4" t="s">
        <v>33</v>
      </c>
      <c r="S27" s="4">
        <v>97.0</v>
      </c>
      <c r="T27" s="4">
        <v>99.0</v>
      </c>
      <c r="U27" s="4">
        <v>63.74</v>
      </c>
      <c r="V27" s="4">
        <v>63.07</v>
      </c>
      <c r="W27" s="4" t="s">
        <v>33</v>
      </c>
      <c r="X27" s="4">
        <v>61.0</v>
      </c>
      <c r="Y27" s="4">
        <v>67.15</v>
      </c>
      <c r="Z27" s="4">
        <v>71.13</v>
      </c>
      <c r="AA27" s="4" t="s">
        <v>33</v>
      </c>
    </row>
    <row r="28" ht="15.75" customHeight="1">
      <c r="A28" s="1"/>
      <c r="B28" s="1"/>
      <c r="C28" s="1"/>
      <c r="D28" s="1"/>
      <c r="E28" s="1"/>
      <c r="F28" s="1"/>
      <c r="G28" s="1"/>
      <c r="H28" s="1"/>
      <c r="I28" s="2">
        <f t="shared" si="6"/>
        <v>105.055</v>
      </c>
      <c r="J28" s="3">
        <v>20.0</v>
      </c>
      <c r="K28" s="8" t="b">
        <f t="shared" si="7"/>
        <v>1</v>
      </c>
      <c r="L28" s="8" t="b">
        <f t="shared" si="8"/>
        <v>1</v>
      </c>
      <c r="M28" s="4" t="s">
        <v>61</v>
      </c>
      <c r="N28" s="4">
        <v>5.34</v>
      </c>
      <c r="O28" s="4">
        <v>377059.0</v>
      </c>
      <c r="P28" s="4">
        <v>0.48</v>
      </c>
      <c r="Q28" s="4">
        <v>21.011</v>
      </c>
      <c r="R28" s="4" t="s">
        <v>33</v>
      </c>
      <c r="S28" s="4">
        <v>113.0</v>
      </c>
      <c r="T28" s="4">
        <v>111.0</v>
      </c>
      <c r="U28" s="4">
        <v>102.51</v>
      </c>
      <c r="V28" s="4">
        <v>100.4</v>
      </c>
      <c r="W28" s="4" t="s">
        <v>33</v>
      </c>
      <c r="X28" s="4" t="s">
        <v>44</v>
      </c>
      <c r="Y28" s="4" t="s">
        <v>44</v>
      </c>
      <c r="Z28" s="4" t="s">
        <v>44</v>
      </c>
      <c r="AA28" s="4" t="s">
        <v>44</v>
      </c>
    </row>
    <row r="29" ht="15.75" customHeight="1">
      <c r="A29" s="1"/>
      <c r="B29" s="1"/>
      <c r="C29" s="1"/>
      <c r="D29" s="1"/>
      <c r="E29" s="1"/>
      <c r="F29" s="1"/>
      <c r="G29" s="1"/>
      <c r="H29" s="1"/>
      <c r="I29" s="2">
        <f t="shared" si="6"/>
        <v>100</v>
      </c>
      <c r="J29" s="3">
        <v>20.0</v>
      </c>
      <c r="K29" s="8" t="b">
        <f t="shared" si="7"/>
        <v>1</v>
      </c>
      <c r="L29" s="8" t="b">
        <f t="shared" si="8"/>
        <v>1</v>
      </c>
      <c r="M29" s="4" t="s">
        <v>62</v>
      </c>
      <c r="N29" s="4">
        <v>5.41</v>
      </c>
      <c r="O29" s="4">
        <v>820604.0</v>
      </c>
      <c r="P29" s="4">
        <v>1.05</v>
      </c>
      <c r="Q29" s="4">
        <v>20.0</v>
      </c>
      <c r="R29" s="4" t="s">
        <v>33</v>
      </c>
      <c r="S29" s="4">
        <v>168.0</v>
      </c>
      <c r="T29" s="4">
        <v>99.0</v>
      </c>
      <c r="U29" s="4">
        <v>53.92</v>
      </c>
      <c r="V29" s="4">
        <v>54.12</v>
      </c>
      <c r="W29" s="4" t="s">
        <v>33</v>
      </c>
      <c r="X29" s="4" t="s">
        <v>44</v>
      </c>
      <c r="Y29" s="4" t="s">
        <v>44</v>
      </c>
      <c r="Z29" s="4" t="s">
        <v>44</v>
      </c>
      <c r="AA29" s="4" t="s">
        <v>44</v>
      </c>
    </row>
    <row r="30" ht="15.75" customHeight="1">
      <c r="A30" s="1"/>
      <c r="B30" s="1"/>
      <c r="C30" s="1"/>
      <c r="D30" s="1"/>
      <c r="E30" s="1"/>
      <c r="F30" s="1"/>
      <c r="G30" s="1"/>
      <c r="H30" s="1"/>
      <c r="I30" s="2">
        <f t="shared" si="6"/>
        <v>87.89</v>
      </c>
      <c r="J30" s="3">
        <v>10.0</v>
      </c>
      <c r="K30" s="8" t="b">
        <f t="shared" si="7"/>
        <v>1</v>
      </c>
      <c r="L30" s="8" t="b">
        <f t="shared" si="8"/>
        <v>1</v>
      </c>
      <c r="M30" s="4" t="s">
        <v>63</v>
      </c>
      <c r="N30" s="4">
        <v>5.47</v>
      </c>
      <c r="O30" s="4">
        <v>394471.0</v>
      </c>
      <c r="P30" s="4">
        <v>0.51</v>
      </c>
      <c r="Q30" s="4">
        <v>8.789</v>
      </c>
      <c r="R30" s="4" t="s">
        <v>33</v>
      </c>
      <c r="S30" s="4">
        <v>56.0</v>
      </c>
      <c r="T30" s="4">
        <v>41.0</v>
      </c>
      <c r="U30" s="4">
        <v>65.04</v>
      </c>
      <c r="V30" s="4">
        <v>64.55</v>
      </c>
      <c r="W30" s="4" t="s">
        <v>33</v>
      </c>
      <c r="X30" s="4">
        <v>43.0</v>
      </c>
      <c r="Y30" s="4">
        <v>25.73</v>
      </c>
      <c r="Z30" s="4">
        <v>25.85</v>
      </c>
      <c r="AA30" s="4" t="s">
        <v>33</v>
      </c>
    </row>
    <row r="31" ht="15.75" customHeight="1">
      <c r="A31" s="1"/>
      <c r="B31" s="1"/>
      <c r="C31" s="1"/>
      <c r="D31" s="1"/>
      <c r="E31" s="1"/>
      <c r="F31" s="1"/>
      <c r="G31" s="1"/>
      <c r="H31" s="1"/>
      <c r="I31" s="2">
        <f t="shared" si="6"/>
        <v>94.56</v>
      </c>
      <c r="J31" s="3">
        <v>10.0</v>
      </c>
      <c r="K31" s="8" t="b">
        <f t="shared" si="7"/>
        <v>1</v>
      </c>
      <c r="L31" s="8" t="b">
        <f t="shared" si="8"/>
        <v>1</v>
      </c>
      <c r="M31" s="4" t="s">
        <v>64</v>
      </c>
      <c r="N31" s="4">
        <v>5.48</v>
      </c>
      <c r="O31" s="4">
        <v>150901.0</v>
      </c>
      <c r="P31" s="4">
        <v>0.19</v>
      </c>
      <c r="Q31" s="4">
        <v>9.456</v>
      </c>
      <c r="R31" s="4" t="s">
        <v>33</v>
      </c>
      <c r="S31" s="4">
        <v>119.0</v>
      </c>
      <c r="T31" s="4">
        <v>121.0</v>
      </c>
      <c r="U31" s="4">
        <v>31.52</v>
      </c>
      <c r="V31" s="4">
        <v>31.81</v>
      </c>
      <c r="W31" s="4" t="s">
        <v>33</v>
      </c>
      <c r="X31" s="4" t="s">
        <v>44</v>
      </c>
      <c r="Y31" s="4" t="s">
        <v>44</v>
      </c>
      <c r="Z31" s="4" t="s">
        <v>44</v>
      </c>
      <c r="AA31" s="4" t="s">
        <v>44</v>
      </c>
    </row>
    <row r="32" ht="15.75" customHeight="1">
      <c r="A32" s="1"/>
      <c r="B32" s="1"/>
      <c r="C32" s="1"/>
      <c r="D32" s="1"/>
      <c r="E32" s="1"/>
      <c r="F32" s="1"/>
      <c r="G32" s="1"/>
      <c r="H32" s="1"/>
      <c r="I32" s="2">
        <f t="shared" si="6"/>
        <v>94.07</v>
      </c>
      <c r="J32" s="3">
        <v>10.0</v>
      </c>
      <c r="K32" s="8" t="b">
        <f t="shared" si="7"/>
        <v>1</v>
      </c>
      <c r="L32" s="8" t="b">
        <f t="shared" si="8"/>
        <v>1</v>
      </c>
      <c r="M32" s="4" t="s">
        <v>65</v>
      </c>
      <c r="N32" s="4">
        <v>5.5</v>
      </c>
      <c r="O32" s="4">
        <v>303793.0</v>
      </c>
      <c r="P32" s="4">
        <v>0.39</v>
      </c>
      <c r="Q32" s="4">
        <v>9.407</v>
      </c>
      <c r="R32" s="4" t="s">
        <v>33</v>
      </c>
      <c r="S32" s="4">
        <v>75.0</v>
      </c>
      <c r="T32" s="4">
        <v>77.0</v>
      </c>
      <c r="U32" s="4">
        <v>31.3</v>
      </c>
      <c r="V32" s="4">
        <v>31.14</v>
      </c>
      <c r="W32" s="4" t="s">
        <v>33</v>
      </c>
      <c r="X32" s="4">
        <v>110.0</v>
      </c>
      <c r="Y32" s="4">
        <v>37.69</v>
      </c>
      <c r="Z32" s="4">
        <v>38.21</v>
      </c>
      <c r="AA32" s="4" t="s">
        <v>33</v>
      </c>
    </row>
    <row r="33" ht="15.75" customHeight="1">
      <c r="A33" s="1"/>
      <c r="B33" s="1"/>
      <c r="C33" s="1"/>
      <c r="D33" s="1"/>
      <c r="E33" s="1"/>
      <c r="F33" s="1"/>
      <c r="G33" s="1"/>
      <c r="H33" s="1"/>
      <c r="I33" s="2">
        <f t="shared" si="6"/>
        <v>89.15</v>
      </c>
      <c r="J33" s="3">
        <v>10.0</v>
      </c>
      <c r="K33" s="8" t="b">
        <f t="shared" si="7"/>
        <v>1</v>
      </c>
      <c r="L33" s="8" t="b">
        <f t="shared" si="8"/>
        <v>1</v>
      </c>
      <c r="M33" s="4" t="s">
        <v>66</v>
      </c>
      <c r="N33" s="4">
        <v>5.69</v>
      </c>
      <c r="O33" s="4">
        <v>1054715.0</v>
      </c>
      <c r="P33" s="4">
        <v>1.36</v>
      </c>
      <c r="Q33" s="4">
        <v>8.915</v>
      </c>
      <c r="R33" s="4" t="s">
        <v>33</v>
      </c>
      <c r="S33" s="4">
        <v>78.0</v>
      </c>
      <c r="T33" s="4">
        <v>77.0</v>
      </c>
      <c r="U33" s="4">
        <v>24.89</v>
      </c>
      <c r="V33" s="4">
        <v>24.52</v>
      </c>
      <c r="W33" s="4" t="s">
        <v>33</v>
      </c>
      <c r="X33" s="4">
        <v>52.0</v>
      </c>
      <c r="Y33" s="4">
        <v>16.34</v>
      </c>
      <c r="Z33" s="4">
        <v>16.46</v>
      </c>
      <c r="AA33" s="4" t="s">
        <v>33</v>
      </c>
    </row>
    <row r="34" ht="15.75" customHeight="1">
      <c r="A34" s="1"/>
      <c r="B34" s="1"/>
      <c r="C34" s="1"/>
      <c r="D34" s="1"/>
      <c r="E34" s="1"/>
      <c r="F34" s="1"/>
      <c r="G34" s="1"/>
      <c r="H34" s="1"/>
      <c r="I34" s="2">
        <f t="shared" si="6"/>
        <v>98</v>
      </c>
      <c r="J34" s="3">
        <v>10.0</v>
      </c>
      <c r="K34" s="8" t="b">
        <f t="shared" si="7"/>
        <v>1</v>
      </c>
      <c r="L34" s="8" t="b">
        <f t="shared" si="8"/>
        <v>1</v>
      </c>
      <c r="M34" s="4" t="s">
        <v>67</v>
      </c>
      <c r="N34" s="4">
        <v>5.76</v>
      </c>
      <c r="O34" s="4">
        <v>303029.0</v>
      </c>
      <c r="P34" s="4">
        <v>0.39</v>
      </c>
      <c r="Q34" s="4">
        <v>9.8</v>
      </c>
      <c r="R34" s="4" t="s">
        <v>33</v>
      </c>
      <c r="S34" s="4">
        <v>62.0</v>
      </c>
      <c r="T34" s="4">
        <v>64.0</v>
      </c>
      <c r="U34" s="4">
        <v>32.22</v>
      </c>
      <c r="V34" s="4">
        <v>32.09</v>
      </c>
      <c r="W34" s="4" t="s">
        <v>33</v>
      </c>
      <c r="X34" s="4">
        <v>49.0</v>
      </c>
      <c r="Y34" s="4">
        <v>29.63</v>
      </c>
      <c r="Z34" s="4">
        <v>29.77</v>
      </c>
      <c r="AA34" s="4" t="s">
        <v>33</v>
      </c>
    </row>
    <row r="35" ht="15.75" customHeight="1">
      <c r="A35" s="1"/>
      <c r="B35" s="1"/>
      <c r="C35" s="1"/>
      <c r="D35" s="1"/>
      <c r="E35" s="1"/>
      <c r="F35" s="1"/>
      <c r="G35" s="1"/>
      <c r="H35" s="1"/>
      <c r="I35" s="2">
        <f t="shared" si="6"/>
        <v>100</v>
      </c>
      <c r="J35" s="3">
        <v>20.0</v>
      </c>
      <c r="K35" s="8" t="b">
        <f t="shared" si="7"/>
        <v>1</v>
      </c>
      <c r="L35" s="8" t="b">
        <f t="shared" si="8"/>
        <v>1</v>
      </c>
      <c r="M35" s="4" t="s">
        <v>68</v>
      </c>
      <c r="N35" s="4">
        <v>6.15</v>
      </c>
      <c r="O35" s="4">
        <v>1249563.0</v>
      </c>
      <c r="P35" s="4">
        <v>1.61</v>
      </c>
      <c r="Q35" s="4">
        <v>20.0</v>
      </c>
      <c r="R35" s="4" t="s">
        <v>33</v>
      </c>
      <c r="S35" s="4">
        <v>114.0</v>
      </c>
      <c r="T35" s="4">
        <v>88.0</v>
      </c>
      <c r="U35" s="4">
        <v>19.55</v>
      </c>
      <c r="V35" s="4">
        <v>19.97</v>
      </c>
      <c r="W35" s="4" t="s">
        <v>33</v>
      </c>
      <c r="X35" s="4">
        <v>63.0</v>
      </c>
      <c r="Y35" s="4">
        <v>20.92</v>
      </c>
      <c r="Z35" s="4">
        <v>21.8</v>
      </c>
      <c r="AA35" s="4" t="s">
        <v>33</v>
      </c>
    </row>
    <row r="36" ht="15.75" customHeight="1">
      <c r="A36" s="1"/>
      <c r="B36" s="1"/>
      <c r="C36" s="1"/>
      <c r="D36" s="1"/>
      <c r="E36" s="1"/>
      <c r="F36" s="1"/>
      <c r="G36" s="1"/>
      <c r="H36" s="1"/>
      <c r="I36" s="2">
        <f t="shared" si="6"/>
        <v>85.58</v>
      </c>
      <c r="J36" s="3">
        <v>10.0</v>
      </c>
      <c r="K36" s="8" t="b">
        <f t="shared" si="7"/>
        <v>1</v>
      </c>
      <c r="L36" s="8" t="b">
        <f t="shared" si="8"/>
        <v>1</v>
      </c>
      <c r="M36" s="4" t="s">
        <v>69</v>
      </c>
      <c r="N36" s="4">
        <v>6.37</v>
      </c>
      <c r="O36" s="4">
        <v>230598.0</v>
      </c>
      <c r="P36" s="4">
        <v>0.3</v>
      </c>
      <c r="Q36" s="4">
        <v>8.558</v>
      </c>
      <c r="R36" s="4" t="s">
        <v>33</v>
      </c>
      <c r="S36" s="4">
        <v>130.0</v>
      </c>
      <c r="T36" s="4">
        <v>132.0</v>
      </c>
      <c r="U36" s="4">
        <v>96.35</v>
      </c>
      <c r="V36" s="4">
        <v>96.26</v>
      </c>
      <c r="W36" s="4" t="s">
        <v>33</v>
      </c>
      <c r="X36" s="4">
        <v>95.0</v>
      </c>
      <c r="Y36" s="4">
        <v>102.63</v>
      </c>
      <c r="Z36" s="4">
        <v>104.82</v>
      </c>
      <c r="AA36" s="4" t="s">
        <v>33</v>
      </c>
    </row>
    <row r="37" ht="15.75" customHeight="1">
      <c r="A37" s="1"/>
      <c r="B37" s="1"/>
      <c r="C37" s="1"/>
      <c r="D37" s="1"/>
      <c r="E37" s="1"/>
      <c r="F37" s="1"/>
      <c r="G37" s="1"/>
      <c r="H37" s="1"/>
      <c r="I37" s="2">
        <f t="shared" si="6"/>
        <v>86.54</v>
      </c>
      <c r="J37" s="3">
        <v>10.0</v>
      </c>
      <c r="K37" s="8" t="b">
        <f t="shared" si="7"/>
        <v>1</v>
      </c>
      <c r="L37" s="8" t="b">
        <f t="shared" si="8"/>
        <v>1</v>
      </c>
      <c r="M37" s="4" t="s">
        <v>70</v>
      </c>
      <c r="N37" s="4">
        <v>6.62</v>
      </c>
      <c r="O37" s="4">
        <v>222832.0</v>
      </c>
      <c r="P37" s="4">
        <v>0.29</v>
      </c>
      <c r="Q37" s="4">
        <v>8.654</v>
      </c>
      <c r="R37" s="4" t="s">
        <v>33</v>
      </c>
      <c r="S37" s="4">
        <v>63.0</v>
      </c>
      <c r="T37" s="4">
        <v>62.0</v>
      </c>
      <c r="U37" s="4">
        <v>69.82</v>
      </c>
      <c r="V37" s="4">
        <v>69.19</v>
      </c>
      <c r="W37" s="4" t="s">
        <v>33</v>
      </c>
      <c r="X37" s="4">
        <v>41.0</v>
      </c>
      <c r="Y37" s="4">
        <v>57.61</v>
      </c>
      <c r="Z37" s="4">
        <v>59.36</v>
      </c>
      <c r="AA37" s="4" t="s">
        <v>33</v>
      </c>
    </row>
    <row r="38" ht="15.75" customHeight="1">
      <c r="A38" s="1"/>
      <c r="B38" s="1"/>
      <c r="C38" s="1"/>
      <c r="D38" s="1"/>
      <c r="E38" s="1"/>
      <c r="F38" s="1"/>
      <c r="G38" s="1"/>
      <c r="H38" s="1"/>
      <c r="I38" s="2">
        <f t="shared" si="6"/>
        <v>85.49</v>
      </c>
      <c r="J38" s="3">
        <v>10.0</v>
      </c>
      <c r="K38" s="8" t="b">
        <f t="shared" si="7"/>
        <v>1</v>
      </c>
      <c r="L38" s="8" t="b">
        <f t="shared" si="8"/>
        <v>1</v>
      </c>
      <c r="M38" s="4" t="s">
        <v>71</v>
      </c>
      <c r="N38" s="4">
        <v>6.7</v>
      </c>
      <c r="O38" s="4">
        <v>150852.0</v>
      </c>
      <c r="P38" s="4">
        <v>0.19</v>
      </c>
      <c r="Q38" s="4">
        <v>8.549</v>
      </c>
      <c r="R38" s="4" t="s">
        <v>33</v>
      </c>
      <c r="S38" s="4">
        <v>174.0</v>
      </c>
      <c r="T38" s="4">
        <v>93.0</v>
      </c>
      <c r="U38" s="4">
        <v>93.78</v>
      </c>
      <c r="V38" s="4">
        <v>96.51</v>
      </c>
      <c r="W38" s="4" t="s">
        <v>33</v>
      </c>
      <c r="X38" s="4">
        <v>95.0</v>
      </c>
      <c r="Y38" s="4">
        <v>78.07</v>
      </c>
      <c r="Z38" s="4">
        <v>80.24</v>
      </c>
      <c r="AA38" s="4" t="s">
        <v>33</v>
      </c>
    </row>
    <row r="39" ht="15.75" customHeight="1">
      <c r="A39" s="1"/>
      <c r="B39" s="1"/>
      <c r="C39" s="1"/>
      <c r="D39" s="1"/>
      <c r="E39" s="1"/>
      <c r="F39" s="1"/>
      <c r="G39" s="1"/>
      <c r="H39" s="1"/>
      <c r="I39" s="2">
        <f t="shared" si="6"/>
        <v>75.33</v>
      </c>
      <c r="J39" s="3">
        <v>10.0</v>
      </c>
      <c r="K39" s="8" t="b">
        <f t="shared" si="7"/>
        <v>1</v>
      </c>
      <c r="L39" s="8" t="b">
        <f t="shared" si="8"/>
        <v>0</v>
      </c>
      <c r="M39" s="4" t="s">
        <v>72</v>
      </c>
      <c r="N39" s="4">
        <v>6.72</v>
      </c>
      <c r="O39" s="4">
        <v>56247.0</v>
      </c>
      <c r="P39" s="4">
        <v>0.07</v>
      </c>
      <c r="Q39" s="4">
        <v>7.533</v>
      </c>
      <c r="R39" s="4" t="s">
        <v>33</v>
      </c>
      <c r="S39" s="4">
        <v>41.0</v>
      </c>
      <c r="T39" s="4">
        <v>69.0</v>
      </c>
      <c r="U39" s="4">
        <v>82.2</v>
      </c>
      <c r="V39" s="4">
        <v>82.96</v>
      </c>
      <c r="W39" s="4" t="s">
        <v>33</v>
      </c>
      <c r="X39" s="4">
        <v>39.0</v>
      </c>
      <c r="Y39" s="4">
        <v>48.41</v>
      </c>
      <c r="Z39" s="4">
        <v>45.84</v>
      </c>
      <c r="AA39" s="4" t="s">
        <v>33</v>
      </c>
    </row>
    <row r="40" ht="15.75" customHeight="1">
      <c r="A40" s="1"/>
      <c r="B40" s="1"/>
      <c r="C40" s="1"/>
      <c r="D40" s="1"/>
      <c r="E40" s="1"/>
      <c r="F40" s="1"/>
      <c r="G40" s="1"/>
      <c r="H40" s="1"/>
      <c r="I40" s="2">
        <f t="shared" si="6"/>
        <v>85.55</v>
      </c>
      <c r="J40" s="3">
        <v>10.0</v>
      </c>
      <c r="K40" s="8" t="b">
        <f t="shared" si="7"/>
        <v>1</v>
      </c>
      <c r="L40" s="8" t="b">
        <f t="shared" si="8"/>
        <v>1</v>
      </c>
      <c r="M40" s="4" t="s">
        <v>73</v>
      </c>
      <c r="N40" s="4">
        <v>6.9</v>
      </c>
      <c r="O40" s="4">
        <v>209852.0</v>
      </c>
      <c r="P40" s="4">
        <v>0.27</v>
      </c>
      <c r="Q40" s="4">
        <v>8.555</v>
      </c>
      <c r="R40" s="4" t="s">
        <v>33</v>
      </c>
      <c r="S40" s="4">
        <v>83.0</v>
      </c>
      <c r="T40" s="4">
        <v>85.0</v>
      </c>
      <c r="U40" s="4">
        <v>62.17</v>
      </c>
      <c r="V40" s="4">
        <v>64.28</v>
      </c>
      <c r="W40" s="4" t="s">
        <v>33</v>
      </c>
      <c r="X40" s="4">
        <v>47.0</v>
      </c>
      <c r="Y40" s="4">
        <v>16.95</v>
      </c>
      <c r="Z40" s="4">
        <v>17.66</v>
      </c>
      <c r="AA40" s="4" t="s">
        <v>33</v>
      </c>
    </row>
    <row r="41" ht="15.75" customHeight="1">
      <c r="A41" s="1"/>
      <c r="B41" s="1"/>
      <c r="C41" s="1"/>
      <c r="D41" s="1"/>
      <c r="E41" s="1"/>
      <c r="F41" s="1"/>
      <c r="G41" s="1"/>
      <c r="H41" s="1"/>
      <c r="I41" s="2">
        <f t="shared" si="6"/>
        <v>84.92</v>
      </c>
      <c r="J41" s="3">
        <v>10.0</v>
      </c>
      <c r="K41" s="8" t="b">
        <f t="shared" si="7"/>
        <v>1</v>
      </c>
      <c r="L41" s="8" t="b">
        <f t="shared" si="8"/>
        <v>1</v>
      </c>
      <c r="M41" s="4" t="s">
        <v>74</v>
      </c>
      <c r="N41" s="4">
        <v>7.13</v>
      </c>
      <c r="O41" s="4">
        <v>17192.0</v>
      </c>
      <c r="P41" s="4">
        <v>0.02</v>
      </c>
      <c r="Q41" s="4">
        <v>8.492</v>
      </c>
      <c r="R41" s="4" t="s">
        <v>33</v>
      </c>
      <c r="S41" s="4">
        <v>43.0</v>
      </c>
      <c r="T41" s="4">
        <v>41.0</v>
      </c>
      <c r="U41" s="4">
        <v>86.3</v>
      </c>
      <c r="V41" s="4">
        <v>78.79</v>
      </c>
      <c r="W41" s="4" t="s">
        <v>33</v>
      </c>
      <c r="X41" s="4">
        <v>39.0</v>
      </c>
      <c r="Y41" s="4">
        <v>24.28</v>
      </c>
      <c r="Z41" s="4">
        <v>25.33</v>
      </c>
      <c r="AA41" s="4" t="s">
        <v>33</v>
      </c>
    </row>
    <row r="42" ht="15.75" customHeight="1">
      <c r="A42" s="1"/>
      <c r="B42" s="1"/>
      <c r="C42" s="1"/>
      <c r="D42" s="1"/>
      <c r="E42" s="1"/>
      <c r="F42" s="1"/>
      <c r="G42" s="1"/>
      <c r="H42" s="1"/>
      <c r="I42" s="2">
        <f t="shared" si="6"/>
        <v>76.79</v>
      </c>
      <c r="J42" s="3">
        <v>10.0</v>
      </c>
      <c r="K42" s="8" t="b">
        <f t="shared" si="7"/>
        <v>1</v>
      </c>
      <c r="L42" s="8" t="b">
        <f t="shared" si="8"/>
        <v>0</v>
      </c>
      <c r="M42" s="4" t="s">
        <v>75</v>
      </c>
      <c r="N42" s="4">
        <v>7.33</v>
      </c>
      <c r="O42" s="4">
        <v>161481.0</v>
      </c>
      <c r="P42" s="4">
        <v>0.21</v>
      </c>
      <c r="Q42" s="4">
        <v>7.679</v>
      </c>
      <c r="R42" s="4" t="s">
        <v>33</v>
      </c>
      <c r="S42" s="4">
        <v>75.0</v>
      </c>
      <c r="T42" s="4">
        <v>39.0</v>
      </c>
      <c r="U42" s="4">
        <v>46.09</v>
      </c>
      <c r="V42" s="4">
        <v>48.16</v>
      </c>
      <c r="W42" s="4" t="s">
        <v>33</v>
      </c>
      <c r="X42" s="4">
        <v>77.0</v>
      </c>
      <c r="Y42" s="4">
        <v>31.2</v>
      </c>
      <c r="Z42" s="4">
        <v>31.6</v>
      </c>
      <c r="AA42" s="4" t="s">
        <v>33</v>
      </c>
    </row>
    <row r="43" ht="15.75" customHeight="1">
      <c r="A43" s="1"/>
      <c r="B43" s="1"/>
      <c r="C43" s="1"/>
      <c r="D43" s="1"/>
      <c r="E43" s="1"/>
      <c r="F43" s="1"/>
      <c r="G43" s="1"/>
      <c r="H43" s="1"/>
      <c r="I43" s="2">
        <f t="shared" si="6"/>
        <v>92.31666667</v>
      </c>
      <c r="J43" s="3">
        <v>18.0</v>
      </c>
      <c r="K43" s="8" t="b">
        <f t="shared" si="7"/>
        <v>1</v>
      </c>
      <c r="L43" s="8" t="b">
        <f t="shared" si="8"/>
        <v>1</v>
      </c>
      <c r="M43" s="4" t="s">
        <v>76</v>
      </c>
      <c r="N43" s="4">
        <v>7.5</v>
      </c>
      <c r="O43" s="4">
        <v>313632.0</v>
      </c>
      <c r="P43" s="4">
        <v>0.4</v>
      </c>
      <c r="Q43" s="4">
        <v>16.617</v>
      </c>
      <c r="R43" s="4" t="s">
        <v>33</v>
      </c>
      <c r="S43" s="4">
        <v>43.0</v>
      </c>
      <c r="T43" s="4">
        <v>58.0</v>
      </c>
      <c r="U43" s="4">
        <v>37.65</v>
      </c>
      <c r="V43" s="4">
        <v>37.73</v>
      </c>
      <c r="W43" s="4" t="s">
        <v>33</v>
      </c>
      <c r="X43" s="4">
        <v>41.0</v>
      </c>
      <c r="Y43" s="4">
        <v>23.6</v>
      </c>
      <c r="Z43" s="4">
        <v>24.09</v>
      </c>
      <c r="AA43" s="4" t="s">
        <v>33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2">
        <f t="shared" si="6"/>
        <v>99.545</v>
      </c>
      <c r="J44" s="3">
        <v>20.0</v>
      </c>
      <c r="K44" s="8" t="b">
        <f t="shared" si="7"/>
        <v>1</v>
      </c>
      <c r="L44" s="8" t="b">
        <f t="shared" si="8"/>
        <v>1</v>
      </c>
      <c r="M44" s="4" t="s">
        <v>77</v>
      </c>
      <c r="N44" s="4">
        <v>7.58</v>
      </c>
      <c r="O44" s="4">
        <v>1735961.0</v>
      </c>
      <c r="P44" s="4">
        <v>2.23</v>
      </c>
      <c r="Q44" s="4">
        <v>19.909</v>
      </c>
      <c r="R44" s="4" t="s">
        <v>33</v>
      </c>
      <c r="S44" s="4">
        <v>98.0</v>
      </c>
      <c r="T44" s="4">
        <v>100.0</v>
      </c>
      <c r="U44" s="4">
        <v>60.47</v>
      </c>
      <c r="V44" s="4">
        <v>60.75</v>
      </c>
      <c r="W44" s="4" t="s">
        <v>33</v>
      </c>
      <c r="X44" s="4">
        <v>70.0</v>
      </c>
      <c r="Y44" s="4">
        <v>12.05</v>
      </c>
      <c r="Z44" s="4">
        <v>12.23</v>
      </c>
      <c r="AA44" s="4" t="s">
        <v>33</v>
      </c>
    </row>
    <row r="45" ht="15.75" customHeight="1">
      <c r="A45" s="1"/>
      <c r="B45" s="1"/>
      <c r="C45" s="1"/>
      <c r="D45" s="1"/>
      <c r="E45" s="1"/>
      <c r="F45" s="1"/>
      <c r="G45" s="1"/>
      <c r="H45" s="1"/>
      <c r="I45" s="2">
        <f t="shared" si="6"/>
        <v>100.63</v>
      </c>
      <c r="J45" s="3">
        <v>10.0</v>
      </c>
      <c r="K45" s="8" t="b">
        <f t="shared" si="7"/>
        <v>1</v>
      </c>
      <c r="L45" s="8" t="b">
        <f t="shared" si="8"/>
        <v>1</v>
      </c>
      <c r="M45" s="4" t="s">
        <v>78</v>
      </c>
      <c r="N45" s="4">
        <v>7.65</v>
      </c>
      <c r="O45" s="4">
        <v>1166937.0</v>
      </c>
      <c r="P45" s="4">
        <v>1.5</v>
      </c>
      <c r="Q45" s="4">
        <v>10.063</v>
      </c>
      <c r="R45" s="4" t="s">
        <v>33</v>
      </c>
      <c r="S45" s="4">
        <v>91.0</v>
      </c>
      <c r="T45" s="4">
        <v>92.0</v>
      </c>
      <c r="U45" s="4">
        <v>54.6</v>
      </c>
      <c r="V45" s="4">
        <v>53.38</v>
      </c>
      <c r="W45" s="4" t="s">
        <v>33</v>
      </c>
      <c r="X45" s="4">
        <v>65.0</v>
      </c>
      <c r="Y45" s="4">
        <v>12.47</v>
      </c>
      <c r="Z45" s="4">
        <v>12.52</v>
      </c>
      <c r="AA45" s="4" t="s">
        <v>33</v>
      </c>
    </row>
    <row r="46" ht="15.75" customHeight="1">
      <c r="A46" s="1"/>
      <c r="B46" s="1"/>
      <c r="C46" s="1"/>
      <c r="D46" s="1"/>
      <c r="E46" s="1"/>
      <c r="F46" s="1"/>
      <c r="G46" s="1"/>
      <c r="H46" s="1"/>
      <c r="I46" s="2">
        <f t="shared" si="6"/>
        <v>75.3</v>
      </c>
      <c r="J46" s="3">
        <v>10.0</v>
      </c>
      <c r="K46" s="8" t="b">
        <f t="shared" si="7"/>
        <v>1</v>
      </c>
      <c r="L46" s="8" t="b">
        <f t="shared" si="8"/>
        <v>0</v>
      </c>
      <c r="M46" s="4" t="s">
        <v>79</v>
      </c>
      <c r="N46" s="4">
        <v>7.9</v>
      </c>
      <c r="O46" s="4">
        <v>102871.0</v>
      </c>
      <c r="P46" s="4">
        <v>0.13</v>
      </c>
      <c r="Q46" s="4">
        <v>7.53</v>
      </c>
      <c r="R46" s="4" t="s">
        <v>33</v>
      </c>
      <c r="S46" s="4">
        <v>75.0</v>
      </c>
      <c r="T46" s="4">
        <v>39.0</v>
      </c>
      <c r="U46" s="4">
        <v>47.37</v>
      </c>
      <c r="V46" s="4">
        <v>46.33</v>
      </c>
      <c r="W46" s="4" t="s">
        <v>33</v>
      </c>
      <c r="X46" s="4">
        <v>77.0</v>
      </c>
      <c r="Y46" s="4">
        <v>31.35</v>
      </c>
      <c r="Z46" s="4">
        <v>30.88</v>
      </c>
      <c r="AA46" s="4" t="s">
        <v>33</v>
      </c>
    </row>
    <row r="47" ht="15.75" customHeight="1">
      <c r="A47" s="1"/>
      <c r="B47" s="1"/>
      <c r="C47" s="1"/>
      <c r="D47" s="1"/>
      <c r="E47" s="1"/>
      <c r="F47" s="1"/>
      <c r="G47" s="1"/>
      <c r="H47" s="1"/>
      <c r="I47" s="2">
        <f t="shared" si="6"/>
        <v>71.7</v>
      </c>
      <c r="J47" s="3">
        <v>10.0</v>
      </c>
      <c r="K47" s="8" t="b">
        <f t="shared" si="7"/>
        <v>1</v>
      </c>
      <c r="L47" s="8" t="b">
        <f t="shared" si="8"/>
        <v>0</v>
      </c>
      <c r="M47" s="4" t="s">
        <v>80</v>
      </c>
      <c r="N47" s="4">
        <v>7.97</v>
      </c>
      <c r="O47" s="4">
        <v>80954.0</v>
      </c>
      <c r="P47" s="4">
        <v>0.1</v>
      </c>
      <c r="Q47" s="4">
        <v>7.17</v>
      </c>
      <c r="R47" s="4" t="s">
        <v>33</v>
      </c>
      <c r="S47" s="4">
        <v>69.0</v>
      </c>
      <c r="T47" s="4">
        <v>41.0</v>
      </c>
      <c r="U47" s="4">
        <v>68.05</v>
      </c>
      <c r="V47" s="4">
        <v>68.91</v>
      </c>
      <c r="W47" s="4" t="s">
        <v>33</v>
      </c>
      <c r="X47" s="4">
        <v>99.0</v>
      </c>
      <c r="Y47" s="4">
        <v>22.09</v>
      </c>
      <c r="Z47" s="4">
        <v>22.24</v>
      </c>
      <c r="AA47" s="4" t="s">
        <v>33</v>
      </c>
    </row>
    <row r="48" ht="15.75" customHeight="1">
      <c r="A48" s="1"/>
      <c r="B48" s="1"/>
      <c r="C48" s="1"/>
      <c r="D48" s="1"/>
      <c r="E48" s="1"/>
      <c r="F48" s="1"/>
      <c r="G48" s="1"/>
      <c r="H48" s="1"/>
      <c r="I48" s="2">
        <f t="shared" si="6"/>
        <v>83.16</v>
      </c>
      <c r="J48" s="3">
        <v>10.0</v>
      </c>
      <c r="K48" s="8" t="b">
        <f t="shared" si="7"/>
        <v>1</v>
      </c>
      <c r="L48" s="8" t="b">
        <f t="shared" si="8"/>
        <v>1</v>
      </c>
      <c r="M48" s="4" t="s">
        <v>81</v>
      </c>
      <c r="N48" s="4">
        <v>8.07</v>
      </c>
      <c r="O48" s="4">
        <v>177216.0</v>
      </c>
      <c r="P48" s="4">
        <v>0.23</v>
      </c>
      <c r="Q48" s="4">
        <v>8.316</v>
      </c>
      <c r="R48" s="4" t="s">
        <v>33</v>
      </c>
      <c r="S48" s="4">
        <v>97.0</v>
      </c>
      <c r="T48" s="4">
        <v>83.0</v>
      </c>
      <c r="U48" s="4">
        <v>91.74</v>
      </c>
      <c r="V48" s="4">
        <v>90.62</v>
      </c>
      <c r="W48" s="4" t="s">
        <v>33</v>
      </c>
      <c r="X48" s="4">
        <v>99.0</v>
      </c>
      <c r="Y48" s="4">
        <v>61.93</v>
      </c>
      <c r="Z48" s="4">
        <v>62.54</v>
      </c>
      <c r="AA48" s="4" t="s">
        <v>33</v>
      </c>
    </row>
    <row r="49" ht="15.75" customHeight="1">
      <c r="A49" s="1"/>
      <c r="B49" s="1"/>
      <c r="C49" s="1"/>
      <c r="D49" s="1"/>
      <c r="E49" s="1"/>
      <c r="F49" s="1"/>
      <c r="G49" s="1"/>
      <c r="H49" s="1"/>
      <c r="I49" s="2">
        <f t="shared" si="6"/>
        <v>95.36</v>
      </c>
      <c r="J49" s="3">
        <v>10.0</v>
      </c>
      <c r="K49" s="8" t="b">
        <f t="shared" si="7"/>
        <v>1</v>
      </c>
      <c r="L49" s="8" t="b">
        <f t="shared" si="8"/>
        <v>1</v>
      </c>
      <c r="M49" s="4" t="s">
        <v>82</v>
      </c>
      <c r="N49" s="4">
        <v>8.13</v>
      </c>
      <c r="O49" s="4">
        <v>323470.0</v>
      </c>
      <c r="P49" s="4">
        <v>0.42</v>
      </c>
      <c r="Q49" s="4">
        <v>9.536</v>
      </c>
      <c r="R49" s="4" t="s">
        <v>33</v>
      </c>
      <c r="S49" s="4">
        <v>166.0</v>
      </c>
      <c r="T49" s="4">
        <v>164.0</v>
      </c>
      <c r="U49" s="4">
        <v>77.52</v>
      </c>
      <c r="V49" s="4">
        <v>77.78</v>
      </c>
      <c r="W49" s="4" t="s">
        <v>33</v>
      </c>
      <c r="X49" s="4">
        <v>129.0</v>
      </c>
      <c r="Y49" s="4">
        <v>73.0</v>
      </c>
      <c r="Z49" s="4">
        <v>72.09</v>
      </c>
      <c r="AA49" s="4" t="s">
        <v>33</v>
      </c>
    </row>
    <row r="50" ht="15.75" customHeight="1">
      <c r="A50" s="1"/>
      <c r="B50" s="1"/>
      <c r="C50" s="1"/>
      <c r="D50" s="1"/>
      <c r="E50" s="1"/>
      <c r="F50" s="1"/>
      <c r="G50" s="1"/>
      <c r="H50" s="1"/>
      <c r="I50" s="2">
        <f t="shared" si="6"/>
        <v>80.17</v>
      </c>
      <c r="J50" s="3">
        <v>10.0</v>
      </c>
      <c r="K50" s="8" t="b">
        <f t="shared" si="7"/>
        <v>1</v>
      </c>
      <c r="L50" s="8" t="b">
        <f t="shared" si="8"/>
        <v>1</v>
      </c>
      <c r="M50" s="4" t="s">
        <v>83</v>
      </c>
      <c r="N50" s="4">
        <v>8.22</v>
      </c>
      <c r="O50" s="4">
        <v>301682.0</v>
      </c>
      <c r="P50" s="4">
        <v>0.39</v>
      </c>
      <c r="Q50" s="4">
        <v>8.017</v>
      </c>
      <c r="R50" s="4" t="s">
        <v>33</v>
      </c>
      <c r="S50" s="4">
        <v>76.0</v>
      </c>
      <c r="T50" s="4">
        <v>41.0</v>
      </c>
      <c r="U50" s="4">
        <v>65.63</v>
      </c>
      <c r="V50" s="4">
        <v>70.21</v>
      </c>
      <c r="W50" s="4" t="s">
        <v>33</v>
      </c>
      <c r="X50" s="4">
        <v>78.0</v>
      </c>
      <c r="Y50" s="4">
        <v>31.59</v>
      </c>
      <c r="Z50" s="4">
        <v>32.38</v>
      </c>
      <c r="AA50" s="4" t="s">
        <v>33</v>
      </c>
    </row>
    <row r="51" ht="15.75" customHeight="1">
      <c r="A51" s="1"/>
      <c r="B51" s="1"/>
      <c r="C51" s="1"/>
      <c r="D51" s="1"/>
      <c r="E51" s="1"/>
      <c r="F51" s="1"/>
      <c r="G51" s="1"/>
      <c r="H51" s="1"/>
      <c r="I51" s="2">
        <f t="shared" si="6"/>
        <v>87.81666667</v>
      </c>
      <c r="J51" s="3">
        <v>18.0</v>
      </c>
      <c r="K51" s="8" t="b">
        <f t="shared" si="7"/>
        <v>1</v>
      </c>
      <c r="L51" s="8" t="b">
        <f t="shared" si="8"/>
        <v>1</v>
      </c>
      <c r="M51" s="4" t="s">
        <v>84</v>
      </c>
      <c r="N51" s="4">
        <v>8.29</v>
      </c>
      <c r="O51" s="4">
        <v>187440.0</v>
      </c>
      <c r="P51" s="4">
        <v>0.24</v>
      </c>
      <c r="Q51" s="4">
        <v>15.807</v>
      </c>
      <c r="R51" s="4" t="s">
        <v>33</v>
      </c>
      <c r="S51" s="4">
        <v>43.0</v>
      </c>
      <c r="T51" s="4">
        <v>58.0</v>
      </c>
      <c r="U51" s="4">
        <v>50.34</v>
      </c>
      <c r="V51" s="4">
        <v>50.89</v>
      </c>
      <c r="W51" s="4" t="s">
        <v>33</v>
      </c>
      <c r="X51" s="4">
        <v>57.0</v>
      </c>
      <c r="Y51" s="4">
        <v>17.82</v>
      </c>
      <c r="Z51" s="4">
        <v>18.04</v>
      </c>
      <c r="AA51" s="4" t="s">
        <v>33</v>
      </c>
    </row>
    <row r="52" ht="15.75" customHeight="1">
      <c r="A52" s="1"/>
      <c r="B52" s="1"/>
      <c r="C52" s="1"/>
      <c r="D52" s="1"/>
      <c r="E52" s="1"/>
      <c r="F52" s="1"/>
      <c r="G52" s="1"/>
      <c r="H52" s="1"/>
      <c r="I52" s="2">
        <f t="shared" si="6"/>
        <v>80.56</v>
      </c>
      <c r="J52" s="3">
        <v>10.0</v>
      </c>
      <c r="K52" s="8" t="b">
        <f t="shared" si="7"/>
        <v>1</v>
      </c>
      <c r="L52" s="8" t="b">
        <f t="shared" si="8"/>
        <v>1</v>
      </c>
      <c r="M52" s="4" t="s">
        <v>85</v>
      </c>
      <c r="N52" s="4">
        <v>8.4</v>
      </c>
      <c r="O52" s="4">
        <v>112963.0</v>
      </c>
      <c r="P52" s="4">
        <v>0.15</v>
      </c>
      <c r="Q52" s="4">
        <v>8.056</v>
      </c>
      <c r="R52" s="4" t="s">
        <v>33</v>
      </c>
      <c r="S52" s="4">
        <v>129.0</v>
      </c>
      <c r="T52" s="4">
        <v>127.0</v>
      </c>
      <c r="U52" s="4">
        <v>79.55</v>
      </c>
      <c r="V52" s="4">
        <v>75.87</v>
      </c>
      <c r="W52" s="4" t="s">
        <v>33</v>
      </c>
      <c r="X52" s="4">
        <v>131.0</v>
      </c>
      <c r="Y52" s="4">
        <v>23.65</v>
      </c>
      <c r="Z52" s="4">
        <v>23.74</v>
      </c>
      <c r="AA52" s="4" t="s">
        <v>33</v>
      </c>
    </row>
    <row r="53" ht="15.75" customHeight="1">
      <c r="A53" s="1"/>
      <c r="B53" s="1"/>
      <c r="C53" s="1"/>
      <c r="D53" s="1"/>
      <c r="E53" s="1"/>
      <c r="F53" s="1"/>
      <c r="G53" s="1"/>
      <c r="H53" s="1"/>
      <c r="I53" s="2">
        <f t="shared" si="6"/>
        <v>82</v>
      </c>
      <c r="J53" s="3">
        <v>10.0</v>
      </c>
      <c r="K53" s="8" t="b">
        <f t="shared" si="7"/>
        <v>1</v>
      </c>
      <c r="L53" s="8" t="b">
        <f t="shared" si="8"/>
        <v>1</v>
      </c>
      <c r="M53" s="4" t="s">
        <v>86</v>
      </c>
      <c r="N53" s="4">
        <v>8.49</v>
      </c>
      <c r="O53" s="4">
        <v>120461.0</v>
      </c>
      <c r="P53" s="4">
        <v>0.15</v>
      </c>
      <c r="Q53" s="4">
        <v>8.2</v>
      </c>
      <c r="R53" s="4" t="s">
        <v>33</v>
      </c>
      <c r="S53" s="4">
        <v>107.0</v>
      </c>
      <c r="T53" s="4">
        <v>109.0</v>
      </c>
      <c r="U53" s="4">
        <v>93.31</v>
      </c>
      <c r="V53" s="4">
        <v>94.14</v>
      </c>
      <c r="W53" s="4" t="s">
        <v>33</v>
      </c>
      <c r="X53" s="4">
        <v>93.0</v>
      </c>
      <c r="Y53" s="4">
        <v>4.61</v>
      </c>
      <c r="Z53" s="4">
        <v>5.08</v>
      </c>
      <c r="AA53" s="4" t="s">
        <v>33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2">
        <f t="shared" si="6"/>
        <v>100</v>
      </c>
      <c r="J54" s="3">
        <v>20.0</v>
      </c>
      <c r="K54" s="8" t="b">
        <f t="shared" si="7"/>
        <v>1</v>
      </c>
      <c r="L54" s="8" t="b">
        <f t="shared" si="8"/>
        <v>1</v>
      </c>
      <c r="M54" s="4" t="s">
        <v>87</v>
      </c>
      <c r="N54" s="4">
        <v>8.89</v>
      </c>
      <c r="O54" s="4">
        <v>1198082.0</v>
      </c>
      <c r="P54" s="4">
        <v>1.54</v>
      </c>
      <c r="Q54" s="4">
        <v>20.0</v>
      </c>
      <c r="R54" s="4" t="s">
        <v>33</v>
      </c>
      <c r="S54" s="4">
        <v>117.0</v>
      </c>
      <c r="T54" s="4">
        <v>82.0</v>
      </c>
      <c r="U54" s="4">
        <v>63.53</v>
      </c>
      <c r="V54" s="4">
        <v>63.39</v>
      </c>
      <c r="W54" s="4" t="s">
        <v>33</v>
      </c>
      <c r="X54" s="4">
        <v>52.0</v>
      </c>
      <c r="Y54" s="4">
        <v>17.77</v>
      </c>
      <c r="Z54" s="4">
        <v>18.01</v>
      </c>
      <c r="AA54" s="4" t="s">
        <v>33</v>
      </c>
    </row>
    <row r="55" ht="15.75" customHeight="1">
      <c r="A55" s="1"/>
      <c r="B55" s="1"/>
      <c r="C55" s="1"/>
      <c r="D55" s="1"/>
      <c r="E55" s="1"/>
      <c r="F55" s="1"/>
      <c r="G55" s="1"/>
      <c r="H55" s="1"/>
      <c r="I55" s="2">
        <f t="shared" si="6"/>
        <v>88.41</v>
      </c>
      <c r="J55" s="3">
        <v>10.0</v>
      </c>
      <c r="K55" s="8" t="b">
        <f t="shared" si="7"/>
        <v>1</v>
      </c>
      <c r="L55" s="8" t="b">
        <f t="shared" si="8"/>
        <v>1</v>
      </c>
      <c r="M55" s="4" t="s">
        <v>88</v>
      </c>
      <c r="N55" s="4">
        <v>8.91</v>
      </c>
      <c r="O55" s="4">
        <v>697350.0</v>
      </c>
      <c r="P55" s="4">
        <v>0.9</v>
      </c>
      <c r="Q55" s="4">
        <v>8.841</v>
      </c>
      <c r="R55" s="4" t="s">
        <v>33</v>
      </c>
      <c r="S55" s="4">
        <v>112.0</v>
      </c>
      <c r="T55" s="4">
        <v>77.0</v>
      </c>
      <c r="U55" s="4">
        <v>66.76</v>
      </c>
      <c r="V55" s="4">
        <v>66.83</v>
      </c>
      <c r="W55" s="4" t="s">
        <v>33</v>
      </c>
      <c r="X55" s="4">
        <v>114.0</v>
      </c>
      <c r="Y55" s="4">
        <v>31.63</v>
      </c>
      <c r="Z55" s="4">
        <v>31.38</v>
      </c>
      <c r="AA55" s="4" t="s">
        <v>33</v>
      </c>
    </row>
    <row r="56" ht="15.75" customHeight="1">
      <c r="A56" s="1"/>
      <c r="B56" s="1"/>
      <c r="C56" s="1"/>
      <c r="D56" s="1"/>
      <c r="E56" s="1"/>
      <c r="F56" s="1"/>
      <c r="G56" s="1"/>
      <c r="H56" s="1"/>
      <c r="I56" s="2">
        <f t="shared" si="6"/>
        <v>87.09</v>
      </c>
      <c r="J56" s="3">
        <v>10.0</v>
      </c>
      <c r="K56" s="8" t="b">
        <f t="shared" si="7"/>
        <v>1</v>
      </c>
      <c r="L56" s="8" t="b">
        <f t="shared" si="8"/>
        <v>1</v>
      </c>
      <c r="M56" s="4" t="s">
        <v>89</v>
      </c>
      <c r="N56" s="4">
        <v>8.99</v>
      </c>
      <c r="O56" s="4">
        <v>118596.0</v>
      </c>
      <c r="P56" s="4">
        <v>0.15</v>
      </c>
      <c r="Q56" s="4">
        <v>8.709</v>
      </c>
      <c r="R56" s="4" t="s">
        <v>33</v>
      </c>
      <c r="S56" s="4">
        <v>131.0</v>
      </c>
      <c r="T56" s="4">
        <v>133.0</v>
      </c>
      <c r="U56" s="4">
        <v>95.67</v>
      </c>
      <c r="V56" s="4">
        <v>91.97</v>
      </c>
      <c r="W56" s="4" t="s">
        <v>33</v>
      </c>
      <c r="X56" s="4" t="s">
        <v>44</v>
      </c>
      <c r="Y56" s="4" t="s">
        <v>44</v>
      </c>
      <c r="Z56" s="4" t="s">
        <v>44</v>
      </c>
      <c r="AA56" s="4" t="s">
        <v>44</v>
      </c>
    </row>
    <row r="57" ht="15.75" customHeight="1">
      <c r="A57" s="1"/>
      <c r="B57" s="1"/>
      <c r="C57" s="1"/>
      <c r="D57" s="1"/>
      <c r="E57" s="1"/>
      <c r="F57" s="1"/>
      <c r="G57" s="1"/>
      <c r="H57" s="1"/>
      <c r="I57" s="2">
        <f t="shared" si="6"/>
        <v>95.33</v>
      </c>
      <c r="J57" s="3">
        <v>10.0</v>
      </c>
      <c r="K57" s="8" t="b">
        <f t="shared" si="7"/>
        <v>1</v>
      </c>
      <c r="L57" s="8" t="b">
        <f t="shared" si="8"/>
        <v>1</v>
      </c>
      <c r="M57" s="4" t="s">
        <v>90</v>
      </c>
      <c r="N57" s="4">
        <v>9.0</v>
      </c>
      <c r="O57" s="4">
        <v>1214817.0</v>
      </c>
      <c r="P57" s="4">
        <v>1.56</v>
      </c>
      <c r="Q57" s="4">
        <v>9.533</v>
      </c>
      <c r="R57" s="4" t="s">
        <v>33</v>
      </c>
      <c r="S57" s="4">
        <v>91.0</v>
      </c>
      <c r="T57" s="4">
        <v>106.0</v>
      </c>
      <c r="U57" s="4">
        <v>33.06</v>
      </c>
      <c r="V57" s="4">
        <v>32.72</v>
      </c>
      <c r="W57" s="4" t="s">
        <v>33</v>
      </c>
      <c r="X57" s="4">
        <v>51.0</v>
      </c>
      <c r="Y57" s="4">
        <v>10.09</v>
      </c>
      <c r="Z57" s="4">
        <v>10.08</v>
      </c>
      <c r="AA57" s="4" t="s">
        <v>33</v>
      </c>
    </row>
    <row r="58" ht="15.75" customHeight="1">
      <c r="A58" s="1"/>
      <c r="B58" s="1"/>
      <c r="C58" s="1"/>
      <c r="D58" s="1"/>
      <c r="E58" s="1"/>
      <c r="F58" s="1"/>
      <c r="G58" s="1"/>
      <c r="H58" s="1"/>
      <c r="I58" s="2">
        <f t="shared" si="6"/>
        <v>103.245</v>
      </c>
      <c r="J58" s="3">
        <v>20.0</v>
      </c>
      <c r="K58" s="8" t="b">
        <f t="shared" si="7"/>
        <v>1</v>
      </c>
      <c r="L58" s="8" t="b">
        <f t="shared" si="8"/>
        <v>1</v>
      </c>
      <c r="M58" s="4" t="s">
        <v>91</v>
      </c>
      <c r="N58" s="4">
        <v>9.1</v>
      </c>
      <c r="O58" s="4">
        <v>2142118.0</v>
      </c>
      <c r="P58" s="4">
        <v>2.75</v>
      </c>
      <c r="Q58" s="4">
        <v>20.649</v>
      </c>
      <c r="R58" s="4" t="s">
        <v>33</v>
      </c>
      <c r="S58" s="4">
        <v>91.0</v>
      </c>
      <c r="T58" s="4">
        <v>106.0</v>
      </c>
      <c r="U58" s="4">
        <v>47.47</v>
      </c>
      <c r="V58" s="4">
        <v>47.05</v>
      </c>
      <c r="W58" s="4" t="s">
        <v>33</v>
      </c>
      <c r="X58" s="4">
        <v>105.0</v>
      </c>
      <c r="Y58" s="4">
        <v>21.54</v>
      </c>
      <c r="Z58" s="4">
        <v>21.12</v>
      </c>
      <c r="AA58" s="4" t="s">
        <v>33</v>
      </c>
    </row>
    <row r="59" ht="15.75" customHeight="1">
      <c r="A59" s="1"/>
      <c r="B59" s="1"/>
      <c r="C59" s="1"/>
      <c r="D59" s="1"/>
      <c r="E59" s="1"/>
      <c r="F59" s="1"/>
      <c r="G59" s="1"/>
      <c r="H59" s="1"/>
      <c r="I59" s="2">
        <f t="shared" si="6"/>
        <v>96.57</v>
      </c>
      <c r="J59" s="3">
        <v>10.0</v>
      </c>
      <c r="K59" s="8" t="b">
        <f t="shared" si="7"/>
        <v>1</v>
      </c>
      <c r="L59" s="8" t="b">
        <f t="shared" si="8"/>
        <v>1</v>
      </c>
      <c r="M59" s="4" t="s">
        <v>92</v>
      </c>
      <c r="N59" s="4">
        <v>9.4</v>
      </c>
      <c r="O59" s="4">
        <v>1095107.0</v>
      </c>
      <c r="P59" s="4">
        <v>1.41</v>
      </c>
      <c r="Q59" s="4">
        <v>9.657</v>
      </c>
      <c r="R59" s="4" t="s">
        <v>33</v>
      </c>
      <c r="S59" s="4">
        <v>91.0</v>
      </c>
      <c r="T59" s="4">
        <v>106.0</v>
      </c>
      <c r="U59" s="4">
        <v>46.37</v>
      </c>
      <c r="V59" s="4">
        <v>45.18</v>
      </c>
      <c r="W59" s="4" t="s">
        <v>33</v>
      </c>
      <c r="X59" s="4">
        <v>105.0</v>
      </c>
      <c r="Y59" s="4">
        <v>24.17</v>
      </c>
      <c r="Z59" s="4">
        <v>23.76</v>
      </c>
      <c r="AA59" s="4" t="s">
        <v>33</v>
      </c>
    </row>
    <row r="60" ht="15.75" customHeight="1">
      <c r="A60" s="1"/>
      <c r="B60" s="1"/>
      <c r="C60" s="1"/>
      <c r="D60" s="1"/>
      <c r="E60" s="1"/>
      <c r="F60" s="1"/>
      <c r="G60" s="1"/>
      <c r="H60" s="1"/>
      <c r="I60" s="2">
        <f t="shared" si="6"/>
        <v>95.9</v>
      </c>
      <c r="J60" s="3">
        <v>10.0</v>
      </c>
      <c r="K60" s="8" t="b">
        <f t="shared" si="7"/>
        <v>1</v>
      </c>
      <c r="L60" s="8" t="b">
        <f t="shared" si="8"/>
        <v>1</v>
      </c>
      <c r="M60" s="4" t="s">
        <v>93</v>
      </c>
      <c r="N60" s="4">
        <v>9.42</v>
      </c>
      <c r="O60" s="4">
        <v>796253.0</v>
      </c>
      <c r="P60" s="4">
        <v>1.02</v>
      </c>
      <c r="Q60" s="4">
        <v>9.59</v>
      </c>
      <c r="R60" s="4" t="s">
        <v>33</v>
      </c>
      <c r="S60" s="4">
        <v>104.0</v>
      </c>
      <c r="T60" s="4">
        <v>78.0</v>
      </c>
      <c r="U60" s="4">
        <v>59.28</v>
      </c>
      <c r="V60" s="4">
        <v>61.23</v>
      </c>
      <c r="W60" s="4" t="s">
        <v>33</v>
      </c>
      <c r="X60" s="4">
        <v>103.0</v>
      </c>
      <c r="Y60" s="4">
        <v>55.74</v>
      </c>
      <c r="Z60" s="4">
        <v>56.91</v>
      </c>
      <c r="AA60" s="4" t="s">
        <v>33</v>
      </c>
    </row>
    <row r="61" ht="15.75" customHeight="1">
      <c r="A61" s="1"/>
      <c r="B61" s="1"/>
      <c r="C61" s="1"/>
      <c r="D61" s="1"/>
      <c r="E61" s="1"/>
      <c r="F61" s="1"/>
      <c r="G61" s="1"/>
      <c r="H61" s="1"/>
      <c r="I61" s="2">
        <f t="shared" si="6"/>
        <v>79.65</v>
      </c>
      <c r="J61" s="3">
        <v>10.0</v>
      </c>
      <c r="K61" s="8" t="b">
        <f t="shared" si="7"/>
        <v>1</v>
      </c>
      <c r="L61" s="8" t="b">
        <f t="shared" si="8"/>
        <v>0</v>
      </c>
      <c r="M61" s="4" t="s">
        <v>94</v>
      </c>
      <c r="N61" s="4">
        <v>9.55</v>
      </c>
      <c r="O61" s="4">
        <v>61858.0</v>
      </c>
      <c r="P61" s="4">
        <v>0.08</v>
      </c>
      <c r="Q61" s="4">
        <v>7.965</v>
      </c>
      <c r="R61" s="4" t="s">
        <v>33</v>
      </c>
      <c r="S61" s="4">
        <v>173.0</v>
      </c>
      <c r="T61" s="4">
        <v>171.0</v>
      </c>
      <c r="U61" s="4">
        <v>50.23</v>
      </c>
      <c r="V61" s="4">
        <v>51.44</v>
      </c>
      <c r="W61" s="4" t="s">
        <v>33</v>
      </c>
      <c r="X61" s="4">
        <v>175.0</v>
      </c>
      <c r="Y61" s="4">
        <v>48.62</v>
      </c>
      <c r="Z61" s="4">
        <v>49.97</v>
      </c>
      <c r="AA61" s="4" t="s">
        <v>33</v>
      </c>
    </row>
    <row r="62" ht="15.75" customHeight="1">
      <c r="A62" s="1"/>
      <c r="B62" s="1"/>
      <c r="C62" s="1"/>
      <c r="D62" s="1"/>
      <c r="E62" s="1"/>
      <c r="F62" s="1"/>
      <c r="G62" s="1"/>
      <c r="H62" s="1"/>
      <c r="I62" s="2">
        <f t="shared" si="6"/>
        <v>93.73</v>
      </c>
      <c r="J62" s="3">
        <v>10.0</v>
      </c>
      <c r="K62" s="8" t="b">
        <f t="shared" si="7"/>
        <v>1</v>
      </c>
      <c r="L62" s="8" t="b">
        <f t="shared" si="8"/>
        <v>1</v>
      </c>
      <c r="M62" s="4" t="s">
        <v>95</v>
      </c>
      <c r="N62" s="4">
        <v>9.68</v>
      </c>
      <c r="O62" s="4">
        <v>1207651.0</v>
      </c>
      <c r="P62" s="4">
        <v>1.55</v>
      </c>
      <c r="Q62" s="4">
        <v>9.373</v>
      </c>
      <c r="R62" s="4" t="s">
        <v>33</v>
      </c>
      <c r="S62" s="4">
        <v>105.0</v>
      </c>
      <c r="T62" s="4">
        <v>120.0</v>
      </c>
      <c r="U62" s="4">
        <v>27.76</v>
      </c>
      <c r="V62" s="4">
        <v>28.24</v>
      </c>
      <c r="W62" s="4" t="s">
        <v>33</v>
      </c>
      <c r="X62" s="4">
        <v>79.0</v>
      </c>
      <c r="Y62" s="4">
        <v>17.18</v>
      </c>
      <c r="Z62" s="4">
        <v>17.08</v>
      </c>
      <c r="AA62" s="4" t="s">
        <v>33</v>
      </c>
    </row>
    <row r="63" ht="15.75" customHeight="1">
      <c r="A63" s="1"/>
      <c r="B63" s="1"/>
      <c r="C63" s="1"/>
      <c r="D63" s="1"/>
      <c r="E63" s="1"/>
      <c r="F63" s="1"/>
      <c r="G63" s="1"/>
      <c r="H63" s="1"/>
      <c r="I63" s="2">
        <f t="shared" si="6"/>
        <v>100.275</v>
      </c>
      <c r="J63" s="3">
        <v>20.0</v>
      </c>
      <c r="K63" s="8" t="b">
        <f t="shared" si="7"/>
        <v>1</v>
      </c>
      <c r="L63" s="8" t="b">
        <f t="shared" si="8"/>
        <v>1</v>
      </c>
      <c r="M63" s="4" t="s">
        <v>96</v>
      </c>
      <c r="N63" s="4">
        <v>9.81</v>
      </c>
      <c r="O63" s="4">
        <v>651636.0</v>
      </c>
      <c r="P63" s="4">
        <v>0.84</v>
      </c>
      <c r="Q63" s="4">
        <v>20.055</v>
      </c>
      <c r="R63" s="4" t="s">
        <v>33</v>
      </c>
      <c r="S63" s="4">
        <v>95.0</v>
      </c>
      <c r="T63" s="4">
        <v>174.0</v>
      </c>
      <c r="U63" s="4">
        <v>74.81</v>
      </c>
      <c r="V63" s="4">
        <v>73.73</v>
      </c>
      <c r="W63" s="4" t="s">
        <v>33</v>
      </c>
      <c r="X63" s="4">
        <v>176.0</v>
      </c>
      <c r="Y63" s="4">
        <v>73.59</v>
      </c>
      <c r="Z63" s="4">
        <v>72.42</v>
      </c>
      <c r="AA63" s="4" t="s">
        <v>33</v>
      </c>
    </row>
    <row r="64" ht="15.75" customHeight="1">
      <c r="A64" s="1"/>
      <c r="B64" s="1"/>
      <c r="C64" s="1"/>
      <c r="D64" s="1"/>
      <c r="E64" s="1"/>
      <c r="F64" s="1"/>
      <c r="G64" s="1"/>
      <c r="H64" s="1"/>
      <c r="I64" s="2">
        <f t="shared" si="6"/>
        <v>88.3</v>
      </c>
      <c r="J64" s="3">
        <v>10.0</v>
      </c>
      <c r="K64" s="8" t="b">
        <f t="shared" si="7"/>
        <v>1</v>
      </c>
      <c r="L64" s="8" t="b">
        <f t="shared" si="8"/>
        <v>1</v>
      </c>
      <c r="M64" s="4" t="s">
        <v>97</v>
      </c>
      <c r="N64" s="4">
        <v>9.91</v>
      </c>
      <c r="O64" s="4">
        <v>501655.0</v>
      </c>
      <c r="P64" s="4">
        <v>0.64</v>
      </c>
      <c r="Q64" s="4">
        <v>8.83</v>
      </c>
      <c r="R64" s="4" t="s">
        <v>33</v>
      </c>
      <c r="S64" s="4">
        <v>77.0</v>
      </c>
      <c r="T64" s="4">
        <v>156.0</v>
      </c>
      <c r="U64" s="4">
        <v>58.62</v>
      </c>
      <c r="V64" s="4">
        <v>55.42</v>
      </c>
      <c r="W64" s="4" t="s">
        <v>33</v>
      </c>
      <c r="X64" s="4">
        <v>158.0</v>
      </c>
      <c r="Y64" s="4">
        <v>56.66</v>
      </c>
      <c r="Z64" s="4">
        <v>54.43</v>
      </c>
      <c r="AA64" s="4" t="s">
        <v>33</v>
      </c>
    </row>
    <row r="65" ht="15.75" customHeight="1">
      <c r="A65" s="1"/>
      <c r="B65" s="1"/>
      <c r="C65" s="1"/>
      <c r="D65" s="1"/>
      <c r="E65" s="1"/>
      <c r="F65" s="1"/>
      <c r="G65" s="1"/>
      <c r="H65" s="1"/>
      <c r="I65" s="2">
        <f t="shared" si="6"/>
        <v>86.18</v>
      </c>
      <c r="J65" s="3">
        <v>10.0</v>
      </c>
      <c r="K65" s="8" t="b">
        <f t="shared" si="7"/>
        <v>1</v>
      </c>
      <c r="L65" s="8" t="b">
        <f t="shared" si="8"/>
        <v>1</v>
      </c>
      <c r="M65" s="4" t="s">
        <v>98</v>
      </c>
      <c r="N65" s="4">
        <v>9.92</v>
      </c>
      <c r="O65" s="4">
        <v>214552.0</v>
      </c>
      <c r="P65" s="4">
        <v>0.28</v>
      </c>
      <c r="Q65" s="4">
        <v>8.618</v>
      </c>
      <c r="R65" s="4" t="s">
        <v>33</v>
      </c>
      <c r="S65" s="4">
        <v>83.0</v>
      </c>
      <c r="T65" s="4">
        <v>85.0</v>
      </c>
      <c r="U65" s="4">
        <v>65.36</v>
      </c>
      <c r="V65" s="4">
        <v>63.99</v>
      </c>
      <c r="W65" s="4" t="s">
        <v>33</v>
      </c>
      <c r="X65" s="4">
        <v>95.0</v>
      </c>
      <c r="Y65" s="4">
        <v>15.52</v>
      </c>
      <c r="Z65" s="4">
        <v>15.85</v>
      </c>
      <c r="AA65" s="4" t="s">
        <v>33</v>
      </c>
    </row>
    <row r="66" ht="15.75" customHeight="1">
      <c r="A66" s="1"/>
      <c r="B66" s="1"/>
      <c r="C66" s="1"/>
      <c r="D66" s="1"/>
      <c r="E66" s="1"/>
      <c r="F66" s="1"/>
      <c r="G66" s="1"/>
      <c r="H66" s="1"/>
      <c r="I66" s="2">
        <f t="shared" si="6"/>
        <v>80.09</v>
      </c>
      <c r="J66" s="3">
        <v>10.0</v>
      </c>
      <c r="K66" s="8" t="b">
        <f t="shared" si="7"/>
        <v>1</v>
      </c>
      <c r="L66" s="8" t="b">
        <f t="shared" si="8"/>
        <v>1</v>
      </c>
      <c r="M66" s="4" t="s">
        <v>99</v>
      </c>
      <c r="N66" s="4">
        <v>9.96</v>
      </c>
      <c r="O66" s="4">
        <v>70417.0</v>
      </c>
      <c r="P66" s="4">
        <v>0.09</v>
      </c>
      <c r="Q66" s="4">
        <v>8.009</v>
      </c>
      <c r="R66" s="4" t="s">
        <v>33</v>
      </c>
      <c r="S66" s="4">
        <v>77.0</v>
      </c>
      <c r="T66" s="4">
        <v>110.0</v>
      </c>
      <c r="U66" s="4">
        <v>84.83</v>
      </c>
      <c r="V66" s="4">
        <v>85.19</v>
      </c>
      <c r="W66" s="4" t="s">
        <v>33</v>
      </c>
      <c r="X66" s="4">
        <v>61.0</v>
      </c>
      <c r="Y66" s="4">
        <v>69.46</v>
      </c>
      <c r="Z66" s="4">
        <v>65.06</v>
      </c>
      <c r="AA66" s="4" t="s">
        <v>33</v>
      </c>
    </row>
    <row r="67" ht="15.75" customHeight="1">
      <c r="A67" s="1"/>
      <c r="B67" s="1"/>
      <c r="C67" s="1"/>
      <c r="D67" s="1"/>
      <c r="E67" s="1"/>
      <c r="F67" s="1"/>
      <c r="G67" s="1"/>
      <c r="H67" s="1"/>
      <c r="I67" s="2">
        <f t="shared" si="6"/>
        <v>84.79</v>
      </c>
      <c r="J67" s="3">
        <v>10.0</v>
      </c>
      <c r="K67" s="8" t="b">
        <f t="shared" si="7"/>
        <v>1</v>
      </c>
      <c r="L67" s="8" t="b">
        <f t="shared" si="8"/>
        <v>1</v>
      </c>
      <c r="M67" s="4" t="s">
        <v>100</v>
      </c>
      <c r="N67" s="4">
        <v>9.96</v>
      </c>
      <c r="O67" s="4">
        <v>200597.0</v>
      </c>
      <c r="P67" s="4">
        <v>0.26</v>
      </c>
      <c r="Q67" s="4">
        <v>8.479</v>
      </c>
      <c r="R67" s="4" t="s">
        <v>33</v>
      </c>
      <c r="S67" s="4">
        <v>75.0</v>
      </c>
      <c r="T67" s="4">
        <v>53.0</v>
      </c>
      <c r="U67" s="4">
        <v>26.99</v>
      </c>
      <c r="V67" s="4">
        <v>25.93</v>
      </c>
      <c r="W67" s="4" t="s">
        <v>33</v>
      </c>
      <c r="X67" s="4">
        <v>89.0</v>
      </c>
      <c r="Y67" s="4">
        <v>4.88</v>
      </c>
      <c r="Z67" s="4">
        <v>4.6</v>
      </c>
      <c r="AA67" s="4" t="s">
        <v>33</v>
      </c>
    </row>
    <row r="68" ht="15.75" customHeight="1">
      <c r="A68" s="1"/>
      <c r="B68" s="1"/>
      <c r="C68" s="1"/>
      <c r="D68" s="1"/>
      <c r="E68" s="1"/>
      <c r="F68" s="1"/>
      <c r="G68" s="1"/>
      <c r="H68" s="1"/>
      <c r="I68" s="2">
        <f t="shared" si="6"/>
        <v>95.84</v>
      </c>
      <c r="J68" s="3">
        <v>10.0</v>
      </c>
      <c r="K68" s="8" t="b">
        <f t="shared" si="7"/>
        <v>1</v>
      </c>
      <c r="L68" s="8" t="b">
        <f t="shared" si="8"/>
        <v>1</v>
      </c>
      <c r="M68" s="4" t="s">
        <v>101</v>
      </c>
      <c r="N68" s="4">
        <v>9.99</v>
      </c>
      <c r="O68" s="4">
        <v>1472340.0</v>
      </c>
      <c r="P68" s="4">
        <v>1.89</v>
      </c>
      <c r="Q68" s="4">
        <v>9.584</v>
      </c>
      <c r="R68" s="4" t="s">
        <v>33</v>
      </c>
      <c r="S68" s="4">
        <v>91.0</v>
      </c>
      <c r="T68" s="4">
        <v>120.0</v>
      </c>
      <c r="U68" s="4">
        <v>24.18</v>
      </c>
      <c r="V68" s="4">
        <v>24.04</v>
      </c>
      <c r="W68" s="4" t="s">
        <v>33</v>
      </c>
      <c r="X68" s="4">
        <v>65.0</v>
      </c>
      <c r="Y68" s="4">
        <v>11.29</v>
      </c>
      <c r="Z68" s="4">
        <v>11.37</v>
      </c>
      <c r="AA68" s="4" t="s">
        <v>33</v>
      </c>
    </row>
    <row r="69" ht="15.75" customHeight="1">
      <c r="A69" s="1"/>
      <c r="B69" s="1"/>
      <c r="C69" s="1"/>
      <c r="D69" s="1"/>
      <c r="E69" s="1"/>
      <c r="F69" s="1"/>
      <c r="G69" s="1"/>
      <c r="H69" s="1"/>
      <c r="I69" s="2">
        <f t="shared" si="6"/>
        <v>96.05</v>
      </c>
      <c r="J69" s="3">
        <v>10.0</v>
      </c>
      <c r="K69" s="8" t="b">
        <f t="shared" si="7"/>
        <v>1</v>
      </c>
      <c r="L69" s="8" t="b">
        <f t="shared" si="8"/>
        <v>1</v>
      </c>
      <c r="M69" s="4" t="s">
        <v>102</v>
      </c>
      <c r="N69" s="4">
        <v>10.05</v>
      </c>
      <c r="O69" s="4">
        <v>916131.0</v>
      </c>
      <c r="P69" s="4">
        <v>1.18</v>
      </c>
      <c r="Q69" s="4">
        <v>9.605</v>
      </c>
      <c r="R69" s="4" t="s">
        <v>33</v>
      </c>
      <c r="S69" s="4">
        <v>91.0</v>
      </c>
      <c r="T69" s="4">
        <v>126.0</v>
      </c>
      <c r="U69" s="4">
        <v>32.93</v>
      </c>
      <c r="V69" s="4">
        <v>33.07</v>
      </c>
      <c r="W69" s="4" t="s">
        <v>33</v>
      </c>
      <c r="X69" s="4">
        <v>89.0</v>
      </c>
      <c r="Y69" s="4">
        <v>18.22</v>
      </c>
      <c r="Z69" s="4">
        <v>18.18</v>
      </c>
      <c r="AA69" s="4" t="s">
        <v>33</v>
      </c>
    </row>
    <row r="70" ht="15.75" customHeight="1">
      <c r="A70" s="1"/>
      <c r="B70" s="1"/>
      <c r="C70" s="1"/>
      <c r="D70" s="1"/>
      <c r="E70" s="1"/>
      <c r="F70" s="1"/>
      <c r="G70" s="1"/>
      <c r="H70" s="1"/>
      <c r="I70" s="2">
        <f t="shared" si="6"/>
        <v>85.94</v>
      </c>
      <c r="J70" s="3">
        <v>10.0</v>
      </c>
      <c r="K70" s="8" t="b">
        <f t="shared" si="7"/>
        <v>1</v>
      </c>
      <c r="L70" s="8" t="b">
        <f t="shared" si="8"/>
        <v>1</v>
      </c>
      <c r="M70" s="4" t="s">
        <v>103</v>
      </c>
      <c r="N70" s="4">
        <v>10.12</v>
      </c>
      <c r="O70" s="4">
        <v>1066357.0</v>
      </c>
      <c r="P70" s="4">
        <v>1.37</v>
      </c>
      <c r="Q70" s="4">
        <v>8.594</v>
      </c>
      <c r="R70" s="4" t="s">
        <v>33</v>
      </c>
      <c r="S70" s="4">
        <v>105.0</v>
      </c>
      <c r="T70" s="4">
        <v>120.0</v>
      </c>
      <c r="U70" s="4">
        <v>45.3</v>
      </c>
      <c r="V70" s="4">
        <v>46.96</v>
      </c>
      <c r="W70" s="4" t="s">
        <v>33</v>
      </c>
      <c r="X70" s="4">
        <v>119.0</v>
      </c>
      <c r="Y70" s="4">
        <v>11.16</v>
      </c>
      <c r="Z70" s="4">
        <v>11.53</v>
      </c>
      <c r="AA70" s="4" t="s">
        <v>33</v>
      </c>
    </row>
    <row r="71" ht="15.75" customHeight="1">
      <c r="A71" s="1"/>
      <c r="B71" s="1"/>
      <c r="C71" s="1"/>
      <c r="D71" s="1"/>
      <c r="E71" s="1"/>
      <c r="F71" s="1"/>
      <c r="G71" s="1"/>
      <c r="H71" s="1"/>
      <c r="I71" s="2">
        <f t="shared" si="6"/>
        <v>96.59</v>
      </c>
      <c r="J71" s="3">
        <v>10.0</v>
      </c>
      <c r="K71" s="8" t="b">
        <f t="shared" si="7"/>
        <v>1</v>
      </c>
      <c r="L71" s="8" t="b">
        <f t="shared" si="8"/>
        <v>1</v>
      </c>
      <c r="M71" s="4" t="s">
        <v>104</v>
      </c>
      <c r="N71" s="4">
        <v>10.14</v>
      </c>
      <c r="O71" s="4">
        <v>1066977.0</v>
      </c>
      <c r="P71" s="4">
        <v>1.37</v>
      </c>
      <c r="Q71" s="4">
        <v>9.659</v>
      </c>
      <c r="R71" s="4" t="s">
        <v>33</v>
      </c>
      <c r="S71" s="4">
        <v>91.0</v>
      </c>
      <c r="T71" s="4">
        <v>126.0</v>
      </c>
      <c r="U71" s="4">
        <v>28.89</v>
      </c>
      <c r="V71" s="4">
        <v>28.7</v>
      </c>
      <c r="W71" s="4" t="s">
        <v>33</v>
      </c>
      <c r="X71" s="4">
        <v>89.0</v>
      </c>
      <c r="Y71" s="4">
        <v>11.77</v>
      </c>
      <c r="Z71" s="4">
        <v>12.08</v>
      </c>
      <c r="AA71" s="4" t="s">
        <v>33</v>
      </c>
    </row>
    <row r="72" ht="15.75" customHeight="1">
      <c r="A72" s="1"/>
      <c r="B72" s="1"/>
      <c r="C72" s="1"/>
      <c r="D72" s="1"/>
      <c r="E72" s="1"/>
      <c r="F72" s="1"/>
      <c r="G72" s="1"/>
      <c r="H72" s="1"/>
      <c r="I72" s="2">
        <f t="shared" si="6"/>
        <v>88.65</v>
      </c>
      <c r="J72" s="3">
        <v>10.0</v>
      </c>
      <c r="K72" s="8" t="b">
        <f t="shared" si="7"/>
        <v>1</v>
      </c>
      <c r="L72" s="8" t="b">
        <f t="shared" si="8"/>
        <v>1</v>
      </c>
      <c r="M72" s="4" t="s">
        <v>105</v>
      </c>
      <c r="N72" s="4">
        <v>10.34</v>
      </c>
      <c r="O72" s="4">
        <v>963634.0</v>
      </c>
      <c r="P72" s="4">
        <v>1.24</v>
      </c>
      <c r="Q72" s="4">
        <v>8.865</v>
      </c>
      <c r="R72" s="4" t="s">
        <v>33</v>
      </c>
      <c r="S72" s="4">
        <v>119.0</v>
      </c>
      <c r="T72" s="4">
        <v>91.0</v>
      </c>
      <c r="U72" s="4">
        <v>72.87</v>
      </c>
      <c r="V72" s="4">
        <v>73.98</v>
      </c>
      <c r="W72" s="4" t="s">
        <v>33</v>
      </c>
      <c r="X72" s="4">
        <v>134.0</v>
      </c>
      <c r="Y72" s="4">
        <v>24.71</v>
      </c>
      <c r="Z72" s="4">
        <v>24.02</v>
      </c>
      <c r="AA72" s="4" t="s">
        <v>33</v>
      </c>
    </row>
    <row r="73" ht="15.75" customHeight="1">
      <c r="A73" s="1"/>
      <c r="B73" s="1"/>
      <c r="C73" s="1"/>
      <c r="D73" s="1"/>
      <c r="E73" s="1"/>
      <c r="F73" s="1"/>
      <c r="G73" s="1"/>
      <c r="H73" s="1"/>
      <c r="I73" s="2">
        <f t="shared" si="6"/>
        <v>107.04</v>
      </c>
      <c r="J73" s="3">
        <v>10.0</v>
      </c>
      <c r="K73" s="8" t="b">
        <f t="shared" si="7"/>
        <v>1</v>
      </c>
      <c r="L73" s="8" t="b">
        <f t="shared" si="8"/>
        <v>1</v>
      </c>
      <c r="M73" s="4" t="s">
        <v>106</v>
      </c>
      <c r="N73" s="4">
        <v>10.36</v>
      </c>
      <c r="O73" s="4">
        <v>54926.0</v>
      </c>
      <c r="P73" s="4">
        <v>0.07</v>
      </c>
      <c r="Q73" s="4">
        <v>10.704</v>
      </c>
      <c r="R73" s="4" t="s">
        <v>33</v>
      </c>
      <c r="S73" s="4">
        <v>167.0</v>
      </c>
      <c r="T73" s="4">
        <v>165.0</v>
      </c>
      <c r="U73" s="4">
        <v>79.78</v>
      </c>
      <c r="V73" s="4">
        <v>77.99</v>
      </c>
      <c r="W73" s="4" t="s">
        <v>33</v>
      </c>
      <c r="X73" s="4">
        <v>169.0</v>
      </c>
      <c r="Y73" s="4">
        <v>47.35</v>
      </c>
      <c r="Z73" s="4">
        <v>47.32</v>
      </c>
      <c r="AA73" s="4" t="s">
        <v>33</v>
      </c>
    </row>
    <row r="74" ht="15.75" customHeight="1">
      <c r="A74" s="1"/>
      <c r="B74" s="1"/>
      <c r="C74" s="1"/>
      <c r="D74" s="1"/>
      <c r="E74" s="1"/>
      <c r="F74" s="1"/>
      <c r="G74" s="1"/>
      <c r="H74" s="1"/>
      <c r="I74" s="2">
        <f t="shared" si="6"/>
        <v>83.77</v>
      </c>
      <c r="J74" s="3">
        <v>10.0</v>
      </c>
      <c r="K74" s="8" t="b">
        <f t="shared" si="7"/>
        <v>1</v>
      </c>
      <c r="L74" s="8" t="b">
        <f t="shared" si="8"/>
        <v>1</v>
      </c>
      <c r="M74" s="4" t="s">
        <v>107</v>
      </c>
      <c r="N74" s="4">
        <v>10.39</v>
      </c>
      <c r="O74" s="4">
        <v>1051459.0</v>
      </c>
      <c r="P74" s="4">
        <v>1.35</v>
      </c>
      <c r="Q74" s="4">
        <v>8.377</v>
      </c>
      <c r="R74" s="4" t="s">
        <v>33</v>
      </c>
      <c r="S74" s="4">
        <v>105.0</v>
      </c>
      <c r="T74" s="4">
        <v>120.0</v>
      </c>
      <c r="U74" s="4">
        <v>44.49</v>
      </c>
      <c r="V74" s="4">
        <v>44.54</v>
      </c>
      <c r="W74" s="4" t="s">
        <v>33</v>
      </c>
      <c r="X74" s="4">
        <v>77.0</v>
      </c>
      <c r="Y74" s="4">
        <v>12.48</v>
      </c>
      <c r="Z74" s="4">
        <v>12.39</v>
      </c>
      <c r="AA74" s="4" t="s">
        <v>33</v>
      </c>
    </row>
    <row r="75" ht="15.75" customHeight="1">
      <c r="A75" s="1"/>
      <c r="B75" s="1"/>
      <c r="C75" s="1"/>
      <c r="D75" s="1"/>
      <c r="E75" s="1"/>
      <c r="F75" s="1"/>
      <c r="G75" s="1"/>
      <c r="H75" s="1"/>
      <c r="I75" s="2">
        <f t="shared" si="6"/>
        <v>93.86</v>
      </c>
      <c r="J75" s="3">
        <v>10.0</v>
      </c>
      <c r="K75" s="8" t="b">
        <f t="shared" si="7"/>
        <v>1</v>
      </c>
      <c r="L75" s="8" t="b">
        <f t="shared" si="8"/>
        <v>1</v>
      </c>
      <c r="M75" s="4" t="s">
        <v>108</v>
      </c>
      <c r="N75" s="4">
        <v>10.5</v>
      </c>
      <c r="O75" s="4">
        <v>1358876.0</v>
      </c>
      <c r="P75" s="4">
        <v>1.75</v>
      </c>
      <c r="Q75" s="4">
        <v>9.386</v>
      </c>
      <c r="R75" s="4" t="s">
        <v>109</v>
      </c>
      <c r="S75" s="4">
        <v>105.0</v>
      </c>
      <c r="T75" s="4">
        <v>134.0</v>
      </c>
      <c r="U75" s="4">
        <v>19.86</v>
      </c>
      <c r="V75" s="4">
        <v>19.83</v>
      </c>
      <c r="W75" s="4" t="s">
        <v>33</v>
      </c>
      <c r="X75" s="4">
        <v>91.0</v>
      </c>
      <c r="Y75" s="4">
        <v>15.97</v>
      </c>
      <c r="Z75" s="4" t="s">
        <v>44</v>
      </c>
      <c r="AA75" s="4" t="s">
        <v>109</v>
      </c>
    </row>
    <row r="76" ht="15.75" customHeight="1">
      <c r="A76" s="1"/>
      <c r="B76" s="1"/>
      <c r="C76" s="1"/>
      <c r="D76" s="1"/>
      <c r="E76" s="1"/>
      <c r="F76" s="1"/>
      <c r="G76" s="1"/>
      <c r="H76" s="1"/>
      <c r="I76" s="2">
        <f t="shared" si="6"/>
        <v>85.4</v>
      </c>
      <c r="J76" s="3">
        <v>10.0</v>
      </c>
      <c r="K76" s="8" t="b">
        <f t="shared" si="7"/>
        <v>1</v>
      </c>
      <c r="L76" s="8" t="b">
        <f t="shared" si="8"/>
        <v>1</v>
      </c>
      <c r="M76" s="4" t="s">
        <v>110</v>
      </c>
      <c r="N76" s="4">
        <v>10.58</v>
      </c>
      <c r="O76" s="4">
        <v>550584.0</v>
      </c>
      <c r="P76" s="4">
        <v>0.71</v>
      </c>
      <c r="Q76" s="4">
        <v>8.54</v>
      </c>
      <c r="R76" s="4" t="s">
        <v>33</v>
      </c>
      <c r="S76" s="4">
        <v>146.0</v>
      </c>
      <c r="T76" s="4">
        <v>148.0</v>
      </c>
      <c r="U76" s="4">
        <v>64.05</v>
      </c>
      <c r="V76" s="4">
        <v>62.41</v>
      </c>
      <c r="W76" s="4" t="s">
        <v>33</v>
      </c>
      <c r="X76" s="4">
        <v>111.0</v>
      </c>
      <c r="Y76" s="4">
        <v>46.74</v>
      </c>
      <c r="Z76" s="4">
        <v>45.85</v>
      </c>
      <c r="AA76" s="4" t="s">
        <v>33</v>
      </c>
    </row>
    <row r="77" ht="15.75" customHeight="1">
      <c r="A77" s="1"/>
      <c r="B77" s="1"/>
      <c r="C77" s="1"/>
      <c r="D77" s="1"/>
      <c r="E77" s="1"/>
      <c r="F77" s="1"/>
      <c r="G77" s="1"/>
      <c r="H77" s="1"/>
      <c r="I77" s="2">
        <f t="shared" si="6"/>
        <v>89.91</v>
      </c>
      <c r="J77" s="3">
        <v>10.0</v>
      </c>
      <c r="K77" s="8" t="b">
        <f t="shared" si="7"/>
        <v>1</v>
      </c>
      <c r="L77" s="8" t="b">
        <f t="shared" si="8"/>
        <v>1</v>
      </c>
      <c r="M77" s="4" t="s">
        <v>111</v>
      </c>
      <c r="N77" s="4">
        <v>10.61</v>
      </c>
      <c r="O77" s="4">
        <v>1100935.0</v>
      </c>
      <c r="P77" s="4">
        <v>1.41</v>
      </c>
      <c r="Q77" s="4">
        <v>8.991</v>
      </c>
      <c r="R77" s="4" t="s">
        <v>33</v>
      </c>
      <c r="S77" s="4">
        <v>119.0</v>
      </c>
      <c r="T77" s="4">
        <v>91.0</v>
      </c>
      <c r="U77" s="4">
        <v>30.34</v>
      </c>
      <c r="V77" s="4">
        <v>30.43</v>
      </c>
      <c r="W77" s="4" t="s">
        <v>33</v>
      </c>
      <c r="X77" s="4">
        <v>134.0</v>
      </c>
      <c r="Y77" s="4">
        <v>28.05</v>
      </c>
      <c r="Z77" s="4">
        <v>27.52</v>
      </c>
      <c r="AA77" s="4" t="s">
        <v>33</v>
      </c>
    </row>
    <row r="78" ht="15.75" customHeight="1">
      <c r="A78" s="1"/>
      <c r="B78" s="1"/>
      <c r="C78" s="1"/>
      <c r="D78" s="1"/>
      <c r="E78" s="1"/>
      <c r="F78" s="1"/>
      <c r="G78" s="1"/>
      <c r="H78" s="1"/>
      <c r="I78" s="2">
        <f t="shared" si="6"/>
        <v>100</v>
      </c>
      <c r="J78" s="3">
        <v>20.0</v>
      </c>
      <c r="K78" s="8" t="b">
        <f t="shared" si="7"/>
        <v>1</v>
      </c>
      <c r="L78" s="8" t="b">
        <f t="shared" si="8"/>
        <v>1</v>
      </c>
      <c r="M78" s="4" t="s">
        <v>112</v>
      </c>
      <c r="N78" s="4">
        <v>10.63</v>
      </c>
      <c r="O78" s="4">
        <v>663113.0</v>
      </c>
      <c r="P78" s="4">
        <v>0.85</v>
      </c>
      <c r="Q78" s="4">
        <v>20.0</v>
      </c>
      <c r="R78" s="4" t="s">
        <v>33</v>
      </c>
      <c r="S78" s="4">
        <v>152.0</v>
      </c>
      <c r="T78" s="4">
        <v>115.0</v>
      </c>
      <c r="U78" s="4">
        <v>54.32</v>
      </c>
      <c r="V78" s="4">
        <v>53.34</v>
      </c>
      <c r="W78" s="4" t="s">
        <v>33</v>
      </c>
      <c r="X78" s="4" t="s">
        <v>44</v>
      </c>
      <c r="Y78" s="4" t="s">
        <v>44</v>
      </c>
      <c r="Z78" s="4" t="s">
        <v>44</v>
      </c>
      <c r="AA78" s="4" t="s">
        <v>44</v>
      </c>
    </row>
    <row r="79" ht="15.75" customHeight="1">
      <c r="A79" s="1"/>
      <c r="B79" s="1"/>
      <c r="C79" s="1"/>
      <c r="D79" s="1"/>
      <c r="E79" s="1"/>
      <c r="F79" s="1"/>
      <c r="G79" s="1"/>
      <c r="H79" s="1"/>
      <c r="I79" s="2">
        <f t="shared" si="6"/>
        <v>93.06</v>
      </c>
      <c r="J79" s="3">
        <v>10.0</v>
      </c>
      <c r="K79" s="8" t="b">
        <f t="shared" si="7"/>
        <v>1</v>
      </c>
      <c r="L79" s="8" t="b">
        <f t="shared" si="8"/>
        <v>1</v>
      </c>
      <c r="M79" s="4" t="s">
        <v>113</v>
      </c>
      <c r="N79" s="4">
        <v>10.65</v>
      </c>
      <c r="O79" s="4">
        <v>558757.0</v>
      </c>
      <c r="P79" s="4">
        <v>0.72</v>
      </c>
      <c r="Q79" s="4">
        <v>9.306</v>
      </c>
      <c r="R79" s="4" t="s">
        <v>33</v>
      </c>
      <c r="S79" s="4">
        <v>146.0</v>
      </c>
      <c r="T79" s="4">
        <v>148.0</v>
      </c>
      <c r="U79" s="4">
        <v>65.54</v>
      </c>
      <c r="V79" s="4">
        <v>63.61</v>
      </c>
      <c r="W79" s="4" t="s">
        <v>33</v>
      </c>
      <c r="X79" s="4">
        <v>111.0</v>
      </c>
      <c r="Y79" s="4">
        <v>47.7</v>
      </c>
      <c r="Z79" s="4">
        <v>47.08</v>
      </c>
      <c r="AA79" s="4" t="s">
        <v>33</v>
      </c>
    </row>
    <row r="80" ht="15.75" customHeight="1">
      <c r="A80" s="1"/>
      <c r="B80" s="1"/>
      <c r="C80" s="1"/>
      <c r="D80" s="1"/>
      <c r="E80" s="1"/>
      <c r="F80" s="1"/>
      <c r="G80" s="1"/>
      <c r="H80" s="1"/>
      <c r="I80" s="2">
        <f t="shared" si="6"/>
        <v>92.42</v>
      </c>
      <c r="J80" s="3">
        <v>10.0</v>
      </c>
      <c r="K80" s="8" t="b">
        <f t="shared" si="7"/>
        <v>1</v>
      </c>
      <c r="L80" s="8" t="b">
        <f t="shared" si="8"/>
        <v>1</v>
      </c>
      <c r="M80" s="4" t="s">
        <v>114</v>
      </c>
      <c r="N80" s="4">
        <v>10.89</v>
      </c>
      <c r="O80" s="4">
        <v>1051823.0</v>
      </c>
      <c r="P80" s="4">
        <v>1.35</v>
      </c>
      <c r="Q80" s="4">
        <v>9.242</v>
      </c>
      <c r="R80" s="4" t="s">
        <v>33</v>
      </c>
      <c r="S80" s="4">
        <v>91.0</v>
      </c>
      <c r="T80" s="4">
        <v>92.0</v>
      </c>
      <c r="U80" s="4">
        <v>51.14</v>
      </c>
      <c r="V80" s="4">
        <v>51.75</v>
      </c>
      <c r="W80" s="4" t="s">
        <v>33</v>
      </c>
      <c r="X80" s="4">
        <v>134.0</v>
      </c>
      <c r="Y80" s="4">
        <v>25.22</v>
      </c>
      <c r="Z80" s="4">
        <v>24.51</v>
      </c>
      <c r="AA80" s="4" t="s">
        <v>33</v>
      </c>
    </row>
    <row r="81" ht="15.75" customHeight="1">
      <c r="A81" s="1"/>
      <c r="B81" s="1"/>
      <c r="C81" s="1"/>
      <c r="D81" s="1"/>
      <c r="E81" s="1"/>
      <c r="F81" s="1"/>
      <c r="G81" s="1"/>
      <c r="H81" s="1"/>
      <c r="I81" s="2">
        <f t="shared" si="6"/>
        <v>86.64</v>
      </c>
      <c r="J81" s="3">
        <v>10.0</v>
      </c>
      <c r="K81" s="8" t="b">
        <f t="shared" si="7"/>
        <v>1</v>
      </c>
      <c r="L81" s="8" t="b">
        <f t="shared" si="8"/>
        <v>1</v>
      </c>
      <c r="M81" s="4" t="s">
        <v>115</v>
      </c>
      <c r="N81" s="4">
        <v>10.89</v>
      </c>
      <c r="O81" s="4">
        <v>540847.0</v>
      </c>
      <c r="P81" s="4">
        <v>0.69</v>
      </c>
      <c r="Q81" s="4">
        <v>8.664</v>
      </c>
      <c r="R81" s="4" t="s">
        <v>33</v>
      </c>
      <c r="S81" s="4">
        <v>146.0</v>
      </c>
      <c r="T81" s="4">
        <v>148.0</v>
      </c>
      <c r="U81" s="4">
        <v>62.41</v>
      </c>
      <c r="V81" s="4">
        <v>64.3</v>
      </c>
      <c r="W81" s="4" t="s">
        <v>33</v>
      </c>
      <c r="X81" s="4">
        <v>111.0</v>
      </c>
      <c r="Y81" s="4">
        <v>46.54</v>
      </c>
      <c r="Z81" s="4">
        <v>47.6</v>
      </c>
      <c r="AA81" s="4" t="s">
        <v>33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2">
        <f t="shared" si="6"/>
        <v>89.4</v>
      </c>
      <c r="J82" s="3">
        <v>10.0</v>
      </c>
      <c r="K82" s="8" t="b">
        <f t="shared" si="7"/>
        <v>1</v>
      </c>
      <c r="L82" s="8" t="b">
        <f t="shared" si="8"/>
        <v>1</v>
      </c>
      <c r="M82" s="4" t="s">
        <v>116</v>
      </c>
      <c r="N82" s="4">
        <v>11.08</v>
      </c>
      <c r="O82" s="4">
        <v>76992.0</v>
      </c>
      <c r="P82" s="4">
        <v>0.1</v>
      </c>
      <c r="Q82" s="4">
        <v>8.94</v>
      </c>
      <c r="R82" s="4" t="s">
        <v>33</v>
      </c>
      <c r="S82" s="4">
        <v>117.0</v>
      </c>
      <c r="T82" s="4">
        <v>119.0</v>
      </c>
      <c r="U82" s="4">
        <v>97.29</v>
      </c>
      <c r="V82" s="4">
        <v>97.31</v>
      </c>
      <c r="W82" s="4" t="s">
        <v>33</v>
      </c>
      <c r="X82" s="4">
        <v>201.0</v>
      </c>
      <c r="Y82" s="4">
        <v>91.18</v>
      </c>
      <c r="Z82" s="4">
        <v>92.0</v>
      </c>
      <c r="AA82" s="4" t="s">
        <v>33</v>
      </c>
    </row>
    <row r="83" ht="15.75" customHeight="1">
      <c r="A83" s="1"/>
      <c r="B83" s="1"/>
      <c r="C83" s="1"/>
      <c r="D83" s="1"/>
      <c r="E83" s="1"/>
      <c r="F83" s="1"/>
      <c r="G83" s="1"/>
      <c r="H83" s="1"/>
      <c r="I83" s="2">
        <f t="shared" si="6"/>
        <v>81.19</v>
      </c>
      <c r="J83" s="3">
        <v>10.0</v>
      </c>
      <c r="K83" s="8" t="b">
        <f t="shared" si="7"/>
        <v>1</v>
      </c>
      <c r="L83" s="8" t="b">
        <f t="shared" si="8"/>
        <v>1</v>
      </c>
      <c r="M83" s="4" t="s">
        <v>117</v>
      </c>
      <c r="N83" s="4">
        <v>11.42</v>
      </c>
      <c r="O83" s="4">
        <v>21612.0</v>
      </c>
      <c r="P83" s="4">
        <v>0.03</v>
      </c>
      <c r="Q83" s="4">
        <v>8.119</v>
      </c>
      <c r="R83" s="4" t="s">
        <v>33</v>
      </c>
      <c r="S83" s="4">
        <v>157.0</v>
      </c>
      <c r="T83" s="4">
        <v>155.0</v>
      </c>
      <c r="U83" s="4">
        <v>76.16</v>
      </c>
      <c r="V83" s="4">
        <v>78.57</v>
      </c>
      <c r="W83" s="4" t="s">
        <v>33</v>
      </c>
      <c r="X83" s="4">
        <v>75.0</v>
      </c>
      <c r="Y83" s="4">
        <v>109.23</v>
      </c>
      <c r="Z83" s="4">
        <v>112.18</v>
      </c>
      <c r="AA83" s="4" t="s">
        <v>33</v>
      </c>
    </row>
    <row r="84" ht="15.75" customHeight="1">
      <c r="A84" s="1"/>
      <c r="B84" s="1"/>
      <c r="C84" s="1"/>
      <c r="D84" s="1"/>
      <c r="E84" s="1"/>
      <c r="F84" s="1"/>
      <c r="G84" s="1"/>
      <c r="H84" s="1"/>
      <c r="I84" s="2">
        <f t="shared" si="6"/>
        <v>103.88</v>
      </c>
      <c r="J84" s="3">
        <v>10.0</v>
      </c>
      <c r="K84" s="8" t="b">
        <f t="shared" si="7"/>
        <v>1</v>
      </c>
      <c r="L84" s="8" t="b">
        <f t="shared" si="8"/>
        <v>1</v>
      </c>
      <c r="M84" s="4" t="s">
        <v>118</v>
      </c>
      <c r="N84" s="4">
        <v>11.55</v>
      </c>
      <c r="O84" s="4">
        <v>3935.0</v>
      </c>
      <c r="P84" s="4">
        <v>0.01</v>
      </c>
      <c r="Q84" s="4">
        <v>10.388</v>
      </c>
      <c r="R84" s="4" t="s">
        <v>33</v>
      </c>
      <c r="S84" s="4">
        <v>77.0</v>
      </c>
      <c r="T84" s="4">
        <v>51.0</v>
      </c>
      <c r="U84" s="4">
        <v>53.66</v>
      </c>
      <c r="V84" s="4">
        <v>60.34</v>
      </c>
      <c r="W84" s="4" t="s">
        <v>33</v>
      </c>
      <c r="X84" s="4">
        <v>123.0</v>
      </c>
      <c r="Y84" s="4">
        <v>39.54</v>
      </c>
      <c r="Z84" s="4">
        <v>39.88</v>
      </c>
      <c r="AA84" s="4" t="s">
        <v>33</v>
      </c>
    </row>
    <row r="85" ht="15.75" customHeight="1">
      <c r="A85" s="1"/>
      <c r="B85" s="1"/>
      <c r="C85" s="1"/>
      <c r="D85" s="1"/>
      <c r="E85" s="1"/>
      <c r="F85" s="1"/>
      <c r="G85" s="1"/>
      <c r="H85" s="1"/>
      <c r="I85" s="2">
        <f t="shared" si="6"/>
        <v>88.52</v>
      </c>
      <c r="J85" s="3">
        <v>10.0</v>
      </c>
      <c r="K85" s="8" t="b">
        <f t="shared" si="7"/>
        <v>1</v>
      </c>
      <c r="L85" s="8" t="b">
        <f t="shared" si="8"/>
        <v>1</v>
      </c>
      <c r="M85" s="4" t="s">
        <v>119</v>
      </c>
      <c r="N85" s="4">
        <v>11.95</v>
      </c>
      <c r="O85" s="4">
        <v>331436.0</v>
      </c>
      <c r="P85" s="4">
        <v>0.43</v>
      </c>
      <c r="Q85" s="4">
        <v>8.852</v>
      </c>
      <c r="R85" s="4" t="s">
        <v>33</v>
      </c>
      <c r="S85" s="4">
        <v>180.0</v>
      </c>
      <c r="T85" s="4">
        <v>182.0</v>
      </c>
      <c r="U85" s="4">
        <v>95.07</v>
      </c>
      <c r="V85" s="4">
        <v>95.68</v>
      </c>
      <c r="W85" s="4" t="s">
        <v>33</v>
      </c>
      <c r="X85" s="4">
        <v>145.0</v>
      </c>
      <c r="Y85" s="4">
        <v>31.79</v>
      </c>
      <c r="Z85" s="4">
        <v>31.55</v>
      </c>
      <c r="AA85" s="4" t="s">
        <v>33</v>
      </c>
    </row>
    <row r="86" ht="15.75" customHeight="1">
      <c r="A86" s="1"/>
      <c r="B86" s="1"/>
      <c r="C86" s="1"/>
      <c r="D86" s="1"/>
      <c r="E86" s="1"/>
      <c r="F86" s="1"/>
      <c r="G86" s="1"/>
      <c r="H86" s="1"/>
      <c r="I86" s="2">
        <f t="shared" si="6"/>
        <v>115.08</v>
      </c>
      <c r="J86" s="3">
        <v>10.0</v>
      </c>
      <c r="K86" s="8" t="b">
        <f t="shared" si="7"/>
        <v>1</v>
      </c>
      <c r="L86" s="8" t="b">
        <f t="shared" si="8"/>
        <v>1</v>
      </c>
      <c r="M86" s="4" t="s">
        <v>120</v>
      </c>
      <c r="N86" s="4">
        <v>12.04</v>
      </c>
      <c r="O86" s="4">
        <v>173782.0</v>
      </c>
      <c r="P86" s="4">
        <v>0.22</v>
      </c>
      <c r="Q86" s="4">
        <v>11.508</v>
      </c>
      <c r="R86" s="4" t="s">
        <v>33</v>
      </c>
      <c r="S86" s="4">
        <v>225.0</v>
      </c>
      <c r="T86" s="4">
        <v>227.0</v>
      </c>
      <c r="U86" s="4">
        <v>62.96</v>
      </c>
      <c r="V86" s="4">
        <v>64.77</v>
      </c>
      <c r="W86" s="4" t="s">
        <v>33</v>
      </c>
      <c r="X86" s="4">
        <v>223.0</v>
      </c>
      <c r="Y86" s="4">
        <v>61.83</v>
      </c>
      <c r="Z86" s="4">
        <v>62.61</v>
      </c>
      <c r="AA86" s="4" t="s">
        <v>33</v>
      </c>
    </row>
    <row r="87" ht="15.75" customHeight="1">
      <c r="A87" s="1"/>
      <c r="B87" s="1"/>
      <c r="C87" s="1"/>
      <c r="D87" s="1"/>
      <c r="E87" s="1"/>
      <c r="F87" s="1"/>
      <c r="G87" s="1"/>
      <c r="H87" s="1"/>
      <c r="I87" s="2">
        <f t="shared" si="6"/>
        <v>83.55</v>
      </c>
      <c r="J87" s="3">
        <v>10.0</v>
      </c>
      <c r="K87" s="8" t="b">
        <f t="shared" si="7"/>
        <v>1</v>
      </c>
      <c r="L87" s="8" t="b">
        <f t="shared" si="8"/>
        <v>1</v>
      </c>
      <c r="M87" s="4" t="s">
        <v>121</v>
      </c>
      <c r="N87" s="4">
        <v>12.12</v>
      </c>
      <c r="O87" s="4">
        <v>782532.0</v>
      </c>
      <c r="P87" s="4">
        <v>1.01</v>
      </c>
      <c r="Q87" s="4">
        <v>8.355</v>
      </c>
      <c r="R87" s="4" t="s">
        <v>33</v>
      </c>
      <c r="S87" s="4">
        <v>128.0</v>
      </c>
      <c r="T87" s="4">
        <v>127.0</v>
      </c>
      <c r="U87" s="4">
        <v>13.07</v>
      </c>
      <c r="V87" s="4">
        <v>12.95</v>
      </c>
      <c r="W87" s="4" t="s">
        <v>33</v>
      </c>
      <c r="X87" s="4">
        <v>129.0</v>
      </c>
      <c r="Y87" s="4">
        <v>10.37</v>
      </c>
      <c r="Z87" s="4">
        <v>10.6</v>
      </c>
      <c r="AA87" s="4" t="s">
        <v>33</v>
      </c>
    </row>
    <row r="88" ht="15.75" customHeight="1">
      <c r="A88" s="1"/>
      <c r="B88" s="1"/>
      <c r="C88" s="1"/>
      <c r="D88" s="1"/>
      <c r="E88" s="1"/>
      <c r="F88" s="1"/>
      <c r="G88" s="1"/>
      <c r="H88" s="1"/>
      <c r="I88" s="2">
        <f t="shared" si="6"/>
        <v>86.19</v>
      </c>
      <c r="J88" s="3">
        <v>10.0</v>
      </c>
      <c r="K88" s="8" t="b">
        <f t="shared" si="7"/>
        <v>1</v>
      </c>
      <c r="L88" s="8" t="b">
        <f t="shared" si="8"/>
        <v>1</v>
      </c>
      <c r="M88" s="4" t="s">
        <v>122</v>
      </c>
      <c r="N88" s="4">
        <v>12.26</v>
      </c>
      <c r="O88" s="4">
        <v>317592.0</v>
      </c>
      <c r="P88" s="4">
        <v>0.41</v>
      </c>
      <c r="Q88" s="4">
        <v>8.619</v>
      </c>
      <c r="R88" s="4" t="s">
        <v>33</v>
      </c>
      <c r="S88" s="4">
        <v>180.0</v>
      </c>
      <c r="T88" s="4">
        <v>182.0</v>
      </c>
      <c r="U88" s="4">
        <v>96.43</v>
      </c>
      <c r="V88" s="4">
        <v>96.62</v>
      </c>
      <c r="W88" s="4" t="s">
        <v>33</v>
      </c>
      <c r="X88" s="4">
        <v>145.0</v>
      </c>
      <c r="Y88" s="4">
        <v>33.04</v>
      </c>
      <c r="Z88" s="4">
        <v>32.9</v>
      </c>
      <c r="AA88" s="4" t="s">
        <v>33</v>
      </c>
    </row>
    <row r="89" ht="15.75" customHeight="1">
      <c r="A89" s="1"/>
      <c r="B89" s="1"/>
      <c r="C89" s="1"/>
      <c r="D89" s="1"/>
      <c r="E89" s="1"/>
      <c r="F89" s="1"/>
      <c r="G89" s="1"/>
      <c r="H89" s="1"/>
      <c r="I89" s="2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2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2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2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2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2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2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2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2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2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2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2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2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2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2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2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2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2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2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2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2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2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2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2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2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2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2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2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2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2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2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2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2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2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2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2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2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2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2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2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2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2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2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2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2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2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2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2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2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2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2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2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2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2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2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2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2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2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2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2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2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2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2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2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2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2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2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2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2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2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2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2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2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2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2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2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2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2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2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2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2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2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2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2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2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2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2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2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2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2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2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2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2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2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2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2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2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2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2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2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2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2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2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2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2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2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2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2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2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2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2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2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2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2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2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2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2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2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2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2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2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2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2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2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2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2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2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2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2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2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2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2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2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2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2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2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2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2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2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2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2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2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2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2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2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2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2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2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2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2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2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2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2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2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2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2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2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2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2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2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2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2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2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2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2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2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2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2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2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2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2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2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2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2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2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2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2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2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2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2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2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2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2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2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2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2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2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2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2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2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2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2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2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2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2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2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2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2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2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2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F3:G6 K4:L88">
    <cfRule type="cellIs" dxfId="0" priority="1" operator="equal">
      <formula>"FALSE"</formula>
    </cfRule>
  </conditionalFormatting>
  <conditionalFormatting sqref="I4:I88">
    <cfRule type="cellIs" dxfId="1" priority="2" operator="greaterThan">
      <formula>130</formula>
    </cfRule>
  </conditionalFormatting>
  <conditionalFormatting sqref="I4:I88">
    <cfRule type="cellIs" dxfId="1" priority="3" operator="lessThan">
      <formula>70</formula>
    </cfRule>
  </conditionalFormatting>
  <conditionalFormatting sqref="I4:I88">
    <cfRule type="cellIs" dxfId="2" priority="4" operator="greaterThan">
      <formula>120</formula>
    </cfRule>
  </conditionalFormatting>
  <conditionalFormatting sqref="I4:I88">
    <cfRule type="cellIs" dxfId="2" priority="5" operator="less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6.0"/>
    <col customWidth="1" min="3" max="3" width="7.0"/>
    <col customWidth="1" min="4" max="4" width="7.14"/>
    <col customWidth="1" min="5" max="6" width="8.71"/>
    <col customWidth="1" min="7" max="7" width="11.0"/>
    <col customWidth="1" min="8" max="8" width="8.71"/>
    <col customWidth="1" min="9" max="9" width="9.14"/>
    <col customWidth="1" min="10" max="10" width="10.57"/>
    <col customWidth="1" min="11" max="11" width="8.29"/>
    <col customWidth="1" min="12" max="12" width="6.14"/>
    <col customWidth="1" min="13" max="13" width="41.14"/>
    <col customWidth="1" min="14" max="17" width="8.71"/>
    <col customWidth="1" min="18" max="18" width="15.86"/>
    <col customWidth="1" min="19" max="22" width="8.71"/>
    <col customWidth="1" min="23" max="23" width="11.29"/>
    <col customWidth="1" min="24" max="25" width="8.71"/>
    <col customWidth="1" min="26" max="26" width="9.14"/>
    <col customWidth="1" min="27" max="27" width="11.43"/>
  </cols>
  <sheetData>
    <row r="1">
      <c r="A1" s="1"/>
      <c r="B1" s="1"/>
      <c r="C1" s="1"/>
      <c r="D1" s="1"/>
      <c r="E1" s="1"/>
      <c r="F1" s="1"/>
      <c r="G1" s="1"/>
      <c r="H1" s="1"/>
      <c r="I1" s="2"/>
      <c r="J1" s="3"/>
      <c r="K1" s="3"/>
      <c r="L1" s="3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8</v>
      </c>
      <c r="W1" s="4" t="s">
        <v>8</v>
      </c>
      <c r="X1" s="4" t="s">
        <v>9</v>
      </c>
      <c r="Y1" s="4" t="s">
        <v>10</v>
      </c>
      <c r="Z1" s="4" t="s">
        <v>10</v>
      </c>
      <c r="AA1" s="4" t="s">
        <v>10</v>
      </c>
    </row>
    <row r="2">
      <c r="A2" s="1"/>
      <c r="B2" s="1" t="s">
        <v>11</v>
      </c>
      <c r="C2" s="1" t="s">
        <v>2</v>
      </c>
      <c r="D2" s="1" t="s">
        <v>12</v>
      </c>
      <c r="E2" s="1" t="s">
        <v>13</v>
      </c>
      <c r="F2" s="5" t="s">
        <v>14</v>
      </c>
      <c r="G2" s="5" t="s">
        <v>15</v>
      </c>
      <c r="H2" s="1"/>
      <c r="I2" s="2"/>
      <c r="J2" s="3"/>
      <c r="K2" s="3" t="s">
        <v>16</v>
      </c>
      <c r="L2" s="3" t="s">
        <v>17</v>
      </c>
      <c r="M2" s="1"/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23</v>
      </c>
      <c r="U2" s="4" t="s">
        <v>24</v>
      </c>
      <c r="V2" s="4" t="s">
        <v>25</v>
      </c>
      <c r="W2" s="4" t="s">
        <v>26</v>
      </c>
      <c r="X2" s="4" t="s">
        <v>23</v>
      </c>
      <c r="Y2" s="4" t="s">
        <v>24</v>
      </c>
      <c r="Z2" s="4" t="s">
        <v>25</v>
      </c>
      <c r="AA2" s="4" t="s">
        <v>26</v>
      </c>
    </row>
    <row r="3">
      <c r="A3" s="1" t="str">
        <f t="shared" ref="A3:C3" si="1">M29</f>
        <v>Pentafluorobenzene [IS1]</v>
      </c>
      <c r="B3" s="1">
        <f t="shared" si="1"/>
        <v>5.41</v>
      </c>
      <c r="C3" s="1">
        <f t="shared" si="1"/>
        <v>783653</v>
      </c>
      <c r="D3" s="4">
        <v>5.41</v>
      </c>
      <c r="E3" s="4">
        <v>821992.0</v>
      </c>
      <c r="F3" s="6" t="b">
        <f t="shared" ref="F3:F6" si="3">ABS(D3-B3)&lt;=0.5</f>
        <v>1</v>
      </c>
      <c r="G3" s="6" t="b">
        <f>AND(C3&gt;E3*0.5,C3&lt;E3*1.5)</f>
        <v>1</v>
      </c>
      <c r="H3" s="1"/>
      <c r="I3" s="2" t="s">
        <v>27</v>
      </c>
      <c r="J3" s="3" t="s">
        <v>28</v>
      </c>
      <c r="K3" s="7" t="s">
        <v>29</v>
      </c>
      <c r="L3" s="7" t="s">
        <v>30</v>
      </c>
      <c r="M3" s="4" t="s">
        <v>31</v>
      </c>
      <c r="N3" s="4" t="s">
        <v>31</v>
      </c>
      <c r="O3" s="4" t="s">
        <v>31</v>
      </c>
      <c r="P3" s="4" t="s">
        <v>31</v>
      </c>
      <c r="Q3" s="4" t="s">
        <v>31</v>
      </c>
      <c r="R3" s="4" t="s">
        <v>31</v>
      </c>
      <c r="S3" s="4" t="s">
        <v>31</v>
      </c>
      <c r="T3" s="4" t="s">
        <v>31</v>
      </c>
      <c r="U3" s="4" t="s">
        <v>31</v>
      </c>
      <c r="V3" s="4" t="s">
        <v>31</v>
      </c>
      <c r="W3" s="4" t="s">
        <v>31</v>
      </c>
      <c r="X3" s="4" t="s">
        <v>31</v>
      </c>
      <c r="Y3" s="4" t="s">
        <v>31</v>
      </c>
      <c r="Z3" s="4" t="s">
        <v>31</v>
      </c>
      <c r="AA3" s="4" t="s">
        <v>31</v>
      </c>
    </row>
    <row r="4">
      <c r="A4" s="1" t="str">
        <f t="shared" ref="A4:C4" si="2">M35</f>
        <v>1,4-Difluorobenzene [IS2]</v>
      </c>
      <c r="B4" s="1">
        <f t="shared" si="2"/>
        <v>6.15</v>
      </c>
      <c r="C4" s="1">
        <f t="shared" si="2"/>
        <v>1253822</v>
      </c>
      <c r="D4" s="4">
        <v>6.16</v>
      </c>
      <c r="E4" s="4">
        <v>1232189.0</v>
      </c>
      <c r="F4" s="6" t="b">
        <f t="shared" si="3"/>
        <v>1</v>
      </c>
      <c r="G4" s="6" t="b">
        <f t="shared" ref="G4:G6" si="5">AND(C4&gt;=E4*0.5,C4&lt;=E4*1.5)</f>
        <v>1</v>
      </c>
      <c r="H4" s="1"/>
      <c r="I4" s="2">
        <f t="shared" ref="I4:I88" si="6">Q4/J4*100</f>
        <v>93.92</v>
      </c>
      <c r="J4" s="3">
        <v>10.0</v>
      </c>
      <c r="K4" s="8" t="b">
        <f t="shared" ref="K4:K88" si="7">AND(Q4&gt;J4*0.7,Q4&lt;J4*1.3)</f>
        <v>1</v>
      </c>
      <c r="L4" s="8" t="b">
        <f t="shared" ref="L4:L88" si="8">AND(Q4&gt;J4*0.8,Q4&lt;J4*1.2)</f>
        <v>1</v>
      </c>
      <c r="M4" s="4" t="s">
        <v>32</v>
      </c>
      <c r="N4" s="4">
        <v>1.46</v>
      </c>
      <c r="O4" s="4">
        <v>80054.0</v>
      </c>
      <c r="P4" s="4">
        <v>0.11</v>
      </c>
      <c r="Q4" s="4">
        <v>9.392</v>
      </c>
      <c r="R4" s="4" t="s">
        <v>33</v>
      </c>
      <c r="S4" s="4">
        <v>50.0</v>
      </c>
      <c r="T4" s="4">
        <v>52.0</v>
      </c>
      <c r="U4" s="4">
        <v>33.73</v>
      </c>
      <c r="V4" s="4">
        <v>32.41</v>
      </c>
      <c r="W4" s="4" t="s">
        <v>33</v>
      </c>
      <c r="X4" s="4">
        <v>49.0</v>
      </c>
      <c r="Y4" s="4">
        <v>10.44</v>
      </c>
      <c r="Z4" s="4">
        <v>10.1</v>
      </c>
      <c r="AA4" s="4" t="s">
        <v>33</v>
      </c>
    </row>
    <row r="5">
      <c r="A5" s="1" t="str">
        <f t="shared" ref="A5:C5" si="4">M54</f>
        <v>Chlorobenzene-d5 [IS3]</v>
      </c>
      <c r="B5" s="1">
        <f t="shared" si="4"/>
        <v>8.89</v>
      </c>
      <c r="C5" s="1">
        <f t="shared" si="4"/>
        <v>1215779</v>
      </c>
      <c r="D5" s="4">
        <v>8.89</v>
      </c>
      <c r="E5" s="4">
        <v>1210395.0</v>
      </c>
      <c r="F5" s="6" t="b">
        <f t="shared" si="3"/>
        <v>1</v>
      </c>
      <c r="G5" s="6" t="b">
        <f t="shared" si="5"/>
        <v>1</v>
      </c>
      <c r="H5" s="1"/>
      <c r="I5" s="2">
        <f t="shared" si="6"/>
        <v>95.99</v>
      </c>
      <c r="J5" s="3">
        <v>10.0</v>
      </c>
      <c r="K5" s="8" t="b">
        <f t="shared" si="7"/>
        <v>1</v>
      </c>
      <c r="L5" s="8" t="b">
        <f t="shared" si="8"/>
        <v>1</v>
      </c>
      <c r="M5" s="4" t="s">
        <v>34</v>
      </c>
      <c r="N5" s="4">
        <v>1.55</v>
      </c>
      <c r="O5" s="4">
        <v>152296.0</v>
      </c>
      <c r="P5" s="4">
        <v>0.21</v>
      </c>
      <c r="Q5" s="4">
        <v>9.599</v>
      </c>
      <c r="R5" s="4" t="s">
        <v>33</v>
      </c>
      <c r="S5" s="4">
        <v>62.0</v>
      </c>
      <c r="T5" s="4">
        <v>64.0</v>
      </c>
      <c r="U5" s="4">
        <v>31.56</v>
      </c>
      <c r="V5" s="4">
        <v>31.17</v>
      </c>
      <c r="W5" s="4" t="s">
        <v>33</v>
      </c>
      <c r="X5" s="4">
        <v>61.0</v>
      </c>
      <c r="Y5" s="4">
        <v>8.11</v>
      </c>
      <c r="Z5" s="4">
        <v>8.15</v>
      </c>
      <c r="AA5" s="4" t="s">
        <v>33</v>
      </c>
    </row>
    <row r="6">
      <c r="A6" s="1" t="str">
        <f t="shared" ref="A6:C6" si="9">M78</f>
        <v>1,4-Dichlorobenzene-d4 [IS4]</v>
      </c>
      <c r="B6" s="1">
        <f t="shared" si="9"/>
        <v>10.63</v>
      </c>
      <c r="C6" s="1">
        <f t="shared" si="9"/>
        <v>690580</v>
      </c>
      <c r="D6" s="4">
        <v>10.63</v>
      </c>
      <c r="E6" s="4">
        <v>663773.0</v>
      </c>
      <c r="F6" s="6" t="b">
        <f t="shared" si="3"/>
        <v>1</v>
      </c>
      <c r="G6" s="6" t="b">
        <f t="shared" si="5"/>
        <v>1</v>
      </c>
      <c r="H6" s="1"/>
      <c r="I6" s="2">
        <f t="shared" si="6"/>
        <v>123.55</v>
      </c>
      <c r="J6" s="3">
        <v>10.0</v>
      </c>
      <c r="K6" s="8" t="b">
        <f t="shared" si="7"/>
        <v>1</v>
      </c>
      <c r="L6" s="8" t="b">
        <f t="shared" si="8"/>
        <v>0</v>
      </c>
      <c r="M6" s="4" t="s">
        <v>35</v>
      </c>
      <c r="N6" s="4">
        <v>1.83</v>
      </c>
      <c r="O6" s="4">
        <v>274134.0</v>
      </c>
      <c r="P6" s="4">
        <v>0.37</v>
      </c>
      <c r="Q6" s="4">
        <v>12.355</v>
      </c>
      <c r="R6" s="4" t="s">
        <v>33</v>
      </c>
      <c r="S6" s="4">
        <v>94.0</v>
      </c>
      <c r="T6" s="4">
        <v>96.0</v>
      </c>
      <c r="U6" s="4">
        <v>92.86</v>
      </c>
      <c r="V6" s="4">
        <v>92.89</v>
      </c>
      <c r="W6" s="4" t="s">
        <v>33</v>
      </c>
      <c r="X6" s="4">
        <v>93.0</v>
      </c>
      <c r="Y6" s="4">
        <v>20.17</v>
      </c>
      <c r="Z6" s="4">
        <v>20.12</v>
      </c>
      <c r="AA6" s="4" t="s">
        <v>33</v>
      </c>
    </row>
    <row r="7">
      <c r="A7" s="1"/>
      <c r="B7" s="1"/>
      <c r="C7" s="1"/>
      <c r="D7" s="1"/>
      <c r="E7" s="1"/>
      <c r="F7" s="1"/>
      <c r="G7" s="1"/>
      <c r="H7" s="1"/>
      <c r="I7" s="2">
        <f t="shared" si="6"/>
        <v>101.26</v>
      </c>
      <c r="J7" s="3">
        <v>10.0</v>
      </c>
      <c r="K7" s="8" t="b">
        <f t="shared" si="7"/>
        <v>1</v>
      </c>
      <c r="L7" s="8" t="b">
        <f t="shared" si="8"/>
        <v>1</v>
      </c>
      <c r="M7" s="4" t="s">
        <v>36</v>
      </c>
      <c r="N7" s="4">
        <v>1.94</v>
      </c>
      <c r="O7" s="4">
        <v>163510.0</v>
      </c>
      <c r="P7" s="4">
        <v>0.22</v>
      </c>
      <c r="Q7" s="4">
        <v>10.126</v>
      </c>
      <c r="R7" s="4" t="s">
        <v>33</v>
      </c>
      <c r="S7" s="4">
        <v>64.0</v>
      </c>
      <c r="T7" s="4">
        <v>66.0</v>
      </c>
      <c r="U7" s="4">
        <v>32.35</v>
      </c>
      <c r="V7" s="4">
        <v>31.65</v>
      </c>
      <c r="W7" s="4" t="s">
        <v>33</v>
      </c>
      <c r="X7" s="4">
        <v>49.0</v>
      </c>
      <c r="Y7" s="4">
        <v>25.14</v>
      </c>
      <c r="Z7" s="4">
        <v>24.91</v>
      </c>
      <c r="AA7" s="4" t="s">
        <v>33</v>
      </c>
    </row>
    <row r="8">
      <c r="A8" s="1"/>
      <c r="B8" s="1"/>
      <c r="C8" s="1"/>
      <c r="D8" s="1"/>
      <c r="E8" s="1"/>
      <c r="F8" s="1"/>
      <c r="G8" s="1"/>
      <c r="H8" s="1"/>
      <c r="I8" s="2">
        <f t="shared" si="6"/>
        <v>103.65</v>
      </c>
      <c r="J8" s="3">
        <v>10.0</v>
      </c>
      <c r="K8" s="8" t="b">
        <f t="shared" si="7"/>
        <v>1</v>
      </c>
      <c r="L8" s="8" t="b">
        <f t="shared" si="8"/>
        <v>1</v>
      </c>
      <c r="M8" s="4" t="s">
        <v>37</v>
      </c>
      <c r="N8" s="4">
        <v>2.18</v>
      </c>
      <c r="O8" s="4">
        <v>290496.0</v>
      </c>
      <c r="P8" s="4">
        <v>0.39</v>
      </c>
      <c r="Q8" s="4">
        <v>10.365</v>
      </c>
      <c r="R8" s="4" t="s">
        <v>33</v>
      </c>
      <c r="S8" s="4">
        <v>101.0</v>
      </c>
      <c r="T8" s="4">
        <v>103.0</v>
      </c>
      <c r="U8" s="4">
        <v>64.82</v>
      </c>
      <c r="V8" s="4">
        <v>63.58</v>
      </c>
      <c r="W8" s="4" t="s">
        <v>33</v>
      </c>
      <c r="X8" s="4">
        <v>105.0</v>
      </c>
      <c r="Y8" s="4">
        <v>10.47</v>
      </c>
      <c r="Z8" s="4">
        <v>10.48</v>
      </c>
      <c r="AA8" s="4" t="s">
        <v>33</v>
      </c>
    </row>
    <row r="9">
      <c r="A9" s="9" t="s">
        <v>38</v>
      </c>
      <c r="B9" s="1">
        <f>85-4</f>
        <v>81</v>
      </c>
      <c r="C9" s="1"/>
      <c r="D9" s="1"/>
      <c r="E9" s="1"/>
      <c r="F9" s="1"/>
      <c r="G9" s="1"/>
      <c r="H9" s="1"/>
      <c r="I9" s="2">
        <f t="shared" si="6"/>
        <v>92.06</v>
      </c>
      <c r="J9" s="3">
        <v>10.0</v>
      </c>
      <c r="K9" s="8" t="b">
        <f t="shared" si="7"/>
        <v>1</v>
      </c>
      <c r="L9" s="8" t="b">
        <f t="shared" si="8"/>
        <v>1</v>
      </c>
      <c r="M9" s="4" t="s">
        <v>39</v>
      </c>
      <c r="N9" s="4">
        <v>2.5</v>
      </c>
      <c r="O9" s="4">
        <v>200299.0</v>
      </c>
      <c r="P9" s="4">
        <v>0.27</v>
      </c>
      <c r="Q9" s="4">
        <v>9.206</v>
      </c>
      <c r="R9" s="4" t="s">
        <v>33</v>
      </c>
      <c r="S9" s="4">
        <v>59.0</v>
      </c>
      <c r="T9" s="4">
        <v>74.0</v>
      </c>
      <c r="U9" s="4">
        <v>70.34</v>
      </c>
      <c r="V9" s="4">
        <v>71.48</v>
      </c>
      <c r="W9" s="4" t="s">
        <v>33</v>
      </c>
      <c r="X9" s="4">
        <v>45.0</v>
      </c>
      <c r="Y9" s="4">
        <v>76.32</v>
      </c>
      <c r="Z9" s="4">
        <v>75.71</v>
      </c>
      <c r="AA9" s="4" t="s">
        <v>33</v>
      </c>
    </row>
    <row r="10">
      <c r="A10" s="6" t="s">
        <v>40</v>
      </c>
      <c r="B10" s="6">
        <f>COUNTIF(K4:K88,"FALSE")</f>
        <v>0</v>
      </c>
      <c r="C10" s="1"/>
      <c r="D10" s="1"/>
      <c r="E10" s="1"/>
      <c r="F10" s="1"/>
      <c r="G10" s="1"/>
      <c r="H10" s="1"/>
      <c r="I10" s="2">
        <f t="shared" si="6"/>
        <v>97.34</v>
      </c>
      <c r="J10" s="3">
        <v>10.0</v>
      </c>
      <c r="K10" s="8" t="b">
        <f t="shared" si="7"/>
        <v>1</v>
      </c>
      <c r="L10" s="8" t="b">
        <f t="shared" si="8"/>
        <v>1</v>
      </c>
      <c r="M10" s="4" t="s">
        <v>41</v>
      </c>
      <c r="N10" s="4">
        <v>2.73</v>
      </c>
      <c r="O10" s="4">
        <v>334025.0</v>
      </c>
      <c r="P10" s="4">
        <v>0.45</v>
      </c>
      <c r="Q10" s="4">
        <v>9.734</v>
      </c>
      <c r="R10" s="4" t="s">
        <v>33</v>
      </c>
      <c r="S10" s="4">
        <v>61.0</v>
      </c>
      <c r="T10" s="4">
        <v>96.0</v>
      </c>
      <c r="U10" s="4">
        <v>63.24</v>
      </c>
      <c r="V10" s="4">
        <v>62.83</v>
      </c>
      <c r="W10" s="4" t="s">
        <v>33</v>
      </c>
      <c r="X10" s="4">
        <v>98.0</v>
      </c>
      <c r="Y10" s="4">
        <v>39.86</v>
      </c>
      <c r="Z10" s="4">
        <v>40.45</v>
      </c>
      <c r="AA10" s="4" t="s">
        <v>33</v>
      </c>
    </row>
    <row r="11">
      <c r="A11" s="1" t="s">
        <v>42</v>
      </c>
      <c r="B11" s="1">
        <f>COUNTIF(L4:L88,"FALSE")</f>
        <v>18</v>
      </c>
      <c r="C11" s="1"/>
      <c r="D11" s="1"/>
      <c r="E11" s="1"/>
      <c r="F11" s="1"/>
      <c r="G11" s="1"/>
      <c r="H11" s="1"/>
      <c r="I11" s="2">
        <f t="shared" si="6"/>
        <v>111.5944444</v>
      </c>
      <c r="J11" s="3">
        <v>18.0</v>
      </c>
      <c r="K11" s="8" t="b">
        <f t="shared" si="7"/>
        <v>1</v>
      </c>
      <c r="L11" s="8" t="b">
        <f t="shared" si="8"/>
        <v>1</v>
      </c>
      <c r="M11" s="4" t="s">
        <v>43</v>
      </c>
      <c r="N11" s="4">
        <v>2.83</v>
      </c>
      <c r="O11" s="4">
        <v>131321.0</v>
      </c>
      <c r="P11" s="4">
        <v>0.18</v>
      </c>
      <c r="Q11" s="4">
        <v>20.087</v>
      </c>
      <c r="R11" s="4" t="s">
        <v>33</v>
      </c>
      <c r="S11" s="4">
        <v>43.0</v>
      </c>
      <c r="T11" s="4">
        <v>58.0</v>
      </c>
      <c r="U11" s="4">
        <v>34.4</v>
      </c>
      <c r="V11" s="4">
        <v>34.06</v>
      </c>
      <c r="W11" s="4" t="s">
        <v>33</v>
      </c>
      <c r="X11" s="4" t="s">
        <v>44</v>
      </c>
      <c r="Y11" s="4" t="s">
        <v>44</v>
      </c>
      <c r="Z11" s="4" t="s">
        <v>44</v>
      </c>
      <c r="AA11" s="4" t="s">
        <v>44</v>
      </c>
    </row>
    <row r="12">
      <c r="A12" s="1"/>
      <c r="B12" s="1"/>
      <c r="C12" s="1"/>
      <c r="D12" s="1"/>
      <c r="E12" s="1"/>
      <c r="F12" s="1"/>
      <c r="G12" s="1"/>
      <c r="H12" s="1"/>
      <c r="I12" s="2">
        <f t="shared" si="6"/>
        <v>85.09</v>
      </c>
      <c r="J12" s="3">
        <v>10.0</v>
      </c>
      <c r="K12" s="8" t="b">
        <f t="shared" si="7"/>
        <v>1</v>
      </c>
      <c r="L12" s="8" t="b">
        <f t="shared" si="8"/>
        <v>1</v>
      </c>
      <c r="M12" s="4" t="s">
        <v>45</v>
      </c>
      <c r="N12" s="4">
        <v>2.88</v>
      </c>
      <c r="O12" s="4">
        <v>181777.0</v>
      </c>
      <c r="P12" s="4">
        <v>0.25</v>
      </c>
      <c r="Q12" s="4">
        <v>8.509</v>
      </c>
      <c r="R12" s="4" t="s">
        <v>33</v>
      </c>
      <c r="S12" s="4">
        <v>142.0</v>
      </c>
      <c r="T12" s="4">
        <v>127.0</v>
      </c>
      <c r="U12" s="4">
        <v>33.48</v>
      </c>
      <c r="V12" s="4">
        <v>34.64</v>
      </c>
      <c r="W12" s="4" t="s">
        <v>33</v>
      </c>
      <c r="X12" s="4">
        <v>141.0</v>
      </c>
      <c r="Y12" s="4">
        <v>13.35</v>
      </c>
      <c r="Z12" s="4">
        <v>13.47</v>
      </c>
      <c r="AA12" s="4" t="s">
        <v>33</v>
      </c>
    </row>
    <row r="13">
      <c r="A13" s="1"/>
      <c r="B13" s="1"/>
      <c r="C13" s="1"/>
      <c r="D13" s="1"/>
      <c r="E13" s="1"/>
      <c r="F13" s="1"/>
      <c r="G13" s="1"/>
      <c r="H13" s="1"/>
      <c r="I13" s="2">
        <f t="shared" si="6"/>
        <v>93.59</v>
      </c>
      <c r="J13" s="3">
        <v>10.0</v>
      </c>
      <c r="K13" s="8" t="b">
        <f t="shared" si="7"/>
        <v>1</v>
      </c>
      <c r="L13" s="8" t="b">
        <f t="shared" si="8"/>
        <v>1</v>
      </c>
      <c r="M13" s="4" t="s">
        <v>46</v>
      </c>
      <c r="N13" s="4">
        <v>2.95</v>
      </c>
      <c r="O13" s="4">
        <v>591332.0</v>
      </c>
      <c r="P13" s="4">
        <v>0.8</v>
      </c>
      <c r="Q13" s="4">
        <v>9.359</v>
      </c>
      <c r="R13" s="4" t="s">
        <v>33</v>
      </c>
      <c r="S13" s="4">
        <v>76.0</v>
      </c>
      <c r="T13" s="4">
        <v>78.0</v>
      </c>
      <c r="U13" s="4">
        <v>9.04</v>
      </c>
      <c r="V13" s="4">
        <v>8.82</v>
      </c>
      <c r="W13" s="4" t="s">
        <v>33</v>
      </c>
      <c r="X13" s="4" t="s">
        <v>44</v>
      </c>
      <c r="Y13" s="4" t="s">
        <v>44</v>
      </c>
      <c r="Z13" s="4" t="s">
        <v>44</v>
      </c>
      <c r="AA13" s="4" t="s">
        <v>44</v>
      </c>
    </row>
    <row r="14">
      <c r="A14" s="1"/>
      <c r="B14" s="1"/>
      <c r="C14" s="1"/>
      <c r="D14" s="1"/>
      <c r="E14" s="1"/>
      <c r="F14" s="1"/>
      <c r="G14" s="1"/>
      <c r="H14" s="1"/>
      <c r="I14" s="2">
        <f t="shared" si="6"/>
        <v>91.03</v>
      </c>
      <c r="J14" s="3">
        <v>10.0</v>
      </c>
      <c r="K14" s="8" t="b">
        <f t="shared" si="7"/>
        <v>1</v>
      </c>
      <c r="L14" s="8" t="b">
        <f t="shared" si="8"/>
        <v>1</v>
      </c>
      <c r="M14" s="4" t="s">
        <v>47</v>
      </c>
      <c r="N14" s="4">
        <v>3.19</v>
      </c>
      <c r="O14" s="4">
        <v>244836.0</v>
      </c>
      <c r="P14" s="4">
        <v>0.33</v>
      </c>
      <c r="Q14" s="4">
        <v>9.103</v>
      </c>
      <c r="R14" s="4" t="s">
        <v>33</v>
      </c>
      <c r="S14" s="4">
        <v>41.0</v>
      </c>
      <c r="T14" s="4">
        <v>39.0</v>
      </c>
      <c r="U14" s="4">
        <v>61.7</v>
      </c>
      <c r="V14" s="4">
        <v>61.5</v>
      </c>
      <c r="W14" s="4" t="s">
        <v>33</v>
      </c>
      <c r="X14" s="4">
        <v>76.0</v>
      </c>
      <c r="Y14" s="4">
        <v>32.1</v>
      </c>
      <c r="Z14" s="4">
        <v>32.24</v>
      </c>
      <c r="AA14" s="4" t="s">
        <v>33</v>
      </c>
    </row>
    <row r="15">
      <c r="A15" s="1"/>
      <c r="B15" s="1"/>
      <c r="C15" s="1"/>
      <c r="D15" s="1"/>
      <c r="E15" s="1"/>
      <c r="F15" s="1"/>
      <c r="G15" s="1"/>
      <c r="H15" s="1"/>
      <c r="I15" s="2">
        <f t="shared" si="6"/>
        <v>95.43</v>
      </c>
      <c r="J15" s="3">
        <v>10.0</v>
      </c>
      <c r="K15" s="8" t="b">
        <f t="shared" si="7"/>
        <v>1</v>
      </c>
      <c r="L15" s="8" t="b">
        <f t="shared" si="8"/>
        <v>1</v>
      </c>
      <c r="M15" s="4" t="s">
        <v>48</v>
      </c>
      <c r="N15" s="4">
        <v>3.35</v>
      </c>
      <c r="O15" s="4">
        <v>370795.0</v>
      </c>
      <c r="P15" s="4">
        <v>0.5</v>
      </c>
      <c r="Q15" s="4">
        <v>9.543</v>
      </c>
      <c r="R15" s="4" t="s">
        <v>33</v>
      </c>
      <c r="S15" s="4">
        <v>49.0</v>
      </c>
      <c r="T15" s="4">
        <v>84.0</v>
      </c>
      <c r="U15" s="4">
        <v>79.17</v>
      </c>
      <c r="V15" s="4">
        <v>79.4</v>
      </c>
      <c r="W15" s="4" t="s">
        <v>33</v>
      </c>
      <c r="X15" s="4">
        <v>86.0</v>
      </c>
      <c r="Y15" s="4">
        <v>50.11</v>
      </c>
      <c r="Z15" s="4">
        <v>50.42</v>
      </c>
      <c r="AA15" s="4" t="s">
        <v>33</v>
      </c>
    </row>
    <row r="16">
      <c r="A16" s="1"/>
      <c r="B16" s="1"/>
      <c r="C16" s="1"/>
      <c r="D16" s="1"/>
      <c r="E16" s="1"/>
      <c r="F16" s="1"/>
      <c r="G16" s="1"/>
      <c r="H16" s="1"/>
      <c r="I16" s="2">
        <f t="shared" si="6"/>
        <v>90.76</v>
      </c>
      <c r="J16" s="3">
        <v>10.0</v>
      </c>
      <c r="K16" s="8" t="b">
        <f t="shared" si="7"/>
        <v>1</v>
      </c>
      <c r="L16" s="8" t="b">
        <f t="shared" si="8"/>
        <v>1</v>
      </c>
      <c r="M16" s="4" t="s">
        <v>49</v>
      </c>
      <c r="N16" s="4">
        <v>3.67</v>
      </c>
      <c r="O16" s="4">
        <v>322370.0</v>
      </c>
      <c r="P16" s="4">
        <v>0.44</v>
      </c>
      <c r="Q16" s="4">
        <v>9.076</v>
      </c>
      <c r="R16" s="4" t="s">
        <v>33</v>
      </c>
      <c r="S16" s="4">
        <v>61.0</v>
      </c>
      <c r="T16" s="4">
        <v>96.0</v>
      </c>
      <c r="U16" s="4">
        <v>67.34</v>
      </c>
      <c r="V16" s="4">
        <v>67.08</v>
      </c>
      <c r="W16" s="4" t="s">
        <v>33</v>
      </c>
      <c r="X16" s="4">
        <v>98.0</v>
      </c>
      <c r="Y16" s="4">
        <v>42.34</v>
      </c>
      <c r="Z16" s="4">
        <v>42.0</v>
      </c>
      <c r="AA16" s="4" t="s">
        <v>33</v>
      </c>
    </row>
    <row r="17">
      <c r="A17" s="1"/>
      <c r="B17" s="1"/>
      <c r="C17" s="1"/>
      <c r="D17" s="1"/>
      <c r="E17" s="1"/>
      <c r="F17" s="1"/>
      <c r="G17" s="1"/>
      <c r="H17" s="1"/>
      <c r="I17" s="2">
        <f t="shared" si="6"/>
        <v>89.66</v>
      </c>
      <c r="J17" s="3">
        <v>10.0</v>
      </c>
      <c r="K17" s="8" t="b">
        <f t="shared" si="7"/>
        <v>1</v>
      </c>
      <c r="L17" s="8" t="b">
        <f t="shared" si="8"/>
        <v>1</v>
      </c>
      <c r="M17" s="4" t="s">
        <v>50</v>
      </c>
      <c r="N17" s="4">
        <v>3.68</v>
      </c>
      <c r="O17" s="4">
        <v>394455.0</v>
      </c>
      <c r="P17" s="4">
        <v>0.54</v>
      </c>
      <c r="Q17" s="4">
        <v>8.966</v>
      </c>
      <c r="R17" s="4" t="s">
        <v>33</v>
      </c>
      <c r="S17" s="4">
        <v>73.0</v>
      </c>
      <c r="T17" s="4">
        <v>41.0</v>
      </c>
      <c r="U17" s="4">
        <v>40.69</v>
      </c>
      <c r="V17" s="4">
        <v>43.82</v>
      </c>
      <c r="W17" s="4" t="s">
        <v>33</v>
      </c>
      <c r="X17" s="4">
        <v>57.0</v>
      </c>
      <c r="Y17" s="4">
        <v>24.13</v>
      </c>
      <c r="Z17" s="4">
        <v>23.74</v>
      </c>
      <c r="AA17" s="4" t="s">
        <v>33</v>
      </c>
    </row>
    <row r="18">
      <c r="A18" s="1"/>
      <c r="B18" s="1"/>
      <c r="C18" s="1"/>
      <c r="D18" s="1"/>
      <c r="E18" s="1"/>
      <c r="F18" s="1"/>
      <c r="G18" s="1"/>
      <c r="H18" s="1"/>
      <c r="I18" s="2">
        <f t="shared" si="6"/>
        <v>90.52</v>
      </c>
      <c r="J18" s="3">
        <v>10.0</v>
      </c>
      <c r="K18" s="8" t="b">
        <f t="shared" si="7"/>
        <v>1</v>
      </c>
      <c r="L18" s="8" t="b">
        <f t="shared" si="8"/>
        <v>1</v>
      </c>
      <c r="M18" s="4" t="s">
        <v>51</v>
      </c>
      <c r="N18" s="4">
        <v>4.18</v>
      </c>
      <c r="O18" s="4">
        <v>408968.0</v>
      </c>
      <c r="P18" s="4">
        <v>0.56</v>
      </c>
      <c r="Q18" s="4">
        <v>9.052</v>
      </c>
      <c r="R18" s="4" t="s">
        <v>33</v>
      </c>
      <c r="S18" s="4">
        <v>63.0</v>
      </c>
      <c r="T18" s="4">
        <v>65.0</v>
      </c>
      <c r="U18" s="4">
        <v>31.53</v>
      </c>
      <c r="V18" s="4">
        <v>31.27</v>
      </c>
      <c r="W18" s="4" t="s">
        <v>33</v>
      </c>
      <c r="X18" s="4">
        <v>83.0</v>
      </c>
      <c r="Y18" s="4">
        <v>11.73</v>
      </c>
      <c r="Z18" s="4">
        <v>11.87</v>
      </c>
      <c r="AA18" s="4" t="s">
        <v>33</v>
      </c>
    </row>
    <row r="19">
      <c r="A19" s="1"/>
      <c r="B19" s="1"/>
      <c r="C19" s="1"/>
      <c r="D19" s="1"/>
      <c r="E19" s="1"/>
      <c r="F19" s="1"/>
      <c r="G19" s="1"/>
      <c r="H19" s="1"/>
      <c r="I19" s="2">
        <f t="shared" si="6"/>
        <v>85.62</v>
      </c>
      <c r="J19" s="3">
        <v>10.0</v>
      </c>
      <c r="K19" s="8" t="b">
        <f t="shared" si="7"/>
        <v>1</v>
      </c>
      <c r="L19" s="8" t="b">
        <f t="shared" si="8"/>
        <v>1</v>
      </c>
      <c r="M19" s="4" t="s">
        <v>52</v>
      </c>
      <c r="N19" s="4">
        <v>4.8</v>
      </c>
      <c r="O19" s="4">
        <v>111260.0</v>
      </c>
      <c r="P19" s="4">
        <v>0.15</v>
      </c>
      <c r="Q19" s="4">
        <v>8.562</v>
      </c>
      <c r="R19" s="4" t="s">
        <v>33</v>
      </c>
      <c r="S19" s="4">
        <v>77.0</v>
      </c>
      <c r="T19" s="4">
        <v>97.0</v>
      </c>
      <c r="U19" s="4">
        <v>29.61</v>
      </c>
      <c r="V19" s="4">
        <v>29.27</v>
      </c>
      <c r="W19" s="4" t="s">
        <v>33</v>
      </c>
      <c r="X19" s="4">
        <v>79.0</v>
      </c>
      <c r="Y19" s="4">
        <v>32.07</v>
      </c>
      <c r="Z19" s="4">
        <v>31.43</v>
      </c>
      <c r="AA19" s="4" t="s">
        <v>33</v>
      </c>
    </row>
    <row r="20">
      <c r="A20" s="1"/>
      <c r="B20" s="1"/>
      <c r="C20" s="1"/>
      <c r="D20" s="1"/>
      <c r="E20" s="1"/>
      <c r="F20" s="1"/>
      <c r="G20" s="1"/>
      <c r="H20" s="1"/>
      <c r="I20" s="2">
        <f t="shared" si="6"/>
        <v>87.34</v>
      </c>
      <c r="J20" s="3">
        <v>10.0</v>
      </c>
      <c r="K20" s="8" t="b">
        <f t="shared" si="7"/>
        <v>1</v>
      </c>
      <c r="L20" s="8" t="b">
        <f t="shared" si="8"/>
        <v>1</v>
      </c>
      <c r="M20" s="4" t="s">
        <v>53</v>
      </c>
      <c r="N20" s="4">
        <v>4.81</v>
      </c>
      <c r="O20" s="4">
        <v>369926.0</v>
      </c>
      <c r="P20" s="4">
        <v>0.5</v>
      </c>
      <c r="Q20" s="4">
        <v>8.734</v>
      </c>
      <c r="R20" s="4" t="s">
        <v>33</v>
      </c>
      <c r="S20" s="4">
        <v>61.0</v>
      </c>
      <c r="T20" s="4">
        <v>96.0</v>
      </c>
      <c r="U20" s="4">
        <v>70.79</v>
      </c>
      <c r="V20" s="4">
        <v>70.62</v>
      </c>
      <c r="W20" s="4" t="s">
        <v>33</v>
      </c>
      <c r="X20" s="4">
        <v>98.0</v>
      </c>
      <c r="Y20" s="4">
        <v>44.62</v>
      </c>
      <c r="Z20" s="4">
        <v>45.59</v>
      </c>
      <c r="AA20" s="4" t="s">
        <v>33</v>
      </c>
    </row>
    <row r="21" ht="15.75" customHeight="1">
      <c r="A21" s="1"/>
      <c r="B21" s="1"/>
      <c r="C21" s="1"/>
      <c r="D21" s="1"/>
      <c r="E21" s="1"/>
      <c r="F21" s="1"/>
      <c r="G21" s="1"/>
      <c r="H21" s="1"/>
      <c r="I21" s="2">
        <f t="shared" si="6"/>
        <v>113.7166667</v>
      </c>
      <c r="J21" s="3">
        <v>18.0</v>
      </c>
      <c r="K21" s="8" t="b">
        <f t="shared" si="7"/>
        <v>1</v>
      </c>
      <c r="L21" s="8" t="b">
        <f t="shared" si="8"/>
        <v>1</v>
      </c>
      <c r="M21" s="4" t="s">
        <v>54</v>
      </c>
      <c r="N21" s="4">
        <v>4.83</v>
      </c>
      <c r="O21" s="4">
        <v>180547.0</v>
      </c>
      <c r="P21" s="4">
        <v>0.25</v>
      </c>
      <c r="Q21" s="4">
        <v>20.469</v>
      </c>
      <c r="R21" s="4" t="s">
        <v>33</v>
      </c>
      <c r="S21" s="4">
        <v>43.0</v>
      </c>
      <c r="T21" s="4">
        <v>72.0</v>
      </c>
      <c r="U21" s="4">
        <v>24.02</v>
      </c>
      <c r="V21" s="4">
        <v>21.35</v>
      </c>
      <c r="W21" s="4" t="s">
        <v>33</v>
      </c>
      <c r="X21" s="4">
        <v>57.0</v>
      </c>
      <c r="Y21" s="4">
        <v>7.29</v>
      </c>
      <c r="Z21" s="4">
        <v>6.78</v>
      </c>
      <c r="AA21" s="4" t="s">
        <v>33</v>
      </c>
    </row>
    <row r="22" ht="15.75" customHeight="1">
      <c r="A22" s="1"/>
      <c r="B22" s="1"/>
      <c r="C22" s="1"/>
      <c r="D22" s="1"/>
      <c r="E22" s="1"/>
      <c r="F22" s="1"/>
      <c r="G22" s="1"/>
      <c r="H22" s="1"/>
      <c r="I22" s="2">
        <f t="shared" si="6"/>
        <v>109.1</v>
      </c>
      <c r="J22" s="3">
        <v>10.0</v>
      </c>
      <c r="K22" s="8" t="b">
        <f t="shared" si="7"/>
        <v>1</v>
      </c>
      <c r="L22" s="8" t="b">
        <f t="shared" si="8"/>
        <v>1</v>
      </c>
      <c r="M22" s="4" t="s">
        <v>55</v>
      </c>
      <c r="N22" s="4">
        <v>4.93</v>
      </c>
      <c r="O22" s="4">
        <v>78574.0</v>
      </c>
      <c r="P22" s="4">
        <v>0.11</v>
      </c>
      <c r="Q22" s="4">
        <v>10.91</v>
      </c>
      <c r="R22" s="4" t="s">
        <v>33</v>
      </c>
      <c r="S22" s="4">
        <v>55.0</v>
      </c>
      <c r="T22" s="4">
        <v>85.0</v>
      </c>
      <c r="U22" s="4">
        <v>14.67</v>
      </c>
      <c r="V22" s="4">
        <v>13.15</v>
      </c>
      <c r="W22" s="4" t="s">
        <v>33</v>
      </c>
      <c r="X22" s="4" t="s">
        <v>44</v>
      </c>
      <c r="Y22" s="4" t="s">
        <v>44</v>
      </c>
      <c r="Z22" s="4" t="s">
        <v>44</v>
      </c>
      <c r="AA22" s="4" t="s">
        <v>44</v>
      </c>
    </row>
    <row r="23" ht="15.75" customHeight="1">
      <c r="A23" s="1"/>
      <c r="B23" s="1"/>
      <c r="C23" s="1"/>
      <c r="D23" s="1"/>
      <c r="E23" s="1"/>
      <c r="F23" s="1"/>
      <c r="G23" s="1"/>
      <c r="H23" s="1"/>
      <c r="I23" s="2">
        <f t="shared" si="6"/>
        <v>96.22</v>
      </c>
      <c r="J23" s="3">
        <v>10.0</v>
      </c>
      <c r="K23" s="8" t="b">
        <f t="shared" si="7"/>
        <v>1</v>
      </c>
      <c r="L23" s="8" t="b">
        <f t="shared" si="8"/>
        <v>1</v>
      </c>
      <c r="M23" s="4" t="s">
        <v>56</v>
      </c>
      <c r="N23" s="4">
        <v>5.05</v>
      </c>
      <c r="O23" s="4">
        <v>93334.0</v>
      </c>
      <c r="P23" s="4">
        <v>0.13</v>
      </c>
      <c r="Q23" s="4">
        <v>9.622</v>
      </c>
      <c r="R23" s="4" t="s">
        <v>33</v>
      </c>
      <c r="S23" s="4">
        <v>67.0</v>
      </c>
      <c r="T23" s="4">
        <v>52.0</v>
      </c>
      <c r="U23" s="4">
        <v>34.56</v>
      </c>
      <c r="V23" s="4">
        <v>34.79</v>
      </c>
      <c r="W23" s="4" t="s">
        <v>33</v>
      </c>
      <c r="X23" s="4">
        <v>40.0</v>
      </c>
      <c r="Y23" s="4">
        <v>41.64</v>
      </c>
      <c r="Z23" s="4">
        <v>41.31</v>
      </c>
      <c r="AA23" s="4" t="s">
        <v>33</v>
      </c>
    </row>
    <row r="24" ht="15.75" customHeight="1">
      <c r="A24" s="1"/>
      <c r="B24" s="1"/>
      <c r="C24" s="1"/>
      <c r="D24" s="1"/>
      <c r="E24" s="1"/>
      <c r="F24" s="1"/>
      <c r="G24" s="1"/>
      <c r="H24" s="1"/>
      <c r="I24" s="2">
        <f t="shared" si="6"/>
        <v>91.84</v>
      </c>
      <c r="J24" s="3">
        <v>10.0</v>
      </c>
      <c r="K24" s="8" t="b">
        <f t="shared" si="7"/>
        <v>1</v>
      </c>
      <c r="L24" s="8" t="b">
        <f t="shared" si="8"/>
        <v>1</v>
      </c>
      <c r="M24" s="4" t="s">
        <v>57</v>
      </c>
      <c r="N24" s="4">
        <v>5.05</v>
      </c>
      <c r="O24" s="4">
        <v>223340.0</v>
      </c>
      <c r="P24" s="4">
        <v>0.3</v>
      </c>
      <c r="Q24" s="4">
        <v>9.184</v>
      </c>
      <c r="R24" s="4" t="s">
        <v>33</v>
      </c>
      <c r="S24" s="4">
        <v>49.0</v>
      </c>
      <c r="T24" s="4">
        <v>130.0</v>
      </c>
      <c r="U24" s="4">
        <v>70.11</v>
      </c>
      <c r="V24" s="4">
        <v>69.05</v>
      </c>
      <c r="W24" s="4" t="s">
        <v>33</v>
      </c>
      <c r="X24" s="4">
        <v>128.0</v>
      </c>
      <c r="Y24" s="4">
        <v>55.53</v>
      </c>
      <c r="Z24" s="4">
        <v>55.14</v>
      </c>
      <c r="AA24" s="4" t="s">
        <v>33</v>
      </c>
    </row>
    <row r="25" ht="15.75" customHeight="1">
      <c r="A25" s="1"/>
      <c r="B25" s="1"/>
      <c r="C25" s="1"/>
      <c r="D25" s="1"/>
      <c r="E25" s="1"/>
      <c r="F25" s="1"/>
      <c r="G25" s="1"/>
      <c r="H25" s="1"/>
      <c r="I25" s="2">
        <f t="shared" si="6"/>
        <v>92.39</v>
      </c>
      <c r="J25" s="3">
        <v>10.0</v>
      </c>
      <c r="K25" s="8" t="b">
        <f t="shared" si="7"/>
        <v>1</v>
      </c>
      <c r="L25" s="8" t="b">
        <f t="shared" si="8"/>
        <v>1</v>
      </c>
      <c r="M25" s="4" t="s">
        <v>58</v>
      </c>
      <c r="N25" s="4">
        <v>5.07</v>
      </c>
      <c r="O25" s="4">
        <v>72464.0</v>
      </c>
      <c r="P25" s="4">
        <v>0.1</v>
      </c>
      <c r="Q25" s="4">
        <v>9.239</v>
      </c>
      <c r="R25" s="4" t="s">
        <v>33</v>
      </c>
      <c r="S25" s="4">
        <v>42.0</v>
      </c>
      <c r="T25" s="4">
        <v>72.0</v>
      </c>
      <c r="U25" s="4">
        <v>36.68</v>
      </c>
      <c r="V25" s="4">
        <v>38.6</v>
      </c>
      <c r="W25" s="4" t="s">
        <v>33</v>
      </c>
      <c r="X25" s="4">
        <v>71.0</v>
      </c>
      <c r="Y25" s="4">
        <v>39.55</v>
      </c>
      <c r="Z25" s="4">
        <v>36.7</v>
      </c>
      <c r="AA25" s="4" t="s">
        <v>33</v>
      </c>
    </row>
    <row r="26" ht="15.75" customHeight="1">
      <c r="A26" s="1"/>
      <c r="B26" s="1"/>
      <c r="C26" s="1"/>
      <c r="D26" s="1"/>
      <c r="E26" s="1"/>
      <c r="F26" s="1"/>
      <c r="G26" s="1"/>
      <c r="H26" s="1"/>
      <c r="I26" s="2">
        <f t="shared" si="6"/>
        <v>89.95</v>
      </c>
      <c r="J26" s="3">
        <v>10.0</v>
      </c>
      <c r="K26" s="8" t="b">
        <f t="shared" si="7"/>
        <v>1</v>
      </c>
      <c r="L26" s="8" t="b">
        <f t="shared" si="8"/>
        <v>1</v>
      </c>
      <c r="M26" s="4" t="s">
        <v>59</v>
      </c>
      <c r="N26" s="4">
        <v>5.19</v>
      </c>
      <c r="O26" s="4">
        <v>393672.0</v>
      </c>
      <c r="P26" s="4">
        <v>0.54</v>
      </c>
      <c r="Q26" s="4">
        <v>8.995</v>
      </c>
      <c r="R26" s="4" t="s">
        <v>33</v>
      </c>
      <c r="S26" s="4">
        <v>83.0</v>
      </c>
      <c r="T26" s="4">
        <v>85.0</v>
      </c>
      <c r="U26" s="4">
        <v>64.01</v>
      </c>
      <c r="V26" s="4">
        <v>63.83</v>
      </c>
      <c r="W26" s="4" t="s">
        <v>33</v>
      </c>
      <c r="X26" s="4">
        <v>47.0</v>
      </c>
      <c r="Y26" s="4">
        <v>20.52</v>
      </c>
      <c r="Z26" s="4">
        <v>21.04</v>
      </c>
      <c r="AA26" s="4" t="s">
        <v>33</v>
      </c>
    </row>
    <row r="27" ht="15.75" customHeight="1">
      <c r="A27" s="1"/>
      <c r="B27" s="1"/>
      <c r="C27" s="1"/>
      <c r="D27" s="1"/>
      <c r="E27" s="1"/>
      <c r="F27" s="1"/>
      <c r="G27" s="1"/>
      <c r="H27" s="1"/>
      <c r="I27" s="2">
        <f t="shared" si="6"/>
        <v>79.73</v>
      </c>
      <c r="J27" s="3">
        <v>10.0</v>
      </c>
      <c r="K27" s="8" t="b">
        <f t="shared" si="7"/>
        <v>1</v>
      </c>
      <c r="L27" s="8" t="b">
        <f t="shared" si="8"/>
        <v>0</v>
      </c>
      <c r="M27" s="4" t="s">
        <v>60</v>
      </c>
      <c r="N27" s="4">
        <v>5.32</v>
      </c>
      <c r="O27" s="4">
        <v>187424.0</v>
      </c>
      <c r="P27" s="4">
        <v>0.25</v>
      </c>
      <c r="Q27" s="4">
        <v>7.973</v>
      </c>
      <c r="R27" s="4" t="s">
        <v>33</v>
      </c>
      <c r="S27" s="4">
        <v>97.0</v>
      </c>
      <c r="T27" s="4">
        <v>99.0</v>
      </c>
      <c r="U27" s="4">
        <v>63.74</v>
      </c>
      <c r="V27" s="4">
        <v>63.71</v>
      </c>
      <c r="W27" s="4" t="s">
        <v>33</v>
      </c>
      <c r="X27" s="4">
        <v>61.0</v>
      </c>
      <c r="Y27" s="4">
        <v>67.15</v>
      </c>
      <c r="Z27" s="4">
        <v>70.01</v>
      </c>
      <c r="AA27" s="4" t="s">
        <v>33</v>
      </c>
    </row>
    <row r="28" ht="15.75" customHeight="1">
      <c r="A28" s="1"/>
      <c r="B28" s="1"/>
      <c r="C28" s="1"/>
      <c r="D28" s="1"/>
      <c r="E28" s="1"/>
      <c r="F28" s="1"/>
      <c r="G28" s="1"/>
      <c r="H28" s="1"/>
      <c r="I28" s="2">
        <f t="shared" si="6"/>
        <v>112.69</v>
      </c>
      <c r="J28" s="3">
        <v>20.0</v>
      </c>
      <c r="K28" s="8" t="b">
        <f t="shared" si="7"/>
        <v>1</v>
      </c>
      <c r="L28" s="8" t="b">
        <f t="shared" si="8"/>
        <v>1</v>
      </c>
      <c r="M28" s="4" t="s">
        <v>61</v>
      </c>
      <c r="N28" s="4">
        <v>5.34</v>
      </c>
      <c r="O28" s="4">
        <v>386254.0</v>
      </c>
      <c r="P28" s="4">
        <v>0.52</v>
      </c>
      <c r="Q28" s="4">
        <v>22.538</v>
      </c>
      <c r="R28" s="4" t="s">
        <v>33</v>
      </c>
      <c r="S28" s="4">
        <v>113.0</v>
      </c>
      <c r="T28" s="4">
        <v>111.0</v>
      </c>
      <c r="U28" s="4">
        <v>102.51</v>
      </c>
      <c r="V28" s="4">
        <v>102.56</v>
      </c>
      <c r="W28" s="4" t="s">
        <v>33</v>
      </c>
      <c r="X28" s="4" t="s">
        <v>44</v>
      </c>
      <c r="Y28" s="4" t="s">
        <v>44</v>
      </c>
      <c r="Z28" s="4" t="s">
        <v>44</v>
      </c>
      <c r="AA28" s="4" t="s">
        <v>44</v>
      </c>
    </row>
    <row r="29" ht="15.75" customHeight="1">
      <c r="A29" s="1"/>
      <c r="B29" s="1"/>
      <c r="C29" s="1"/>
      <c r="D29" s="1"/>
      <c r="E29" s="1"/>
      <c r="F29" s="1"/>
      <c r="G29" s="1"/>
      <c r="H29" s="1"/>
      <c r="I29" s="2">
        <f t="shared" si="6"/>
        <v>100</v>
      </c>
      <c r="J29" s="3">
        <v>20.0</v>
      </c>
      <c r="K29" s="8" t="b">
        <f t="shared" si="7"/>
        <v>1</v>
      </c>
      <c r="L29" s="8" t="b">
        <f t="shared" si="8"/>
        <v>1</v>
      </c>
      <c r="M29" s="4" t="s">
        <v>62</v>
      </c>
      <c r="N29" s="4">
        <v>5.41</v>
      </c>
      <c r="O29" s="4">
        <v>783653.0</v>
      </c>
      <c r="P29" s="4">
        <v>1.06</v>
      </c>
      <c r="Q29" s="4">
        <v>20.0</v>
      </c>
      <c r="R29" s="4" t="s">
        <v>33</v>
      </c>
      <c r="S29" s="4">
        <v>168.0</v>
      </c>
      <c r="T29" s="4">
        <v>99.0</v>
      </c>
      <c r="U29" s="4">
        <v>53.92</v>
      </c>
      <c r="V29" s="4">
        <v>55.55</v>
      </c>
      <c r="W29" s="4" t="s">
        <v>33</v>
      </c>
      <c r="X29" s="4" t="s">
        <v>44</v>
      </c>
      <c r="Y29" s="4" t="s">
        <v>44</v>
      </c>
      <c r="Z29" s="4" t="s">
        <v>44</v>
      </c>
      <c r="AA29" s="4" t="s">
        <v>44</v>
      </c>
    </row>
    <row r="30" ht="15.75" customHeight="1">
      <c r="A30" s="1"/>
      <c r="B30" s="1"/>
      <c r="C30" s="1"/>
      <c r="D30" s="1"/>
      <c r="E30" s="1"/>
      <c r="F30" s="1"/>
      <c r="G30" s="1"/>
      <c r="H30" s="1"/>
      <c r="I30" s="2">
        <f t="shared" si="6"/>
        <v>81.83</v>
      </c>
      <c r="J30" s="3">
        <v>10.0</v>
      </c>
      <c r="K30" s="8" t="b">
        <f t="shared" si="7"/>
        <v>1</v>
      </c>
      <c r="L30" s="8" t="b">
        <f t="shared" si="8"/>
        <v>1</v>
      </c>
      <c r="M30" s="4" t="s">
        <v>63</v>
      </c>
      <c r="N30" s="4">
        <v>5.47</v>
      </c>
      <c r="O30" s="4">
        <v>368545.0</v>
      </c>
      <c r="P30" s="4">
        <v>0.5</v>
      </c>
      <c r="Q30" s="4">
        <v>8.183</v>
      </c>
      <c r="R30" s="4" t="s">
        <v>33</v>
      </c>
      <c r="S30" s="4">
        <v>56.0</v>
      </c>
      <c r="T30" s="4">
        <v>41.0</v>
      </c>
      <c r="U30" s="4">
        <v>65.04</v>
      </c>
      <c r="V30" s="4">
        <v>64.58</v>
      </c>
      <c r="W30" s="4" t="s">
        <v>33</v>
      </c>
      <c r="X30" s="4">
        <v>43.0</v>
      </c>
      <c r="Y30" s="4">
        <v>25.73</v>
      </c>
      <c r="Z30" s="4">
        <v>25.15</v>
      </c>
      <c r="AA30" s="4" t="s">
        <v>33</v>
      </c>
    </row>
    <row r="31" ht="15.75" customHeight="1">
      <c r="A31" s="1"/>
      <c r="B31" s="1"/>
      <c r="C31" s="1"/>
      <c r="D31" s="1"/>
      <c r="E31" s="1"/>
      <c r="F31" s="1"/>
      <c r="G31" s="1"/>
      <c r="H31" s="1"/>
      <c r="I31" s="2">
        <f t="shared" si="6"/>
        <v>93.23</v>
      </c>
      <c r="J31" s="3">
        <v>10.0</v>
      </c>
      <c r="K31" s="8" t="b">
        <f t="shared" si="7"/>
        <v>1</v>
      </c>
      <c r="L31" s="8" t="b">
        <f t="shared" si="8"/>
        <v>1</v>
      </c>
      <c r="M31" s="4" t="s">
        <v>64</v>
      </c>
      <c r="N31" s="4">
        <v>5.47</v>
      </c>
      <c r="O31" s="4">
        <v>142015.0</v>
      </c>
      <c r="P31" s="4">
        <v>0.19</v>
      </c>
      <c r="Q31" s="4">
        <v>9.323</v>
      </c>
      <c r="R31" s="4" t="s">
        <v>33</v>
      </c>
      <c r="S31" s="4">
        <v>119.0</v>
      </c>
      <c r="T31" s="4">
        <v>121.0</v>
      </c>
      <c r="U31" s="4">
        <v>31.52</v>
      </c>
      <c r="V31" s="4">
        <v>31.37</v>
      </c>
      <c r="W31" s="4" t="s">
        <v>33</v>
      </c>
      <c r="X31" s="4" t="s">
        <v>44</v>
      </c>
      <c r="Y31" s="4" t="s">
        <v>44</v>
      </c>
      <c r="Z31" s="4" t="s">
        <v>44</v>
      </c>
      <c r="AA31" s="4" t="s">
        <v>44</v>
      </c>
    </row>
    <row r="32" ht="15.75" customHeight="1">
      <c r="A32" s="1"/>
      <c r="B32" s="1"/>
      <c r="C32" s="1"/>
      <c r="D32" s="1"/>
      <c r="E32" s="1"/>
      <c r="F32" s="1"/>
      <c r="G32" s="1"/>
      <c r="H32" s="1"/>
      <c r="I32" s="2">
        <f t="shared" si="6"/>
        <v>87.48</v>
      </c>
      <c r="J32" s="3">
        <v>10.0</v>
      </c>
      <c r="K32" s="8" t="b">
        <f t="shared" si="7"/>
        <v>1</v>
      </c>
      <c r="L32" s="8" t="b">
        <f t="shared" si="8"/>
        <v>1</v>
      </c>
      <c r="M32" s="4" t="s">
        <v>65</v>
      </c>
      <c r="N32" s="4">
        <v>5.49</v>
      </c>
      <c r="O32" s="4">
        <v>283479.0</v>
      </c>
      <c r="P32" s="4">
        <v>0.39</v>
      </c>
      <c r="Q32" s="4">
        <v>8.748</v>
      </c>
      <c r="R32" s="4" t="s">
        <v>33</v>
      </c>
      <c r="S32" s="4">
        <v>75.0</v>
      </c>
      <c r="T32" s="4">
        <v>77.0</v>
      </c>
      <c r="U32" s="4">
        <v>31.3</v>
      </c>
      <c r="V32" s="4">
        <v>30.74</v>
      </c>
      <c r="W32" s="4" t="s">
        <v>33</v>
      </c>
      <c r="X32" s="4">
        <v>110.0</v>
      </c>
      <c r="Y32" s="4">
        <v>37.69</v>
      </c>
      <c r="Z32" s="4">
        <v>37.68</v>
      </c>
      <c r="AA32" s="4" t="s">
        <v>33</v>
      </c>
    </row>
    <row r="33" ht="15.75" customHeight="1">
      <c r="A33" s="1"/>
      <c r="B33" s="1"/>
      <c r="C33" s="1"/>
      <c r="D33" s="1"/>
      <c r="E33" s="1"/>
      <c r="F33" s="1"/>
      <c r="G33" s="1"/>
      <c r="H33" s="1"/>
      <c r="I33" s="2">
        <f t="shared" si="6"/>
        <v>81.38</v>
      </c>
      <c r="J33" s="3">
        <v>10.0</v>
      </c>
      <c r="K33" s="8" t="b">
        <f t="shared" si="7"/>
        <v>1</v>
      </c>
      <c r="L33" s="8" t="b">
        <f t="shared" si="8"/>
        <v>1</v>
      </c>
      <c r="M33" s="4" t="s">
        <v>66</v>
      </c>
      <c r="N33" s="4">
        <v>5.69</v>
      </c>
      <c r="O33" s="4">
        <v>977057.0</v>
      </c>
      <c r="P33" s="4">
        <v>1.33</v>
      </c>
      <c r="Q33" s="4">
        <v>8.138</v>
      </c>
      <c r="R33" s="4" t="s">
        <v>33</v>
      </c>
      <c r="S33" s="4">
        <v>78.0</v>
      </c>
      <c r="T33" s="4">
        <v>77.0</v>
      </c>
      <c r="U33" s="4">
        <v>24.89</v>
      </c>
      <c r="V33" s="4">
        <v>24.99</v>
      </c>
      <c r="W33" s="4" t="s">
        <v>33</v>
      </c>
      <c r="X33" s="4">
        <v>52.0</v>
      </c>
      <c r="Y33" s="4">
        <v>16.34</v>
      </c>
      <c r="Z33" s="4">
        <v>16.86</v>
      </c>
      <c r="AA33" s="4" t="s">
        <v>33</v>
      </c>
    </row>
    <row r="34" ht="15.75" customHeight="1">
      <c r="A34" s="1"/>
      <c r="B34" s="1"/>
      <c r="C34" s="1"/>
      <c r="D34" s="1"/>
      <c r="E34" s="1"/>
      <c r="F34" s="1"/>
      <c r="G34" s="1"/>
      <c r="H34" s="1"/>
      <c r="I34" s="2">
        <f t="shared" si="6"/>
        <v>93.01</v>
      </c>
      <c r="J34" s="3">
        <v>10.0</v>
      </c>
      <c r="K34" s="8" t="b">
        <f t="shared" si="7"/>
        <v>1</v>
      </c>
      <c r="L34" s="8" t="b">
        <f t="shared" si="8"/>
        <v>1</v>
      </c>
      <c r="M34" s="4" t="s">
        <v>67</v>
      </c>
      <c r="N34" s="4">
        <v>5.76</v>
      </c>
      <c r="O34" s="4">
        <v>291844.0</v>
      </c>
      <c r="P34" s="4">
        <v>0.4</v>
      </c>
      <c r="Q34" s="4">
        <v>9.301</v>
      </c>
      <c r="R34" s="4" t="s">
        <v>33</v>
      </c>
      <c r="S34" s="4">
        <v>62.0</v>
      </c>
      <c r="T34" s="4">
        <v>64.0</v>
      </c>
      <c r="U34" s="4">
        <v>32.22</v>
      </c>
      <c r="V34" s="4">
        <v>31.27</v>
      </c>
      <c r="W34" s="4" t="s">
        <v>33</v>
      </c>
      <c r="X34" s="4">
        <v>49.0</v>
      </c>
      <c r="Y34" s="4">
        <v>29.63</v>
      </c>
      <c r="Z34" s="4">
        <v>29.57</v>
      </c>
      <c r="AA34" s="4" t="s">
        <v>33</v>
      </c>
    </row>
    <row r="35" ht="15.75" customHeight="1">
      <c r="A35" s="1"/>
      <c r="B35" s="1"/>
      <c r="C35" s="1"/>
      <c r="D35" s="1"/>
      <c r="E35" s="1"/>
      <c r="F35" s="1"/>
      <c r="G35" s="1"/>
      <c r="H35" s="1"/>
      <c r="I35" s="2">
        <f t="shared" si="6"/>
        <v>100</v>
      </c>
      <c r="J35" s="3">
        <v>20.0</v>
      </c>
      <c r="K35" s="8" t="b">
        <f t="shared" si="7"/>
        <v>1</v>
      </c>
      <c r="L35" s="8" t="b">
        <f t="shared" si="8"/>
        <v>1</v>
      </c>
      <c r="M35" s="4" t="s">
        <v>68</v>
      </c>
      <c r="N35" s="4">
        <v>6.15</v>
      </c>
      <c r="O35" s="4">
        <v>1253822.0</v>
      </c>
      <c r="P35" s="4">
        <v>1.7</v>
      </c>
      <c r="Q35" s="4">
        <v>20.0</v>
      </c>
      <c r="R35" s="4" t="s">
        <v>33</v>
      </c>
      <c r="S35" s="4">
        <v>114.0</v>
      </c>
      <c r="T35" s="4">
        <v>88.0</v>
      </c>
      <c r="U35" s="4">
        <v>19.55</v>
      </c>
      <c r="V35" s="4">
        <v>19.41</v>
      </c>
      <c r="W35" s="4" t="s">
        <v>33</v>
      </c>
      <c r="X35" s="4">
        <v>63.0</v>
      </c>
      <c r="Y35" s="4">
        <v>20.92</v>
      </c>
      <c r="Z35" s="4">
        <v>21.16</v>
      </c>
      <c r="AA35" s="4" t="s">
        <v>33</v>
      </c>
    </row>
    <row r="36" ht="15.75" customHeight="1">
      <c r="A36" s="1"/>
      <c r="B36" s="1"/>
      <c r="C36" s="1"/>
      <c r="D36" s="1"/>
      <c r="E36" s="1"/>
      <c r="F36" s="1"/>
      <c r="G36" s="1"/>
      <c r="H36" s="1"/>
      <c r="I36" s="2">
        <f t="shared" si="6"/>
        <v>80.76</v>
      </c>
      <c r="J36" s="3">
        <v>10.0</v>
      </c>
      <c r="K36" s="8" t="b">
        <f t="shared" si="7"/>
        <v>1</v>
      </c>
      <c r="L36" s="8" t="b">
        <f t="shared" si="8"/>
        <v>1</v>
      </c>
      <c r="M36" s="4" t="s">
        <v>69</v>
      </c>
      <c r="N36" s="4">
        <v>6.36</v>
      </c>
      <c r="O36" s="4">
        <v>220832.0</v>
      </c>
      <c r="P36" s="4">
        <v>0.3</v>
      </c>
      <c r="Q36" s="4">
        <v>8.076</v>
      </c>
      <c r="R36" s="4" t="s">
        <v>33</v>
      </c>
      <c r="S36" s="4">
        <v>130.0</v>
      </c>
      <c r="T36" s="4">
        <v>132.0</v>
      </c>
      <c r="U36" s="4">
        <v>96.35</v>
      </c>
      <c r="V36" s="4">
        <v>96.16</v>
      </c>
      <c r="W36" s="4" t="s">
        <v>33</v>
      </c>
      <c r="X36" s="4">
        <v>95.0</v>
      </c>
      <c r="Y36" s="4">
        <v>102.63</v>
      </c>
      <c r="Z36" s="4">
        <v>103.5</v>
      </c>
      <c r="AA36" s="4" t="s">
        <v>33</v>
      </c>
    </row>
    <row r="37" ht="15.75" customHeight="1">
      <c r="A37" s="1"/>
      <c r="B37" s="1"/>
      <c r="C37" s="1"/>
      <c r="D37" s="1"/>
      <c r="E37" s="1"/>
      <c r="F37" s="1"/>
      <c r="G37" s="1"/>
      <c r="H37" s="1"/>
      <c r="I37" s="2">
        <f t="shared" si="6"/>
        <v>80.64</v>
      </c>
      <c r="J37" s="3">
        <v>10.0</v>
      </c>
      <c r="K37" s="8" t="b">
        <f t="shared" si="7"/>
        <v>1</v>
      </c>
      <c r="L37" s="8" t="b">
        <f t="shared" si="8"/>
        <v>1</v>
      </c>
      <c r="M37" s="4" t="s">
        <v>70</v>
      </c>
      <c r="N37" s="4">
        <v>6.62</v>
      </c>
      <c r="O37" s="4">
        <v>210580.0</v>
      </c>
      <c r="P37" s="4">
        <v>0.29</v>
      </c>
      <c r="Q37" s="4">
        <v>8.064</v>
      </c>
      <c r="R37" s="4" t="s">
        <v>33</v>
      </c>
      <c r="S37" s="4">
        <v>63.0</v>
      </c>
      <c r="T37" s="4">
        <v>62.0</v>
      </c>
      <c r="U37" s="4">
        <v>69.82</v>
      </c>
      <c r="V37" s="4">
        <v>69.81</v>
      </c>
      <c r="W37" s="4" t="s">
        <v>33</v>
      </c>
      <c r="X37" s="4">
        <v>41.0</v>
      </c>
      <c r="Y37" s="4">
        <v>57.61</v>
      </c>
      <c r="Z37" s="4">
        <v>59.62</v>
      </c>
      <c r="AA37" s="4" t="s">
        <v>33</v>
      </c>
    </row>
    <row r="38" ht="15.75" customHeight="1">
      <c r="A38" s="1"/>
      <c r="B38" s="1"/>
      <c r="C38" s="1"/>
      <c r="D38" s="1"/>
      <c r="E38" s="1"/>
      <c r="F38" s="1"/>
      <c r="G38" s="1"/>
      <c r="H38" s="1"/>
      <c r="I38" s="2">
        <f t="shared" si="6"/>
        <v>82.44</v>
      </c>
      <c r="J38" s="3">
        <v>10.0</v>
      </c>
      <c r="K38" s="8" t="b">
        <f t="shared" si="7"/>
        <v>1</v>
      </c>
      <c r="L38" s="8" t="b">
        <f t="shared" si="8"/>
        <v>1</v>
      </c>
      <c r="M38" s="4" t="s">
        <v>71</v>
      </c>
      <c r="N38" s="4">
        <v>6.7</v>
      </c>
      <c r="O38" s="4">
        <v>147614.0</v>
      </c>
      <c r="P38" s="4">
        <v>0.2</v>
      </c>
      <c r="Q38" s="4">
        <v>8.244</v>
      </c>
      <c r="R38" s="4" t="s">
        <v>33</v>
      </c>
      <c r="S38" s="4">
        <v>174.0</v>
      </c>
      <c r="T38" s="4">
        <v>93.0</v>
      </c>
      <c r="U38" s="4">
        <v>93.78</v>
      </c>
      <c r="V38" s="4">
        <v>95.72</v>
      </c>
      <c r="W38" s="4" t="s">
        <v>33</v>
      </c>
      <c r="X38" s="4">
        <v>95.0</v>
      </c>
      <c r="Y38" s="4">
        <v>78.07</v>
      </c>
      <c r="Z38" s="4">
        <v>80.39</v>
      </c>
      <c r="AA38" s="4" t="s">
        <v>33</v>
      </c>
    </row>
    <row r="39" ht="15.75" customHeight="1">
      <c r="A39" s="1"/>
      <c r="B39" s="1"/>
      <c r="C39" s="1"/>
      <c r="D39" s="1"/>
      <c r="E39" s="1"/>
      <c r="F39" s="1"/>
      <c r="G39" s="1"/>
      <c r="H39" s="1"/>
      <c r="I39" s="2">
        <f t="shared" si="6"/>
        <v>86.66</v>
      </c>
      <c r="J39" s="3">
        <v>10.0</v>
      </c>
      <c r="K39" s="8" t="b">
        <f t="shared" si="7"/>
        <v>1</v>
      </c>
      <c r="L39" s="8" t="b">
        <f t="shared" si="8"/>
        <v>1</v>
      </c>
      <c r="M39" s="4" t="s">
        <v>72</v>
      </c>
      <c r="N39" s="4">
        <v>6.72</v>
      </c>
      <c r="O39" s="4">
        <v>66240.0</v>
      </c>
      <c r="P39" s="4">
        <v>0.09</v>
      </c>
      <c r="Q39" s="4">
        <v>8.666</v>
      </c>
      <c r="R39" s="4" t="s">
        <v>33</v>
      </c>
      <c r="S39" s="4">
        <v>41.0</v>
      </c>
      <c r="T39" s="4">
        <v>69.0</v>
      </c>
      <c r="U39" s="4">
        <v>82.2</v>
      </c>
      <c r="V39" s="4">
        <v>83.59</v>
      </c>
      <c r="W39" s="4" t="s">
        <v>33</v>
      </c>
      <c r="X39" s="4">
        <v>39.0</v>
      </c>
      <c r="Y39" s="4">
        <v>48.41</v>
      </c>
      <c r="Z39" s="4">
        <v>47.44</v>
      </c>
      <c r="AA39" s="4" t="s">
        <v>33</v>
      </c>
    </row>
    <row r="40" ht="15.75" customHeight="1">
      <c r="A40" s="1"/>
      <c r="B40" s="1"/>
      <c r="C40" s="1"/>
      <c r="D40" s="1"/>
      <c r="E40" s="1"/>
      <c r="F40" s="1"/>
      <c r="G40" s="1"/>
      <c r="H40" s="1"/>
      <c r="I40" s="2">
        <f t="shared" si="6"/>
        <v>80.3</v>
      </c>
      <c r="J40" s="3">
        <v>10.0</v>
      </c>
      <c r="K40" s="8" t="b">
        <f t="shared" si="7"/>
        <v>1</v>
      </c>
      <c r="L40" s="8" t="b">
        <f t="shared" si="8"/>
        <v>1</v>
      </c>
      <c r="M40" s="4" t="s">
        <v>73</v>
      </c>
      <c r="N40" s="4">
        <v>6.9</v>
      </c>
      <c r="O40" s="4">
        <v>199737.0</v>
      </c>
      <c r="P40" s="4">
        <v>0.27</v>
      </c>
      <c r="Q40" s="4">
        <v>8.03</v>
      </c>
      <c r="R40" s="4" t="s">
        <v>33</v>
      </c>
      <c r="S40" s="4">
        <v>83.0</v>
      </c>
      <c r="T40" s="4">
        <v>85.0</v>
      </c>
      <c r="U40" s="4">
        <v>62.17</v>
      </c>
      <c r="V40" s="4">
        <v>64.27</v>
      </c>
      <c r="W40" s="4" t="s">
        <v>33</v>
      </c>
      <c r="X40" s="4">
        <v>47.0</v>
      </c>
      <c r="Y40" s="4">
        <v>16.95</v>
      </c>
      <c r="Z40" s="4">
        <v>17.81</v>
      </c>
      <c r="AA40" s="4" t="s">
        <v>33</v>
      </c>
    </row>
    <row r="41" ht="15.75" customHeight="1">
      <c r="A41" s="1"/>
      <c r="B41" s="1"/>
      <c r="C41" s="1"/>
      <c r="D41" s="1"/>
      <c r="E41" s="1"/>
      <c r="F41" s="1"/>
      <c r="G41" s="1"/>
      <c r="H41" s="1"/>
      <c r="I41" s="2">
        <f t="shared" si="6"/>
        <v>86.11</v>
      </c>
      <c r="J41" s="3">
        <v>10.0</v>
      </c>
      <c r="K41" s="8" t="b">
        <f t="shared" si="7"/>
        <v>1</v>
      </c>
      <c r="L41" s="8" t="b">
        <f t="shared" si="8"/>
        <v>1</v>
      </c>
      <c r="M41" s="4" t="s">
        <v>74</v>
      </c>
      <c r="N41" s="4">
        <v>7.12</v>
      </c>
      <c r="O41" s="4">
        <v>17695.0</v>
      </c>
      <c r="P41" s="4">
        <v>0.02</v>
      </c>
      <c r="Q41" s="4">
        <v>8.611</v>
      </c>
      <c r="R41" s="4" t="s">
        <v>33</v>
      </c>
      <c r="S41" s="4">
        <v>43.0</v>
      </c>
      <c r="T41" s="4">
        <v>41.0</v>
      </c>
      <c r="U41" s="4">
        <v>86.3</v>
      </c>
      <c r="V41" s="4">
        <v>89.15</v>
      </c>
      <c r="W41" s="4" t="s">
        <v>33</v>
      </c>
      <c r="X41" s="4">
        <v>39.0</v>
      </c>
      <c r="Y41" s="4">
        <v>24.28</v>
      </c>
      <c r="Z41" s="4">
        <v>25.17</v>
      </c>
      <c r="AA41" s="4" t="s">
        <v>33</v>
      </c>
    </row>
    <row r="42" ht="15.75" customHeight="1">
      <c r="A42" s="1"/>
      <c r="B42" s="1"/>
      <c r="C42" s="1"/>
      <c r="D42" s="1"/>
      <c r="E42" s="1"/>
      <c r="F42" s="1"/>
      <c r="G42" s="1"/>
      <c r="H42" s="1"/>
      <c r="I42" s="2">
        <f t="shared" si="6"/>
        <v>76.79</v>
      </c>
      <c r="J42" s="3">
        <v>10.0</v>
      </c>
      <c r="K42" s="8" t="b">
        <f t="shared" si="7"/>
        <v>1</v>
      </c>
      <c r="L42" s="8" t="b">
        <f t="shared" si="8"/>
        <v>0</v>
      </c>
      <c r="M42" s="4" t="s">
        <v>75</v>
      </c>
      <c r="N42" s="4">
        <v>7.33</v>
      </c>
      <c r="O42" s="4">
        <v>163866.0</v>
      </c>
      <c r="P42" s="4">
        <v>0.22</v>
      </c>
      <c r="Q42" s="4">
        <v>7.679</v>
      </c>
      <c r="R42" s="4" t="s">
        <v>33</v>
      </c>
      <c r="S42" s="4">
        <v>75.0</v>
      </c>
      <c r="T42" s="4">
        <v>39.0</v>
      </c>
      <c r="U42" s="4">
        <v>46.09</v>
      </c>
      <c r="V42" s="4">
        <v>46.51</v>
      </c>
      <c r="W42" s="4" t="s">
        <v>33</v>
      </c>
      <c r="X42" s="4">
        <v>77.0</v>
      </c>
      <c r="Y42" s="4">
        <v>31.2</v>
      </c>
      <c r="Z42" s="4">
        <v>31.2</v>
      </c>
      <c r="AA42" s="4" t="s">
        <v>33</v>
      </c>
    </row>
    <row r="43" ht="15.75" customHeight="1">
      <c r="A43" s="1"/>
      <c r="B43" s="1"/>
      <c r="C43" s="1"/>
      <c r="D43" s="1"/>
      <c r="E43" s="1"/>
      <c r="F43" s="1"/>
      <c r="G43" s="1"/>
      <c r="H43" s="1"/>
      <c r="I43" s="2">
        <f t="shared" si="6"/>
        <v>95.85</v>
      </c>
      <c r="J43" s="3">
        <v>18.0</v>
      </c>
      <c r="K43" s="8" t="b">
        <f t="shared" si="7"/>
        <v>1</v>
      </c>
      <c r="L43" s="8" t="b">
        <f t="shared" si="8"/>
        <v>1</v>
      </c>
      <c r="M43" s="4" t="s">
        <v>76</v>
      </c>
      <c r="N43" s="4">
        <v>7.49</v>
      </c>
      <c r="O43" s="4">
        <v>330685.0</v>
      </c>
      <c r="P43" s="4">
        <v>0.45</v>
      </c>
      <c r="Q43" s="4">
        <v>17.253</v>
      </c>
      <c r="R43" s="4" t="s">
        <v>33</v>
      </c>
      <c r="S43" s="4">
        <v>43.0</v>
      </c>
      <c r="T43" s="4">
        <v>58.0</v>
      </c>
      <c r="U43" s="4">
        <v>37.65</v>
      </c>
      <c r="V43" s="4">
        <v>37.52</v>
      </c>
      <c r="W43" s="4" t="s">
        <v>33</v>
      </c>
      <c r="X43" s="4">
        <v>41.0</v>
      </c>
      <c r="Y43" s="4">
        <v>23.6</v>
      </c>
      <c r="Z43" s="4">
        <v>23.48</v>
      </c>
      <c r="AA43" s="4" t="s">
        <v>33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2">
        <f t="shared" si="6"/>
        <v>99.01</v>
      </c>
      <c r="J44" s="3">
        <v>20.0</v>
      </c>
      <c r="K44" s="8" t="b">
        <f t="shared" si="7"/>
        <v>1</v>
      </c>
      <c r="L44" s="8" t="b">
        <f t="shared" si="8"/>
        <v>1</v>
      </c>
      <c r="M44" s="4" t="s">
        <v>77</v>
      </c>
      <c r="N44" s="4">
        <v>7.58</v>
      </c>
      <c r="O44" s="4">
        <v>1752166.0</v>
      </c>
      <c r="P44" s="4">
        <v>2.38</v>
      </c>
      <c r="Q44" s="4">
        <v>19.802</v>
      </c>
      <c r="R44" s="4" t="s">
        <v>33</v>
      </c>
      <c r="S44" s="4">
        <v>98.0</v>
      </c>
      <c r="T44" s="4">
        <v>100.0</v>
      </c>
      <c r="U44" s="4">
        <v>60.47</v>
      </c>
      <c r="V44" s="4">
        <v>61.36</v>
      </c>
      <c r="W44" s="4" t="s">
        <v>33</v>
      </c>
      <c r="X44" s="4">
        <v>70.0</v>
      </c>
      <c r="Y44" s="4">
        <v>12.05</v>
      </c>
      <c r="Z44" s="4">
        <v>12.17</v>
      </c>
      <c r="AA44" s="4" t="s">
        <v>33</v>
      </c>
    </row>
    <row r="45" ht="15.75" customHeight="1">
      <c r="A45" s="1"/>
      <c r="B45" s="1"/>
      <c r="C45" s="1"/>
      <c r="D45" s="1"/>
      <c r="E45" s="1"/>
      <c r="F45" s="1"/>
      <c r="G45" s="1"/>
      <c r="H45" s="1"/>
      <c r="I45" s="2">
        <f t="shared" si="6"/>
        <v>92.27</v>
      </c>
      <c r="J45" s="3">
        <v>10.0</v>
      </c>
      <c r="K45" s="8" t="b">
        <f t="shared" si="7"/>
        <v>1</v>
      </c>
      <c r="L45" s="8" t="b">
        <f t="shared" si="8"/>
        <v>1</v>
      </c>
      <c r="M45" s="4" t="s">
        <v>78</v>
      </c>
      <c r="N45" s="4">
        <v>7.65</v>
      </c>
      <c r="O45" s="4">
        <v>1068258.0</v>
      </c>
      <c r="P45" s="4">
        <v>1.45</v>
      </c>
      <c r="Q45" s="4">
        <v>9.227</v>
      </c>
      <c r="R45" s="4" t="s">
        <v>33</v>
      </c>
      <c r="S45" s="4">
        <v>91.0</v>
      </c>
      <c r="T45" s="4">
        <v>92.0</v>
      </c>
      <c r="U45" s="4">
        <v>54.6</v>
      </c>
      <c r="V45" s="4">
        <v>54.55</v>
      </c>
      <c r="W45" s="4" t="s">
        <v>33</v>
      </c>
      <c r="X45" s="4">
        <v>65.0</v>
      </c>
      <c r="Y45" s="4">
        <v>12.47</v>
      </c>
      <c r="Z45" s="4">
        <v>12.45</v>
      </c>
      <c r="AA45" s="4" t="s">
        <v>33</v>
      </c>
    </row>
    <row r="46" ht="15.75" customHeight="1">
      <c r="A46" s="1"/>
      <c r="B46" s="1"/>
      <c r="C46" s="1"/>
      <c r="D46" s="1"/>
      <c r="E46" s="1"/>
      <c r="F46" s="1"/>
      <c r="G46" s="1"/>
      <c r="H46" s="1"/>
      <c r="I46" s="2">
        <f t="shared" si="6"/>
        <v>74.8</v>
      </c>
      <c r="J46" s="3">
        <v>10.0</v>
      </c>
      <c r="K46" s="8" t="b">
        <f t="shared" si="7"/>
        <v>1</v>
      </c>
      <c r="L46" s="8" t="b">
        <f t="shared" si="8"/>
        <v>0</v>
      </c>
      <c r="M46" s="4" t="s">
        <v>79</v>
      </c>
      <c r="N46" s="4">
        <v>7.9</v>
      </c>
      <c r="O46" s="4">
        <v>103661.0</v>
      </c>
      <c r="P46" s="4">
        <v>0.14</v>
      </c>
      <c r="Q46" s="4">
        <v>7.48</v>
      </c>
      <c r="R46" s="4" t="s">
        <v>33</v>
      </c>
      <c r="S46" s="4">
        <v>75.0</v>
      </c>
      <c r="T46" s="4">
        <v>39.0</v>
      </c>
      <c r="U46" s="4">
        <v>47.37</v>
      </c>
      <c r="V46" s="4">
        <v>47.64</v>
      </c>
      <c r="W46" s="4" t="s">
        <v>33</v>
      </c>
      <c r="X46" s="4">
        <v>77.0</v>
      </c>
      <c r="Y46" s="4">
        <v>31.35</v>
      </c>
      <c r="Z46" s="4">
        <v>31.24</v>
      </c>
      <c r="AA46" s="4" t="s">
        <v>33</v>
      </c>
    </row>
    <row r="47" ht="15.75" customHeight="1">
      <c r="A47" s="1"/>
      <c r="B47" s="1"/>
      <c r="C47" s="1"/>
      <c r="D47" s="1"/>
      <c r="E47" s="1"/>
      <c r="F47" s="1"/>
      <c r="G47" s="1"/>
      <c r="H47" s="1"/>
      <c r="I47" s="2">
        <f t="shared" si="6"/>
        <v>85.52</v>
      </c>
      <c r="J47" s="3">
        <v>10.0</v>
      </c>
      <c r="K47" s="8" t="b">
        <f t="shared" si="7"/>
        <v>1</v>
      </c>
      <c r="L47" s="8" t="b">
        <f t="shared" si="8"/>
        <v>1</v>
      </c>
      <c r="M47" s="4" t="s">
        <v>80</v>
      </c>
      <c r="N47" s="4">
        <v>7.97</v>
      </c>
      <c r="O47" s="4">
        <v>99018.0</v>
      </c>
      <c r="P47" s="4">
        <v>0.13</v>
      </c>
      <c r="Q47" s="4">
        <v>8.552</v>
      </c>
      <c r="R47" s="4" t="s">
        <v>33</v>
      </c>
      <c r="S47" s="4">
        <v>69.0</v>
      </c>
      <c r="T47" s="4">
        <v>41.0</v>
      </c>
      <c r="U47" s="4">
        <v>68.05</v>
      </c>
      <c r="V47" s="4">
        <v>68.59</v>
      </c>
      <c r="W47" s="4" t="s">
        <v>33</v>
      </c>
      <c r="X47" s="4">
        <v>99.0</v>
      </c>
      <c r="Y47" s="4">
        <v>22.09</v>
      </c>
      <c r="Z47" s="4">
        <v>22.01</v>
      </c>
      <c r="AA47" s="4" t="s">
        <v>33</v>
      </c>
    </row>
    <row r="48" ht="15.75" customHeight="1">
      <c r="A48" s="1"/>
      <c r="B48" s="1"/>
      <c r="C48" s="1"/>
      <c r="D48" s="1"/>
      <c r="E48" s="1"/>
      <c r="F48" s="1"/>
      <c r="G48" s="1"/>
      <c r="H48" s="1"/>
      <c r="I48" s="2">
        <f t="shared" si="6"/>
        <v>79.13</v>
      </c>
      <c r="J48" s="3">
        <v>10.0</v>
      </c>
      <c r="K48" s="8" t="b">
        <f t="shared" si="7"/>
        <v>1</v>
      </c>
      <c r="L48" s="8" t="b">
        <f t="shared" si="8"/>
        <v>0</v>
      </c>
      <c r="M48" s="4" t="s">
        <v>81</v>
      </c>
      <c r="N48" s="4">
        <v>8.07</v>
      </c>
      <c r="O48" s="4">
        <v>171034.0</v>
      </c>
      <c r="P48" s="4">
        <v>0.23</v>
      </c>
      <c r="Q48" s="4">
        <v>7.913</v>
      </c>
      <c r="R48" s="4" t="s">
        <v>33</v>
      </c>
      <c r="S48" s="4">
        <v>97.0</v>
      </c>
      <c r="T48" s="4">
        <v>83.0</v>
      </c>
      <c r="U48" s="4">
        <v>91.74</v>
      </c>
      <c r="V48" s="4">
        <v>88.9</v>
      </c>
      <c r="W48" s="4" t="s">
        <v>33</v>
      </c>
      <c r="X48" s="4">
        <v>99.0</v>
      </c>
      <c r="Y48" s="4">
        <v>61.93</v>
      </c>
      <c r="Z48" s="4">
        <v>60.92</v>
      </c>
      <c r="AA48" s="4" t="s">
        <v>33</v>
      </c>
    </row>
    <row r="49" ht="15.75" customHeight="1">
      <c r="A49" s="1"/>
      <c r="B49" s="1"/>
      <c r="C49" s="1"/>
      <c r="D49" s="1"/>
      <c r="E49" s="1"/>
      <c r="F49" s="1"/>
      <c r="G49" s="1"/>
      <c r="H49" s="1"/>
      <c r="I49" s="2">
        <f t="shared" si="6"/>
        <v>86.31</v>
      </c>
      <c r="J49" s="3">
        <v>10.0</v>
      </c>
      <c r="K49" s="8" t="b">
        <f t="shared" si="7"/>
        <v>1</v>
      </c>
      <c r="L49" s="8" t="b">
        <f t="shared" si="8"/>
        <v>1</v>
      </c>
      <c r="M49" s="4" t="s">
        <v>82</v>
      </c>
      <c r="N49" s="4">
        <v>8.13</v>
      </c>
      <c r="O49" s="4">
        <v>297102.0</v>
      </c>
      <c r="P49" s="4">
        <v>0.4</v>
      </c>
      <c r="Q49" s="4">
        <v>8.631</v>
      </c>
      <c r="R49" s="4" t="s">
        <v>33</v>
      </c>
      <c r="S49" s="4">
        <v>166.0</v>
      </c>
      <c r="T49" s="4">
        <v>164.0</v>
      </c>
      <c r="U49" s="4">
        <v>77.52</v>
      </c>
      <c r="V49" s="4">
        <v>77.54</v>
      </c>
      <c r="W49" s="4" t="s">
        <v>33</v>
      </c>
      <c r="X49" s="4">
        <v>129.0</v>
      </c>
      <c r="Y49" s="4">
        <v>73.0</v>
      </c>
      <c r="Z49" s="4">
        <v>73.58</v>
      </c>
      <c r="AA49" s="4" t="s">
        <v>33</v>
      </c>
    </row>
    <row r="50" ht="15.75" customHeight="1">
      <c r="A50" s="1"/>
      <c r="B50" s="1"/>
      <c r="C50" s="1"/>
      <c r="D50" s="1"/>
      <c r="E50" s="1"/>
      <c r="F50" s="1"/>
      <c r="G50" s="1"/>
      <c r="H50" s="1"/>
      <c r="I50" s="2">
        <f t="shared" si="6"/>
        <v>77.69</v>
      </c>
      <c r="J50" s="3">
        <v>10.0</v>
      </c>
      <c r="K50" s="8" t="b">
        <f t="shared" si="7"/>
        <v>1</v>
      </c>
      <c r="L50" s="8" t="b">
        <f t="shared" si="8"/>
        <v>0</v>
      </c>
      <c r="M50" s="4" t="s">
        <v>83</v>
      </c>
      <c r="N50" s="4">
        <v>8.22</v>
      </c>
      <c r="O50" s="4">
        <v>296611.0</v>
      </c>
      <c r="P50" s="4">
        <v>0.4</v>
      </c>
      <c r="Q50" s="4">
        <v>7.769</v>
      </c>
      <c r="R50" s="4" t="s">
        <v>33</v>
      </c>
      <c r="S50" s="4">
        <v>76.0</v>
      </c>
      <c r="T50" s="4">
        <v>41.0</v>
      </c>
      <c r="U50" s="4">
        <v>65.63</v>
      </c>
      <c r="V50" s="4">
        <v>67.8</v>
      </c>
      <c r="W50" s="4" t="s">
        <v>33</v>
      </c>
      <c r="X50" s="4">
        <v>78.0</v>
      </c>
      <c r="Y50" s="4">
        <v>31.59</v>
      </c>
      <c r="Z50" s="4">
        <v>31.66</v>
      </c>
      <c r="AA50" s="4" t="s">
        <v>33</v>
      </c>
    </row>
    <row r="51" ht="15.75" customHeight="1">
      <c r="A51" s="1"/>
      <c r="B51" s="1"/>
      <c r="C51" s="1"/>
      <c r="D51" s="1"/>
      <c r="E51" s="1"/>
      <c r="F51" s="1"/>
      <c r="G51" s="1"/>
      <c r="H51" s="1"/>
      <c r="I51" s="2">
        <f t="shared" si="6"/>
        <v>94.09444444</v>
      </c>
      <c r="J51" s="3">
        <v>18.0</v>
      </c>
      <c r="K51" s="8" t="b">
        <f t="shared" si="7"/>
        <v>1</v>
      </c>
      <c r="L51" s="8" t="b">
        <f t="shared" si="8"/>
        <v>1</v>
      </c>
      <c r="M51" s="4" t="s">
        <v>84</v>
      </c>
      <c r="N51" s="4">
        <v>8.29</v>
      </c>
      <c r="O51" s="4">
        <v>204049.0</v>
      </c>
      <c r="P51" s="4">
        <v>0.28</v>
      </c>
      <c r="Q51" s="4">
        <v>16.937</v>
      </c>
      <c r="R51" s="4" t="s">
        <v>33</v>
      </c>
      <c r="S51" s="4">
        <v>43.0</v>
      </c>
      <c r="T51" s="4">
        <v>58.0</v>
      </c>
      <c r="U51" s="4">
        <v>50.34</v>
      </c>
      <c r="V51" s="4">
        <v>51.36</v>
      </c>
      <c r="W51" s="4" t="s">
        <v>33</v>
      </c>
      <c r="X51" s="4">
        <v>57.0</v>
      </c>
      <c r="Y51" s="4">
        <v>17.82</v>
      </c>
      <c r="Z51" s="4">
        <v>18.35</v>
      </c>
      <c r="AA51" s="4" t="s">
        <v>33</v>
      </c>
    </row>
    <row r="52" ht="15.75" customHeight="1">
      <c r="A52" s="1"/>
      <c r="B52" s="1"/>
      <c r="C52" s="1"/>
      <c r="D52" s="1"/>
      <c r="E52" s="1"/>
      <c r="F52" s="1"/>
      <c r="G52" s="1"/>
      <c r="H52" s="1"/>
      <c r="I52" s="2">
        <f t="shared" si="6"/>
        <v>77.19</v>
      </c>
      <c r="J52" s="3">
        <v>10.0</v>
      </c>
      <c r="K52" s="8" t="b">
        <f t="shared" si="7"/>
        <v>1</v>
      </c>
      <c r="L52" s="8" t="b">
        <f t="shared" si="8"/>
        <v>0</v>
      </c>
      <c r="M52" s="4" t="s">
        <v>85</v>
      </c>
      <c r="N52" s="4">
        <v>8.4</v>
      </c>
      <c r="O52" s="4">
        <v>109709.0</v>
      </c>
      <c r="P52" s="4">
        <v>0.15</v>
      </c>
      <c r="Q52" s="4">
        <v>7.719</v>
      </c>
      <c r="R52" s="4" t="s">
        <v>33</v>
      </c>
      <c r="S52" s="4">
        <v>129.0</v>
      </c>
      <c r="T52" s="4">
        <v>127.0</v>
      </c>
      <c r="U52" s="4">
        <v>79.55</v>
      </c>
      <c r="V52" s="4">
        <v>78.84</v>
      </c>
      <c r="W52" s="4" t="s">
        <v>33</v>
      </c>
      <c r="X52" s="4">
        <v>131.0</v>
      </c>
      <c r="Y52" s="4">
        <v>23.65</v>
      </c>
      <c r="Z52" s="4">
        <v>24.0</v>
      </c>
      <c r="AA52" s="4" t="s">
        <v>33</v>
      </c>
    </row>
    <row r="53" ht="15.75" customHeight="1">
      <c r="A53" s="1"/>
      <c r="B53" s="1"/>
      <c r="C53" s="1"/>
      <c r="D53" s="1"/>
      <c r="E53" s="1"/>
      <c r="F53" s="1"/>
      <c r="G53" s="1"/>
      <c r="H53" s="1"/>
      <c r="I53" s="2">
        <f t="shared" si="6"/>
        <v>80.49</v>
      </c>
      <c r="J53" s="3">
        <v>10.0</v>
      </c>
      <c r="K53" s="8" t="b">
        <f t="shared" si="7"/>
        <v>1</v>
      </c>
      <c r="L53" s="8" t="b">
        <f t="shared" si="8"/>
        <v>1</v>
      </c>
      <c r="M53" s="4" t="s">
        <v>86</v>
      </c>
      <c r="N53" s="4">
        <v>8.49</v>
      </c>
      <c r="O53" s="4">
        <v>119935.0</v>
      </c>
      <c r="P53" s="4">
        <v>0.16</v>
      </c>
      <c r="Q53" s="4">
        <v>8.049</v>
      </c>
      <c r="R53" s="4" t="s">
        <v>33</v>
      </c>
      <c r="S53" s="4">
        <v>107.0</v>
      </c>
      <c r="T53" s="4">
        <v>109.0</v>
      </c>
      <c r="U53" s="4">
        <v>93.31</v>
      </c>
      <c r="V53" s="4">
        <v>95.15</v>
      </c>
      <c r="W53" s="4" t="s">
        <v>33</v>
      </c>
      <c r="X53" s="4">
        <v>93.0</v>
      </c>
      <c r="Y53" s="4">
        <v>4.61</v>
      </c>
      <c r="Z53" s="4">
        <v>5.08</v>
      </c>
      <c r="AA53" s="4" t="s">
        <v>33</v>
      </c>
    </row>
    <row r="54" ht="15.75" customHeight="1">
      <c r="A54" s="1"/>
      <c r="B54" s="1"/>
      <c r="C54" s="1"/>
      <c r="D54" s="1"/>
      <c r="E54" s="1"/>
      <c r="F54" s="1"/>
      <c r="G54" s="1"/>
      <c r="H54" s="1"/>
      <c r="I54" s="2">
        <f t="shared" si="6"/>
        <v>100</v>
      </c>
      <c r="J54" s="3">
        <v>20.0</v>
      </c>
      <c r="K54" s="8" t="b">
        <f t="shared" si="7"/>
        <v>1</v>
      </c>
      <c r="L54" s="8" t="b">
        <f t="shared" si="8"/>
        <v>1</v>
      </c>
      <c r="M54" s="4" t="s">
        <v>87</v>
      </c>
      <c r="N54" s="4">
        <v>8.89</v>
      </c>
      <c r="O54" s="4">
        <v>1215779.0</v>
      </c>
      <c r="P54" s="4">
        <v>1.65</v>
      </c>
      <c r="Q54" s="4">
        <v>20.0</v>
      </c>
      <c r="R54" s="4" t="s">
        <v>33</v>
      </c>
      <c r="S54" s="4">
        <v>117.0</v>
      </c>
      <c r="T54" s="4">
        <v>82.0</v>
      </c>
      <c r="U54" s="4">
        <v>63.53</v>
      </c>
      <c r="V54" s="4">
        <v>64.53</v>
      </c>
      <c r="W54" s="4" t="s">
        <v>33</v>
      </c>
      <c r="X54" s="4">
        <v>52.0</v>
      </c>
      <c r="Y54" s="4">
        <v>17.77</v>
      </c>
      <c r="Z54" s="4">
        <v>18.29</v>
      </c>
      <c r="AA54" s="4" t="s">
        <v>33</v>
      </c>
    </row>
    <row r="55" ht="15.75" customHeight="1">
      <c r="A55" s="1"/>
      <c r="B55" s="1"/>
      <c r="C55" s="1"/>
      <c r="D55" s="1"/>
      <c r="E55" s="1"/>
      <c r="F55" s="1"/>
      <c r="G55" s="1"/>
      <c r="H55" s="1"/>
      <c r="I55" s="2">
        <f t="shared" si="6"/>
        <v>81.63</v>
      </c>
      <c r="J55" s="3">
        <v>10.0</v>
      </c>
      <c r="K55" s="8" t="b">
        <f t="shared" si="7"/>
        <v>1</v>
      </c>
      <c r="L55" s="8" t="b">
        <f t="shared" si="8"/>
        <v>1</v>
      </c>
      <c r="M55" s="4" t="s">
        <v>88</v>
      </c>
      <c r="N55" s="4">
        <v>8.91</v>
      </c>
      <c r="O55" s="4">
        <v>653332.0</v>
      </c>
      <c r="P55" s="4">
        <v>0.89</v>
      </c>
      <c r="Q55" s="4">
        <v>8.163</v>
      </c>
      <c r="R55" s="4" t="s">
        <v>33</v>
      </c>
      <c r="S55" s="4">
        <v>112.0</v>
      </c>
      <c r="T55" s="4">
        <v>77.0</v>
      </c>
      <c r="U55" s="4">
        <v>66.76</v>
      </c>
      <c r="V55" s="4">
        <v>66.26</v>
      </c>
      <c r="W55" s="4" t="s">
        <v>33</v>
      </c>
      <c r="X55" s="4">
        <v>114.0</v>
      </c>
      <c r="Y55" s="4">
        <v>31.63</v>
      </c>
      <c r="Z55" s="4">
        <v>31.37</v>
      </c>
      <c r="AA55" s="4" t="s">
        <v>33</v>
      </c>
    </row>
    <row r="56" ht="15.75" customHeight="1">
      <c r="A56" s="1"/>
      <c r="B56" s="1"/>
      <c r="C56" s="1"/>
      <c r="D56" s="1"/>
      <c r="E56" s="1"/>
      <c r="F56" s="1"/>
      <c r="G56" s="1"/>
      <c r="H56" s="1"/>
      <c r="I56" s="2">
        <f t="shared" si="6"/>
        <v>80.28</v>
      </c>
      <c r="J56" s="3">
        <v>10.0</v>
      </c>
      <c r="K56" s="8" t="b">
        <f t="shared" si="7"/>
        <v>1</v>
      </c>
      <c r="L56" s="8" t="b">
        <f t="shared" si="8"/>
        <v>1</v>
      </c>
      <c r="M56" s="4" t="s">
        <v>89</v>
      </c>
      <c r="N56" s="4">
        <v>8.99</v>
      </c>
      <c r="O56" s="4">
        <v>110633.0</v>
      </c>
      <c r="P56" s="4">
        <v>0.15</v>
      </c>
      <c r="Q56" s="4">
        <v>8.028</v>
      </c>
      <c r="R56" s="4" t="s">
        <v>33</v>
      </c>
      <c r="S56" s="4">
        <v>131.0</v>
      </c>
      <c r="T56" s="4">
        <v>133.0</v>
      </c>
      <c r="U56" s="4">
        <v>95.67</v>
      </c>
      <c r="V56" s="4">
        <v>94.43</v>
      </c>
      <c r="W56" s="4" t="s">
        <v>33</v>
      </c>
      <c r="X56" s="4" t="s">
        <v>44</v>
      </c>
      <c r="Y56" s="4" t="s">
        <v>44</v>
      </c>
      <c r="Z56" s="4" t="s">
        <v>44</v>
      </c>
      <c r="AA56" s="4" t="s">
        <v>44</v>
      </c>
    </row>
    <row r="57" ht="15.75" customHeight="1">
      <c r="A57" s="1"/>
      <c r="B57" s="1"/>
      <c r="C57" s="1"/>
      <c r="D57" s="1"/>
      <c r="E57" s="1"/>
      <c r="F57" s="1"/>
      <c r="G57" s="1"/>
      <c r="H57" s="1"/>
      <c r="I57" s="2">
        <f t="shared" si="6"/>
        <v>87.1</v>
      </c>
      <c r="J57" s="3">
        <v>10.0</v>
      </c>
      <c r="K57" s="8" t="b">
        <f t="shared" si="7"/>
        <v>1</v>
      </c>
      <c r="L57" s="8" t="b">
        <f t="shared" si="8"/>
        <v>1</v>
      </c>
      <c r="M57" s="4" t="s">
        <v>90</v>
      </c>
      <c r="N57" s="4">
        <v>9.0</v>
      </c>
      <c r="O57" s="4">
        <v>1126274.0</v>
      </c>
      <c r="P57" s="4">
        <v>1.53</v>
      </c>
      <c r="Q57" s="4">
        <v>8.71</v>
      </c>
      <c r="R57" s="4" t="s">
        <v>33</v>
      </c>
      <c r="S57" s="4">
        <v>91.0</v>
      </c>
      <c r="T57" s="4">
        <v>106.0</v>
      </c>
      <c r="U57" s="4">
        <v>33.06</v>
      </c>
      <c r="V57" s="4">
        <v>33.07</v>
      </c>
      <c r="W57" s="4" t="s">
        <v>33</v>
      </c>
      <c r="X57" s="4">
        <v>51.0</v>
      </c>
      <c r="Y57" s="4">
        <v>10.09</v>
      </c>
      <c r="Z57" s="4">
        <v>10.46</v>
      </c>
      <c r="AA57" s="4" t="s">
        <v>33</v>
      </c>
    </row>
    <row r="58" ht="15.75" customHeight="1">
      <c r="A58" s="1"/>
      <c r="B58" s="1"/>
      <c r="C58" s="1"/>
      <c r="D58" s="1"/>
      <c r="E58" s="1"/>
      <c r="F58" s="1"/>
      <c r="G58" s="1"/>
      <c r="H58" s="1"/>
      <c r="I58" s="2">
        <f t="shared" si="6"/>
        <v>93.96</v>
      </c>
      <c r="J58" s="3">
        <v>20.0</v>
      </c>
      <c r="K58" s="8" t="b">
        <f t="shared" si="7"/>
        <v>1</v>
      </c>
      <c r="L58" s="8" t="b">
        <f t="shared" si="8"/>
        <v>1</v>
      </c>
      <c r="M58" s="4" t="s">
        <v>91</v>
      </c>
      <c r="N58" s="4">
        <v>9.1</v>
      </c>
      <c r="O58" s="4">
        <v>1978250.0</v>
      </c>
      <c r="P58" s="4">
        <v>2.69</v>
      </c>
      <c r="Q58" s="4">
        <v>18.792</v>
      </c>
      <c r="R58" s="4" t="s">
        <v>33</v>
      </c>
      <c r="S58" s="4">
        <v>91.0</v>
      </c>
      <c r="T58" s="4">
        <v>106.0</v>
      </c>
      <c r="U58" s="4">
        <v>47.47</v>
      </c>
      <c r="V58" s="4">
        <v>47.81</v>
      </c>
      <c r="W58" s="4" t="s">
        <v>33</v>
      </c>
      <c r="X58" s="4">
        <v>105.0</v>
      </c>
      <c r="Y58" s="4">
        <v>21.54</v>
      </c>
      <c r="Z58" s="4">
        <v>21.56</v>
      </c>
      <c r="AA58" s="4" t="s">
        <v>33</v>
      </c>
    </row>
    <row r="59" ht="15.75" customHeight="1">
      <c r="A59" s="1"/>
      <c r="B59" s="1"/>
      <c r="C59" s="1"/>
      <c r="D59" s="1"/>
      <c r="E59" s="1"/>
      <c r="F59" s="1"/>
      <c r="G59" s="1"/>
      <c r="H59" s="1"/>
      <c r="I59" s="2">
        <f t="shared" si="6"/>
        <v>88.93</v>
      </c>
      <c r="J59" s="3">
        <v>10.0</v>
      </c>
      <c r="K59" s="8" t="b">
        <f t="shared" si="7"/>
        <v>1</v>
      </c>
      <c r="L59" s="8" t="b">
        <f t="shared" si="8"/>
        <v>1</v>
      </c>
      <c r="M59" s="4" t="s">
        <v>92</v>
      </c>
      <c r="N59" s="4">
        <v>9.4</v>
      </c>
      <c r="O59" s="4">
        <v>1023391.0</v>
      </c>
      <c r="P59" s="4">
        <v>1.39</v>
      </c>
      <c r="Q59" s="4">
        <v>8.893</v>
      </c>
      <c r="R59" s="4" t="s">
        <v>33</v>
      </c>
      <c r="S59" s="4">
        <v>91.0</v>
      </c>
      <c r="T59" s="4">
        <v>106.0</v>
      </c>
      <c r="U59" s="4">
        <v>46.37</v>
      </c>
      <c r="V59" s="4">
        <v>46.44</v>
      </c>
      <c r="W59" s="4" t="s">
        <v>33</v>
      </c>
      <c r="X59" s="4">
        <v>105.0</v>
      </c>
      <c r="Y59" s="4">
        <v>24.17</v>
      </c>
      <c r="Z59" s="4">
        <v>23.77</v>
      </c>
      <c r="AA59" s="4" t="s">
        <v>33</v>
      </c>
    </row>
    <row r="60" ht="15.75" customHeight="1">
      <c r="A60" s="1"/>
      <c r="B60" s="1"/>
      <c r="C60" s="1"/>
      <c r="D60" s="1"/>
      <c r="E60" s="1"/>
      <c r="F60" s="1"/>
      <c r="G60" s="1"/>
      <c r="H60" s="1"/>
      <c r="I60" s="2">
        <f t="shared" si="6"/>
        <v>88.23</v>
      </c>
      <c r="J60" s="3">
        <v>10.0</v>
      </c>
      <c r="K60" s="8" t="b">
        <f t="shared" si="7"/>
        <v>1</v>
      </c>
      <c r="L60" s="8" t="b">
        <f t="shared" si="8"/>
        <v>1</v>
      </c>
      <c r="M60" s="4" t="s">
        <v>93</v>
      </c>
      <c r="N60" s="4">
        <v>9.42</v>
      </c>
      <c r="O60" s="4">
        <v>743320.0</v>
      </c>
      <c r="P60" s="4">
        <v>1.01</v>
      </c>
      <c r="Q60" s="4">
        <v>8.823</v>
      </c>
      <c r="R60" s="4" t="s">
        <v>33</v>
      </c>
      <c r="S60" s="4">
        <v>104.0</v>
      </c>
      <c r="T60" s="4">
        <v>78.0</v>
      </c>
      <c r="U60" s="4">
        <v>59.28</v>
      </c>
      <c r="V60" s="4">
        <v>61.71</v>
      </c>
      <c r="W60" s="4" t="s">
        <v>33</v>
      </c>
      <c r="X60" s="4">
        <v>103.0</v>
      </c>
      <c r="Y60" s="4">
        <v>55.74</v>
      </c>
      <c r="Z60" s="4">
        <v>57.69</v>
      </c>
      <c r="AA60" s="4" t="s">
        <v>33</v>
      </c>
    </row>
    <row r="61" ht="15.75" customHeight="1">
      <c r="A61" s="1"/>
      <c r="B61" s="1"/>
      <c r="C61" s="1"/>
      <c r="D61" s="1"/>
      <c r="E61" s="1"/>
      <c r="F61" s="1"/>
      <c r="G61" s="1"/>
      <c r="H61" s="1"/>
      <c r="I61" s="2">
        <f t="shared" si="6"/>
        <v>76.48</v>
      </c>
      <c r="J61" s="3">
        <v>10.0</v>
      </c>
      <c r="K61" s="8" t="b">
        <f t="shared" si="7"/>
        <v>1</v>
      </c>
      <c r="L61" s="8" t="b">
        <f t="shared" si="8"/>
        <v>0</v>
      </c>
      <c r="M61" s="4" t="s">
        <v>94</v>
      </c>
      <c r="N61" s="4">
        <v>9.55</v>
      </c>
      <c r="O61" s="4">
        <v>61748.0</v>
      </c>
      <c r="P61" s="4">
        <v>0.08</v>
      </c>
      <c r="Q61" s="4">
        <v>7.648</v>
      </c>
      <c r="R61" s="4" t="s">
        <v>33</v>
      </c>
      <c r="S61" s="4">
        <v>173.0</v>
      </c>
      <c r="T61" s="4">
        <v>171.0</v>
      </c>
      <c r="U61" s="4">
        <v>50.23</v>
      </c>
      <c r="V61" s="4">
        <v>49.15</v>
      </c>
      <c r="W61" s="4" t="s">
        <v>33</v>
      </c>
      <c r="X61" s="4">
        <v>175.0</v>
      </c>
      <c r="Y61" s="4">
        <v>48.62</v>
      </c>
      <c r="Z61" s="4">
        <v>48.55</v>
      </c>
      <c r="AA61" s="4" t="s">
        <v>33</v>
      </c>
    </row>
    <row r="62" ht="15.75" customHeight="1">
      <c r="A62" s="1"/>
      <c r="B62" s="1"/>
      <c r="C62" s="1"/>
      <c r="D62" s="1"/>
      <c r="E62" s="1"/>
      <c r="F62" s="1"/>
      <c r="G62" s="1"/>
      <c r="H62" s="1"/>
      <c r="I62" s="2">
        <f t="shared" si="6"/>
        <v>83.6</v>
      </c>
      <c r="J62" s="3">
        <v>10.0</v>
      </c>
      <c r="K62" s="8" t="b">
        <f t="shared" si="7"/>
        <v>1</v>
      </c>
      <c r="L62" s="8" t="b">
        <f t="shared" si="8"/>
        <v>1</v>
      </c>
      <c r="M62" s="4" t="s">
        <v>95</v>
      </c>
      <c r="N62" s="4">
        <v>9.68</v>
      </c>
      <c r="O62" s="4">
        <v>1121737.0</v>
      </c>
      <c r="P62" s="4">
        <v>1.52</v>
      </c>
      <c r="Q62" s="4">
        <v>8.36</v>
      </c>
      <c r="R62" s="4" t="s">
        <v>33</v>
      </c>
      <c r="S62" s="4">
        <v>105.0</v>
      </c>
      <c r="T62" s="4">
        <v>120.0</v>
      </c>
      <c r="U62" s="4">
        <v>27.76</v>
      </c>
      <c r="V62" s="4">
        <v>27.53</v>
      </c>
      <c r="W62" s="4" t="s">
        <v>33</v>
      </c>
      <c r="X62" s="4">
        <v>79.0</v>
      </c>
      <c r="Y62" s="4">
        <v>17.18</v>
      </c>
      <c r="Z62" s="4">
        <v>17.11</v>
      </c>
      <c r="AA62" s="4" t="s">
        <v>33</v>
      </c>
    </row>
    <row r="63" ht="15.75" customHeight="1">
      <c r="A63" s="1"/>
      <c r="B63" s="1"/>
      <c r="C63" s="1"/>
      <c r="D63" s="1"/>
      <c r="E63" s="1"/>
      <c r="F63" s="1"/>
      <c r="G63" s="1"/>
      <c r="H63" s="1"/>
      <c r="I63" s="2">
        <f t="shared" si="6"/>
        <v>100.75</v>
      </c>
      <c r="J63" s="3">
        <v>20.0</v>
      </c>
      <c r="K63" s="8" t="b">
        <f t="shared" si="7"/>
        <v>1</v>
      </c>
      <c r="L63" s="8" t="b">
        <f t="shared" si="8"/>
        <v>1</v>
      </c>
      <c r="M63" s="4" t="s">
        <v>96</v>
      </c>
      <c r="N63" s="4">
        <v>9.81</v>
      </c>
      <c r="O63" s="4">
        <v>681860.0</v>
      </c>
      <c r="P63" s="4">
        <v>0.93</v>
      </c>
      <c r="Q63" s="4">
        <v>20.15</v>
      </c>
      <c r="R63" s="4" t="s">
        <v>33</v>
      </c>
      <c r="S63" s="4">
        <v>95.0</v>
      </c>
      <c r="T63" s="4">
        <v>174.0</v>
      </c>
      <c r="U63" s="4">
        <v>74.81</v>
      </c>
      <c r="V63" s="4">
        <v>75.0</v>
      </c>
      <c r="W63" s="4" t="s">
        <v>33</v>
      </c>
      <c r="X63" s="4">
        <v>176.0</v>
      </c>
      <c r="Y63" s="4">
        <v>73.59</v>
      </c>
      <c r="Z63" s="4">
        <v>71.98</v>
      </c>
      <c r="AA63" s="4" t="s">
        <v>33</v>
      </c>
    </row>
    <row r="64" ht="15.75" customHeight="1">
      <c r="A64" s="1"/>
      <c r="B64" s="1"/>
      <c r="C64" s="1"/>
      <c r="D64" s="1"/>
      <c r="E64" s="1"/>
      <c r="F64" s="1"/>
      <c r="G64" s="1"/>
      <c r="H64" s="1"/>
      <c r="I64" s="2">
        <f t="shared" si="6"/>
        <v>79.77</v>
      </c>
      <c r="J64" s="3">
        <v>10.0</v>
      </c>
      <c r="K64" s="8" t="b">
        <f t="shared" si="7"/>
        <v>1</v>
      </c>
      <c r="L64" s="8" t="b">
        <f t="shared" si="8"/>
        <v>0</v>
      </c>
      <c r="M64" s="4" t="s">
        <v>97</v>
      </c>
      <c r="N64" s="4">
        <v>9.91</v>
      </c>
      <c r="O64" s="4">
        <v>471959.0</v>
      </c>
      <c r="P64" s="4">
        <v>0.64</v>
      </c>
      <c r="Q64" s="4">
        <v>7.977</v>
      </c>
      <c r="R64" s="4" t="s">
        <v>33</v>
      </c>
      <c r="S64" s="4">
        <v>77.0</v>
      </c>
      <c r="T64" s="4">
        <v>156.0</v>
      </c>
      <c r="U64" s="4">
        <v>58.62</v>
      </c>
      <c r="V64" s="4">
        <v>56.45</v>
      </c>
      <c r="W64" s="4" t="s">
        <v>33</v>
      </c>
      <c r="X64" s="4">
        <v>158.0</v>
      </c>
      <c r="Y64" s="4">
        <v>56.66</v>
      </c>
      <c r="Z64" s="4">
        <v>55.41</v>
      </c>
      <c r="AA64" s="4" t="s">
        <v>33</v>
      </c>
    </row>
    <row r="65" ht="15.75" customHeight="1">
      <c r="A65" s="1"/>
      <c r="B65" s="1"/>
      <c r="C65" s="1"/>
      <c r="D65" s="1"/>
      <c r="E65" s="1"/>
      <c r="F65" s="1"/>
      <c r="G65" s="1"/>
      <c r="H65" s="1"/>
      <c r="I65" s="2">
        <f t="shared" si="6"/>
        <v>79.48</v>
      </c>
      <c r="J65" s="3">
        <v>10.0</v>
      </c>
      <c r="K65" s="8" t="b">
        <f t="shared" si="7"/>
        <v>1</v>
      </c>
      <c r="L65" s="8" t="b">
        <f t="shared" si="8"/>
        <v>0</v>
      </c>
      <c r="M65" s="4" t="s">
        <v>98</v>
      </c>
      <c r="N65" s="4">
        <v>9.92</v>
      </c>
      <c r="O65" s="4">
        <v>205953.0</v>
      </c>
      <c r="P65" s="4">
        <v>0.28</v>
      </c>
      <c r="Q65" s="4">
        <v>7.948</v>
      </c>
      <c r="R65" s="4" t="s">
        <v>33</v>
      </c>
      <c r="S65" s="4">
        <v>83.0</v>
      </c>
      <c r="T65" s="4">
        <v>85.0</v>
      </c>
      <c r="U65" s="4">
        <v>65.36</v>
      </c>
      <c r="V65" s="4">
        <v>62.92</v>
      </c>
      <c r="W65" s="4" t="s">
        <v>33</v>
      </c>
      <c r="X65" s="4">
        <v>95.0</v>
      </c>
      <c r="Y65" s="4">
        <v>15.52</v>
      </c>
      <c r="Z65" s="4">
        <v>15.29</v>
      </c>
      <c r="AA65" s="4" t="s">
        <v>33</v>
      </c>
    </row>
    <row r="66" ht="15.75" customHeight="1">
      <c r="A66" s="1"/>
      <c r="B66" s="1"/>
      <c r="C66" s="1"/>
      <c r="D66" s="1"/>
      <c r="E66" s="1"/>
      <c r="F66" s="1"/>
      <c r="G66" s="1"/>
      <c r="H66" s="1"/>
      <c r="I66" s="2">
        <f t="shared" si="6"/>
        <v>76.32</v>
      </c>
      <c r="J66" s="3">
        <v>10.0</v>
      </c>
      <c r="K66" s="8" t="b">
        <f t="shared" si="7"/>
        <v>1</v>
      </c>
      <c r="L66" s="8" t="b">
        <f t="shared" si="8"/>
        <v>0</v>
      </c>
      <c r="M66" s="4" t="s">
        <v>99</v>
      </c>
      <c r="N66" s="4">
        <v>9.95</v>
      </c>
      <c r="O66" s="4">
        <v>69882.0</v>
      </c>
      <c r="P66" s="4">
        <v>0.09</v>
      </c>
      <c r="Q66" s="4">
        <v>7.632</v>
      </c>
      <c r="R66" s="4" t="s">
        <v>33</v>
      </c>
      <c r="S66" s="4">
        <v>77.0</v>
      </c>
      <c r="T66" s="4">
        <v>110.0</v>
      </c>
      <c r="U66" s="4">
        <v>84.83</v>
      </c>
      <c r="V66" s="4">
        <v>84.9</v>
      </c>
      <c r="W66" s="4" t="s">
        <v>33</v>
      </c>
      <c r="X66" s="4">
        <v>61.0</v>
      </c>
      <c r="Y66" s="4">
        <v>69.46</v>
      </c>
      <c r="Z66" s="4">
        <v>65.05</v>
      </c>
      <c r="AA66" s="4" t="s">
        <v>33</v>
      </c>
    </row>
    <row r="67" ht="15.75" customHeight="1">
      <c r="A67" s="1"/>
      <c r="B67" s="1"/>
      <c r="C67" s="1"/>
      <c r="D67" s="1"/>
      <c r="E67" s="1"/>
      <c r="F67" s="1"/>
      <c r="G67" s="1"/>
      <c r="H67" s="1"/>
      <c r="I67" s="2">
        <f t="shared" si="6"/>
        <v>79.72</v>
      </c>
      <c r="J67" s="3">
        <v>10.0</v>
      </c>
      <c r="K67" s="8" t="b">
        <f t="shared" si="7"/>
        <v>1</v>
      </c>
      <c r="L67" s="8" t="b">
        <f t="shared" si="8"/>
        <v>0</v>
      </c>
      <c r="M67" s="4" t="s">
        <v>100</v>
      </c>
      <c r="N67" s="4">
        <v>9.95</v>
      </c>
      <c r="O67" s="4">
        <v>196355.0</v>
      </c>
      <c r="P67" s="4">
        <v>0.27</v>
      </c>
      <c r="Q67" s="4">
        <v>7.972</v>
      </c>
      <c r="R67" s="4" t="s">
        <v>33</v>
      </c>
      <c r="S67" s="4">
        <v>75.0</v>
      </c>
      <c r="T67" s="4">
        <v>53.0</v>
      </c>
      <c r="U67" s="4">
        <v>26.99</v>
      </c>
      <c r="V67" s="4">
        <v>26.75</v>
      </c>
      <c r="W67" s="4" t="s">
        <v>33</v>
      </c>
      <c r="X67" s="4">
        <v>89.0</v>
      </c>
      <c r="Y67" s="4">
        <v>4.88</v>
      </c>
      <c r="Z67" s="4">
        <v>4.79</v>
      </c>
      <c r="AA67" s="4" t="s">
        <v>33</v>
      </c>
    </row>
    <row r="68" ht="15.75" customHeight="1">
      <c r="A68" s="1"/>
      <c r="B68" s="1"/>
      <c r="C68" s="1"/>
      <c r="D68" s="1"/>
      <c r="E68" s="1"/>
      <c r="F68" s="1"/>
      <c r="G68" s="1"/>
      <c r="H68" s="1"/>
      <c r="I68" s="2">
        <f t="shared" si="6"/>
        <v>84.53</v>
      </c>
      <c r="J68" s="3">
        <v>10.0</v>
      </c>
      <c r="K68" s="8" t="b">
        <f t="shared" si="7"/>
        <v>1</v>
      </c>
      <c r="L68" s="8" t="b">
        <f t="shared" si="8"/>
        <v>1</v>
      </c>
      <c r="M68" s="4" t="s">
        <v>101</v>
      </c>
      <c r="N68" s="4">
        <v>9.99</v>
      </c>
      <c r="O68" s="4">
        <v>1352425.0</v>
      </c>
      <c r="P68" s="4">
        <v>1.84</v>
      </c>
      <c r="Q68" s="4">
        <v>8.453</v>
      </c>
      <c r="R68" s="4" t="s">
        <v>33</v>
      </c>
      <c r="S68" s="4">
        <v>91.0</v>
      </c>
      <c r="T68" s="4">
        <v>120.0</v>
      </c>
      <c r="U68" s="4">
        <v>24.18</v>
      </c>
      <c r="V68" s="4">
        <v>23.9</v>
      </c>
      <c r="W68" s="4" t="s">
        <v>33</v>
      </c>
      <c r="X68" s="4">
        <v>65.0</v>
      </c>
      <c r="Y68" s="4">
        <v>11.29</v>
      </c>
      <c r="Z68" s="4">
        <v>11.35</v>
      </c>
      <c r="AA68" s="4" t="s">
        <v>33</v>
      </c>
    </row>
    <row r="69" ht="15.75" customHeight="1">
      <c r="A69" s="1"/>
      <c r="B69" s="1"/>
      <c r="C69" s="1"/>
      <c r="D69" s="1"/>
      <c r="E69" s="1"/>
      <c r="F69" s="1"/>
      <c r="G69" s="1"/>
      <c r="H69" s="1"/>
      <c r="I69" s="2">
        <f t="shared" si="6"/>
        <v>83.67</v>
      </c>
      <c r="J69" s="3">
        <v>10.0</v>
      </c>
      <c r="K69" s="8" t="b">
        <f t="shared" si="7"/>
        <v>1</v>
      </c>
      <c r="L69" s="8" t="b">
        <f t="shared" si="8"/>
        <v>1</v>
      </c>
      <c r="M69" s="4" t="s">
        <v>102</v>
      </c>
      <c r="N69" s="4">
        <v>10.05</v>
      </c>
      <c r="O69" s="4">
        <v>831093.0</v>
      </c>
      <c r="P69" s="4">
        <v>1.13</v>
      </c>
      <c r="Q69" s="4">
        <v>8.367</v>
      </c>
      <c r="R69" s="4" t="s">
        <v>33</v>
      </c>
      <c r="S69" s="4">
        <v>91.0</v>
      </c>
      <c r="T69" s="4">
        <v>126.0</v>
      </c>
      <c r="U69" s="4">
        <v>32.93</v>
      </c>
      <c r="V69" s="4">
        <v>33.48</v>
      </c>
      <c r="W69" s="4" t="s">
        <v>33</v>
      </c>
      <c r="X69" s="4">
        <v>89.0</v>
      </c>
      <c r="Y69" s="4">
        <v>18.22</v>
      </c>
      <c r="Z69" s="4">
        <v>18.36</v>
      </c>
      <c r="AA69" s="4" t="s">
        <v>33</v>
      </c>
    </row>
    <row r="70" ht="15.75" customHeight="1">
      <c r="A70" s="1"/>
      <c r="B70" s="1"/>
      <c r="C70" s="1"/>
      <c r="D70" s="1"/>
      <c r="E70" s="1"/>
      <c r="F70" s="1"/>
      <c r="G70" s="1"/>
      <c r="H70" s="1"/>
      <c r="I70" s="2">
        <f t="shared" si="6"/>
        <v>77.52</v>
      </c>
      <c r="J70" s="3">
        <v>10.0</v>
      </c>
      <c r="K70" s="8" t="b">
        <f t="shared" si="7"/>
        <v>1</v>
      </c>
      <c r="L70" s="8" t="b">
        <f t="shared" si="8"/>
        <v>0</v>
      </c>
      <c r="M70" s="4" t="s">
        <v>103</v>
      </c>
      <c r="N70" s="4">
        <v>10.12</v>
      </c>
      <c r="O70" s="4">
        <v>1001821.0</v>
      </c>
      <c r="P70" s="4">
        <v>1.36</v>
      </c>
      <c r="Q70" s="4">
        <v>7.752</v>
      </c>
      <c r="R70" s="4" t="s">
        <v>33</v>
      </c>
      <c r="S70" s="4">
        <v>105.0</v>
      </c>
      <c r="T70" s="4">
        <v>120.0</v>
      </c>
      <c r="U70" s="4">
        <v>45.3</v>
      </c>
      <c r="V70" s="4">
        <v>45.63</v>
      </c>
      <c r="W70" s="4" t="s">
        <v>33</v>
      </c>
      <c r="X70" s="4">
        <v>119.0</v>
      </c>
      <c r="Y70" s="4">
        <v>11.16</v>
      </c>
      <c r="Z70" s="4">
        <v>11.24</v>
      </c>
      <c r="AA70" s="4" t="s">
        <v>33</v>
      </c>
    </row>
    <row r="71" ht="15.75" customHeight="1">
      <c r="A71" s="1"/>
      <c r="B71" s="1"/>
      <c r="C71" s="1"/>
      <c r="D71" s="1"/>
      <c r="E71" s="1"/>
      <c r="F71" s="1"/>
      <c r="G71" s="1"/>
      <c r="H71" s="1"/>
      <c r="I71" s="2">
        <f t="shared" si="6"/>
        <v>84.77</v>
      </c>
      <c r="J71" s="3">
        <v>10.0</v>
      </c>
      <c r="K71" s="8" t="b">
        <f t="shared" si="7"/>
        <v>1</v>
      </c>
      <c r="L71" s="8" t="b">
        <f t="shared" si="8"/>
        <v>1</v>
      </c>
      <c r="M71" s="4" t="s">
        <v>104</v>
      </c>
      <c r="N71" s="4">
        <v>10.14</v>
      </c>
      <c r="O71" s="4">
        <v>975177.0</v>
      </c>
      <c r="P71" s="4">
        <v>1.33</v>
      </c>
      <c r="Q71" s="4">
        <v>8.477</v>
      </c>
      <c r="R71" s="4" t="s">
        <v>33</v>
      </c>
      <c r="S71" s="4">
        <v>91.0</v>
      </c>
      <c r="T71" s="4">
        <v>126.0</v>
      </c>
      <c r="U71" s="4">
        <v>28.89</v>
      </c>
      <c r="V71" s="4">
        <v>29.56</v>
      </c>
      <c r="W71" s="4" t="s">
        <v>33</v>
      </c>
      <c r="X71" s="4">
        <v>89.0</v>
      </c>
      <c r="Y71" s="4">
        <v>11.77</v>
      </c>
      <c r="Z71" s="4">
        <v>11.82</v>
      </c>
      <c r="AA71" s="4" t="s">
        <v>33</v>
      </c>
    </row>
    <row r="72" ht="15.75" customHeight="1">
      <c r="A72" s="1"/>
      <c r="B72" s="1"/>
      <c r="C72" s="1"/>
      <c r="D72" s="1"/>
      <c r="E72" s="1"/>
      <c r="F72" s="1"/>
      <c r="G72" s="1"/>
      <c r="H72" s="1"/>
      <c r="I72" s="2">
        <f t="shared" si="6"/>
        <v>79.46</v>
      </c>
      <c r="J72" s="3">
        <v>10.0</v>
      </c>
      <c r="K72" s="8" t="b">
        <f t="shared" si="7"/>
        <v>1</v>
      </c>
      <c r="L72" s="8" t="b">
        <f t="shared" si="8"/>
        <v>0</v>
      </c>
      <c r="M72" s="4" t="s">
        <v>105</v>
      </c>
      <c r="N72" s="4">
        <v>10.34</v>
      </c>
      <c r="O72" s="4">
        <v>899552.0</v>
      </c>
      <c r="P72" s="4">
        <v>1.22</v>
      </c>
      <c r="Q72" s="4">
        <v>7.946</v>
      </c>
      <c r="R72" s="4" t="s">
        <v>33</v>
      </c>
      <c r="S72" s="4">
        <v>119.0</v>
      </c>
      <c r="T72" s="4">
        <v>91.0</v>
      </c>
      <c r="U72" s="4">
        <v>72.87</v>
      </c>
      <c r="V72" s="4">
        <v>72.5</v>
      </c>
      <c r="W72" s="4" t="s">
        <v>33</v>
      </c>
      <c r="X72" s="4">
        <v>134.0</v>
      </c>
      <c r="Y72" s="4">
        <v>24.71</v>
      </c>
      <c r="Z72" s="4">
        <v>24.31</v>
      </c>
      <c r="AA72" s="4" t="s">
        <v>33</v>
      </c>
    </row>
    <row r="73" ht="15.75" customHeight="1">
      <c r="A73" s="1"/>
      <c r="B73" s="1"/>
      <c r="C73" s="1"/>
      <c r="D73" s="1"/>
      <c r="E73" s="1"/>
      <c r="F73" s="1"/>
      <c r="G73" s="1"/>
      <c r="H73" s="1"/>
      <c r="I73" s="2">
        <f t="shared" si="6"/>
        <v>101.82</v>
      </c>
      <c r="J73" s="3">
        <v>10.0</v>
      </c>
      <c r="K73" s="8" t="b">
        <f t="shared" si="7"/>
        <v>1</v>
      </c>
      <c r="L73" s="8" t="b">
        <f t="shared" si="8"/>
        <v>1</v>
      </c>
      <c r="M73" s="4" t="s">
        <v>106</v>
      </c>
      <c r="N73" s="4">
        <v>10.36</v>
      </c>
      <c r="O73" s="4">
        <v>51773.0</v>
      </c>
      <c r="P73" s="4">
        <v>0.07</v>
      </c>
      <c r="Q73" s="4">
        <v>10.182</v>
      </c>
      <c r="R73" s="4" t="s">
        <v>33</v>
      </c>
      <c r="S73" s="4">
        <v>167.0</v>
      </c>
      <c r="T73" s="4">
        <v>165.0</v>
      </c>
      <c r="U73" s="4">
        <v>79.78</v>
      </c>
      <c r="V73" s="4">
        <v>78.52</v>
      </c>
      <c r="W73" s="4" t="s">
        <v>33</v>
      </c>
      <c r="X73" s="4">
        <v>169.0</v>
      </c>
      <c r="Y73" s="4">
        <v>47.35</v>
      </c>
      <c r="Z73" s="4">
        <v>49.99</v>
      </c>
      <c r="AA73" s="4" t="s">
        <v>33</v>
      </c>
    </row>
    <row r="74" ht="15.75" customHeight="1">
      <c r="A74" s="1"/>
      <c r="B74" s="1"/>
      <c r="C74" s="1"/>
      <c r="D74" s="1"/>
      <c r="E74" s="1"/>
      <c r="F74" s="1"/>
      <c r="G74" s="1"/>
      <c r="H74" s="1"/>
      <c r="I74" s="2">
        <f t="shared" si="6"/>
        <v>75.68</v>
      </c>
      <c r="J74" s="3">
        <v>10.0</v>
      </c>
      <c r="K74" s="8" t="b">
        <f t="shared" si="7"/>
        <v>1</v>
      </c>
      <c r="L74" s="8" t="b">
        <f t="shared" si="8"/>
        <v>0</v>
      </c>
      <c r="M74" s="4" t="s">
        <v>107</v>
      </c>
      <c r="N74" s="4">
        <v>10.39</v>
      </c>
      <c r="O74" s="4">
        <v>989826.0</v>
      </c>
      <c r="P74" s="4">
        <v>1.35</v>
      </c>
      <c r="Q74" s="4">
        <v>7.568</v>
      </c>
      <c r="R74" s="4" t="s">
        <v>33</v>
      </c>
      <c r="S74" s="4">
        <v>105.0</v>
      </c>
      <c r="T74" s="4">
        <v>120.0</v>
      </c>
      <c r="U74" s="4">
        <v>44.49</v>
      </c>
      <c r="V74" s="4">
        <v>44.05</v>
      </c>
      <c r="W74" s="4" t="s">
        <v>33</v>
      </c>
      <c r="X74" s="4">
        <v>77.0</v>
      </c>
      <c r="Y74" s="4">
        <v>12.48</v>
      </c>
      <c r="Z74" s="4">
        <v>12.28</v>
      </c>
      <c r="AA74" s="4" t="s">
        <v>33</v>
      </c>
    </row>
    <row r="75" ht="15.75" customHeight="1">
      <c r="A75" s="1"/>
      <c r="B75" s="1"/>
      <c r="C75" s="1"/>
      <c r="D75" s="1"/>
      <c r="E75" s="1"/>
      <c r="F75" s="1"/>
      <c r="G75" s="1"/>
      <c r="H75" s="1"/>
      <c r="I75" s="2">
        <f t="shared" si="6"/>
        <v>84.56</v>
      </c>
      <c r="J75" s="3">
        <v>10.0</v>
      </c>
      <c r="K75" s="8" t="b">
        <f t="shared" si="7"/>
        <v>1</v>
      </c>
      <c r="L75" s="8" t="b">
        <f t="shared" si="8"/>
        <v>1</v>
      </c>
      <c r="M75" s="4" t="s">
        <v>108</v>
      </c>
      <c r="N75" s="4">
        <v>10.5</v>
      </c>
      <c r="O75" s="4">
        <v>1274883.0</v>
      </c>
      <c r="P75" s="4">
        <v>1.73</v>
      </c>
      <c r="Q75" s="4">
        <v>8.456</v>
      </c>
      <c r="R75" s="4" t="s">
        <v>33</v>
      </c>
      <c r="S75" s="4">
        <v>105.0</v>
      </c>
      <c r="T75" s="4">
        <v>134.0</v>
      </c>
      <c r="U75" s="4">
        <v>19.86</v>
      </c>
      <c r="V75" s="4">
        <v>19.78</v>
      </c>
      <c r="W75" s="4" t="s">
        <v>33</v>
      </c>
      <c r="X75" s="4">
        <v>91.0</v>
      </c>
      <c r="Y75" s="4">
        <v>15.97</v>
      </c>
      <c r="Z75" s="4">
        <v>15.79</v>
      </c>
      <c r="AA75" s="4" t="s">
        <v>33</v>
      </c>
    </row>
    <row r="76" ht="15.75" customHeight="1">
      <c r="A76" s="1"/>
      <c r="B76" s="1"/>
      <c r="C76" s="1"/>
      <c r="D76" s="1"/>
      <c r="E76" s="1"/>
      <c r="F76" s="1"/>
      <c r="G76" s="1"/>
      <c r="H76" s="1"/>
      <c r="I76" s="2">
        <f t="shared" si="6"/>
        <v>76.22</v>
      </c>
      <c r="J76" s="3">
        <v>10.0</v>
      </c>
      <c r="K76" s="8" t="b">
        <f t="shared" si="7"/>
        <v>1</v>
      </c>
      <c r="L76" s="8" t="b">
        <f t="shared" si="8"/>
        <v>0</v>
      </c>
      <c r="M76" s="4" t="s">
        <v>110</v>
      </c>
      <c r="N76" s="4">
        <v>10.58</v>
      </c>
      <c r="O76" s="4">
        <v>511712.0</v>
      </c>
      <c r="P76" s="4">
        <v>0.7</v>
      </c>
      <c r="Q76" s="4">
        <v>7.622</v>
      </c>
      <c r="R76" s="4" t="s">
        <v>33</v>
      </c>
      <c r="S76" s="4">
        <v>146.0</v>
      </c>
      <c r="T76" s="4">
        <v>148.0</v>
      </c>
      <c r="U76" s="4">
        <v>64.05</v>
      </c>
      <c r="V76" s="4">
        <v>64.12</v>
      </c>
      <c r="W76" s="4" t="s">
        <v>33</v>
      </c>
      <c r="X76" s="4">
        <v>111.0</v>
      </c>
      <c r="Y76" s="4">
        <v>46.74</v>
      </c>
      <c r="Z76" s="4">
        <v>46.72</v>
      </c>
      <c r="AA76" s="4" t="s">
        <v>33</v>
      </c>
    </row>
    <row r="77" ht="15.75" customHeight="1">
      <c r="A77" s="1"/>
      <c r="B77" s="1"/>
      <c r="C77" s="1"/>
      <c r="D77" s="1"/>
      <c r="E77" s="1"/>
      <c r="F77" s="1"/>
      <c r="G77" s="1"/>
      <c r="H77" s="1"/>
      <c r="I77" s="2">
        <f t="shared" si="6"/>
        <v>80.04</v>
      </c>
      <c r="J77" s="3">
        <v>10.0</v>
      </c>
      <c r="K77" s="8" t="b">
        <f t="shared" si="7"/>
        <v>1</v>
      </c>
      <c r="L77" s="8" t="b">
        <f t="shared" si="8"/>
        <v>1</v>
      </c>
      <c r="M77" s="4" t="s">
        <v>111</v>
      </c>
      <c r="N77" s="4">
        <v>10.61</v>
      </c>
      <c r="O77" s="4">
        <v>1021126.0</v>
      </c>
      <c r="P77" s="4">
        <v>1.39</v>
      </c>
      <c r="Q77" s="4">
        <v>8.004</v>
      </c>
      <c r="R77" s="4" t="s">
        <v>33</v>
      </c>
      <c r="S77" s="4">
        <v>119.0</v>
      </c>
      <c r="T77" s="4">
        <v>91.0</v>
      </c>
      <c r="U77" s="4">
        <v>30.34</v>
      </c>
      <c r="V77" s="4">
        <v>30.24</v>
      </c>
      <c r="W77" s="4" t="s">
        <v>33</v>
      </c>
      <c r="X77" s="4">
        <v>134.0</v>
      </c>
      <c r="Y77" s="4">
        <v>28.05</v>
      </c>
      <c r="Z77" s="4">
        <v>27.77</v>
      </c>
      <c r="AA77" s="4" t="s">
        <v>33</v>
      </c>
    </row>
    <row r="78" ht="15.75" customHeight="1">
      <c r="A78" s="1"/>
      <c r="B78" s="1"/>
      <c r="C78" s="1"/>
      <c r="D78" s="1"/>
      <c r="E78" s="1"/>
      <c r="F78" s="1"/>
      <c r="G78" s="1"/>
      <c r="H78" s="1"/>
      <c r="I78" s="2">
        <f t="shared" si="6"/>
        <v>100</v>
      </c>
      <c r="J78" s="3">
        <v>20.0</v>
      </c>
      <c r="K78" s="8" t="b">
        <f t="shared" si="7"/>
        <v>1</v>
      </c>
      <c r="L78" s="8" t="b">
        <f t="shared" si="8"/>
        <v>1</v>
      </c>
      <c r="M78" s="4" t="s">
        <v>112</v>
      </c>
      <c r="N78" s="4">
        <v>10.63</v>
      </c>
      <c r="O78" s="4">
        <v>690580.0</v>
      </c>
      <c r="P78" s="4">
        <v>0.94</v>
      </c>
      <c r="Q78" s="4">
        <v>20.0</v>
      </c>
      <c r="R78" s="4" t="s">
        <v>33</v>
      </c>
      <c r="S78" s="4">
        <v>152.0</v>
      </c>
      <c r="T78" s="4">
        <v>115.0</v>
      </c>
      <c r="U78" s="4">
        <v>54.32</v>
      </c>
      <c r="V78" s="4">
        <v>55.43</v>
      </c>
      <c r="W78" s="4" t="s">
        <v>33</v>
      </c>
      <c r="X78" s="4" t="s">
        <v>44</v>
      </c>
      <c r="Y78" s="4" t="s">
        <v>44</v>
      </c>
      <c r="Z78" s="4" t="s">
        <v>44</v>
      </c>
      <c r="AA78" s="4" t="s">
        <v>44</v>
      </c>
    </row>
    <row r="79" ht="15.75" customHeight="1">
      <c r="A79" s="1"/>
      <c r="B79" s="1"/>
      <c r="C79" s="1"/>
      <c r="D79" s="1"/>
      <c r="E79" s="1"/>
      <c r="F79" s="1"/>
      <c r="G79" s="1"/>
      <c r="H79" s="1"/>
      <c r="I79" s="2">
        <f t="shared" si="6"/>
        <v>82.67</v>
      </c>
      <c r="J79" s="3">
        <v>10.0</v>
      </c>
      <c r="K79" s="8" t="b">
        <f t="shared" si="7"/>
        <v>1</v>
      </c>
      <c r="L79" s="8" t="b">
        <f t="shared" si="8"/>
        <v>1</v>
      </c>
      <c r="M79" s="4" t="s">
        <v>113</v>
      </c>
      <c r="N79" s="4">
        <v>10.65</v>
      </c>
      <c r="O79" s="4">
        <v>516918.0</v>
      </c>
      <c r="P79" s="4">
        <v>0.7</v>
      </c>
      <c r="Q79" s="4">
        <v>8.267</v>
      </c>
      <c r="R79" s="4" t="s">
        <v>33</v>
      </c>
      <c r="S79" s="4">
        <v>146.0</v>
      </c>
      <c r="T79" s="4">
        <v>148.0</v>
      </c>
      <c r="U79" s="4">
        <v>65.54</v>
      </c>
      <c r="V79" s="4">
        <v>64.8</v>
      </c>
      <c r="W79" s="4" t="s">
        <v>33</v>
      </c>
      <c r="X79" s="4">
        <v>111.0</v>
      </c>
      <c r="Y79" s="4">
        <v>47.7</v>
      </c>
      <c r="Z79" s="4">
        <v>47.49</v>
      </c>
      <c r="AA79" s="4" t="s">
        <v>33</v>
      </c>
    </row>
    <row r="80" ht="15.75" customHeight="1">
      <c r="A80" s="1"/>
      <c r="B80" s="1"/>
      <c r="C80" s="1"/>
      <c r="D80" s="1"/>
      <c r="E80" s="1"/>
      <c r="F80" s="1"/>
      <c r="G80" s="1"/>
      <c r="H80" s="1"/>
      <c r="I80" s="2">
        <f t="shared" si="6"/>
        <v>81.77</v>
      </c>
      <c r="J80" s="3">
        <v>10.0</v>
      </c>
      <c r="K80" s="8" t="b">
        <f t="shared" si="7"/>
        <v>1</v>
      </c>
      <c r="L80" s="8" t="b">
        <f t="shared" si="8"/>
        <v>1</v>
      </c>
      <c r="M80" s="4" t="s">
        <v>114</v>
      </c>
      <c r="N80" s="4">
        <v>10.88</v>
      </c>
      <c r="O80" s="4">
        <v>968603.0</v>
      </c>
      <c r="P80" s="4">
        <v>1.32</v>
      </c>
      <c r="Q80" s="4">
        <v>8.177</v>
      </c>
      <c r="R80" s="4" t="s">
        <v>33</v>
      </c>
      <c r="S80" s="4">
        <v>91.0</v>
      </c>
      <c r="T80" s="4">
        <v>92.0</v>
      </c>
      <c r="U80" s="4">
        <v>51.14</v>
      </c>
      <c r="V80" s="4">
        <v>52.12</v>
      </c>
      <c r="W80" s="4" t="s">
        <v>33</v>
      </c>
      <c r="X80" s="4">
        <v>134.0</v>
      </c>
      <c r="Y80" s="4">
        <v>25.22</v>
      </c>
      <c r="Z80" s="4">
        <v>24.9</v>
      </c>
      <c r="AA80" s="4" t="s">
        <v>33</v>
      </c>
    </row>
    <row r="81" ht="15.75" customHeight="1">
      <c r="A81" s="1"/>
      <c r="B81" s="1"/>
      <c r="C81" s="1"/>
      <c r="D81" s="1"/>
      <c r="E81" s="1"/>
      <c r="F81" s="1"/>
      <c r="G81" s="1"/>
      <c r="H81" s="1"/>
      <c r="I81" s="2">
        <f t="shared" si="6"/>
        <v>78.26</v>
      </c>
      <c r="J81" s="3">
        <v>10.0</v>
      </c>
      <c r="K81" s="8" t="b">
        <f t="shared" si="7"/>
        <v>1</v>
      </c>
      <c r="L81" s="8" t="b">
        <f t="shared" si="8"/>
        <v>0</v>
      </c>
      <c r="M81" s="4" t="s">
        <v>115</v>
      </c>
      <c r="N81" s="4">
        <v>10.89</v>
      </c>
      <c r="O81" s="4">
        <v>508783.0</v>
      </c>
      <c r="P81" s="4">
        <v>0.69</v>
      </c>
      <c r="Q81" s="4">
        <v>7.826</v>
      </c>
      <c r="R81" s="4" t="s">
        <v>33</v>
      </c>
      <c r="S81" s="4">
        <v>146.0</v>
      </c>
      <c r="T81" s="4">
        <v>148.0</v>
      </c>
      <c r="U81" s="4">
        <v>62.41</v>
      </c>
      <c r="V81" s="4">
        <v>64.6</v>
      </c>
      <c r="W81" s="4" t="s">
        <v>33</v>
      </c>
      <c r="X81" s="4">
        <v>111.0</v>
      </c>
      <c r="Y81" s="4">
        <v>46.54</v>
      </c>
      <c r="Z81" s="4">
        <v>48.68</v>
      </c>
      <c r="AA81" s="4" t="s">
        <v>33</v>
      </c>
    </row>
    <row r="82" ht="15.75" customHeight="1">
      <c r="A82" s="1"/>
      <c r="B82" s="1"/>
      <c r="C82" s="1"/>
      <c r="D82" s="1"/>
      <c r="E82" s="1"/>
      <c r="F82" s="1"/>
      <c r="G82" s="1"/>
      <c r="H82" s="1"/>
      <c r="I82" s="2">
        <f t="shared" si="6"/>
        <v>80.43</v>
      </c>
      <c r="J82" s="3">
        <v>10.0</v>
      </c>
      <c r="K82" s="8" t="b">
        <f t="shared" si="7"/>
        <v>1</v>
      </c>
      <c r="L82" s="8" t="b">
        <f t="shared" si="8"/>
        <v>1</v>
      </c>
      <c r="M82" s="4" t="s">
        <v>116</v>
      </c>
      <c r="N82" s="4">
        <v>11.07</v>
      </c>
      <c r="O82" s="4">
        <v>71881.0</v>
      </c>
      <c r="P82" s="4">
        <v>0.1</v>
      </c>
      <c r="Q82" s="4">
        <v>8.043</v>
      </c>
      <c r="R82" s="4" t="s">
        <v>33</v>
      </c>
      <c r="S82" s="4">
        <v>117.0</v>
      </c>
      <c r="T82" s="4">
        <v>119.0</v>
      </c>
      <c r="U82" s="4">
        <v>97.29</v>
      </c>
      <c r="V82" s="4">
        <v>94.93</v>
      </c>
      <c r="W82" s="4" t="s">
        <v>33</v>
      </c>
      <c r="X82" s="4">
        <v>201.0</v>
      </c>
      <c r="Y82" s="4">
        <v>91.18</v>
      </c>
      <c r="Z82" s="4">
        <v>88.85</v>
      </c>
      <c r="AA82" s="4" t="s">
        <v>33</v>
      </c>
    </row>
    <row r="83" ht="15.75" customHeight="1">
      <c r="A83" s="1"/>
      <c r="B83" s="1"/>
      <c r="C83" s="1"/>
      <c r="D83" s="1"/>
      <c r="E83" s="1"/>
      <c r="F83" s="1"/>
      <c r="G83" s="1"/>
      <c r="H83" s="1"/>
      <c r="I83" s="2">
        <f t="shared" si="6"/>
        <v>81.17</v>
      </c>
      <c r="J83" s="3">
        <v>10.0</v>
      </c>
      <c r="K83" s="8" t="b">
        <f t="shared" si="7"/>
        <v>1</v>
      </c>
      <c r="L83" s="8" t="b">
        <f t="shared" si="8"/>
        <v>1</v>
      </c>
      <c r="M83" s="4" t="s">
        <v>117</v>
      </c>
      <c r="N83" s="4">
        <v>11.42</v>
      </c>
      <c r="O83" s="4">
        <v>22502.0</v>
      </c>
      <c r="P83" s="4">
        <v>0.03</v>
      </c>
      <c r="Q83" s="4">
        <v>8.117</v>
      </c>
      <c r="R83" s="4" t="s">
        <v>33</v>
      </c>
      <c r="S83" s="4">
        <v>157.0</v>
      </c>
      <c r="T83" s="4">
        <v>155.0</v>
      </c>
      <c r="U83" s="4">
        <v>76.16</v>
      </c>
      <c r="V83" s="4">
        <v>77.86</v>
      </c>
      <c r="W83" s="4" t="s">
        <v>33</v>
      </c>
      <c r="X83" s="4">
        <v>75.0</v>
      </c>
      <c r="Y83" s="4">
        <v>109.23</v>
      </c>
      <c r="Z83" s="4">
        <v>106.14</v>
      </c>
      <c r="AA83" s="4" t="s">
        <v>33</v>
      </c>
    </row>
    <row r="84" ht="15.75" customHeight="1">
      <c r="A84" s="1"/>
      <c r="B84" s="1"/>
      <c r="C84" s="1"/>
      <c r="D84" s="1"/>
      <c r="E84" s="1"/>
      <c r="F84" s="1"/>
      <c r="G84" s="1"/>
      <c r="H84" s="1"/>
      <c r="I84" s="2">
        <f t="shared" si="6"/>
        <v>103.62</v>
      </c>
      <c r="J84" s="3">
        <v>10.0</v>
      </c>
      <c r="K84" s="8" t="b">
        <f t="shared" si="7"/>
        <v>1</v>
      </c>
      <c r="L84" s="8" t="b">
        <f t="shared" si="8"/>
        <v>1</v>
      </c>
      <c r="M84" s="4" t="s">
        <v>118</v>
      </c>
      <c r="N84" s="4">
        <v>11.54</v>
      </c>
      <c r="O84" s="4">
        <v>4081.0</v>
      </c>
      <c r="P84" s="4">
        <v>0.01</v>
      </c>
      <c r="Q84" s="4">
        <v>10.362</v>
      </c>
      <c r="R84" s="4" t="s">
        <v>33</v>
      </c>
      <c r="S84" s="4">
        <v>77.0</v>
      </c>
      <c r="T84" s="4">
        <v>51.0</v>
      </c>
      <c r="U84" s="4">
        <v>53.66</v>
      </c>
      <c r="V84" s="4">
        <v>60.86</v>
      </c>
      <c r="W84" s="4" t="s">
        <v>33</v>
      </c>
      <c r="X84" s="4">
        <v>123.0</v>
      </c>
      <c r="Y84" s="4">
        <v>39.54</v>
      </c>
      <c r="Z84" s="4">
        <v>40.1</v>
      </c>
      <c r="AA84" s="4" t="s">
        <v>33</v>
      </c>
    </row>
    <row r="85" ht="15.75" customHeight="1">
      <c r="A85" s="1"/>
      <c r="B85" s="1"/>
      <c r="C85" s="1"/>
      <c r="D85" s="1"/>
      <c r="E85" s="1"/>
      <c r="F85" s="1"/>
      <c r="G85" s="1"/>
      <c r="H85" s="1"/>
      <c r="I85" s="2">
        <f t="shared" si="6"/>
        <v>80.9</v>
      </c>
      <c r="J85" s="3">
        <v>10.0</v>
      </c>
      <c r="K85" s="8" t="b">
        <f t="shared" si="7"/>
        <v>1</v>
      </c>
      <c r="L85" s="8" t="b">
        <f t="shared" si="8"/>
        <v>1</v>
      </c>
      <c r="M85" s="4" t="s">
        <v>119</v>
      </c>
      <c r="N85" s="4">
        <v>11.94</v>
      </c>
      <c r="O85" s="4">
        <v>315007.0</v>
      </c>
      <c r="P85" s="4">
        <v>0.43</v>
      </c>
      <c r="Q85" s="4">
        <v>8.09</v>
      </c>
      <c r="R85" s="4" t="s">
        <v>33</v>
      </c>
      <c r="S85" s="4">
        <v>180.0</v>
      </c>
      <c r="T85" s="4">
        <v>182.0</v>
      </c>
      <c r="U85" s="4">
        <v>95.07</v>
      </c>
      <c r="V85" s="4">
        <v>97.71</v>
      </c>
      <c r="W85" s="4" t="s">
        <v>33</v>
      </c>
      <c r="X85" s="4">
        <v>145.0</v>
      </c>
      <c r="Y85" s="4">
        <v>31.79</v>
      </c>
      <c r="Z85" s="4">
        <v>31.24</v>
      </c>
      <c r="AA85" s="4" t="s">
        <v>33</v>
      </c>
    </row>
    <row r="86" ht="15.75" customHeight="1">
      <c r="A86" s="1"/>
      <c r="B86" s="1"/>
      <c r="C86" s="1"/>
      <c r="D86" s="1"/>
      <c r="E86" s="1"/>
      <c r="F86" s="1"/>
      <c r="G86" s="1"/>
      <c r="H86" s="1"/>
      <c r="I86" s="2">
        <f t="shared" si="6"/>
        <v>104.17</v>
      </c>
      <c r="J86" s="3">
        <v>10.0</v>
      </c>
      <c r="K86" s="8" t="b">
        <f t="shared" si="7"/>
        <v>1</v>
      </c>
      <c r="L86" s="8" t="b">
        <f t="shared" si="8"/>
        <v>1</v>
      </c>
      <c r="M86" s="4" t="s">
        <v>120</v>
      </c>
      <c r="N86" s="4">
        <v>12.03</v>
      </c>
      <c r="O86" s="4">
        <v>163018.0</v>
      </c>
      <c r="P86" s="4">
        <v>0.22</v>
      </c>
      <c r="Q86" s="4">
        <v>10.417</v>
      </c>
      <c r="R86" s="4" t="s">
        <v>33</v>
      </c>
      <c r="S86" s="4">
        <v>225.0</v>
      </c>
      <c r="T86" s="4">
        <v>227.0</v>
      </c>
      <c r="U86" s="4">
        <v>62.96</v>
      </c>
      <c r="V86" s="4">
        <v>63.2</v>
      </c>
      <c r="W86" s="4" t="s">
        <v>33</v>
      </c>
      <c r="X86" s="4">
        <v>223.0</v>
      </c>
      <c r="Y86" s="4">
        <v>61.83</v>
      </c>
      <c r="Z86" s="4">
        <v>62.66</v>
      </c>
      <c r="AA86" s="4" t="s">
        <v>33</v>
      </c>
    </row>
    <row r="87" ht="15.75" customHeight="1">
      <c r="A87" s="1"/>
      <c r="B87" s="1"/>
      <c r="C87" s="1"/>
      <c r="D87" s="1"/>
      <c r="E87" s="1"/>
      <c r="F87" s="1"/>
      <c r="G87" s="1"/>
      <c r="H87" s="1"/>
      <c r="I87" s="2">
        <f t="shared" si="6"/>
        <v>78.98</v>
      </c>
      <c r="J87" s="3">
        <v>10.0</v>
      </c>
      <c r="K87" s="8" t="b">
        <f t="shared" si="7"/>
        <v>1</v>
      </c>
      <c r="L87" s="8" t="b">
        <f t="shared" si="8"/>
        <v>0</v>
      </c>
      <c r="M87" s="4" t="s">
        <v>121</v>
      </c>
      <c r="N87" s="4">
        <v>12.12</v>
      </c>
      <c r="O87" s="4">
        <v>770045.0</v>
      </c>
      <c r="P87" s="4">
        <v>1.05</v>
      </c>
      <c r="Q87" s="4">
        <v>7.898</v>
      </c>
      <c r="R87" s="4" t="s">
        <v>33</v>
      </c>
      <c r="S87" s="4">
        <v>128.0</v>
      </c>
      <c r="T87" s="4">
        <v>127.0</v>
      </c>
      <c r="U87" s="4">
        <v>13.07</v>
      </c>
      <c r="V87" s="4">
        <v>12.99</v>
      </c>
      <c r="W87" s="4" t="s">
        <v>33</v>
      </c>
      <c r="X87" s="4">
        <v>129.0</v>
      </c>
      <c r="Y87" s="4">
        <v>10.37</v>
      </c>
      <c r="Z87" s="4">
        <v>10.28</v>
      </c>
      <c r="AA87" s="4" t="s">
        <v>33</v>
      </c>
    </row>
    <row r="88" ht="15.75" customHeight="1">
      <c r="A88" s="1"/>
      <c r="B88" s="1"/>
      <c r="C88" s="1"/>
      <c r="D88" s="1"/>
      <c r="E88" s="1"/>
      <c r="F88" s="1"/>
      <c r="G88" s="1"/>
      <c r="H88" s="1"/>
      <c r="I88" s="2">
        <f t="shared" si="6"/>
        <v>80.59</v>
      </c>
      <c r="J88" s="3">
        <v>10.0</v>
      </c>
      <c r="K88" s="8" t="b">
        <f t="shared" si="7"/>
        <v>1</v>
      </c>
      <c r="L88" s="8" t="b">
        <f t="shared" si="8"/>
        <v>1</v>
      </c>
      <c r="M88" s="4" t="s">
        <v>122</v>
      </c>
      <c r="N88" s="4">
        <v>12.25</v>
      </c>
      <c r="O88" s="4">
        <v>309054.0</v>
      </c>
      <c r="P88" s="4">
        <v>0.42</v>
      </c>
      <c r="Q88" s="4">
        <v>8.059</v>
      </c>
      <c r="R88" s="4" t="s">
        <v>33</v>
      </c>
      <c r="S88" s="4">
        <v>180.0</v>
      </c>
      <c r="T88" s="4">
        <v>182.0</v>
      </c>
      <c r="U88" s="4">
        <v>96.43</v>
      </c>
      <c r="V88" s="4">
        <v>95.31</v>
      </c>
      <c r="W88" s="4" t="s">
        <v>33</v>
      </c>
      <c r="X88" s="4">
        <v>145.0</v>
      </c>
      <c r="Y88" s="4">
        <v>33.04</v>
      </c>
      <c r="Z88" s="4">
        <v>32.86</v>
      </c>
      <c r="AA88" s="4" t="s">
        <v>33</v>
      </c>
    </row>
    <row r="89" ht="15.75" customHeight="1">
      <c r="A89" s="1"/>
      <c r="B89" s="1"/>
      <c r="C89" s="1"/>
      <c r="D89" s="1"/>
      <c r="E89" s="1"/>
      <c r="F89" s="1"/>
      <c r="G89" s="1"/>
      <c r="H89" s="1"/>
      <c r="I89" s="2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2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2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2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2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2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2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2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2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2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2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2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2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2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2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2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2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2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2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2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2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2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2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2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2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2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2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2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2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2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2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2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2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2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2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2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2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2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2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2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2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2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2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2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2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2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2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2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2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2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2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2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2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2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2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2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2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2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2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2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2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2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2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2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2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2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2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2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2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2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2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2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2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2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2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2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2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2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2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2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2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2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2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2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2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2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2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2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2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2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2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2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2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2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2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2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2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2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2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2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2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2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2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2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2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2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2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2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2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2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2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2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2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2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2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2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2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2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2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2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2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2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2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2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2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2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2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2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2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2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2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2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2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2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2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2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2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2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2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2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2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2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2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2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2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2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2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2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2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2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2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2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2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2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2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2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2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2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2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2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2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2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2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2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2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2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2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2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2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2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2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2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2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2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2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2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2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2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2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2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2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2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2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2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2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2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2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2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2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2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2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2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2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2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2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2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2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2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2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2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F3:G6 K4:L88">
    <cfRule type="cellIs" dxfId="0" priority="1" operator="equal">
      <formula>"FALSE"</formula>
    </cfRule>
  </conditionalFormatting>
  <conditionalFormatting sqref="I4:I88">
    <cfRule type="cellIs" dxfId="1" priority="2" operator="greaterThan">
      <formula>130</formula>
    </cfRule>
  </conditionalFormatting>
  <conditionalFormatting sqref="I4:I88">
    <cfRule type="cellIs" dxfId="1" priority="3" operator="lessThan">
      <formula>70</formula>
    </cfRule>
  </conditionalFormatting>
  <conditionalFormatting sqref="I4:I88">
    <cfRule type="cellIs" dxfId="2" priority="4" operator="greaterThan">
      <formula>120</formula>
    </cfRule>
  </conditionalFormatting>
  <conditionalFormatting sqref="I4:I88">
    <cfRule type="cellIs" dxfId="2" priority="5" operator="less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min="1" max="1" width="4.71"/>
    <col customWidth="1" min="2" max="2" width="41.14"/>
    <col customWidth="1" min="3" max="3" width="20.0"/>
    <col customWidth="1" min="4" max="14" width="19.71"/>
    <col customWidth="1" min="15" max="26" width="15.71"/>
    <col customWidth="1" min="27" max="34" width="9.14"/>
  </cols>
  <sheetData>
    <row r="1">
      <c r="A1" s="10"/>
      <c r="B1" s="1" t="s">
        <v>123</v>
      </c>
      <c r="C1" s="11" t="s">
        <v>124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10"/>
      <c r="B2" s="11">
        <v>240725.0</v>
      </c>
      <c r="C2" s="1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10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10"/>
      <c r="B4" s="1" t="s">
        <v>0</v>
      </c>
      <c r="C4" s="3" t="s">
        <v>125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10"/>
      <c r="B5" s="1"/>
      <c r="C5" s="3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10"/>
      <c r="B6" s="1" t="s">
        <v>126</v>
      </c>
      <c r="C6" s="13" t="s">
        <v>127</v>
      </c>
      <c r="D6" s="13" t="s">
        <v>128</v>
      </c>
      <c r="E6" s="13" t="s">
        <v>129</v>
      </c>
      <c r="F6" s="13" t="s">
        <v>130</v>
      </c>
      <c r="G6" s="13" t="s">
        <v>131</v>
      </c>
      <c r="H6" s="13" t="s">
        <v>132</v>
      </c>
      <c r="I6" s="13" t="s">
        <v>133</v>
      </c>
      <c r="J6" s="13" t="s">
        <v>134</v>
      </c>
      <c r="K6" s="13" t="s">
        <v>135</v>
      </c>
      <c r="L6" s="13" t="s">
        <v>136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10" t="s">
        <v>137</v>
      </c>
      <c r="B7" s="1" t="s">
        <v>31</v>
      </c>
      <c r="C7" s="13" t="s">
        <v>31</v>
      </c>
      <c r="D7" s="13" t="s">
        <v>31</v>
      </c>
      <c r="E7" s="13" t="s">
        <v>31</v>
      </c>
      <c r="F7" s="13" t="s">
        <v>31</v>
      </c>
      <c r="G7" s="13" t="s">
        <v>31</v>
      </c>
      <c r="H7" s="13" t="s">
        <v>31</v>
      </c>
      <c r="I7" s="13" t="s">
        <v>31</v>
      </c>
      <c r="J7" s="13" t="s">
        <v>31</v>
      </c>
      <c r="K7" s="13" t="s">
        <v>31</v>
      </c>
      <c r="L7" s="13" t="s">
        <v>31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10">
        <v>1.0</v>
      </c>
      <c r="B8" s="1" t="s">
        <v>32</v>
      </c>
      <c r="C8" s="13">
        <v>9.8618</v>
      </c>
      <c r="D8" s="13" t="s">
        <v>138</v>
      </c>
      <c r="E8" s="13" t="s">
        <v>138</v>
      </c>
      <c r="F8" s="13" t="s">
        <v>138</v>
      </c>
      <c r="G8" s="13" t="s">
        <v>138</v>
      </c>
      <c r="H8" s="13" t="s">
        <v>138</v>
      </c>
      <c r="I8" s="13" t="s">
        <v>138</v>
      </c>
      <c r="J8" s="13" t="s">
        <v>138</v>
      </c>
      <c r="K8" s="13" t="s">
        <v>138</v>
      </c>
      <c r="L8" s="13">
        <v>9.392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10">
        <v>1.0</v>
      </c>
      <c r="B9" s="1" t="s">
        <v>34</v>
      </c>
      <c r="C9" s="13">
        <v>10.114</v>
      </c>
      <c r="D9" s="13" t="s">
        <v>138</v>
      </c>
      <c r="E9" s="13" t="s">
        <v>138</v>
      </c>
      <c r="F9" s="13" t="s">
        <v>138</v>
      </c>
      <c r="G9" s="13" t="s">
        <v>138</v>
      </c>
      <c r="H9" s="13" t="s">
        <v>138</v>
      </c>
      <c r="I9" s="13" t="s">
        <v>138</v>
      </c>
      <c r="J9" s="13" t="s">
        <v>138</v>
      </c>
      <c r="K9" s="13" t="s">
        <v>138</v>
      </c>
      <c r="L9" s="13">
        <v>9.5995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10">
        <v>1.0</v>
      </c>
      <c r="B10" s="1" t="s">
        <v>35</v>
      </c>
      <c r="C10" s="13">
        <v>12.5546</v>
      </c>
      <c r="D10" s="13">
        <v>0.2443</v>
      </c>
      <c r="E10" s="13">
        <v>0.2011</v>
      </c>
      <c r="F10" s="13">
        <v>0.1538</v>
      </c>
      <c r="G10" s="13">
        <v>0.1932</v>
      </c>
      <c r="H10" s="13">
        <v>0.2115</v>
      </c>
      <c r="I10" s="13">
        <v>0.2154</v>
      </c>
      <c r="J10" s="13">
        <v>0.1966</v>
      </c>
      <c r="K10" s="13">
        <v>0.1785</v>
      </c>
      <c r="L10" s="13">
        <v>12.3553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10">
        <v>1.0</v>
      </c>
      <c r="B11" s="1" t="s">
        <v>36</v>
      </c>
      <c r="C11" s="13">
        <v>10.4095</v>
      </c>
      <c r="D11" s="13" t="s">
        <v>138</v>
      </c>
      <c r="E11" s="13" t="s">
        <v>138</v>
      </c>
      <c r="F11" s="13" t="s">
        <v>138</v>
      </c>
      <c r="G11" s="13" t="s">
        <v>138</v>
      </c>
      <c r="H11" s="13" t="s">
        <v>138</v>
      </c>
      <c r="I11" s="13" t="s">
        <v>138</v>
      </c>
      <c r="J11" s="13" t="s">
        <v>138</v>
      </c>
      <c r="K11" s="13" t="s">
        <v>138</v>
      </c>
      <c r="L11" s="13">
        <v>10.1263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A12" s="10">
        <v>1.0</v>
      </c>
      <c r="B12" s="1" t="s">
        <v>37</v>
      </c>
      <c r="C12" s="13">
        <v>10.7756</v>
      </c>
      <c r="D12" s="13" t="s">
        <v>138</v>
      </c>
      <c r="E12" s="13" t="s">
        <v>138</v>
      </c>
      <c r="F12" s="13" t="s">
        <v>138</v>
      </c>
      <c r="G12" s="13" t="s">
        <v>138</v>
      </c>
      <c r="H12" s="13" t="s">
        <v>138</v>
      </c>
      <c r="I12" s="13" t="s">
        <v>138</v>
      </c>
      <c r="J12" s="13" t="s">
        <v>138</v>
      </c>
      <c r="K12" s="13" t="s">
        <v>138</v>
      </c>
      <c r="L12" s="13">
        <v>10.3647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10">
        <v>1.0</v>
      </c>
      <c r="B13" s="1" t="s">
        <v>39</v>
      </c>
      <c r="C13" s="13">
        <v>9.2223</v>
      </c>
      <c r="D13" s="13" t="s">
        <v>138</v>
      </c>
      <c r="E13" s="13" t="s">
        <v>138</v>
      </c>
      <c r="F13" s="13" t="s">
        <v>138</v>
      </c>
      <c r="G13" s="13" t="s">
        <v>138</v>
      </c>
      <c r="H13" s="13" t="s">
        <v>138</v>
      </c>
      <c r="I13" s="13" t="s">
        <v>138</v>
      </c>
      <c r="J13" s="13" t="s">
        <v>138</v>
      </c>
      <c r="K13" s="13" t="s">
        <v>138</v>
      </c>
      <c r="L13" s="13">
        <v>9.2062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10">
        <v>1.0</v>
      </c>
      <c r="B14" s="1" t="s">
        <v>41</v>
      </c>
      <c r="C14" s="13">
        <v>10.0896</v>
      </c>
      <c r="D14" s="13">
        <v>0.0149</v>
      </c>
      <c r="E14" s="13" t="s">
        <v>138</v>
      </c>
      <c r="F14" s="13" t="s">
        <v>138</v>
      </c>
      <c r="G14" s="13" t="s">
        <v>138</v>
      </c>
      <c r="H14" s="13" t="s">
        <v>138</v>
      </c>
      <c r="I14" s="13" t="s">
        <v>138</v>
      </c>
      <c r="J14" s="13" t="s">
        <v>138</v>
      </c>
      <c r="K14" s="13" t="s">
        <v>138</v>
      </c>
      <c r="L14" s="13">
        <v>9.7337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10">
        <v>2.0</v>
      </c>
      <c r="B15" s="1" t="s">
        <v>43</v>
      </c>
      <c r="C15" s="13">
        <v>19.8339</v>
      </c>
      <c r="D15" s="13" t="s">
        <v>138</v>
      </c>
      <c r="E15" s="13" t="s">
        <v>138</v>
      </c>
      <c r="F15" s="13">
        <v>5.8735</v>
      </c>
      <c r="G15" s="13">
        <v>6.2604</v>
      </c>
      <c r="H15" s="13">
        <v>5.7392</v>
      </c>
      <c r="I15" s="13">
        <v>2.1339</v>
      </c>
      <c r="J15" s="13">
        <v>11.1476</v>
      </c>
      <c r="K15" s="13">
        <v>2.9622</v>
      </c>
      <c r="L15" s="13">
        <v>20.0872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10">
        <v>1.0</v>
      </c>
      <c r="B16" s="1" t="s">
        <v>45</v>
      </c>
      <c r="C16" s="13">
        <v>8.2761</v>
      </c>
      <c r="D16" s="13">
        <v>0.2864</v>
      </c>
      <c r="E16" s="13">
        <v>0.3095</v>
      </c>
      <c r="F16" s="13">
        <v>0.2439</v>
      </c>
      <c r="G16" s="13">
        <v>0.2292</v>
      </c>
      <c r="H16" s="13">
        <v>0.2489</v>
      </c>
      <c r="I16" s="13">
        <v>0.237</v>
      </c>
      <c r="J16" s="13">
        <v>0.2296</v>
      </c>
      <c r="K16" s="13">
        <v>0.2249</v>
      </c>
      <c r="L16" s="13">
        <v>8.5093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10">
        <v>1.0</v>
      </c>
      <c r="B17" s="1" t="s">
        <v>46</v>
      </c>
      <c r="C17" s="13">
        <v>9.5865</v>
      </c>
      <c r="D17" s="13" t="s">
        <v>138</v>
      </c>
      <c r="E17" s="13" t="s">
        <v>138</v>
      </c>
      <c r="F17" s="13" t="s">
        <v>138</v>
      </c>
      <c r="G17" s="13" t="s">
        <v>138</v>
      </c>
      <c r="H17" s="13" t="s">
        <v>138</v>
      </c>
      <c r="I17" s="13" t="s">
        <v>138</v>
      </c>
      <c r="J17" s="13" t="s">
        <v>138</v>
      </c>
      <c r="K17" s="13" t="s">
        <v>138</v>
      </c>
      <c r="L17" s="13">
        <v>9.3593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10">
        <v>1.0</v>
      </c>
      <c r="B18" s="1" t="s">
        <v>47</v>
      </c>
      <c r="C18" s="13">
        <v>8.965</v>
      </c>
      <c r="D18" s="13" t="s">
        <v>138</v>
      </c>
      <c r="E18" s="13" t="s">
        <v>138</v>
      </c>
      <c r="F18" s="13" t="s">
        <v>138</v>
      </c>
      <c r="G18" s="13" t="s">
        <v>138</v>
      </c>
      <c r="H18" s="13" t="s">
        <v>138</v>
      </c>
      <c r="I18" s="13" t="s">
        <v>138</v>
      </c>
      <c r="J18" s="13" t="s">
        <v>138</v>
      </c>
      <c r="K18" s="13" t="s">
        <v>138</v>
      </c>
      <c r="L18" s="13">
        <v>9.1032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10">
        <v>1.0</v>
      </c>
      <c r="B19" s="1" t="s">
        <v>48</v>
      </c>
      <c r="C19" s="13">
        <v>9.7803</v>
      </c>
      <c r="D19" s="13">
        <v>0.2344</v>
      </c>
      <c r="E19" s="13">
        <v>0.216</v>
      </c>
      <c r="F19" s="13">
        <v>0.2218</v>
      </c>
      <c r="G19" s="13">
        <v>0.212</v>
      </c>
      <c r="H19" s="13">
        <v>0.215</v>
      </c>
      <c r="I19" s="13">
        <v>0.2036</v>
      </c>
      <c r="J19" s="13">
        <v>0.2505</v>
      </c>
      <c r="K19" s="13">
        <v>0.2064</v>
      </c>
      <c r="L19" s="13">
        <v>9.5427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10">
        <v>1.0</v>
      </c>
      <c r="B20" s="1" t="s">
        <v>49</v>
      </c>
      <c r="C20" s="13">
        <v>9.437</v>
      </c>
      <c r="D20" s="13">
        <v>0.0253</v>
      </c>
      <c r="E20" s="13" t="s">
        <v>138</v>
      </c>
      <c r="F20" s="13" t="s">
        <v>138</v>
      </c>
      <c r="G20" s="13" t="s">
        <v>138</v>
      </c>
      <c r="H20" s="13" t="s">
        <v>138</v>
      </c>
      <c r="I20" s="13" t="s">
        <v>138</v>
      </c>
      <c r="J20" s="13" t="s">
        <v>138</v>
      </c>
      <c r="K20" s="13" t="s">
        <v>138</v>
      </c>
      <c r="L20" s="13">
        <v>9.0761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ht="15.75" customHeight="1">
      <c r="A21" s="10">
        <v>1.0</v>
      </c>
      <c r="B21" s="1" t="s">
        <v>50</v>
      </c>
      <c r="C21" s="13">
        <v>8.6939</v>
      </c>
      <c r="D21" s="13" t="s">
        <v>138</v>
      </c>
      <c r="E21" s="13" t="s">
        <v>138</v>
      </c>
      <c r="F21" s="13" t="s">
        <v>138</v>
      </c>
      <c r="G21" s="13" t="s">
        <v>138</v>
      </c>
      <c r="H21" s="13" t="s">
        <v>138</v>
      </c>
      <c r="I21" s="13" t="s">
        <v>138</v>
      </c>
      <c r="J21" s="13" t="s">
        <v>138</v>
      </c>
      <c r="K21" s="13" t="s">
        <v>138</v>
      </c>
      <c r="L21" s="13">
        <v>8.9657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ht="15.75" customHeight="1">
      <c r="A22" s="10">
        <v>1.0</v>
      </c>
      <c r="B22" s="1" t="s">
        <v>51</v>
      </c>
      <c r="C22" s="13">
        <v>9.2885</v>
      </c>
      <c r="D22" s="13" t="s">
        <v>138</v>
      </c>
      <c r="E22" s="13" t="s">
        <v>138</v>
      </c>
      <c r="F22" s="13" t="s">
        <v>138</v>
      </c>
      <c r="G22" s="13" t="s">
        <v>138</v>
      </c>
      <c r="H22" s="13" t="s">
        <v>138</v>
      </c>
      <c r="I22" s="13" t="s">
        <v>138</v>
      </c>
      <c r="J22" s="13" t="s">
        <v>138</v>
      </c>
      <c r="K22" s="13" t="s">
        <v>138</v>
      </c>
      <c r="L22" s="13">
        <v>9.0521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ht="15.75" customHeight="1">
      <c r="A23" s="10">
        <v>1.0</v>
      </c>
      <c r="B23" s="1" t="s">
        <v>52</v>
      </c>
      <c r="C23" s="13">
        <v>9.1762</v>
      </c>
      <c r="D23" s="13">
        <v>0.0167</v>
      </c>
      <c r="E23" s="13" t="s">
        <v>138</v>
      </c>
      <c r="F23" s="13" t="s">
        <v>138</v>
      </c>
      <c r="G23" s="13" t="s">
        <v>138</v>
      </c>
      <c r="H23" s="13" t="s">
        <v>138</v>
      </c>
      <c r="I23" s="13" t="s">
        <v>138</v>
      </c>
      <c r="J23" s="13" t="s">
        <v>138</v>
      </c>
      <c r="K23" s="13" t="s">
        <v>138</v>
      </c>
      <c r="L23" s="13">
        <v>8.734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15.75" customHeight="1">
      <c r="A24" s="10">
        <v>1.0</v>
      </c>
      <c r="B24" s="1" t="s">
        <v>53</v>
      </c>
      <c r="C24" s="13">
        <v>9.0314</v>
      </c>
      <c r="D24" s="13" t="s">
        <v>138</v>
      </c>
      <c r="E24" s="13" t="s">
        <v>138</v>
      </c>
      <c r="F24" s="13" t="s">
        <v>138</v>
      </c>
      <c r="G24" s="13" t="s">
        <v>138</v>
      </c>
      <c r="H24" s="13" t="s">
        <v>138</v>
      </c>
      <c r="I24" s="13" t="s">
        <v>138</v>
      </c>
      <c r="J24" s="13" t="s">
        <v>138</v>
      </c>
      <c r="K24" s="13" t="s">
        <v>138</v>
      </c>
      <c r="L24" s="13">
        <v>8.562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5.75" customHeight="1">
      <c r="A25" s="10">
        <v>2.0</v>
      </c>
      <c r="B25" s="1" t="s">
        <v>54</v>
      </c>
      <c r="C25" s="13">
        <v>18.8255</v>
      </c>
      <c r="D25" s="13" t="s">
        <v>138</v>
      </c>
      <c r="E25" s="13" t="s">
        <v>138</v>
      </c>
      <c r="F25" s="13" t="s">
        <v>138</v>
      </c>
      <c r="G25" s="13" t="s">
        <v>138</v>
      </c>
      <c r="H25" s="13" t="s">
        <v>138</v>
      </c>
      <c r="I25" s="13" t="s">
        <v>138</v>
      </c>
      <c r="J25" s="13" t="s">
        <v>138</v>
      </c>
      <c r="K25" s="13" t="s">
        <v>138</v>
      </c>
      <c r="L25" s="13">
        <v>20.4691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ht="15.75" customHeight="1">
      <c r="A26" s="10">
        <v>2.0</v>
      </c>
      <c r="B26" s="1" t="s">
        <v>55</v>
      </c>
      <c r="C26" s="13">
        <v>9.8206</v>
      </c>
      <c r="D26" s="13" t="s">
        <v>138</v>
      </c>
      <c r="E26" s="13" t="s">
        <v>138</v>
      </c>
      <c r="F26" s="13" t="s">
        <v>138</v>
      </c>
      <c r="G26" s="13" t="s">
        <v>138</v>
      </c>
      <c r="H26" s="13" t="s">
        <v>138</v>
      </c>
      <c r="I26" s="13" t="s">
        <v>138</v>
      </c>
      <c r="J26" s="13" t="s">
        <v>138</v>
      </c>
      <c r="K26" s="13" t="s">
        <v>138</v>
      </c>
      <c r="L26" s="13">
        <v>10.9103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5.75" customHeight="1">
      <c r="A27" s="10">
        <v>5.0</v>
      </c>
      <c r="B27" s="1" t="s">
        <v>56</v>
      </c>
      <c r="C27" s="13">
        <v>9.2578</v>
      </c>
      <c r="D27" s="13" t="s">
        <v>138</v>
      </c>
      <c r="E27" s="13" t="s">
        <v>138</v>
      </c>
      <c r="F27" s="13" t="s">
        <v>138</v>
      </c>
      <c r="G27" s="13" t="s">
        <v>138</v>
      </c>
      <c r="H27" s="13" t="s">
        <v>138</v>
      </c>
      <c r="I27" s="13" t="s">
        <v>138</v>
      </c>
      <c r="J27" s="13" t="s">
        <v>138</v>
      </c>
      <c r="K27" s="13" t="s">
        <v>138</v>
      </c>
      <c r="L27" s="13">
        <v>9.6223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15.75" customHeight="1">
      <c r="A28" s="10">
        <v>1.0</v>
      </c>
      <c r="B28" s="1" t="s">
        <v>57</v>
      </c>
      <c r="C28" s="13">
        <v>9.4331</v>
      </c>
      <c r="D28" s="13" t="s">
        <v>138</v>
      </c>
      <c r="E28" s="13" t="s">
        <v>138</v>
      </c>
      <c r="F28" s="13" t="s">
        <v>138</v>
      </c>
      <c r="G28" s="13" t="s">
        <v>138</v>
      </c>
      <c r="H28" s="13" t="s">
        <v>138</v>
      </c>
      <c r="I28" s="13" t="s">
        <v>138</v>
      </c>
      <c r="J28" s="13" t="s">
        <v>138</v>
      </c>
      <c r="K28" s="13" t="s">
        <v>138</v>
      </c>
      <c r="L28" s="13">
        <v>9.1843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ht="15.75" customHeight="1">
      <c r="A29" s="10">
        <v>1.0</v>
      </c>
      <c r="B29" s="1" t="s">
        <v>58</v>
      </c>
      <c r="C29" s="13">
        <v>8.4509</v>
      </c>
      <c r="D29" s="13" t="s">
        <v>138</v>
      </c>
      <c r="E29" s="13" t="s">
        <v>138</v>
      </c>
      <c r="F29" s="13" t="s">
        <v>138</v>
      </c>
      <c r="G29" s="13" t="s">
        <v>138</v>
      </c>
      <c r="H29" s="13" t="s">
        <v>138</v>
      </c>
      <c r="I29" s="13" t="s">
        <v>138</v>
      </c>
      <c r="J29" s="13" t="s">
        <v>138</v>
      </c>
      <c r="K29" s="13">
        <v>0.1838</v>
      </c>
      <c r="L29" s="13">
        <v>9.2386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ht="15.75" customHeight="1">
      <c r="A30" s="10">
        <v>1.0</v>
      </c>
      <c r="B30" s="1" t="s">
        <v>59</v>
      </c>
      <c r="C30" s="13">
        <v>9.1382</v>
      </c>
      <c r="D30" s="13" t="s">
        <v>138</v>
      </c>
      <c r="E30" s="13" t="s">
        <v>138</v>
      </c>
      <c r="F30" s="13">
        <v>20.2476</v>
      </c>
      <c r="G30" s="13">
        <v>14.1158</v>
      </c>
      <c r="H30" s="13">
        <v>12.9113</v>
      </c>
      <c r="I30" s="13">
        <v>0.2955</v>
      </c>
      <c r="J30" s="13">
        <v>40.5608</v>
      </c>
      <c r="K30" s="13">
        <v>1.6631</v>
      </c>
      <c r="L30" s="13">
        <v>8.9948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15.75" customHeight="1">
      <c r="A31" s="10">
        <v>1.0</v>
      </c>
      <c r="B31" s="1" t="s">
        <v>60</v>
      </c>
      <c r="C31" s="13">
        <v>8.5354</v>
      </c>
      <c r="D31" s="13" t="s">
        <v>138</v>
      </c>
      <c r="E31" s="13" t="s">
        <v>138</v>
      </c>
      <c r="F31" s="13" t="s">
        <v>138</v>
      </c>
      <c r="G31" s="13" t="s">
        <v>138</v>
      </c>
      <c r="H31" s="13" t="s">
        <v>138</v>
      </c>
      <c r="I31" s="13" t="s">
        <v>138</v>
      </c>
      <c r="J31" s="13" t="s">
        <v>138</v>
      </c>
      <c r="K31" s="13" t="s">
        <v>138</v>
      </c>
      <c r="L31" s="13">
        <v>7.9728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ht="15.75" customHeight="1">
      <c r="A32" s="10" t="s">
        <v>44</v>
      </c>
      <c r="B32" s="1" t="s">
        <v>61</v>
      </c>
      <c r="C32" s="13">
        <v>21.0105</v>
      </c>
      <c r="D32" s="13">
        <v>21.1096</v>
      </c>
      <c r="E32" s="13">
        <v>21.2124</v>
      </c>
      <c r="F32" s="13">
        <v>21.6956</v>
      </c>
      <c r="G32" s="13">
        <v>21.413</v>
      </c>
      <c r="H32" s="13">
        <v>21.9328</v>
      </c>
      <c r="I32" s="13">
        <v>21.5955</v>
      </c>
      <c r="J32" s="13">
        <v>23.6984</v>
      </c>
      <c r="K32" s="13">
        <v>21.4424</v>
      </c>
      <c r="L32" s="13">
        <v>22.5378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15.75" customHeight="1">
      <c r="A33" s="10" t="s">
        <v>44</v>
      </c>
      <c r="B33" s="1" t="s">
        <v>62</v>
      </c>
      <c r="C33" s="13">
        <v>20.0</v>
      </c>
      <c r="D33" s="13">
        <v>20.0</v>
      </c>
      <c r="E33" s="13">
        <v>20.0</v>
      </c>
      <c r="F33" s="13">
        <v>20.0</v>
      </c>
      <c r="G33" s="13">
        <v>20.0</v>
      </c>
      <c r="H33" s="13">
        <v>20.0</v>
      </c>
      <c r="I33" s="13">
        <v>20.0</v>
      </c>
      <c r="J33" s="13">
        <v>20.0</v>
      </c>
      <c r="K33" s="13">
        <v>20.0</v>
      </c>
      <c r="L33" s="13">
        <v>20.0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ht="15.75" customHeight="1">
      <c r="A34" s="10">
        <v>1.0</v>
      </c>
      <c r="B34" s="1" t="s">
        <v>63</v>
      </c>
      <c r="C34" s="13">
        <v>8.7887</v>
      </c>
      <c r="D34" s="13" t="s">
        <v>138</v>
      </c>
      <c r="E34" s="13" t="s">
        <v>138</v>
      </c>
      <c r="F34" s="13" t="s">
        <v>138</v>
      </c>
      <c r="G34" s="13" t="s">
        <v>138</v>
      </c>
      <c r="H34" s="13" t="s">
        <v>138</v>
      </c>
      <c r="I34" s="13" t="s">
        <v>138</v>
      </c>
      <c r="J34" s="13" t="s">
        <v>138</v>
      </c>
      <c r="K34" s="13" t="s">
        <v>138</v>
      </c>
      <c r="L34" s="13">
        <v>8.1832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ht="15.75" customHeight="1">
      <c r="A35" s="10">
        <v>1.0</v>
      </c>
      <c r="B35" s="1" t="s">
        <v>64</v>
      </c>
      <c r="C35" s="13">
        <v>9.4558</v>
      </c>
      <c r="D35" s="13" t="s">
        <v>138</v>
      </c>
      <c r="E35" s="13" t="s">
        <v>138</v>
      </c>
      <c r="F35" s="13" t="s">
        <v>138</v>
      </c>
      <c r="G35" s="13" t="s">
        <v>138</v>
      </c>
      <c r="H35" s="13" t="s">
        <v>138</v>
      </c>
      <c r="I35" s="13" t="s">
        <v>138</v>
      </c>
      <c r="J35" s="13" t="s">
        <v>138</v>
      </c>
      <c r="K35" s="13" t="s">
        <v>138</v>
      </c>
      <c r="L35" s="13">
        <v>9.3227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ht="15.75" customHeight="1">
      <c r="A36" s="10">
        <v>1.0</v>
      </c>
      <c r="B36" s="1" t="s">
        <v>65</v>
      </c>
      <c r="C36" s="13">
        <v>9.4065</v>
      </c>
      <c r="D36" s="13">
        <v>0.0363</v>
      </c>
      <c r="E36" s="13" t="s">
        <v>138</v>
      </c>
      <c r="F36" s="13" t="s">
        <v>138</v>
      </c>
      <c r="G36" s="13" t="s">
        <v>138</v>
      </c>
      <c r="H36" s="13" t="s">
        <v>138</v>
      </c>
      <c r="I36" s="13" t="s">
        <v>138</v>
      </c>
      <c r="J36" s="13" t="s">
        <v>138</v>
      </c>
      <c r="K36" s="13" t="s">
        <v>138</v>
      </c>
      <c r="L36" s="13">
        <v>8.7477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ht="15.75" customHeight="1">
      <c r="A37" s="10">
        <v>0.5</v>
      </c>
      <c r="B37" s="1" t="s">
        <v>66</v>
      </c>
      <c r="C37" s="13">
        <v>8.9148</v>
      </c>
      <c r="D37" s="13">
        <v>0.0259</v>
      </c>
      <c r="E37" s="13">
        <v>0.0126</v>
      </c>
      <c r="F37" s="13" t="s">
        <v>138</v>
      </c>
      <c r="G37" s="13" t="s">
        <v>138</v>
      </c>
      <c r="H37" s="13" t="s">
        <v>138</v>
      </c>
      <c r="I37" s="13" t="s">
        <v>138</v>
      </c>
      <c r="J37" s="13" t="s">
        <v>138</v>
      </c>
      <c r="K37" s="13" t="s">
        <v>138</v>
      </c>
      <c r="L37" s="13">
        <v>8.1382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ht="15.75" customHeight="1">
      <c r="A38" s="10">
        <v>1.0</v>
      </c>
      <c r="B38" s="1" t="s">
        <v>67</v>
      </c>
      <c r="C38" s="13">
        <v>9.7998</v>
      </c>
      <c r="D38" s="13" t="s">
        <v>138</v>
      </c>
      <c r="E38" s="13" t="s">
        <v>138</v>
      </c>
      <c r="F38" s="13" t="s">
        <v>138</v>
      </c>
      <c r="G38" s="13" t="s">
        <v>138</v>
      </c>
      <c r="H38" s="13" t="s">
        <v>138</v>
      </c>
      <c r="I38" s="13" t="s">
        <v>138</v>
      </c>
      <c r="J38" s="13" t="s">
        <v>138</v>
      </c>
      <c r="K38" s="13" t="s">
        <v>138</v>
      </c>
      <c r="L38" s="13">
        <v>9.3008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ht="15.75" customHeight="1">
      <c r="A39" s="10" t="s">
        <v>44</v>
      </c>
      <c r="B39" s="1" t="s">
        <v>68</v>
      </c>
      <c r="C39" s="13">
        <v>20.0</v>
      </c>
      <c r="D39" s="13">
        <v>20.0</v>
      </c>
      <c r="E39" s="13">
        <v>20.0</v>
      </c>
      <c r="F39" s="13">
        <v>20.0</v>
      </c>
      <c r="G39" s="13">
        <v>20.0</v>
      </c>
      <c r="H39" s="13">
        <v>20.0</v>
      </c>
      <c r="I39" s="13">
        <v>20.0</v>
      </c>
      <c r="J39" s="13">
        <v>20.0</v>
      </c>
      <c r="K39" s="13">
        <v>20.0</v>
      </c>
      <c r="L39" s="13">
        <v>20.0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15.75" customHeight="1">
      <c r="A40" s="10">
        <v>1.0</v>
      </c>
      <c r="B40" s="1" t="s">
        <v>69</v>
      </c>
      <c r="C40" s="13">
        <v>8.5581</v>
      </c>
      <c r="D40" s="13">
        <v>0.0381</v>
      </c>
      <c r="E40" s="13">
        <v>0.0095</v>
      </c>
      <c r="F40" s="13" t="s">
        <v>138</v>
      </c>
      <c r="G40" s="13" t="s">
        <v>138</v>
      </c>
      <c r="H40" s="13" t="s">
        <v>138</v>
      </c>
      <c r="I40" s="13" t="s">
        <v>138</v>
      </c>
      <c r="J40" s="13">
        <v>0.0105</v>
      </c>
      <c r="K40" s="13" t="s">
        <v>138</v>
      </c>
      <c r="L40" s="13">
        <v>8.0763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ht="15.75" customHeight="1">
      <c r="A41" s="10">
        <v>1.0</v>
      </c>
      <c r="B41" s="1" t="s">
        <v>70</v>
      </c>
      <c r="C41" s="13">
        <v>8.6544</v>
      </c>
      <c r="D41" s="13" t="s">
        <v>138</v>
      </c>
      <c r="E41" s="13" t="s">
        <v>138</v>
      </c>
      <c r="F41" s="13" t="s">
        <v>138</v>
      </c>
      <c r="G41" s="13" t="s">
        <v>138</v>
      </c>
      <c r="H41" s="13" t="s">
        <v>138</v>
      </c>
      <c r="I41" s="13" t="s">
        <v>138</v>
      </c>
      <c r="J41" s="13" t="s">
        <v>138</v>
      </c>
      <c r="K41" s="13" t="s">
        <v>138</v>
      </c>
      <c r="L41" s="13">
        <v>8.064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ht="15.75" customHeight="1">
      <c r="A42" s="10">
        <v>1.0</v>
      </c>
      <c r="B42" s="1" t="s">
        <v>71</v>
      </c>
      <c r="C42" s="13">
        <v>8.5489</v>
      </c>
      <c r="D42" s="13">
        <v>0.0201</v>
      </c>
      <c r="E42" s="13" t="s">
        <v>138</v>
      </c>
      <c r="F42" s="13" t="s">
        <v>138</v>
      </c>
      <c r="G42" s="13" t="s">
        <v>138</v>
      </c>
      <c r="H42" s="13" t="s">
        <v>138</v>
      </c>
      <c r="I42" s="13" t="s">
        <v>138</v>
      </c>
      <c r="J42" s="13" t="s">
        <v>138</v>
      </c>
      <c r="K42" s="13" t="s">
        <v>138</v>
      </c>
      <c r="L42" s="13">
        <v>8.2437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ht="15.75" customHeight="1">
      <c r="A43" s="10">
        <v>1.0</v>
      </c>
      <c r="B43" s="1" t="s">
        <v>72</v>
      </c>
      <c r="C43" s="13">
        <v>7.5328</v>
      </c>
      <c r="D43" s="13" t="s">
        <v>138</v>
      </c>
      <c r="E43" s="13" t="s">
        <v>138</v>
      </c>
      <c r="F43" s="13" t="s">
        <v>138</v>
      </c>
      <c r="G43" s="13" t="s">
        <v>138</v>
      </c>
      <c r="H43" s="13" t="s">
        <v>138</v>
      </c>
      <c r="I43" s="13" t="s">
        <v>138</v>
      </c>
      <c r="J43" s="13" t="s">
        <v>138</v>
      </c>
      <c r="K43" s="13" t="s">
        <v>138</v>
      </c>
      <c r="L43" s="13">
        <v>8.6665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ht="15.75" customHeight="1">
      <c r="A44" s="10">
        <v>1.0</v>
      </c>
      <c r="B44" s="1" t="s">
        <v>73</v>
      </c>
      <c r="C44" s="13">
        <v>8.5554</v>
      </c>
      <c r="D44" s="13" t="s">
        <v>138</v>
      </c>
      <c r="E44" s="13" t="s">
        <v>138</v>
      </c>
      <c r="F44" s="13">
        <v>5.7233</v>
      </c>
      <c r="G44" s="13">
        <v>5.0157</v>
      </c>
      <c r="H44" s="13">
        <v>4.7918</v>
      </c>
      <c r="I44" s="13" t="s">
        <v>138</v>
      </c>
      <c r="J44" s="13">
        <v>1.098</v>
      </c>
      <c r="K44" s="13">
        <v>0.0858</v>
      </c>
      <c r="L44" s="13">
        <v>8.0301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15.75" customHeight="1">
      <c r="A45" s="10">
        <v>5.0</v>
      </c>
      <c r="B45" s="1" t="s">
        <v>74</v>
      </c>
      <c r="C45" s="13">
        <v>8.492</v>
      </c>
      <c r="D45" s="13" t="s">
        <v>138</v>
      </c>
      <c r="E45" s="13" t="s">
        <v>138</v>
      </c>
      <c r="F45" s="13" t="s">
        <v>138</v>
      </c>
      <c r="G45" s="13" t="s">
        <v>138</v>
      </c>
      <c r="H45" s="13" t="s">
        <v>138</v>
      </c>
      <c r="I45" s="13" t="s">
        <v>138</v>
      </c>
      <c r="J45" s="13" t="s">
        <v>138</v>
      </c>
      <c r="K45" s="13" t="s">
        <v>138</v>
      </c>
      <c r="L45" s="13">
        <v>8.6112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ht="15.75" customHeight="1">
      <c r="A46" s="10">
        <v>1.0</v>
      </c>
      <c r="B46" s="1" t="s">
        <v>75</v>
      </c>
      <c r="C46" s="13">
        <v>7.6786</v>
      </c>
      <c r="D46" s="13" t="s">
        <v>138</v>
      </c>
      <c r="E46" s="13" t="s">
        <v>138</v>
      </c>
      <c r="F46" s="13" t="s">
        <v>138</v>
      </c>
      <c r="G46" s="13" t="s">
        <v>138</v>
      </c>
      <c r="H46" s="13" t="s">
        <v>138</v>
      </c>
      <c r="I46" s="13" t="s">
        <v>138</v>
      </c>
      <c r="J46" s="13" t="s">
        <v>138</v>
      </c>
      <c r="K46" s="13" t="s">
        <v>138</v>
      </c>
      <c r="L46" s="13">
        <v>7.6786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ht="15.75" customHeight="1">
      <c r="A47" s="10">
        <v>2.0</v>
      </c>
      <c r="B47" s="1" t="s">
        <v>76</v>
      </c>
      <c r="C47" s="13">
        <v>16.6174</v>
      </c>
      <c r="D47" s="13" t="s">
        <v>138</v>
      </c>
      <c r="E47" s="13" t="s">
        <v>138</v>
      </c>
      <c r="F47" s="13" t="s">
        <v>138</v>
      </c>
      <c r="G47" s="13" t="s">
        <v>138</v>
      </c>
      <c r="H47" s="13" t="s">
        <v>138</v>
      </c>
      <c r="I47" s="13" t="s">
        <v>138</v>
      </c>
      <c r="J47" s="13" t="s">
        <v>138</v>
      </c>
      <c r="K47" s="13" t="s">
        <v>138</v>
      </c>
      <c r="L47" s="13">
        <v>17.2528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ht="15.75" customHeight="1">
      <c r="A48" s="10" t="s">
        <v>44</v>
      </c>
      <c r="B48" s="1" t="s">
        <v>77</v>
      </c>
      <c r="C48" s="13">
        <v>19.909</v>
      </c>
      <c r="D48" s="13">
        <v>20.0077</v>
      </c>
      <c r="E48" s="13">
        <v>19.8297</v>
      </c>
      <c r="F48" s="13">
        <v>19.8184</v>
      </c>
      <c r="G48" s="13">
        <v>19.9266</v>
      </c>
      <c r="H48" s="13">
        <v>19.5749</v>
      </c>
      <c r="I48" s="13">
        <v>19.9025</v>
      </c>
      <c r="J48" s="13">
        <v>20.2557</v>
      </c>
      <c r="K48" s="13">
        <v>19.3839</v>
      </c>
      <c r="L48" s="13">
        <v>19.8024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15.75" customHeight="1">
      <c r="A49" s="10">
        <v>0.5</v>
      </c>
      <c r="B49" s="1" t="s">
        <v>78</v>
      </c>
      <c r="C49" s="13">
        <v>10.0629</v>
      </c>
      <c r="D49" s="13">
        <v>0.0483</v>
      </c>
      <c r="E49" s="13">
        <v>0.0183</v>
      </c>
      <c r="F49" s="13">
        <v>0.0163</v>
      </c>
      <c r="G49" s="13">
        <v>0.0147</v>
      </c>
      <c r="H49" s="13" t="s">
        <v>138</v>
      </c>
      <c r="I49" s="13" t="s">
        <v>138</v>
      </c>
      <c r="J49" s="13" t="s">
        <v>138</v>
      </c>
      <c r="K49" s="13" t="s">
        <v>138</v>
      </c>
      <c r="L49" s="13">
        <v>9.2267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ht="15.75" customHeight="1">
      <c r="A50" s="10">
        <v>1.0</v>
      </c>
      <c r="B50" s="1" t="s">
        <v>79</v>
      </c>
      <c r="C50" s="13">
        <v>7.5302</v>
      </c>
      <c r="D50" s="13" t="s">
        <v>138</v>
      </c>
      <c r="E50" s="13" t="s">
        <v>138</v>
      </c>
      <c r="F50" s="13" t="s">
        <v>138</v>
      </c>
      <c r="G50" s="13" t="s">
        <v>138</v>
      </c>
      <c r="H50" s="13" t="s">
        <v>138</v>
      </c>
      <c r="I50" s="13" t="s">
        <v>138</v>
      </c>
      <c r="J50" s="13" t="s">
        <v>138</v>
      </c>
      <c r="K50" s="13" t="s">
        <v>138</v>
      </c>
      <c r="L50" s="13">
        <v>7.4797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ht="15.75" customHeight="1">
      <c r="A51" s="10">
        <v>1.0</v>
      </c>
      <c r="B51" s="1" t="s">
        <v>80</v>
      </c>
      <c r="C51" s="13">
        <v>7.17</v>
      </c>
      <c r="D51" s="13" t="s">
        <v>138</v>
      </c>
      <c r="E51" s="13" t="s">
        <v>138</v>
      </c>
      <c r="F51" s="13" t="s">
        <v>138</v>
      </c>
      <c r="G51" s="13" t="s">
        <v>138</v>
      </c>
      <c r="H51" s="13" t="s">
        <v>138</v>
      </c>
      <c r="I51" s="13" t="s">
        <v>138</v>
      </c>
      <c r="J51" s="13" t="s">
        <v>138</v>
      </c>
      <c r="K51" s="13" t="s">
        <v>138</v>
      </c>
      <c r="L51" s="13">
        <v>8.5522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ht="15.75" customHeight="1">
      <c r="A52" s="10">
        <v>1.0</v>
      </c>
      <c r="B52" s="1" t="s">
        <v>81</v>
      </c>
      <c r="C52" s="13">
        <v>8.316</v>
      </c>
      <c r="D52" s="13" t="s">
        <v>138</v>
      </c>
      <c r="E52" s="13" t="s">
        <v>138</v>
      </c>
      <c r="F52" s="13" t="s">
        <v>138</v>
      </c>
      <c r="G52" s="13" t="s">
        <v>138</v>
      </c>
      <c r="H52" s="13" t="s">
        <v>138</v>
      </c>
      <c r="I52" s="13" t="s">
        <v>138</v>
      </c>
      <c r="J52" s="13" t="s">
        <v>138</v>
      </c>
      <c r="K52" s="13" t="s">
        <v>138</v>
      </c>
      <c r="L52" s="13">
        <v>7.9126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ht="15.75" customHeight="1">
      <c r="A53" s="10">
        <v>1.0</v>
      </c>
      <c r="B53" s="1" t="s">
        <v>82</v>
      </c>
      <c r="C53" s="13">
        <v>9.536</v>
      </c>
      <c r="D53" s="13">
        <v>0.0633</v>
      </c>
      <c r="E53" s="13">
        <v>0.0164</v>
      </c>
      <c r="F53" s="13">
        <v>0.0118</v>
      </c>
      <c r="G53" s="13">
        <v>0.0097</v>
      </c>
      <c r="H53" s="13">
        <v>0.0062</v>
      </c>
      <c r="I53" s="13" t="s">
        <v>138</v>
      </c>
      <c r="J53" s="13">
        <v>0.0076</v>
      </c>
      <c r="K53" s="13">
        <v>0.0047</v>
      </c>
      <c r="L53" s="13">
        <v>8.6312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ht="15.75" customHeight="1">
      <c r="A54" s="10">
        <v>1.0</v>
      </c>
      <c r="B54" s="1" t="s">
        <v>83</v>
      </c>
      <c r="C54" s="13">
        <v>8.0165</v>
      </c>
      <c r="D54" s="13" t="s">
        <v>138</v>
      </c>
      <c r="E54" s="13" t="s">
        <v>138</v>
      </c>
      <c r="F54" s="13" t="s">
        <v>138</v>
      </c>
      <c r="G54" s="13" t="s">
        <v>138</v>
      </c>
      <c r="H54" s="13" t="s">
        <v>138</v>
      </c>
      <c r="I54" s="13" t="s">
        <v>138</v>
      </c>
      <c r="J54" s="13" t="s">
        <v>138</v>
      </c>
      <c r="K54" s="13" t="s">
        <v>138</v>
      </c>
      <c r="L54" s="13">
        <v>7.7692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ht="15.75" customHeight="1">
      <c r="A55" s="10">
        <v>2.0</v>
      </c>
      <c r="B55" s="1" t="s">
        <v>84</v>
      </c>
      <c r="C55" s="13">
        <v>15.8073</v>
      </c>
      <c r="D55" s="13" t="s">
        <v>138</v>
      </c>
      <c r="E55" s="13" t="s">
        <v>138</v>
      </c>
      <c r="F55" s="13" t="s">
        <v>138</v>
      </c>
      <c r="G55" s="13" t="s">
        <v>138</v>
      </c>
      <c r="H55" s="13" t="s">
        <v>138</v>
      </c>
      <c r="I55" s="13" t="s">
        <v>138</v>
      </c>
      <c r="J55" s="13" t="s">
        <v>138</v>
      </c>
      <c r="K55" s="13" t="s">
        <v>138</v>
      </c>
      <c r="L55" s="13">
        <v>16.9367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ht="15.75" customHeight="1">
      <c r="A56" s="10">
        <v>1.0</v>
      </c>
      <c r="B56" s="1" t="s">
        <v>85</v>
      </c>
      <c r="C56" s="13">
        <v>8.0561</v>
      </c>
      <c r="D56" s="13" t="s">
        <v>138</v>
      </c>
      <c r="E56" s="13" t="s">
        <v>138</v>
      </c>
      <c r="F56" s="13">
        <v>2.4753</v>
      </c>
      <c r="G56" s="13">
        <v>2.3855</v>
      </c>
      <c r="H56" s="13">
        <v>2.557</v>
      </c>
      <c r="I56" s="13" t="s">
        <v>138</v>
      </c>
      <c r="J56" s="13">
        <v>0.4391</v>
      </c>
      <c r="K56" s="13" t="s">
        <v>138</v>
      </c>
      <c r="L56" s="13">
        <v>7.7192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ht="15.75" customHeight="1">
      <c r="A57" s="10">
        <v>1.0</v>
      </c>
      <c r="B57" s="1" t="s">
        <v>86</v>
      </c>
      <c r="C57" s="13">
        <v>8.2</v>
      </c>
      <c r="D57" s="13" t="s">
        <v>138</v>
      </c>
      <c r="E57" s="13" t="s">
        <v>138</v>
      </c>
      <c r="F57" s="13" t="s">
        <v>138</v>
      </c>
      <c r="G57" s="13" t="s">
        <v>138</v>
      </c>
      <c r="H57" s="13" t="s">
        <v>138</v>
      </c>
      <c r="I57" s="13" t="s">
        <v>138</v>
      </c>
      <c r="J57" s="13" t="s">
        <v>138</v>
      </c>
      <c r="K57" s="13" t="s">
        <v>138</v>
      </c>
      <c r="L57" s="13">
        <v>8.0491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ht="15.75" customHeight="1">
      <c r="A58" s="10" t="s">
        <v>44</v>
      </c>
      <c r="B58" s="1" t="s">
        <v>87</v>
      </c>
      <c r="C58" s="13">
        <v>20.0</v>
      </c>
      <c r="D58" s="13">
        <v>20.0</v>
      </c>
      <c r="E58" s="13">
        <v>20.0</v>
      </c>
      <c r="F58" s="13">
        <v>20.0</v>
      </c>
      <c r="G58" s="13">
        <v>20.0</v>
      </c>
      <c r="H58" s="13">
        <v>20.0</v>
      </c>
      <c r="I58" s="13">
        <v>20.0</v>
      </c>
      <c r="J58" s="13">
        <v>20.0</v>
      </c>
      <c r="K58" s="13">
        <v>20.0</v>
      </c>
      <c r="L58" s="13">
        <v>20.0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ht="15.75" customHeight="1">
      <c r="A59" s="10">
        <v>1.0</v>
      </c>
      <c r="B59" s="1" t="s">
        <v>88</v>
      </c>
      <c r="C59" s="13">
        <v>8.8414</v>
      </c>
      <c r="D59" s="13" t="s">
        <v>138</v>
      </c>
      <c r="E59" s="13" t="s">
        <v>138</v>
      </c>
      <c r="F59" s="13" t="s">
        <v>138</v>
      </c>
      <c r="G59" s="13" t="s">
        <v>138</v>
      </c>
      <c r="H59" s="13" t="s">
        <v>138</v>
      </c>
      <c r="I59" s="13" t="s">
        <v>138</v>
      </c>
      <c r="J59" s="13" t="s">
        <v>138</v>
      </c>
      <c r="K59" s="13" t="s">
        <v>138</v>
      </c>
      <c r="L59" s="13">
        <v>8.1628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ht="15.75" customHeight="1">
      <c r="A60" s="10">
        <v>1.0</v>
      </c>
      <c r="B60" s="1" t="s">
        <v>89</v>
      </c>
      <c r="C60" s="13">
        <v>8.7085</v>
      </c>
      <c r="D60" s="13" t="s">
        <v>138</v>
      </c>
      <c r="E60" s="13" t="s">
        <v>138</v>
      </c>
      <c r="F60" s="13" t="s">
        <v>138</v>
      </c>
      <c r="G60" s="13" t="s">
        <v>138</v>
      </c>
      <c r="H60" s="13" t="s">
        <v>138</v>
      </c>
      <c r="I60" s="13" t="s">
        <v>138</v>
      </c>
      <c r="J60" s="13" t="s">
        <v>138</v>
      </c>
      <c r="K60" s="13" t="s">
        <v>138</v>
      </c>
      <c r="L60" s="13">
        <v>8.0279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ht="15.75" customHeight="1">
      <c r="A61" s="10">
        <v>0.5</v>
      </c>
      <c r="B61" s="1" t="s">
        <v>90</v>
      </c>
      <c r="C61" s="13">
        <v>9.533</v>
      </c>
      <c r="D61" s="13">
        <v>0.0758</v>
      </c>
      <c r="E61" s="13" t="s">
        <v>138</v>
      </c>
      <c r="F61" s="13" t="s">
        <v>138</v>
      </c>
      <c r="G61" s="13" t="s">
        <v>138</v>
      </c>
      <c r="H61" s="13" t="s">
        <v>138</v>
      </c>
      <c r="I61" s="13" t="s">
        <v>138</v>
      </c>
      <c r="J61" s="13" t="s">
        <v>138</v>
      </c>
      <c r="K61" s="13" t="s">
        <v>138</v>
      </c>
      <c r="L61" s="13">
        <v>8.7096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ht="15.75" customHeight="1">
      <c r="A62" s="10">
        <v>1.0</v>
      </c>
      <c r="B62" s="1" t="s">
        <v>91</v>
      </c>
      <c r="C62" s="13">
        <v>20.6494</v>
      </c>
      <c r="D62" s="13">
        <v>0.1609</v>
      </c>
      <c r="E62" s="13">
        <v>0.0489</v>
      </c>
      <c r="F62" s="13">
        <v>0.0361</v>
      </c>
      <c r="G62" s="13">
        <v>0.0291</v>
      </c>
      <c r="H62" s="13">
        <v>0.026</v>
      </c>
      <c r="I62" s="13" t="s">
        <v>138</v>
      </c>
      <c r="J62" s="13">
        <v>0.0315</v>
      </c>
      <c r="K62" s="13" t="s">
        <v>138</v>
      </c>
      <c r="L62" s="13">
        <v>18.7922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ht="15.75" customHeight="1">
      <c r="A63" s="10">
        <v>0.5</v>
      </c>
      <c r="B63" s="1" t="s">
        <v>92</v>
      </c>
      <c r="C63" s="13">
        <v>9.6571</v>
      </c>
      <c r="D63" s="13">
        <v>0.0599</v>
      </c>
      <c r="E63" s="13">
        <v>0.0178</v>
      </c>
      <c r="F63" s="13">
        <v>0.0144</v>
      </c>
      <c r="G63" s="13" t="s">
        <v>138</v>
      </c>
      <c r="H63" s="13" t="s">
        <v>138</v>
      </c>
      <c r="I63" s="13" t="s">
        <v>138</v>
      </c>
      <c r="J63" s="13" t="s">
        <v>138</v>
      </c>
      <c r="K63" s="13" t="s">
        <v>138</v>
      </c>
      <c r="L63" s="13">
        <v>8.8933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ht="15.75" customHeight="1">
      <c r="A64" s="10">
        <v>0.5</v>
      </c>
      <c r="B64" s="1" t="s">
        <v>93</v>
      </c>
      <c r="C64" s="13">
        <v>9.5905</v>
      </c>
      <c r="D64" s="13">
        <v>0.0771</v>
      </c>
      <c r="E64" s="13">
        <v>0.0259</v>
      </c>
      <c r="F64" s="13">
        <v>0.016</v>
      </c>
      <c r="G64" s="13" t="s">
        <v>138</v>
      </c>
      <c r="H64" s="13">
        <v>0.0098</v>
      </c>
      <c r="I64" s="13" t="s">
        <v>138</v>
      </c>
      <c r="J64" s="13" t="s">
        <v>138</v>
      </c>
      <c r="K64" s="13" t="s">
        <v>138</v>
      </c>
      <c r="L64" s="13">
        <v>8.8226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ht="15.75" customHeight="1">
      <c r="A65" s="10">
        <v>1.0</v>
      </c>
      <c r="B65" s="1" t="s">
        <v>94</v>
      </c>
      <c r="C65" s="13">
        <v>7.9653</v>
      </c>
      <c r="D65" s="13">
        <v>0.0329</v>
      </c>
      <c r="E65" s="13">
        <v>0.0096</v>
      </c>
      <c r="F65" s="13">
        <v>0.358</v>
      </c>
      <c r="G65" s="13">
        <v>0.4008</v>
      </c>
      <c r="H65" s="13">
        <v>0.4257</v>
      </c>
      <c r="I65" s="13" t="s">
        <v>138</v>
      </c>
      <c r="J65" s="13">
        <v>0.1116</v>
      </c>
      <c r="K65" s="13" t="s">
        <v>138</v>
      </c>
      <c r="L65" s="13">
        <v>7.6475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ht="15.75" customHeight="1">
      <c r="A66" s="10">
        <v>1.0</v>
      </c>
      <c r="B66" s="1" t="s">
        <v>95</v>
      </c>
      <c r="C66" s="13">
        <v>9.3733</v>
      </c>
      <c r="D66" s="13">
        <v>0.0858</v>
      </c>
      <c r="E66" s="13">
        <v>0.0203</v>
      </c>
      <c r="F66" s="13" t="s">
        <v>138</v>
      </c>
      <c r="G66" s="13" t="s">
        <v>138</v>
      </c>
      <c r="H66" s="13" t="s">
        <v>138</v>
      </c>
      <c r="I66" s="13" t="s">
        <v>138</v>
      </c>
      <c r="J66" s="13" t="s">
        <v>138</v>
      </c>
      <c r="K66" s="13" t="s">
        <v>138</v>
      </c>
      <c r="L66" s="13">
        <v>8.3602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ht="15.75" customHeight="1">
      <c r="A67" s="10" t="s">
        <v>44</v>
      </c>
      <c r="B67" s="1" t="s">
        <v>96</v>
      </c>
      <c r="C67" s="13">
        <v>20.0547</v>
      </c>
      <c r="D67" s="13">
        <v>21.5424</v>
      </c>
      <c r="E67" s="13">
        <v>21.141</v>
      </c>
      <c r="F67" s="13">
        <v>21.4798</v>
      </c>
      <c r="G67" s="13">
        <v>21.3774</v>
      </c>
      <c r="H67" s="13">
        <v>21.3326</v>
      </c>
      <c r="I67" s="13">
        <v>21.1283</v>
      </c>
      <c r="J67" s="13">
        <v>22.0304</v>
      </c>
      <c r="K67" s="13">
        <v>21.2472</v>
      </c>
      <c r="L67" s="13">
        <v>20.1502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ht="15.75" customHeight="1">
      <c r="A68" s="10">
        <v>1.0</v>
      </c>
      <c r="B68" s="1" t="s">
        <v>97</v>
      </c>
      <c r="C68" s="13">
        <v>8.8301</v>
      </c>
      <c r="D68" s="13">
        <v>0.0925</v>
      </c>
      <c r="E68" s="13">
        <v>0.0283</v>
      </c>
      <c r="F68" s="13">
        <v>0.0177</v>
      </c>
      <c r="G68" s="13">
        <v>0.0146</v>
      </c>
      <c r="H68" s="13" t="s">
        <v>138</v>
      </c>
      <c r="I68" s="13">
        <v>0.0089</v>
      </c>
      <c r="J68" s="13" t="s">
        <v>138</v>
      </c>
      <c r="K68" s="13" t="s">
        <v>138</v>
      </c>
      <c r="L68" s="13">
        <v>7.977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ht="15.75" customHeight="1">
      <c r="A69" s="10">
        <v>1.0</v>
      </c>
      <c r="B69" s="1" t="s">
        <v>98</v>
      </c>
      <c r="C69" s="13">
        <v>8.6175</v>
      </c>
      <c r="D69" s="13" t="s">
        <v>138</v>
      </c>
      <c r="E69" s="13" t="s">
        <v>138</v>
      </c>
      <c r="F69" s="13" t="s">
        <v>138</v>
      </c>
      <c r="G69" s="13" t="s">
        <v>138</v>
      </c>
      <c r="H69" s="13" t="s">
        <v>138</v>
      </c>
      <c r="I69" s="13" t="s">
        <v>138</v>
      </c>
      <c r="J69" s="13" t="s">
        <v>138</v>
      </c>
      <c r="K69" s="13" t="s">
        <v>138</v>
      </c>
      <c r="L69" s="13">
        <v>7.9477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ht="15.75" customHeight="1">
      <c r="A70" s="10">
        <v>1.0</v>
      </c>
      <c r="B70" s="1" t="s">
        <v>100</v>
      </c>
      <c r="C70" s="13">
        <v>8.009</v>
      </c>
      <c r="D70" s="13" t="s">
        <v>138</v>
      </c>
      <c r="E70" s="13" t="s">
        <v>138</v>
      </c>
      <c r="F70" s="13" t="s">
        <v>138</v>
      </c>
      <c r="G70" s="13" t="s">
        <v>138</v>
      </c>
      <c r="H70" s="13" t="s">
        <v>138</v>
      </c>
      <c r="I70" s="13" t="s">
        <v>138</v>
      </c>
      <c r="J70" s="13" t="s">
        <v>138</v>
      </c>
      <c r="K70" s="13" t="s">
        <v>138</v>
      </c>
      <c r="L70" s="13">
        <v>7.6321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ht="15.75" customHeight="1">
      <c r="A71" s="10">
        <v>0.5</v>
      </c>
      <c r="B71" s="1" t="s">
        <v>99</v>
      </c>
      <c r="C71" s="13">
        <v>8.4792</v>
      </c>
      <c r="D71" s="13" t="s">
        <v>138</v>
      </c>
      <c r="E71" s="13" t="s">
        <v>138</v>
      </c>
      <c r="F71" s="13" t="s">
        <v>138</v>
      </c>
      <c r="G71" s="13" t="s">
        <v>138</v>
      </c>
      <c r="H71" s="13" t="s">
        <v>138</v>
      </c>
      <c r="I71" s="13" t="s">
        <v>138</v>
      </c>
      <c r="J71" s="13" t="s">
        <v>138</v>
      </c>
      <c r="K71" s="13" t="s">
        <v>138</v>
      </c>
      <c r="L71" s="13">
        <v>7.9723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ht="15.75" customHeight="1">
      <c r="A72" s="10">
        <v>1.0</v>
      </c>
      <c r="B72" s="1" t="s">
        <v>101</v>
      </c>
      <c r="C72" s="13">
        <v>9.5841</v>
      </c>
      <c r="D72" s="13">
        <v>0.1179</v>
      </c>
      <c r="E72" s="13">
        <v>0.037</v>
      </c>
      <c r="F72" s="13">
        <v>0.0211</v>
      </c>
      <c r="G72" s="13" t="s">
        <v>138</v>
      </c>
      <c r="H72" s="13" t="s">
        <v>138</v>
      </c>
      <c r="I72" s="13">
        <v>0.0098</v>
      </c>
      <c r="J72" s="13" t="s">
        <v>138</v>
      </c>
      <c r="K72" s="13" t="s">
        <v>138</v>
      </c>
      <c r="L72" s="13">
        <v>8.4534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ht="15.75" customHeight="1">
      <c r="A73" s="10">
        <v>1.0</v>
      </c>
      <c r="B73" s="1" t="s">
        <v>102</v>
      </c>
      <c r="C73" s="13">
        <v>9.6054</v>
      </c>
      <c r="D73" s="13">
        <v>0.1027</v>
      </c>
      <c r="E73" s="13">
        <v>0.0285</v>
      </c>
      <c r="F73" s="13">
        <v>0.0177</v>
      </c>
      <c r="G73" s="13">
        <v>0.0129</v>
      </c>
      <c r="H73" s="13">
        <v>0.0083</v>
      </c>
      <c r="I73" s="13">
        <v>0.0076</v>
      </c>
      <c r="J73" s="13" t="s">
        <v>138</v>
      </c>
      <c r="K73" s="13" t="s">
        <v>138</v>
      </c>
      <c r="L73" s="13">
        <v>8.3672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ht="15.75" customHeight="1">
      <c r="A74" s="10">
        <v>1.0</v>
      </c>
      <c r="B74" s="1" t="s">
        <v>103</v>
      </c>
      <c r="C74" s="13">
        <v>8.5937</v>
      </c>
      <c r="D74" s="13">
        <v>0.0788</v>
      </c>
      <c r="E74" s="13" t="s">
        <v>138</v>
      </c>
      <c r="F74" s="13" t="s">
        <v>138</v>
      </c>
      <c r="G74" s="13" t="s">
        <v>138</v>
      </c>
      <c r="H74" s="13" t="s">
        <v>138</v>
      </c>
      <c r="I74" s="13" t="s">
        <v>138</v>
      </c>
      <c r="J74" s="13" t="s">
        <v>138</v>
      </c>
      <c r="K74" s="13" t="s">
        <v>138</v>
      </c>
      <c r="L74" s="13">
        <v>7.7525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ht="15.75" customHeight="1">
      <c r="A75" s="10">
        <v>1.0</v>
      </c>
      <c r="B75" s="1" t="s">
        <v>104</v>
      </c>
      <c r="C75" s="13">
        <v>9.6589</v>
      </c>
      <c r="D75" s="13">
        <v>0.12</v>
      </c>
      <c r="E75" s="13">
        <v>0.0381</v>
      </c>
      <c r="F75" s="13">
        <v>0.0255</v>
      </c>
      <c r="G75" s="13" t="s">
        <v>138</v>
      </c>
      <c r="H75" s="13">
        <v>0.0121</v>
      </c>
      <c r="I75" s="13" t="s">
        <v>138</v>
      </c>
      <c r="J75" s="13" t="s">
        <v>138</v>
      </c>
      <c r="K75" s="13" t="s">
        <v>138</v>
      </c>
      <c r="L75" s="13">
        <v>8.4768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ht="15.75" customHeight="1">
      <c r="A76" s="10">
        <v>1.0</v>
      </c>
      <c r="B76" s="1" t="s">
        <v>105</v>
      </c>
      <c r="C76" s="13">
        <v>8.865</v>
      </c>
      <c r="D76" s="13">
        <v>0.0685</v>
      </c>
      <c r="E76" s="13">
        <v>0.017</v>
      </c>
      <c r="F76" s="13">
        <v>0.0107</v>
      </c>
      <c r="G76" s="13" t="s">
        <v>138</v>
      </c>
      <c r="H76" s="13" t="s">
        <v>138</v>
      </c>
      <c r="I76" s="13" t="s">
        <v>138</v>
      </c>
      <c r="J76" s="13" t="s">
        <v>138</v>
      </c>
      <c r="K76" s="13" t="s">
        <v>138</v>
      </c>
      <c r="L76" s="13">
        <v>7.9463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ht="15.75" customHeight="1">
      <c r="A77" s="10">
        <v>1.0</v>
      </c>
      <c r="B77" s="1" t="s">
        <v>106</v>
      </c>
      <c r="C77" s="13">
        <v>10.7037</v>
      </c>
      <c r="D77" s="13">
        <v>0.0407</v>
      </c>
      <c r="E77" s="13" t="s">
        <v>138</v>
      </c>
      <c r="F77" s="13" t="s">
        <v>138</v>
      </c>
      <c r="G77" s="13" t="s">
        <v>138</v>
      </c>
      <c r="H77" s="13" t="s">
        <v>138</v>
      </c>
      <c r="I77" s="13" t="s">
        <v>138</v>
      </c>
      <c r="J77" s="13" t="s">
        <v>138</v>
      </c>
      <c r="K77" s="13" t="s">
        <v>138</v>
      </c>
      <c r="L77" s="13">
        <v>10.1818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ht="15.75" customHeight="1">
      <c r="A78" s="10">
        <v>1.0</v>
      </c>
      <c r="B78" s="1" t="s">
        <v>107</v>
      </c>
      <c r="C78" s="13">
        <v>8.3769</v>
      </c>
      <c r="D78" s="13">
        <v>0.0871</v>
      </c>
      <c r="E78" s="13">
        <v>0.0278</v>
      </c>
      <c r="F78" s="13" t="s">
        <v>138</v>
      </c>
      <c r="G78" s="13">
        <v>0.0152</v>
      </c>
      <c r="H78" s="13" t="s">
        <v>138</v>
      </c>
      <c r="I78" s="13" t="s">
        <v>138</v>
      </c>
      <c r="J78" s="13" t="s">
        <v>138</v>
      </c>
      <c r="K78" s="13" t="s">
        <v>138</v>
      </c>
      <c r="L78" s="13">
        <v>7.5675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ht="15.75" customHeight="1">
      <c r="A79" s="10">
        <v>1.0</v>
      </c>
      <c r="B79" s="1" t="s">
        <v>108</v>
      </c>
      <c r="C79" s="13" t="s">
        <v>138</v>
      </c>
      <c r="D79" s="13" t="s">
        <v>138</v>
      </c>
      <c r="E79" s="13">
        <v>0.0297</v>
      </c>
      <c r="F79" s="13" t="s">
        <v>138</v>
      </c>
      <c r="G79" s="13" t="s">
        <v>138</v>
      </c>
      <c r="H79" s="13" t="s">
        <v>138</v>
      </c>
      <c r="I79" s="13" t="s">
        <v>138</v>
      </c>
      <c r="J79" s="13" t="s">
        <v>138</v>
      </c>
      <c r="K79" s="13" t="s">
        <v>138</v>
      </c>
      <c r="L79" s="13">
        <v>8.456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ht="15.75" customHeight="1">
      <c r="A80" s="10">
        <v>1.0</v>
      </c>
      <c r="B80" s="1" t="s">
        <v>110</v>
      </c>
      <c r="C80" s="13">
        <v>8.5403</v>
      </c>
      <c r="D80" s="13">
        <v>0.1305</v>
      </c>
      <c r="E80" s="13">
        <v>0.0446</v>
      </c>
      <c r="F80" s="13">
        <v>0.026</v>
      </c>
      <c r="G80" s="13">
        <v>0.0227</v>
      </c>
      <c r="H80" s="13">
        <v>0.0149</v>
      </c>
      <c r="I80" s="13">
        <v>0.0132</v>
      </c>
      <c r="J80" s="13">
        <v>0.0139</v>
      </c>
      <c r="K80" s="13">
        <v>0.0113</v>
      </c>
      <c r="L80" s="13">
        <v>7.6216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ht="15.75" customHeight="1">
      <c r="A81" s="10">
        <v>1.0</v>
      </c>
      <c r="B81" s="1" t="s">
        <v>111</v>
      </c>
      <c r="C81" s="13">
        <v>8.9909</v>
      </c>
      <c r="D81" s="13">
        <v>0.1025</v>
      </c>
      <c r="E81" s="13" t="s">
        <v>138</v>
      </c>
      <c r="F81" s="13" t="s">
        <v>138</v>
      </c>
      <c r="G81" s="13" t="s">
        <v>138</v>
      </c>
      <c r="H81" s="13" t="s">
        <v>138</v>
      </c>
      <c r="I81" s="13" t="s">
        <v>138</v>
      </c>
      <c r="J81" s="13" t="s">
        <v>138</v>
      </c>
      <c r="K81" s="13" t="s">
        <v>138</v>
      </c>
      <c r="L81" s="13">
        <v>8.0037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ht="15.75" customHeight="1">
      <c r="A82" s="10" t="s">
        <v>44</v>
      </c>
      <c r="B82" s="1" t="s">
        <v>112</v>
      </c>
      <c r="C82" s="13">
        <v>20.0</v>
      </c>
      <c r="D82" s="13">
        <v>20.0</v>
      </c>
      <c r="E82" s="13">
        <v>20.0</v>
      </c>
      <c r="F82" s="13">
        <v>20.0</v>
      </c>
      <c r="G82" s="13">
        <v>20.0</v>
      </c>
      <c r="H82" s="13">
        <v>20.0</v>
      </c>
      <c r="I82" s="13">
        <v>20.0</v>
      </c>
      <c r="J82" s="13">
        <v>20.0</v>
      </c>
      <c r="K82" s="13">
        <v>20.0</v>
      </c>
      <c r="L82" s="13">
        <v>20.0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ht="15.75" customHeight="1">
      <c r="A83" s="10">
        <v>1.0</v>
      </c>
      <c r="B83" s="1" t="s">
        <v>113</v>
      </c>
      <c r="C83" s="13">
        <v>9.3064</v>
      </c>
      <c r="D83" s="13" t="s">
        <v>138</v>
      </c>
      <c r="E83" s="13" t="s">
        <v>138</v>
      </c>
      <c r="F83" s="13" t="s">
        <v>138</v>
      </c>
      <c r="G83" s="13" t="s">
        <v>138</v>
      </c>
      <c r="H83" s="13" t="s">
        <v>138</v>
      </c>
      <c r="I83" s="13" t="s">
        <v>138</v>
      </c>
      <c r="J83" s="13" t="s">
        <v>138</v>
      </c>
      <c r="K83" s="13" t="s">
        <v>138</v>
      </c>
      <c r="L83" s="13">
        <v>8.2671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ht="15.75" customHeight="1">
      <c r="A84" s="10">
        <v>1.0</v>
      </c>
      <c r="B84" s="1" t="s">
        <v>114</v>
      </c>
      <c r="C84" s="13">
        <v>9.2421</v>
      </c>
      <c r="D84" s="13">
        <v>0.1417</v>
      </c>
      <c r="E84" s="13">
        <v>0.0498</v>
      </c>
      <c r="F84" s="13">
        <v>0.0297</v>
      </c>
      <c r="G84" s="13">
        <v>0.0253</v>
      </c>
      <c r="H84" s="13">
        <v>0.0185</v>
      </c>
      <c r="I84" s="13">
        <v>0.0135</v>
      </c>
      <c r="J84" s="13">
        <v>0.0124</v>
      </c>
      <c r="K84" s="13">
        <v>0.012</v>
      </c>
      <c r="L84" s="13">
        <v>8.1775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ht="15.75" customHeight="1">
      <c r="A85" s="10">
        <v>1.0</v>
      </c>
      <c r="B85" s="1" t="s">
        <v>115</v>
      </c>
      <c r="C85" s="13">
        <v>8.6642</v>
      </c>
      <c r="D85" s="13">
        <v>0.131</v>
      </c>
      <c r="E85" s="13">
        <v>0.0461</v>
      </c>
      <c r="F85" s="13">
        <v>0.0295</v>
      </c>
      <c r="G85" s="13">
        <v>0.0259</v>
      </c>
      <c r="H85" s="13">
        <v>0.0185</v>
      </c>
      <c r="I85" s="13">
        <v>0.0173</v>
      </c>
      <c r="J85" s="13">
        <v>0.0157</v>
      </c>
      <c r="K85" s="13">
        <v>0.0137</v>
      </c>
      <c r="L85" s="13">
        <v>7.8264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ht="15.75" customHeight="1">
      <c r="A86" s="10">
        <v>1.0</v>
      </c>
      <c r="B86" s="1" t="s">
        <v>116</v>
      </c>
      <c r="C86" s="13">
        <v>8.9396</v>
      </c>
      <c r="D86" s="13" t="s">
        <v>138</v>
      </c>
      <c r="E86" s="13" t="s">
        <v>138</v>
      </c>
      <c r="F86" s="13" t="s">
        <v>138</v>
      </c>
      <c r="G86" s="13" t="s">
        <v>138</v>
      </c>
      <c r="H86" s="13" t="s">
        <v>138</v>
      </c>
      <c r="I86" s="13" t="s">
        <v>138</v>
      </c>
      <c r="J86" s="13" t="s">
        <v>138</v>
      </c>
      <c r="K86" s="13" t="s">
        <v>138</v>
      </c>
      <c r="L86" s="13">
        <v>8.0431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ht="15.75" customHeight="1">
      <c r="A87" s="10">
        <v>0.5</v>
      </c>
      <c r="B87" s="1" t="s">
        <v>117</v>
      </c>
      <c r="C87" s="13">
        <v>8.119</v>
      </c>
      <c r="D87" s="13" t="s">
        <v>138</v>
      </c>
      <c r="E87" s="13" t="s">
        <v>138</v>
      </c>
      <c r="F87" s="13" t="s">
        <v>138</v>
      </c>
      <c r="G87" s="13" t="s">
        <v>138</v>
      </c>
      <c r="H87" s="13" t="s">
        <v>138</v>
      </c>
      <c r="I87" s="13" t="s">
        <v>138</v>
      </c>
      <c r="J87" s="13" t="s">
        <v>138</v>
      </c>
      <c r="K87" s="13" t="s">
        <v>138</v>
      </c>
      <c r="L87" s="13">
        <v>8.1172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ht="15.75" customHeight="1">
      <c r="A88" s="10">
        <v>5.0</v>
      </c>
      <c r="B88" s="1" t="s">
        <v>118</v>
      </c>
      <c r="C88" s="13">
        <v>10.3877</v>
      </c>
      <c r="D88" s="13" t="s">
        <v>138</v>
      </c>
      <c r="E88" s="13" t="s">
        <v>138</v>
      </c>
      <c r="F88" s="13" t="s">
        <v>138</v>
      </c>
      <c r="G88" s="13" t="s">
        <v>138</v>
      </c>
      <c r="H88" s="13" t="s">
        <v>138</v>
      </c>
      <c r="I88" s="13" t="s">
        <v>138</v>
      </c>
      <c r="J88" s="13" t="s">
        <v>138</v>
      </c>
      <c r="K88" s="13" t="s">
        <v>138</v>
      </c>
      <c r="L88" s="13">
        <v>10.3616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ht="15.75" customHeight="1">
      <c r="A89" s="10">
        <v>1.0</v>
      </c>
      <c r="B89" s="1" t="s">
        <v>119</v>
      </c>
      <c r="C89" s="13">
        <v>8.8517</v>
      </c>
      <c r="D89" s="13">
        <v>0.234</v>
      </c>
      <c r="E89" s="13">
        <v>0.0799</v>
      </c>
      <c r="F89" s="13">
        <v>0.0483</v>
      </c>
      <c r="G89" s="13">
        <v>0.0363</v>
      </c>
      <c r="H89" s="13">
        <v>0.0256</v>
      </c>
      <c r="I89" s="13">
        <v>0.0223</v>
      </c>
      <c r="J89" s="13">
        <v>0.0226</v>
      </c>
      <c r="K89" s="13">
        <v>0.0169</v>
      </c>
      <c r="L89" s="13">
        <v>8.0903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ht="15.75" customHeight="1">
      <c r="A90" s="10">
        <v>1.0</v>
      </c>
      <c r="B90" s="1" t="s">
        <v>120</v>
      </c>
      <c r="C90" s="13">
        <v>11.5077</v>
      </c>
      <c r="D90" s="13">
        <v>0.2049</v>
      </c>
      <c r="E90" s="13">
        <v>0.0623</v>
      </c>
      <c r="F90" s="13">
        <v>0.0385</v>
      </c>
      <c r="G90" s="13">
        <v>0.0302</v>
      </c>
      <c r="H90" s="13">
        <v>0.0183</v>
      </c>
      <c r="I90" s="13">
        <v>0.0144</v>
      </c>
      <c r="J90" s="13">
        <v>0.0145</v>
      </c>
      <c r="K90" s="13">
        <v>0.0109</v>
      </c>
      <c r="L90" s="13">
        <v>10.417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ht="15.75" customHeight="1">
      <c r="A91" s="10">
        <v>0.5</v>
      </c>
      <c r="B91" s="1" t="s">
        <v>121</v>
      </c>
      <c r="C91" s="13">
        <v>8.3551</v>
      </c>
      <c r="D91" s="13">
        <v>0.2277</v>
      </c>
      <c r="E91" s="13">
        <v>0.0579</v>
      </c>
      <c r="F91" s="13">
        <v>0.0309</v>
      </c>
      <c r="G91" s="13">
        <v>0.0228</v>
      </c>
      <c r="H91" s="13" t="s">
        <v>138</v>
      </c>
      <c r="I91" s="13" t="s">
        <v>138</v>
      </c>
      <c r="J91" s="13" t="s">
        <v>138</v>
      </c>
      <c r="K91" s="13" t="s">
        <v>138</v>
      </c>
      <c r="L91" s="13">
        <v>7.8978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ht="15.75" customHeight="1">
      <c r="A92" s="10">
        <v>1.0</v>
      </c>
      <c r="B92" s="1" t="s">
        <v>122</v>
      </c>
      <c r="C92" s="13">
        <v>8.6192</v>
      </c>
      <c r="D92" s="13">
        <v>0.2492</v>
      </c>
      <c r="E92" s="13">
        <v>0.0717</v>
      </c>
      <c r="F92" s="13">
        <v>0.0386</v>
      </c>
      <c r="G92" s="13">
        <v>0.0269</v>
      </c>
      <c r="H92" s="13">
        <v>0.0183</v>
      </c>
      <c r="I92" s="13">
        <v>0.0184</v>
      </c>
      <c r="J92" s="13" t="s">
        <v>138</v>
      </c>
      <c r="K92" s="13">
        <v>0.0111</v>
      </c>
      <c r="L92" s="13">
        <v>8.0592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ht="15.75" customHeight="1">
      <c r="A93" s="10"/>
      <c r="B93" s="1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ht="15.75" customHeight="1">
      <c r="A94" s="10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ht="15.75" customHeight="1">
      <c r="A95" s="10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ht="15.75" customHeight="1">
      <c r="A96" s="10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ht="15.75" customHeight="1">
      <c r="A97" s="10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ht="15.75" customHeight="1">
      <c r="A98" s="10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ht="15.75" customHeight="1">
      <c r="A99" s="10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ht="15.75" customHeight="1">
      <c r="A100" s="10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ht="15.75" customHeight="1">
      <c r="A101" s="10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ht="15.75" customHeight="1">
      <c r="A102" s="10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ht="15.75" customHeight="1">
      <c r="A103" s="10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ht="15.75" customHeight="1">
      <c r="A104" s="10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ht="15.75" customHeight="1">
      <c r="A105" s="10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ht="15.75" customHeight="1">
      <c r="A106" s="10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ht="15.75" customHeight="1">
      <c r="A107" s="10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ht="15.75" customHeight="1">
      <c r="A108" s="10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ht="15.75" customHeight="1">
      <c r="A109" s="10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ht="15.75" customHeight="1">
      <c r="A110" s="10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ht="15.75" customHeight="1">
      <c r="A111" s="10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ht="15.75" customHeight="1">
      <c r="A112" s="10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ht="15.75" customHeight="1">
      <c r="A113" s="10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ht="15.75" customHeight="1">
      <c r="A114" s="10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ht="15.75" customHeight="1">
      <c r="A115" s="10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ht="15.75" customHeight="1">
      <c r="A116" s="10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ht="15.75" customHeight="1">
      <c r="A117" s="10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ht="15.75" customHeight="1">
      <c r="A118" s="10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ht="15.75" customHeight="1">
      <c r="A119" s="10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ht="15.75" customHeight="1">
      <c r="A120" s="10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ht="15.75" customHeight="1">
      <c r="A121" s="10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ht="15.75" customHeight="1">
      <c r="A122" s="10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ht="15.75" customHeight="1">
      <c r="A123" s="10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ht="15.75" customHeight="1">
      <c r="A124" s="10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ht="15.75" customHeight="1">
      <c r="A125" s="10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ht="15.75" customHeight="1">
      <c r="A126" s="10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ht="15.75" customHeight="1">
      <c r="A127" s="10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ht="15.75" customHeight="1">
      <c r="A128" s="10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ht="15.75" customHeight="1">
      <c r="A129" s="10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ht="15.75" customHeight="1">
      <c r="A130" s="10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ht="15.75" customHeight="1">
      <c r="A131" s="10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ht="15.75" customHeight="1">
      <c r="A132" s="10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ht="15.75" customHeight="1">
      <c r="A133" s="10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ht="15.75" customHeight="1">
      <c r="A134" s="10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ht="15.75" customHeight="1">
      <c r="A135" s="10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ht="15.75" customHeight="1">
      <c r="A136" s="10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ht="15.75" customHeight="1">
      <c r="A137" s="10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ht="15.75" customHeight="1">
      <c r="A138" s="10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ht="15.75" customHeight="1">
      <c r="A139" s="10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ht="15.75" customHeight="1">
      <c r="A140" s="10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ht="15.75" customHeight="1">
      <c r="A141" s="10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ht="15.75" customHeight="1">
      <c r="A142" s="10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ht="15.75" customHeight="1">
      <c r="A143" s="10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ht="15.75" customHeight="1">
      <c r="A144" s="10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ht="15.75" customHeight="1">
      <c r="A145" s="10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ht="15.75" customHeight="1">
      <c r="A146" s="10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ht="15.75" customHeight="1">
      <c r="A147" s="10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ht="15.75" customHeight="1">
      <c r="A148" s="10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ht="15.75" customHeight="1">
      <c r="A149" s="10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ht="15.75" customHeight="1">
      <c r="A150" s="10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ht="15.75" customHeight="1">
      <c r="A151" s="10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ht="15.75" customHeight="1">
      <c r="A152" s="10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ht="15.75" customHeight="1">
      <c r="A153" s="10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ht="15.75" customHeight="1">
      <c r="A154" s="10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ht="15.75" customHeight="1">
      <c r="A155" s="10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ht="15.75" customHeight="1">
      <c r="A156" s="10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ht="15.75" customHeight="1">
      <c r="A157" s="10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ht="15.75" customHeight="1">
      <c r="A158" s="10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ht="15.75" customHeight="1">
      <c r="A159" s="10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ht="15.75" customHeight="1">
      <c r="A160" s="10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ht="15.75" customHeight="1">
      <c r="A161" s="10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ht="15.75" customHeight="1">
      <c r="A162" s="10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ht="15.75" customHeight="1">
      <c r="A163" s="10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ht="15.75" customHeight="1">
      <c r="A164" s="10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ht="15.75" customHeight="1">
      <c r="A165" s="10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ht="15.75" customHeight="1">
      <c r="A166" s="10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ht="15.75" customHeight="1">
      <c r="A167" s="10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ht="15.75" customHeight="1">
      <c r="A168" s="10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ht="15.75" customHeight="1">
      <c r="A169" s="10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ht="15.75" customHeight="1">
      <c r="A170" s="10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ht="15.75" customHeight="1">
      <c r="A171" s="10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ht="15.75" customHeight="1">
      <c r="A172" s="10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ht="15.75" customHeight="1">
      <c r="A173" s="10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ht="15.75" customHeight="1">
      <c r="A174" s="10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ht="15.75" customHeight="1">
      <c r="A175" s="10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ht="15.75" customHeight="1">
      <c r="A176" s="10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ht="15.75" customHeight="1">
      <c r="A177" s="10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ht="15.75" customHeight="1">
      <c r="A178" s="10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ht="15.75" customHeight="1">
      <c r="A179" s="10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ht="15.75" customHeight="1">
      <c r="A180" s="10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ht="15.75" customHeight="1">
      <c r="A181" s="10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ht="15.75" customHeight="1">
      <c r="A182" s="10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ht="15.75" customHeight="1">
      <c r="A183" s="10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ht="15.75" customHeight="1">
      <c r="A184" s="10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ht="15.75" customHeight="1">
      <c r="A185" s="10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ht="15.75" customHeight="1">
      <c r="A186" s="10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ht="15.75" customHeight="1">
      <c r="A187" s="10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ht="15.75" customHeight="1">
      <c r="A188" s="10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ht="15.75" customHeight="1">
      <c r="A189" s="10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ht="15.75" customHeight="1">
      <c r="A190" s="10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ht="15.75" customHeight="1">
      <c r="A191" s="10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ht="15.75" customHeight="1">
      <c r="A192" s="10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ht="15.75" customHeight="1">
      <c r="A193" s="10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ht="15.75" customHeight="1">
      <c r="A194" s="10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ht="15.75" customHeight="1">
      <c r="A195" s="10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ht="15.75" customHeight="1">
      <c r="A196" s="10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ht="15.75" customHeight="1">
      <c r="A197" s="10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ht="15.75" customHeight="1">
      <c r="A198" s="10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ht="15.75" customHeight="1">
      <c r="A199" s="10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ht="15.75" customHeight="1">
      <c r="A200" s="10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ht="15.75" customHeight="1">
      <c r="A201" s="10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ht="15.75" customHeight="1">
      <c r="A202" s="10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ht="15.75" customHeight="1">
      <c r="A203" s="10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ht="15.75" customHeight="1">
      <c r="A204" s="10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ht="15.75" customHeight="1">
      <c r="A205" s="10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ht="15.75" customHeight="1">
      <c r="A206" s="10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ht="15.75" customHeight="1">
      <c r="A207" s="10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ht="15.75" customHeight="1">
      <c r="A208" s="10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ht="15.75" customHeight="1">
      <c r="A209" s="10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ht="15.75" customHeight="1">
      <c r="A210" s="10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ht="15.75" customHeight="1">
      <c r="A211" s="10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ht="15.75" customHeight="1">
      <c r="A212" s="10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ht="15.75" customHeight="1">
      <c r="A213" s="10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ht="15.75" customHeight="1">
      <c r="A214" s="10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ht="15.75" customHeight="1">
      <c r="A215" s="10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ht="15.75" customHeight="1">
      <c r="A216" s="10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ht="15.75" customHeight="1">
      <c r="A217" s="10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ht="15.75" customHeight="1">
      <c r="A218" s="10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ht="15.75" customHeight="1">
      <c r="A219" s="10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ht="15.75" customHeight="1">
      <c r="A220" s="10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ht="15.75" customHeight="1">
      <c r="A221" s="10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ht="15.75" customHeight="1">
      <c r="A222" s="10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ht="15.75" customHeight="1">
      <c r="A223" s="10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ht="15.75" customHeight="1">
      <c r="A224" s="10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ht="15.75" customHeight="1">
      <c r="A225" s="10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ht="15.75" customHeight="1">
      <c r="A226" s="10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ht="15.75" customHeight="1">
      <c r="A227" s="10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ht="15.75" customHeight="1">
      <c r="A228" s="10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ht="15.75" customHeight="1">
      <c r="A229" s="10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ht="15.75" customHeight="1">
      <c r="A230" s="10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ht="15.75" customHeight="1">
      <c r="A231" s="10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ht="15.75" customHeight="1">
      <c r="A232" s="10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ht="15.75" customHeight="1">
      <c r="A233" s="10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ht="15.75" customHeight="1">
      <c r="A234" s="10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ht="15.75" customHeight="1">
      <c r="A235" s="10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ht="15.75" customHeight="1">
      <c r="A236" s="10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ht="15.75" customHeight="1">
      <c r="A237" s="10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ht="15.75" customHeight="1">
      <c r="A238" s="10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ht="15.75" customHeight="1">
      <c r="A239" s="10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ht="15.75" customHeight="1">
      <c r="A240" s="10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>
      <c r="A241" s="10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ht="15.75" customHeight="1">
      <c r="A242" s="10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ht="15.75" customHeight="1">
      <c r="A243" s="10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ht="15.75" customHeight="1">
      <c r="A244" s="10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ht="15.75" customHeight="1">
      <c r="A245" s="10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ht="15.75" customHeight="1">
      <c r="A246" s="10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ht="15.75" customHeight="1">
      <c r="A247" s="10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ht="15.75" customHeight="1">
      <c r="A248" s="10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ht="15.75" customHeight="1">
      <c r="A249" s="10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ht="15.75" customHeight="1">
      <c r="A250" s="10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ht="15.75" customHeight="1">
      <c r="A251" s="10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ht="15.75" customHeight="1">
      <c r="A252" s="10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ht="15.75" customHeight="1">
      <c r="A253" s="10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ht="15.75" customHeight="1">
      <c r="A254" s="10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ht="15.75" customHeight="1">
      <c r="A255" s="10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ht="15.75" customHeight="1">
      <c r="A256" s="10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ht="15.75" customHeight="1">
      <c r="A257" s="10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ht="15.75" customHeight="1">
      <c r="A258" s="10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ht="15.75" customHeight="1">
      <c r="A259" s="10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ht="15.75" customHeight="1">
      <c r="A260" s="10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ht="15.75" customHeight="1">
      <c r="A261" s="10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ht="15.75" customHeight="1">
      <c r="A262" s="10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ht="15.75" customHeight="1">
      <c r="A263" s="10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ht="15.75" customHeight="1">
      <c r="A264" s="10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ht="15.75" customHeight="1">
      <c r="A265" s="10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ht="15.75" customHeight="1">
      <c r="A266" s="10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ht="15.75" customHeight="1">
      <c r="A267" s="10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ht="15.75" customHeight="1">
      <c r="A268" s="10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ht="15.75" customHeight="1">
      <c r="A269" s="10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ht="15.75" customHeight="1">
      <c r="A270" s="10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ht="15.75" customHeight="1">
      <c r="A271" s="10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ht="15.75" customHeight="1">
      <c r="A272" s="10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ht="15.75" customHeight="1">
      <c r="A273" s="10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ht="15.75" customHeight="1">
      <c r="A274" s="10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ht="15.75" customHeight="1">
      <c r="A275" s="10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ht="15.75" customHeight="1">
      <c r="A276" s="10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ht="15.75" customHeight="1">
      <c r="A277" s="10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ht="15.75" customHeight="1">
      <c r="A278" s="10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ht="15.75" customHeight="1">
      <c r="A279" s="10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ht="15.75" customHeight="1">
      <c r="A280" s="10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ht="15.75" customHeight="1">
      <c r="A281" s="10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ht="15.75" customHeight="1">
      <c r="A282" s="10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ht="15.75" customHeight="1">
      <c r="A283" s="10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ht="15.75" customHeight="1">
      <c r="A284" s="10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ht="15.75" customHeight="1">
      <c r="A285" s="10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ht="15.75" customHeight="1">
      <c r="A286" s="10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ht="15.75" customHeight="1">
      <c r="A287" s="10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ht="15.75" customHeight="1">
      <c r="A288" s="10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ht="15.75" customHeight="1">
      <c r="A289" s="10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ht="15.75" customHeight="1">
      <c r="A290" s="10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ht="15.75" customHeight="1">
      <c r="A291" s="10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ht="15.75" customHeight="1">
      <c r="A292" s="10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notContainsBlanks" dxfId="3" priority="1">
      <formula>LEN(TRIM(A1))&gt;0</formula>
    </cfRule>
  </conditionalFormatting>
  <conditionalFormatting sqref="A8:A92">
    <cfRule type="cellIs" dxfId="4" priority="2" operator="greaterThan">
      <formula>1</formula>
    </cfRule>
  </conditionalFormatting>
  <conditionalFormatting sqref="A8:A92">
    <cfRule type="cellIs" dxfId="5" priority="3" operator="lessThan">
      <formula>1</formula>
    </cfRule>
  </conditionalFormatting>
  <conditionalFormatting sqref="C8:AH92">
    <cfRule type="cellIs" dxfId="6" priority="4" operator="equal">
      <formula>"n.a./n.r."</formula>
    </cfRule>
  </conditionalFormatting>
  <conditionalFormatting sqref="C8:AH92">
    <cfRule type="cellIs" dxfId="7" priority="5" operator="equal">
      <formula>20</formula>
    </cfRule>
  </conditionalFormatting>
  <conditionalFormatting sqref="C8:AH92">
    <cfRule type="expression" dxfId="8" priority="6">
      <formula>C8&gt;=$A8</formula>
    </cfRule>
  </conditionalFormatting>
  <conditionalFormatting sqref="C8:AH92">
    <cfRule type="expression" dxfId="9" priority="7">
      <formula>C8&lt;$A8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2024-07-18T00:52:06Z</dcterms:created>
  <dc:creator>Catherine Rong</dc:creator>
</cp:coreProperties>
</file>