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960" windowHeight="8580" activeTab="1"/>
  </bookViews>
  <sheets>
    <sheet name="Cover Page" sheetId="2" r:id="rId1"/>
    <sheet name="MetricsData Analysis" sheetId="1" r:id="rId2"/>
    <sheet name="Reason for Deviation" sheetId="3" r:id="rId3"/>
    <sheet name="Graph" sheetId="5" r:id="rId4"/>
  </sheets>
  <definedNames>
    <definedName name="cause" localSheetId="3">#REF!</definedName>
    <definedName name="cause">#REF!</definedName>
    <definedName name="Comments" localSheetId="3">#REF!</definedName>
    <definedName name="Comments">#REF!</definedName>
    <definedName name="Ltst_TestLog">"'Test log'"</definedName>
    <definedName name="_xlnm.Print_Area" localSheetId="0">'Cover Page'!$B$2:$G$32</definedName>
    <definedName name="_xlnm.Print_Area" localSheetId="1">'MetricsData Analysis'!$A$2:$AJ$36</definedName>
    <definedName name="_xlnm.Print_Titles" localSheetId="1">'MetricsData Analysis'!$2:$4</definedName>
    <definedName name="Severity">#REF!</definedName>
    <definedName name="State_of_Origin">#REF!</definedName>
  </definedNames>
  <calcPr calcId="145621"/>
</workbook>
</file>

<file path=xl/calcChain.xml><?xml version="1.0" encoding="utf-8"?>
<calcChain xmlns="http://schemas.openxmlformats.org/spreadsheetml/2006/main">
  <c r="AH9" i="1" l="1"/>
  <c r="AI9" i="1"/>
  <c r="AJ9" i="1"/>
  <c r="W9" i="1" l="1"/>
  <c r="AG19" i="1" l="1"/>
  <c r="AH18" i="1"/>
  <c r="AJ18" i="1"/>
  <c r="AF19" i="1"/>
  <c r="AE19" i="1"/>
  <c r="AD19" i="1"/>
  <c r="AI18" i="1"/>
  <c r="AC19" i="1"/>
  <c r="AB19" i="1"/>
  <c r="AA19" i="1"/>
  <c r="X19" i="1"/>
  <c r="Y19" i="1"/>
  <c r="Z19" i="1"/>
  <c r="T18" i="1"/>
  <c r="W18" i="1"/>
  <c r="N19" i="1"/>
  <c r="I19" i="1"/>
  <c r="Q19" i="1"/>
  <c r="AI17" i="1"/>
  <c r="AH17" i="1"/>
  <c r="AJ17" i="1"/>
  <c r="T17" i="1"/>
  <c r="W17" i="1" l="1"/>
  <c r="AI16" i="1"/>
  <c r="AH16" i="1"/>
  <c r="AJ16" i="1"/>
  <c r="T14" i="1"/>
  <c r="T16" i="1"/>
  <c r="W16" i="1" l="1"/>
  <c r="R24" i="1"/>
  <c r="AH15" i="1" l="1"/>
  <c r="AJ15" i="1"/>
  <c r="AI15" i="1"/>
  <c r="T15" i="1"/>
  <c r="W15" i="1" l="1"/>
  <c r="AH10" i="1"/>
  <c r="AH11" i="1"/>
  <c r="AH12" i="1"/>
  <c r="AH13" i="1"/>
  <c r="AH14" i="1"/>
  <c r="AH19" i="1" l="1"/>
  <c r="S19" i="1"/>
  <c r="R19" i="1"/>
  <c r="P19" i="1"/>
  <c r="AJ14" i="1"/>
  <c r="AI14" i="1"/>
  <c r="AJ13" i="1"/>
  <c r="AI13" i="1"/>
  <c r="T13" i="1"/>
  <c r="W13" i="1" l="1"/>
  <c r="W14" i="1"/>
  <c r="T11" i="1"/>
  <c r="AJ11" i="1"/>
  <c r="AI11" i="1"/>
  <c r="W11" i="1" l="1"/>
  <c r="R25" i="1" l="1"/>
  <c r="T12" i="1" l="1"/>
  <c r="R31" i="1" l="1"/>
  <c r="E19" i="1" l="1"/>
  <c r="AI12" i="1"/>
  <c r="AI19" i="1" s="1"/>
  <c r="AK12" i="1"/>
  <c r="O19" i="1"/>
  <c r="AI10" i="1"/>
  <c r="V19" i="1"/>
  <c r="U19" i="1"/>
  <c r="T10" i="1"/>
  <c r="T19" i="1" s="1"/>
  <c r="AK10" i="1" l="1"/>
  <c r="W12" i="1"/>
  <c r="R30" i="1"/>
  <c r="C9" i="5" s="1"/>
  <c r="W10" i="1"/>
  <c r="W19" i="1" s="1"/>
  <c r="AJ10" i="1"/>
  <c r="AJ12" i="1"/>
  <c r="AJ19" i="1" l="1"/>
  <c r="AK19" i="1"/>
</calcChain>
</file>

<file path=xl/sharedStrings.xml><?xml version="1.0" encoding="utf-8"?>
<sst xmlns="http://schemas.openxmlformats.org/spreadsheetml/2006/main" count="140" uniqueCount="99">
  <si>
    <t xml:space="preserve">Blue Shield of California - Project Metrics </t>
  </si>
  <si>
    <t>Tower</t>
  </si>
  <si>
    <t>Start Date</t>
  </si>
  <si>
    <t>Project Manager Name</t>
  </si>
  <si>
    <t>Rice ID</t>
  </si>
  <si>
    <t>New/CR</t>
  </si>
  <si>
    <t>Release</t>
  </si>
  <si>
    <t>Effort (Person days)</t>
  </si>
  <si>
    <t>Schedule Variance</t>
  </si>
  <si>
    <t>Schedule (duration in days)</t>
  </si>
  <si>
    <t>Review Comments</t>
  </si>
  <si>
    <t>Defect Density</t>
  </si>
  <si>
    <t>Estimated Effort (PD)</t>
  </si>
  <si>
    <t>Actual Effort (PD)</t>
  </si>
  <si>
    <t>Variance (%)</t>
  </si>
  <si>
    <t>Planned start date</t>
  </si>
  <si>
    <t>Planned End date</t>
  </si>
  <si>
    <t>Actual Start Date</t>
  </si>
  <si>
    <t>Actual end Date</t>
  </si>
  <si>
    <t xml:space="preserve">Estimated </t>
  </si>
  <si>
    <t>Actual</t>
  </si>
  <si>
    <t>Offshore Review</t>
  </si>
  <si>
    <t>Onsite Review (includes Client review)</t>
  </si>
  <si>
    <t># of Defects</t>
  </si>
  <si>
    <t>Defect Density (UT)</t>
  </si>
  <si>
    <t>Defect Density (QA)</t>
  </si>
  <si>
    <t xml:space="preserve"> Defect Leakage %</t>
  </si>
  <si>
    <t>Analysis</t>
  </si>
  <si>
    <t>Design</t>
  </si>
  <si>
    <t>Coding</t>
  </si>
  <si>
    <t>Testing</t>
  </si>
  <si>
    <t>Total</t>
  </si>
  <si>
    <t>Design Review comments</t>
  </si>
  <si>
    <t>UTC review Comments</t>
  </si>
  <si>
    <t>Code Review Comments</t>
  </si>
  <si>
    <t>UT Defects</t>
  </si>
  <si>
    <t xml:space="preserve">QA Reqmn Defects </t>
  </si>
  <si>
    <t>QA Design Defects</t>
  </si>
  <si>
    <t>QA Code Defects</t>
  </si>
  <si>
    <t>Total QA Defects</t>
  </si>
  <si>
    <t>MCFINT0202</t>
  </si>
  <si>
    <t>Process Efficiency</t>
  </si>
  <si>
    <t>%</t>
  </si>
  <si>
    <t>Design Review Efficiency</t>
  </si>
  <si>
    <t>Code Review Efficiency</t>
  </si>
  <si>
    <t>Defect Removal Efficiency</t>
  </si>
  <si>
    <t>Other Metrics</t>
  </si>
  <si>
    <t>Schedule Variance (%)</t>
  </si>
  <si>
    <t>Requirements Stability Index</t>
  </si>
  <si>
    <t>Blue Shield of California</t>
  </si>
  <si>
    <t>Version 1.0</t>
  </si>
  <si>
    <t>Prepared By</t>
  </si>
  <si>
    <t>Reviewed By</t>
  </si>
  <si>
    <t>Approved By</t>
  </si>
  <si>
    <t>Name</t>
  </si>
  <si>
    <t>Role</t>
  </si>
  <si>
    <t>Signature</t>
  </si>
  <si>
    <t>Date</t>
  </si>
  <si>
    <t>KNOWPL / Ver: 1.0</t>
  </si>
  <si>
    <t xml:space="preserve">    Release ID: QTDM-KNOWPL.xls / 1.1 / 01.09.2008</t>
  </si>
  <si>
    <t>C3: Protected</t>
  </si>
  <si>
    <t>Project Manager</t>
  </si>
  <si>
    <t>Reason for Variation</t>
  </si>
  <si>
    <t>Metric</t>
  </si>
  <si>
    <t>RSI</t>
  </si>
  <si>
    <t>Calculated Metrics</t>
  </si>
  <si>
    <t>Benchmark</t>
  </si>
  <si>
    <t>Review Efficiency (%)</t>
  </si>
  <si>
    <t>Efficiency</t>
  </si>
  <si>
    <t>Variance</t>
  </si>
  <si>
    <t>Prasad Kondietti</t>
  </si>
  <si>
    <t>Sr. Manager</t>
  </si>
  <si>
    <t>Portals Production Support</t>
  </si>
  <si>
    <t>Portals and Mobility</t>
  </si>
  <si>
    <t>Prasad Kondisetti</t>
  </si>
  <si>
    <t>Projects</t>
  </si>
  <si>
    <t>Project</t>
  </si>
  <si>
    <t>Phoenix HCR</t>
  </si>
  <si>
    <t>IVR HCR</t>
  </si>
  <si>
    <t>Requirement Stability Index</t>
  </si>
  <si>
    <t>Employer HCR</t>
  </si>
  <si>
    <t>SGOR</t>
  </si>
  <si>
    <r>
      <rPr>
        <b/>
        <sz val="9"/>
        <rFont val="Calibri"/>
        <family val="2"/>
        <scheme val="minor"/>
      </rPr>
      <t>Note:</t>
    </r>
    <r>
      <rPr>
        <sz val="9"/>
        <rFont val="Calibri"/>
        <family val="2"/>
        <scheme val="minor"/>
      </rPr>
      <t xml:space="preserve"> </t>
    </r>
  </si>
  <si>
    <t>Custom Group</t>
  </si>
  <si>
    <t>Member HCR</t>
  </si>
  <si>
    <t>Phoenix HCR (Sep)</t>
  </si>
  <si>
    <t>Employer RRD</t>
  </si>
  <si>
    <t>IVR FEMS</t>
  </si>
  <si>
    <t>IVR SSP</t>
  </si>
  <si>
    <t>From original list of requirements, 12 stories are newly added and 2 stories have changed.</t>
  </si>
  <si>
    <t>1 requirement was added in orginially planned 7 requirements</t>
  </si>
  <si>
    <t>Out of 12 originial requirements  5 were changed</t>
  </si>
  <si>
    <t>Out of 2 original requirements, 1 requirent has changed</t>
  </si>
  <si>
    <t>Vikas Arya</t>
  </si>
  <si>
    <t>Metrics Analysis Sheet for Portals</t>
  </si>
  <si>
    <t>VA</t>
  </si>
  <si>
    <t>PK</t>
  </si>
  <si>
    <t xml:space="preserve">     Project ID: </t>
  </si>
  <si>
    <t>Phoenix HCR release went live on 9/30.  Total of 7 post-production defects were reported in the month of October. Due to last minute change requests before go live, QA/UAT timelines were crunched resulting in high number of production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</si>
</sst>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0.0000"/>
    <numFmt numFmtId="167" formatCode="[$-409]dd\-mmm\-yy;@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4"/>
      <name val="Arial"/>
      <family val="2"/>
    </font>
    <font>
      <b/>
      <sz val="20"/>
      <color indexed="18"/>
      <name val="Arial"/>
      <family val="2"/>
    </font>
    <font>
      <sz val="14"/>
      <name val="Arial"/>
      <family val="2"/>
    </font>
    <font>
      <b/>
      <sz val="16"/>
      <color indexed="18"/>
      <name val="Arial"/>
      <family val="2"/>
    </font>
    <font>
      <u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9"/>
      <color indexed="23"/>
      <name val="Arial"/>
      <family val="2"/>
    </font>
    <font>
      <b/>
      <i/>
      <sz val="10"/>
      <name val="Arial"/>
      <family val="2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color indexed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22"/>
      </patternFill>
    </fill>
    <fill>
      <patternFill patternType="solid">
        <fgColor theme="5" tint="0.59999389629810485"/>
        <bgColor indexed="22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5" tint="0.79998168889431442"/>
        <b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theme="2" tint="-0.249977111117893"/>
        <bgColor indexed="23"/>
      </patternFill>
    </fill>
    <fill>
      <patternFill patternType="solid">
        <fgColor rgb="FFFFFF99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theme="5" tint="0.59999389629810485"/>
        <bgColor indexed="23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0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3" fillId="8" borderId="7" xfId="0" applyFont="1" applyFill="1" applyBorder="1" applyAlignment="1">
      <alignment horizontal="center"/>
    </xf>
    <xf numFmtId="2" fontId="4" fillId="12" borderId="5" xfId="0" applyNumberFormat="1" applyFont="1" applyFill="1" applyBorder="1" applyAlignment="1" applyProtection="1">
      <alignment wrapText="1"/>
      <protection locked="0"/>
    </xf>
    <xf numFmtId="2" fontId="4" fillId="13" borderId="5" xfId="0" applyNumberFormat="1" applyFont="1" applyFill="1" applyBorder="1" applyAlignment="1" applyProtection="1">
      <alignment wrapText="1"/>
      <protection locked="0"/>
    </xf>
    <xf numFmtId="0" fontId="3" fillId="16" borderId="5" xfId="0" applyFont="1" applyFill="1" applyBorder="1" applyAlignment="1" applyProtection="1">
      <alignment horizontal="center" vertical="center" textRotation="90" wrapText="1"/>
      <protection locked="0"/>
    </xf>
    <xf numFmtId="0" fontId="5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0" borderId="5" xfId="1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/>
    </xf>
    <xf numFmtId="10" fontId="4" fillId="0" borderId="5" xfId="1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/>
    </xf>
    <xf numFmtId="0" fontId="3" fillId="18" borderId="12" xfId="0" applyFont="1" applyFill="1" applyBorder="1" applyAlignment="1">
      <alignment horizontal="left" wrapText="1"/>
    </xf>
    <xf numFmtId="0" fontId="3" fillId="18" borderId="13" xfId="0" applyFont="1" applyFill="1" applyBorder="1" applyAlignment="1">
      <alignment horizontal="left" wrapText="1"/>
    </xf>
    <xf numFmtId="2" fontId="3" fillId="19" borderId="14" xfId="0" applyNumberFormat="1" applyFont="1" applyFill="1" applyBorder="1" applyAlignment="1">
      <alignment horizontal="center" wrapText="1"/>
    </xf>
    <xf numFmtId="15" fontId="3" fillId="20" borderId="14" xfId="0" applyNumberFormat="1" applyFont="1" applyFill="1" applyBorder="1" applyAlignment="1">
      <alignment horizontal="center"/>
    </xf>
    <xf numFmtId="10" fontId="3" fillId="21" borderId="14" xfId="1" applyNumberFormat="1" applyFont="1" applyFill="1" applyBorder="1" applyAlignment="1">
      <alignment horizontal="center"/>
    </xf>
    <xf numFmtId="1" fontId="3" fillId="21" borderId="14" xfId="0" applyNumberFormat="1" applyFont="1" applyFill="1" applyBorder="1" applyAlignment="1">
      <alignment horizontal="center"/>
    </xf>
    <xf numFmtId="165" fontId="3" fillId="22" borderId="14" xfId="1" applyNumberFormat="1" applyFont="1" applyFill="1" applyBorder="1" applyAlignment="1">
      <alignment horizontal="center" wrapText="1"/>
    </xf>
    <xf numFmtId="10" fontId="3" fillId="8" borderId="15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7" fillId="27" borderId="0" xfId="0" applyFont="1" applyFill="1" applyBorder="1"/>
    <xf numFmtId="0" fontId="0" fillId="27" borderId="0" xfId="0" applyFill="1" applyBorder="1"/>
    <xf numFmtId="0" fontId="0" fillId="27" borderId="0" xfId="0" applyFill="1" applyBorder="1" applyAlignment="1">
      <alignment horizontal="center"/>
    </xf>
    <xf numFmtId="0" fontId="0" fillId="27" borderId="0" xfId="0" applyFill="1"/>
    <xf numFmtId="0" fontId="7" fillId="27" borderId="31" xfId="0" applyFont="1" applyFill="1" applyBorder="1"/>
    <xf numFmtId="0" fontId="7" fillId="27" borderId="32" xfId="0" applyFont="1" applyFill="1" applyBorder="1"/>
    <xf numFmtId="0" fontId="0" fillId="27" borderId="32" xfId="0" applyFill="1" applyBorder="1"/>
    <xf numFmtId="0" fontId="0" fillId="27" borderId="32" xfId="0" applyFill="1" applyBorder="1" applyAlignment="1">
      <alignment horizontal="center"/>
    </xf>
    <xf numFmtId="0" fontId="0" fillId="27" borderId="33" xfId="0" applyFill="1" applyBorder="1"/>
    <xf numFmtId="0" fontId="7" fillId="27" borderId="34" xfId="0" applyFont="1" applyFill="1" applyBorder="1"/>
    <xf numFmtId="0" fontId="0" fillId="27" borderId="35" xfId="0" applyFill="1" applyBorder="1"/>
    <xf numFmtId="0" fontId="0" fillId="27" borderId="34" xfId="0" applyFill="1" applyBorder="1"/>
    <xf numFmtId="0" fontId="1" fillId="27" borderId="0" xfId="0" applyFont="1" applyFill="1" applyBorder="1"/>
    <xf numFmtId="0" fontId="0" fillId="27" borderId="34" xfId="0" applyFill="1" applyBorder="1" applyAlignment="1">
      <alignment horizontal="center"/>
    </xf>
    <xf numFmtId="49" fontId="12" fillId="28" borderId="5" xfId="0" applyNumberFormat="1" applyFont="1" applyFill="1" applyBorder="1" applyAlignment="1">
      <alignment horizontal="center" vertical="center" wrapText="1"/>
    </xf>
    <xf numFmtId="0" fontId="2" fillId="28" borderId="5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justify" vertical="center" wrapText="1"/>
    </xf>
    <xf numFmtId="0" fontId="0" fillId="27" borderId="5" xfId="0" applyFill="1" applyBorder="1" applyAlignment="1">
      <alignment horizontal="justify" vertical="center" wrapText="1"/>
    </xf>
    <xf numFmtId="167" fontId="0" fillId="27" borderId="5" xfId="0" applyNumberFormat="1" applyFill="1" applyBorder="1" applyAlignment="1">
      <alignment horizontal="justify" vertical="center" wrapText="1"/>
    </xf>
    <xf numFmtId="167" fontId="13" fillId="27" borderId="5" xfId="0" applyNumberFormat="1" applyFont="1" applyFill="1" applyBorder="1" applyAlignment="1">
      <alignment horizontal="justify" vertical="center" wrapText="1"/>
    </xf>
    <xf numFmtId="0" fontId="14" fillId="27" borderId="0" xfId="0" applyFont="1" applyFill="1" applyBorder="1" applyAlignment="1">
      <alignment vertical="top"/>
    </xf>
    <xf numFmtId="14" fontId="14" fillId="27" borderId="0" xfId="0" applyNumberFormat="1" applyFont="1" applyFill="1" applyBorder="1" applyAlignment="1">
      <alignment horizontal="left"/>
    </xf>
    <xf numFmtId="0" fontId="14" fillId="27" borderId="0" xfId="0" applyFont="1" applyFill="1" applyBorder="1" applyAlignment="1">
      <alignment horizontal="center" vertical="top"/>
    </xf>
    <xf numFmtId="0" fontId="14" fillId="27" borderId="0" xfId="0" applyFont="1" applyFill="1" applyAlignment="1">
      <alignment vertical="top"/>
    </xf>
    <xf numFmtId="0" fontId="15" fillId="27" borderId="34" xfId="0" applyFont="1" applyFill="1" applyBorder="1"/>
    <xf numFmtId="0" fontId="2" fillId="27" borderId="0" xfId="0" applyFont="1" applyFill="1" applyBorder="1"/>
    <xf numFmtId="0" fontId="15" fillId="27" borderId="0" xfId="0" applyFont="1" applyFill="1" applyBorder="1"/>
    <xf numFmtId="0" fontId="14" fillId="27" borderId="35" xfId="0" applyFont="1" applyFill="1" applyBorder="1" applyAlignment="1">
      <alignment vertical="top"/>
    </xf>
    <xf numFmtId="0" fontId="2" fillId="27" borderId="34" xfId="0" applyFont="1" applyFill="1" applyBorder="1"/>
    <xf numFmtId="0" fontId="14" fillId="27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5" fillId="27" borderId="36" xfId="0" applyFont="1" applyFill="1" applyBorder="1"/>
    <xf numFmtId="0" fontId="2" fillId="27" borderId="37" xfId="0" applyFont="1" applyFill="1" applyBorder="1"/>
    <xf numFmtId="0" fontId="0" fillId="27" borderId="37" xfId="0" applyFill="1" applyBorder="1"/>
    <xf numFmtId="0" fontId="15" fillId="27" borderId="37" xfId="0" applyFont="1" applyFill="1" applyBorder="1" applyAlignment="1">
      <alignment horizontal="right"/>
    </xf>
    <xf numFmtId="0" fontId="0" fillId="27" borderId="38" xfId="0" applyFill="1" applyBorder="1"/>
    <xf numFmtId="0" fontId="1" fillId="27" borderId="0" xfId="0" applyFont="1" applyFill="1"/>
    <xf numFmtId="0" fontId="16" fillId="27" borderId="0" xfId="0" applyFont="1" applyFill="1" applyAlignment="1">
      <alignment vertical="top"/>
    </xf>
    <xf numFmtId="0" fontId="2" fillId="27" borderId="0" xfId="0" applyFont="1" applyFill="1" applyAlignment="1">
      <alignment vertical="top"/>
    </xf>
    <xf numFmtId="0" fontId="2" fillId="27" borderId="0" xfId="0" applyFont="1" applyFill="1"/>
    <xf numFmtId="0" fontId="14" fillId="27" borderId="0" xfId="0" applyFont="1" applyFill="1"/>
    <xf numFmtId="0" fontId="0" fillId="27" borderId="0" xfId="0" applyFill="1" applyAlignment="1">
      <alignment horizontal="center"/>
    </xf>
    <xf numFmtId="0" fontId="0" fillId="27" borderId="5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wrapText="1"/>
    </xf>
    <xf numFmtId="0" fontId="3" fillId="29" borderId="5" xfId="0" applyFont="1" applyFill="1" applyBorder="1" applyAlignment="1">
      <alignment horizontal="center"/>
    </xf>
    <xf numFmtId="0" fontId="4" fillId="0" borderId="5" xfId="0" applyFont="1" applyBorder="1"/>
    <xf numFmtId="10" fontId="4" fillId="0" borderId="5" xfId="1" applyNumberFormat="1" applyFont="1" applyBorder="1"/>
    <xf numFmtId="0" fontId="4" fillId="0" borderId="0" xfId="0" applyFont="1" applyBorder="1"/>
    <xf numFmtId="10" fontId="4" fillId="0" borderId="0" xfId="1" applyNumberFormat="1" applyFont="1" applyBorder="1"/>
    <xf numFmtId="2" fontId="4" fillId="0" borderId="5" xfId="0" applyNumberFormat="1" applyFont="1" applyBorder="1"/>
    <xf numFmtId="0" fontId="4" fillId="9" borderId="5" xfId="0" applyFont="1" applyFill="1" applyBorder="1" applyAlignment="1">
      <alignment horizontal="center" textRotation="90" wrapText="1"/>
    </xf>
    <xf numFmtId="2" fontId="4" fillId="12" borderId="5" xfId="0" applyNumberFormat="1" applyFont="1" applyFill="1" applyBorder="1" applyAlignment="1" applyProtection="1">
      <alignment horizontal="center" wrapText="1"/>
      <protection locked="0"/>
    </xf>
    <xf numFmtId="2" fontId="4" fillId="13" borderId="5" xfId="0" applyNumberFormat="1" applyFont="1" applyFill="1" applyBorder="1" applyAlignment="1" applyProtection="1">
      <alignment horizontal="center" wrapText="1"/>
      <protection locked="0"/>
    </xf>
    <xf numFmtId="0" fontId="20" fillId="2" borderId="0" xfId="0" applyFont="1" applyFill="1" applyAlignment="1"/>
    <xf numFmtId="0" fontId="20" fillId="0" borderId="0" xfId="0" applyFont="1" applyBorder="1" applyAlignment="1" applyProtection="1">
      <protection locked="0"/>
    </xf>
    <xf numFmtId="0" fontId="20" fillId="0" borderId="0" xfId="0" applyFont="1"/>
    <xf numFmtId="0" fontId="21" fillId="3" borderId="5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2" fontId="20" fillId="0" borderId="0" xfId="0" applyNumberFormat="1" applyFont="1" applyBorder="1"/>
    <xf numFmtId="0" fontId="20" fillId="0" borderId="0" xfId="0" applyFont="1" applyAlignment="1" applyProtection="1">
      <protection locked="0"/>
    </xf>
    <xf numFmtId="0" fontId="21" fillId="5" borderId="5" xfId="0" applyFont="1" applyFill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5" borderId="5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left" wrapText="1"/>
    </xf>
    <xf numFmtId="0" fontId="20" fillId="0" borderId="0" xfId="0" applyFont="1" applyAlignment="1">
      <alignment horizontal="right"/>
    </xf>
    <xf numFmtId="0" fontId="22" fillId="17" borderId="11" xfId="0" applyFont="1" applyFill="1" applyBorder="1" applyAlignment="1">
      <alignment horizontal="left" wrapText="1" indent="2"/>
    </xf>
    <xf numFmtId="0" fontId="22" fillId="17" borderId="0" xfId="0" applyFont="1" applyFill="1" applyBorder="1" applyAlignment="1">
      <alignment horizontal="left" wrapText="1" indent="2"/>
    </xf>
    <xf numFmtId="2" fontId="20" fillId="0" borderId="0" xfId="0" applyNumberFormat="1" applyFont="1" applyBorder="1" applyAlignment="1">
      <alignment horizontal="right" wrapText="1"/>
    </xf>
    <xf numFmtId="0" fontId="20" fillId="0" borderId="0" xfId="0" applyNumberFormat="1" applyFont="1"/>
    <xf numFmtId="10" fontId="22" fillId="2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wrapText="1" indent="2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right" wrapText="1"/>
    </xf>
    <xf numFmtId="0" fontId="22" fillId="0" borderId="0" xfId="0" applyFont="1"/>
    <xf numFmtId="0" fontId="22" fillId="0" borderId="0" xfId="0" applyFont="1" applyBorder="1" applyAlignment="1">
      <alignment horizontal="left" wrapText="1" indent="2"/>
    </xf>
    <xf numFmtId="0" fontId="23" fillId="24" borderId="16" xfId="0" applyFont="1" applyFill="1" applyBorder="1" applyAlignment="1">
      <alignment horizontal="center" wrapText="1"/>
    </xf>
    <xf numFmtId="0" fontId="23" fillId="24" borderId="17" xfId="0" applyFont="1" applyFill="1" applyBorder="1" applyAlignment="1">
      <alignment horizontal="center" wrapText="1"/>
    </xf>
    <xf numFmtId="0" fontId="23" fillId="24" borderId="18" xfId="0" applyFont="1" applyFill="1" applyBorder="1" applyAlignment="1">
      <alignment horizontal="center" wrapText="1"/>
    </xf>
    <xf numFmtId="0" fontId="23" fillId="24" borderId="21" xfId="0" applyFont="1" applyFill="1" applyBorder="1" applyAlignment="1">
      <alignment horizontal="center" wrapText="1"/>
    </xf>
    <xf numFmtId="10" fontId="22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wrapText="1"/>
    </xf>
    <xf numFmtId="0" fontId="23" fillId="24" borderId="28" xfId="0" applyFont="1" applyFill="1" applyBorder="1" applyAlignment="1">
      <alignment horizontal="center" wrapText="1"/>
    </xf>
    <xf numFmtId="164" fontId="22" fillId="0" borderId="29" xfId="1" applyNumberFormat="1" applyFont="1" applyFill="1" applyBorder="1" applyAlignment="1">
      <alignment horizontal="center" vertical="center"/>
    </xf>
    <xf numFmtId="2" fontId="20" fillId="0" borderId="0" xfId="0" applyNumberFormat="1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Border="1" applyAlignment="1">
      <alignment horizontal="left" wrapText="1" indent="4"/>
    </xf>
    <xf numFmtId="0" fontId="21" fillId="0" borderId="0" xfId="0" applyFont="1" applyBorder="1" applyAlignment="1">
      <alignment wrapText="1"/>
    </xf>
    <xf numFmtId="2" fontId="21" fillId="0" borderId="0" xfId="0" applyNumberFormat="1" applyFont="1" applyBorder="1" applyAlignment="1">
      <alignment horizontal="center" wrapText="1"/>
    </xf>
    <xf numFmtId="2" fontId="20" fillId="0" borderId="0" xfId="0" applyNumberFormat="1" applyFont="1" applyBorder="1" applyAlignment="1">
      <alignment horizontal="right"/>
    </xf>
    <xf numFmtId="0" fontId="20" fillId="0" borderId="0" xfId="0" applyFont="1" applyBorder="1"/>
    <xf numFmtId="2" fontId="21" fillId="0" borderId="0" xfId="0" applyNumberFormat="1" applyFont="1" applyBorder="1" applyAlignment="1">
      <alignment horizontal="right" wrapText="1"/>
    </xf>
    <xf numFmtId="0" fontId="20" fillId="0" borderId="0" xfId="0" applyFont="1" applyBorder="1" applyAlignment="1">
      <alignment horizontal="right"/>
    </xf>
    <xf numFmtId="0" fontId="25" fillId="0" borderId="0" xfId="0" applyFont="1" applyBorder="1" applyAlignment="1">
      <alignment wrapText="1"/>
    </xf>
    <xf numFmtId="0" fontId="20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2" fontId="20" fillId="0" borderId="30" xfId="0" applyNumberFormat="1" applyFont="1" applyBorder="1"/>
    <xf numFmtId="2" fontId="4" fillId="0" borderId="29" xfId="0" applyNumberFormat="1" applyFont="1" applyFill="1" applyBorder="1" applyAlignment="1">
      <alignment horizontal="center" vertical="center"/>
    </xf>
    <xf numFmtId="2" fontId="4" fillId="16" borderId="5" xfId="0" applyNumberFormat="1" applyFont="1" applyFill="1" applyBorder="1" applyAlignment="1">
      <alignment horizontal="center" vertical="center"/>
    </xf>
    <xf numFmtId="2" fontId="4" fillId="16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/>
    <xf numFmtId="2" fontId="4" fillId="12" borderId="5" xfId="0" applyNumberFormat="1" applyFont="1" applyFill="1" applyBorder="1" applyAlignment="1" applyProtection="1">
      <alignment horizontal="center" vertical="center" wrapText="1"/>
      <protection locked="0"/>
    </xf>
    <xf numFmtId="10" fontId="22" fillId="0" borderId="5" xfId="1" applyNumberFormat="1" applyFont="1" applyBorder="1" applyAlignment="1">
      <alignment horizontal="center"/>
    </xf>
    <xf numFmtId="10" fontId="3" fillId="8" borderId="14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 wrapText="1"/>
    </xf>
    <xf numFmtId="0" fontId="6" fillId="0" borderId="3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2" fontId="4" fillId="12" borderId="9" xfId="0" applyNumberFormat="1" applyFont="1" applyFill="1" applyBorder="1" applyAlignment="1" applyProtection="1">
      <alignment horizontal="center" vertical="center" wrapText="1"/>
      <protection locked="0"/>
    </xf>
    <xf numFmtId="2" fontId="4" fillId="16" borderId="9" xfId="0" applyNumberFormat="1" applyFont="1" applyFill="1" applyBorder="1" applyAlignment="1">
      <alignment horizontal="center" vertical="center" wrapText="1"/>
    </xf>
    <xf numFmtId="2" fontId="4" fillId="16" borderId="9" xfId="0" applyNumberFormat="1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>
      <alignment horizontal="center" vertical="center"/>
    </xf>
    <xf numFmtId="164" fontId="4" fillId="0" borderId="40" xfId="1" applyNumberFormat="1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1" fontId="4" fillId="0" borderId="9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0" fontId="4" fillId="0" borderId="5" xfId="1" applyNumberFormat="1" applyFont="1" applyFill="1" applyBorder="1"/>
    <xf numFmtId="0" fontId="18" fillId="31" borderId="5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20" fillId="0" borderId="5" xfId="0" applyFont="1" applyFill="1" applyBorder="1" applyAlignment="1">
      <alignment vertical="top"/>
    </xf>
    <xf numFmtId="0" fontId="20" fillId="0" borderId="5" xfId="0" applyFont="1" applyFill="1" applyBorder="1" applyAlignment="1">
      <alignment vertical="top" wrapText="1"/>
    </xf>
    <xf numFmtId="0" fontId="8" fillId="27" borderId="34" xfId="0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"/>
    </xf>
    <xf numFmtId="0" fontId="8" fillId="27" borderId="35" xfId="0" applyFont="1" applyFill="1" applyBorder="1" applyAlignment="1">
      <alignment horizontal="center"/>
    </xf>
    <xf numFmtId="0" fontId="9" fillId="27" borderId="34" xfId="0" applyFont="1" applyFill="1" applyBorder="1" applyAlignment="1">
      <alignment horizontal="center" vertical="top" wrapText="1"/>
    </xf>
    <xf numFmtId="0" fontId="9" fillId="27" borderId="0" xfId="0" applyFont="1" applyFill="1" applyBorder="1" applyAlignment="1">
      <alignment horizontal="center" vertical="top" wrapText="1"/>
    </xf>
    <xf numFmtId="0" fontId="9" fillId="27" borderId="35" xfId="0" applyFont="1" applyFill="1" applyBorder="1" applyAlignment="1">
      <alignment horizontal="center" vertical="top" wrapText="1"/>
    </xf>
    <xf numFmtId="0" fontId="10" fillId="27" borderId="34" xfId="0" applyFont="1" applyFill="1" applyBorder="1" applyAlignment="1">
      <alignment horizontal="center"/>
    </xf>
    <xf numFmtId="0" fontId="10" fillId="27" borderId="0" xfId="0" applyFont="1" applyFill="1" applyBorder="1" applyAlignment="1">
      <alignment horizontal="center"/>
    </xf>
    <xf numFmtId="0" fontId="10" fillId="27" borderId="35" xfId="0" applyFont="1" applyFill="1" applyBorder="1" applyAlignment="1">
      <alignment horizontal="center"/>
    </xf>
    <xf numFmtId="0" fontId="11" fillId="27" borderId="34" xfId="0" applyFont="1" applyFill="1" applyBorder="1" applyAlignment="1">
      <alignment horizontal="left"/>
    </xf>
    <xf numFmtId="0" fontId="0" fillId="27" borderId="0" xfId="0" applyFill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6" xfId="0" applyNumberFormat="1" applyFont="1" applyBorder="1" applyAlignment="1">
      <alignment horizontal="center" vertical="center"/>
    </xf>
    <xf numFmtId="0" fontId="22" fillId="0" borderId="7" xfId="0" applyNumberFormat="1" applyFont="1" applyBorder="1" applyAlignment="1">
      <alignment horizontal="center" vertical="center"/>
    </xf>
    <xf numFmtId="1" fontId="22" fillId="0" borderId="6" xfId="0" applyNumberFormat="1" applyFont="1" applyBorder="1" applyAlignment="1">
      <alignment horizontal="center" vertical="center"/>
    </xf>
    <xf numFmtId="1" fontId="22" fillId="0" borderId="7" xfId="0" applyNumberFormat="1" applyFont="1" applyBorder="1" applyAlignment="1">
      <alignment horizontal="center" vertical="center"/>
    </xf>
    <xf numFmtId="166" fontId="22" fillId="0" borderId="6" xfId="0" applyNumberFormat="1" applyFont="1" applyBorder="1" applyAlignment="1">
      <alignment horizontal="center" vertical="center"/>
    </xf>
    <xf numFmtId="166" fontId="22" fillId="0" borderId="7" xfId="0" applyNumberFormat="1" applyFont="1" applyBorder="1" applyAlignment="1">
      <alignment horizontal="center" vertical="center"/>
    </xf>
    <xf numFmtId="0" fontId="23" fillId="23" borderId="5" xfId="0" applyFont="1" applyFill="1" applyBorder="1" applyAlignment="1">
      <alignment horizontal="center"/>
    </xf>
    <xf numFmtId="0" fontId="24" fillId="26" borderId="5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21" fillId="3" borderId="7" xfId="0" applyFont="1" applyFill="1" applyBorder="1" applyAlignment="1" applyProtection="1">
      <alignment horizontal="center" vertical="center"/>
      <protection locked="0"/>
    </xf>
    <xf numFmtId="0" fontId="20" fillId="3" borderId="6" xfId="0" applyFont="1" applyFill="1" applyBorder="1" applyAlignment="1" applyProtection="1">
      <alignment horizontal="center" vertical="center"/>
      <protection locked="0"/>
    </xf>
    <xf numFmtId="0" fontId="20" fillId="3" borderId="8" xfId="0" applyFont="1" applyFill="1" applyBorder="1" applyAlignment="1" applyProtection="1">
      <alignment horizontal="center" vertical="center"/>
      <protection locked="0"/>
    </xf>
    <xf numFmtId="0" fontId="20" fillId="3" borderId="7" xfId="0" applyFont="1" applyFill="1" applyBorder="1" applyAlignment="1" applyProtection="1">
      <alignment horizontal="center" vertical="center"/>
      <protection locked="0"/>
    </xf>
    <xf numFmtId="0" fontId="21" fillId="5" borderId="6" xfId="0" applyFont="1" applyFill="1" applyBorder="1" applyAlignment="1" applyProtection="1">
      <alignment horizontal="center" vertical="center"/>
      <protection locked="0"/>
    </xf>
    <xf numFmtId="0" fontId="21" fillId="5" borderId="7" xfId="0" applyFont="1" applyFill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1" fillId="4" borderId="6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wrapText="1"/>
    </xf>
    <xf numFmtId="0" fontId="3" fillId="11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2" fontId="4" fillId="12" borderId="5" xfId="0" applyNumberFormat="1" applyFont="1" applyFill="1" applyBorder="1" applyAlignment="1" applyProtection="1">
      <alignment horizontal="center" wrapText="1"/>
      <protection locked="0"/>
    </xf>
    <xf numFmtId="2" fontId="4" fillId="13" borderId="5" xfId="0" applyNumberFormat="1" applyFont="1" applyFill="1" applyBorder="1" applyAlignment="1" applyProtection="1">
      <alignment horizontal="center" wrapText="1"/>
      <protection locked="0"/>
    </xf>
    <xf numFmtId="2" fontId="4" fillId="12" borderId="5" xfId="0" applyNumberFormat="1" applyFont="1" applyFill="1" applyBorder="1" applyAlignment="1" applyProtection="1">
      <alignment horizontal="center" textRotation="90" wrapText="1"/>
      <protection locked="0"/>
    </xf>
    <xf numFmtId="2" fontId="4" fillId="8" borderId="5" xfId="0" applyNumberFormat="1" applyFont="1" applyFill="1" applyBorder="1" applyAlignment="1" applyProtection="1">
      <alignment horizontal="center" textRotation="90" wrapText="1"/>
      <protection locked="0"/>
    </xf>
    <xf numFmtId="0" fontId="4" fillId="8" borderId="5" xfId="0" applyFont="1" applyFill="1" applyBorder="1" applyAlignment="1" applyProtection="1">
      <alignment horizontal="center" textRotation="90" wrapText="1"/>
      <protection locked="0"/>
    </xf>
    <xf numFmtId="0" fontId="3" fillId="8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textRotation="90" wrapText="1"/>
    </xf>
    <xf numFmtId="0" fontId="3" fillId="15" borderId="5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left" wrapText="1"/>
    </xf>
    <xf numFmtId="0" fontId="22" fillId="0" borderId="8" xfId="0" applyFont="1" applyFill="1" applyBorder="1" applyAlignment="1">
      <alignment horizontal="left" wrapText="1"/>
    </xf>
    <xf numFmtId="0" fontId="22" fillId="0" borderId="7" xfId="0" applyFont="1" applyFill="1" applyBorder="1" applyAlignment="1">
      <alignment horizontal="left" wrapText="1"/>
    </xf>
    <xf numFmtId="1" fontId="23" fillId="0" borderId="6" xfId="0" applyNumberFormat="1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0" fontId="4" fillId="14" borderId="5" xfId="0" applyFont="1" applyFill="1" applyBorder="1" applyAlignment="1" applyProtection="1">
      <alignment horizontal="center" textRotation="90" wrapText="1"/>
      <protection locked="0"/>
    </xf>
    <xf numFmtId="0" fontId="4" fillId="9" borderId="5" xfId="0" applyFont="1" applyFill="1" applyBorder="1" applyAlignment="1" applyProtection="1">
      <alignment horizontal="center" textRotation="90" wrapText="1"/>
      <protection locked="0"/>
    </xf>
    <xf numFmtId="0" fontId="4" fillId="14" borderId="5" xfId="0" applyFont="1" applyFill="1" applyBorder="1" applyAlignment="1">
      <alignment horizontal="center" textRotation="90" wrapText="1"/>
    </xf>
    <xf numFmtId="0" fontId="4" fillId="9" borderId="5" xfId="0" applyFont="1" applyFill="1" applyBorder="1" applyAlignment="1">
      <alignment horizontal="center" textRotation="90" wrapText="1"/>
    </xf>
    <xf numFmtId="0" fontId="4" fillId="14" borderId="5" xfId="0" applyFont="1" applyFill="1" applyBorder="1" applyAlignment="1">
      <alignment horizontal="center" wrapText="1"/>
    </xf>
    <xf numFmtId="0" fontId="23" fillId="23" borderId="16" xfId="0" applyFont="1" applyFill="1" applyBorder="1" applyAlignment="1">
      <alignment horizontal="center"/>
    </xf>
    <xf numFmtId="0" fontId="23" fillId="23" borderId="17" xfId="0" applyFont="1" applyFill="1" applyBorder="1" applyAlignment="1">
      <alignment horizontal="center"/>
    </xf>
    <xf numFmtId="0" fontId="23" fillId="23" borderId="18" xfId="0" applyFont="1" applyFill="1" applyBorder="1" applyAlignment="1">
      <alignment horizontal="center"/>
    </xf>
    <xf numFmtId="0" fontId="23" fillId="23" borderId="19" xfId="0" applyFont="1" applyFill="1" applyBorder="1" applyAlignment="1">
      <alignment horizontal="center"/>
    </xf>
    <xf numFmtId="0" fontId="23" fillId="23" borderId="20" xfId="0" applyFont="1" applyFill="1" applyBorder="1" applyAlignment="1">
      <alignment horizontal="center"/>
    </xf>
    <xf numFmtId="0" fontId="3" fillId="10" borderId="5" xfId="0" applyFont="1" applyFill="1" applyBorder="1" applyAlignment="1" applyProtection="1">
      <alignment horizontal="center" wrapText="1"/>
      <protection locked="0"/>
    </xf>
    <xf numFmtId="0" fontId="22" fillId="25" borderId="22" xfId="0" applyFont="1" applyFill="1" applyBorder="1" applyAlignment="1">
      <alignment wrapText="1"/>
    </xf>
    <xf numFmtId="0" fontId="22" fillId="25" borderId="8" xfId="0" applyFont="1" applyFill="1" applyBorder="1" applyAlignment="1">
      <alignment wrapText="1"/>
    </xf>
    <xf numFmtId="0" fontId="22" fillId="25" borderId="7" xfId="0" applyFont="1" applyFill="1" applyBorder="1" applyAlignment="1">
      <alignment wrapText="1"/>
    </xf>
    <xf numFmtId="0" fontId="23" fillId="0" borderId="6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left" wrapText="1"/>
    </xf>
    <xf numFmtId="0" fontId="23" fillId="0" borderId="25" xfId="0" applyFont="1" applyFill="1" applyBorder="1" applyAlignment="1">
      <alignment horizontal="left" wrapText="1"/>
    </xf>
    <xf numFmtId="0" fontId="23" fillId="0" borderId="13" xfId="0" applyFont="1" applyFill="1" applyBorder="1" applyAlignment="1">
      <alignment horizontal="left" wrapText="1"/>
    </xf>
    <xf numFmtId="2" fontId="23" fillId="0" borderId="26" xfId="0" applyNumberFormat="1" applyFont="1" applyFill="1" applyBorder="1" applyAlignment="1">
      <alignment horizontal="center" wrapText="1"/>
    </xf>
    <xf numFmtId="2" fontId="23" fillId="0" borderId="25" xfId="0" applyNumberFormat="1" applyFont="1" applyFill="1" applyBorder="1" applyAlignment="1">
      <alignment horizontal="center" wrapText="1"/>
    </xf>
    <xf numFmtId="2" fontId="23" fillId="0" borderId="27" xfId="0" applyNumberFormat="1" applyFont="1" applyFill="1" applyBorder="1" applyAlignment="1">
      <alignment horizontal="center" wrapText="1"/>
    </xf>
    <xf numFmtId="0" fontId="22" fillId="25" borderId="22" xfId="0" applyFont="1" applyFill="1" applyBorder="1" applyAlignment="1">
      <alignment horizontal="left" vertical="center" wrapText="1"/>
    </xf>
    <xf numFmtId="0" fontId="22" fillId="25" borderId="8" xfId="0" applyFont="1" applyFill="1" applyBorder="1" applyAlignment="1">
      <alignment horizontal="left" vertical="center" wrapText="1"/>
    </xf>
    <xf numFmtId="0" fontId="22" fillId="25" borderId="7" xfId="0" applyFont="1" applyFill="1" applyBorder="1" applyAlignment="1">
      <alignment horizontal="left" vertical="center" wrapText="1"/>
    </xf>
    <xf numFmtId="0" fontId="17" fillId="3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55985060214309E-2"/>
          <c:y val="8.936550491510277E-2"/>
          <c:w val="0.90657308030985595"/>
          <c:h val="0.46821670079443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Graph!$C$71</c:f>
              <c:strCache>
                <c:ptCount val="1"/>
                <c:pt idx="0">
                  <c:v>Calculated Metrics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Graph!$B$72:$B$81</c:f>
              <c:strCache>
                <c:ptCount val="10"/>
                <c:pt idx="0">
                  <c:v>Employer HCR</c:v>
                </c:pt>
                <c:pt idx="1">
                  <c:v>IVR HCR</c:v>
                </c:pt>
                <c:pt idx="2">
                  <c:v>SGOR</c:v>
                </c:pt>
                <c:pt idx="3">
                  <c:v>Portals Production Support</c:v>
                </c:pt>
                <c:pt idx="4">
                  <c:v>Custom Group</c:v>
                </c:pt>
                <c:pt idx="5">
                  <c:v>Phoenix HCR (Sep)</c:v>
                </c:pt>
                <c:pt idx="6">
                  <c:v>Member HCR</c:v>
                </c:pt>
                <c:pt idx="7">
                  <c:v>Employer RRD</c:v>
                </c:pt>
                <c:pt idx="8">
                  <c:v>IVR FEMS</c:v>
                </c:pt>
                <c:pt idx="9">
                  <c:v>IVR SSP</c:v>
                </c:pt>
              </c:strCache>
            </c:strRef>
          </c:cat>
          <c:val>
            <c:numRef>
              <c:f>Graph!$C$72:$C$81</c:f>
              <c:numCache>
                <c:formatCode>0.00</c:formatCode>
                <c:ptCount val="10"/>
                <c:pt idx="0">
                  <c:v>0.01</c:v>
                </c:pt>
                <c:pt idx="1">
                  <c:v>0.08</c:v>
                </c:pt>
                <c:pt idx="2">
                  <c:v>0.1</c:v>
                </c:pt>
                <c:pt idx="3">
                  <c:v>0.13</c:v>
                </c:pt>
                <c:pt idx="4">
                  <c:v>0</c:v>
                </c:pt>
                <c:pt idx="5">
                  <c:v>0.11</c:v>
                </c:pt>
                <c:pt idx="6">
                  <c:v>0.12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Graph!$D$71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Graph!$B$72:$B$81</c:f>
              <c:strCache>
                <c:ptCount val="10"/>
                <c:pt idx="0">
                  <c:v>Employer HCR</c:v>
                </c:pt>
                <c:pt idx="1">
                  <c:v>IVR HCR</c:v>
                </c:pt>
                <c:pt idx="2">
                  <c:v>SGOR</c:v>
                </c:pt>
                <c:pt idx="3">
                  <c:v>Portals Production Support</c:v>
                </c:pt>
                <c:pt idx="4">
                  <c:v>Custom Group</c:v>
                </c:pt>
                <c:pt idx="5">
                  <c:v>Phoenix HCR (Sep)</c:v>
                </c:pt>
                <c:pt idx="6">
                  <c:v>Member HCR</c:v>
                </c:pt>
                <c:pt idx="7">
                  <c:v>Employer RRD</c:v>
                </c:pt>
                <c:pt idx="8">
                  <c:v>IVR FEMS</c:v>
                </c:pt>
                <c:pt idx="9">
                  <c:v>IVR SSP</c:v>
                </c:pt>
              </c:strCache>
            </c:strRef>
          </c:cat>
          <c:val>
            <c:numRef>
              <c:f>Graph!$D$72:$D$81</c:f>
              <c:numCache>
                <c:formatCode>General</c:formatCode>
                <c:ptCount val="1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13344"/>
        <c:axId val="59914880"/>
      </c:barChart>
      <c:catAx>
        <c:axId val="5991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14880"/>
        <c:crosses val="autoZero"/>
        <c:auto val="1"/>
        <c:lblAlgn val="ctr"/>
        <c:lblOffset val="100"/>
        <c:noMultiLvlLbl val="0"/>
      </c:catAx>
      <c:valAx>
        <c:axId val="599148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59913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377170033648547"/>
          <c:y val="0.90545811134137988"/>
          <c:w val="0.35033882515090797"/>
          <c:h val="6.2267551712001101E-2"/>
        </c:manualLayout>
      </c:layout>
      <c:overlay val="0"/>
    </c:legend>
    <c:plotVisOnly val="1"/>
    <c:dispBlanksAs val="gap"/>
    <c:showDLblsOverMax val="0"/>
  </c:chart>
  <c:spPr>
    <a:noFill/>
    <a:ln>
      <a:solidFill>
        <a:schemeClr val="accent1"/>
      </a:solidFill>
    </a:ln>
  </c:spPr>
  <c:txPr>
    <a:bodyPr/>
    <a:lstStyle/>
    <a:p>
      <a:pPr>
        <a:defRPr sz="8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Graph!$C$8</c:f>
              <c:strCache>
                <c:ptCount val="1"/>
                <c:pt idx="0">
                  <c:v>Calculated Metrics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Graph!$B$9</c:f>
              <c:strCache>
                <c:ptCount val="1"/>
                <c:pt idx="0">
                  <c:v>Schedule Variance (%)</c:v>
                </c:pt>
              </c:strCache>
            </c:strRef>
          </c:cat>
          <c:val>
            <c:numRef>
              <c:f>Graph!$C$9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Graph!$D$8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Graph!$B$9</c:f>
              <c:strCache>
                <c:ptCount val="1"/>
                <c:pt idx="0">
                  <c:v>Schedule Variance (%)</c:v>
                </c:pt>
              </c:strCache>
            </c:strRef>
          </c:cat>
          <c:val>
            <c:numRef>
              <c:f>Graph!$D$9</c:f>
              <c:numCache>
                <c:formatCode>0.00%</c:formatCode>
                <c:ptCount val="1"/>
                <c:pt idx="0">
                  <c:v>3.3099999999999997E-2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53920"/>
        <c:axId val="59955456"/>
      </c:barChart>
      <c:catAx>
        <c:axId val="5995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5456"/>
        <c:crosses val="autoZero"/>
        <c:auto val="1"/>
        <c:lblAlgn val="ctr"/>
        <c:lblOffset val="100"/>
        <c:noMultiLvlLbl val="0"/>
      </c:catAx>
      <c:valAx>
        <c:axId val="5995545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599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3282539322873"/>
          <c:y val="0.13962971800242141"/>
          <c:w val="0.80239531209677928"/>
          <c:h val="0.58499606741076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Graph!$C$28</c:f>
              <c:strCache>
                <c:ptCount val="1"/>
                <c:pt idx="0">
                  <c:v>Calculated Metrics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Graph!$B$29:$B$31</c:f>
              <c:strCache>
                <c:ptCount val="3"/>
                <c:pt idx="0">
                  <c:v>Code Review Efficiency</c:v>
                </c:pt>
                <c:pt idx="1">
                  <c:v>Defect Removal Efficiency</c:v>
                </c:pt>
                <c:pt idx="2">
                  <c:v>Design Review Efficiency</c:v>
                </c:pt>
              </c:strCache>
            </c:strRef>
          </c:cat>
          <c:val>
            <c:numRef>
              <c:f>Graph!$C$29:$C$31</c:f>
              <c:numCache>
                <c:formatCode>0.00%</c:formatCode>
                <c:ptCount val="3"/>
                <c:pt idx="0">
                  <c:v>1</c:v>
                </c:pt>
                <c:pt idx="1">
                  <c:v>0.74070000000000003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Graph!$D$28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03389830508474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Graph!$B$29:$B$31</c:f>
              <c:strCache>
                <c:ptCount val="3"/>
                <c:pt idx="0">
                  <c:v>Code Review Efficiency</c:v>
                </c:pt>
                <c:pt idx="1">
                  <c:v>Defect Removal Efficiency</c:v>
                </c:pt>
                <c:pt idx="2">
                  <c:v>Design Review Efficiency</c:v>
                </c:pt>
              </c:strCache>
            </c:strRef>
          </c:cat>
          <c:val>
            <c:numRef>
              <c:f>Graph!$D$29:$D$31</c:f>
              <c:numCache>
                <c:formatCode>0.00%</c:formatCode>
                <c:ptCount val="3"/>
                <c:pt idx="0">
                  <c:v>0.87</c:v>
                </c:pt>
                <c:pt idx="1">
                  <c:v>0.87</c:v>
                </c:pt>
                <c:pt idx="2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10880"/>
        <c:axId val="60012416"/>
      </c:barChart>
      <c:catAx>
        <c:axId val="600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2416"/>
        <c:crosses val="autoZero"/>
        <c:auto val="1"/>
        <c:lblAlgn val="ctr"/>
        <c:lblOffset val="100"/>
        <c:noMultiLvlLbl val="0"/>
      </c:catAx>
      <c:valAx>
        <c:axId val="60012416"/>
        <c:scaling>
          <c:orientation val="minMax"/>
          <c:max val="1"/>
        </c:scaling>
        <c:delete val="0"/>
        <c:axPos val="l"/>
        <c:numFmt formatCode="0.00%" sourceLinked="1"/>
        <c:majorTickMark val="out"/>
        <c:minorTickMark val="none"/>
        <c:tickLblPos val="nextTo"/>
        <c:crossAx val="6001088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24278215223102E-2"/>
          <c:y val="5.4020861255712406E-2"/>
          <c:w val="0.87942016622922137"/>
          <c:h val="0.44960592226409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Graph!$C$53</c:f>
              <c:strCache>
                <c:ptCount val="1"/>
                <c:pt idx="0">
                  <c:v>Calculated Metrics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Graph!$B$54:$B$63</c:f>
              <c:strCache>
                <c:ptCount val="10"/>
                <c:pt idx="0">
                  <c:v>Employer HCR</c:v>
                </c:pt>
                <c:pt idx="1">
                  <c:v>IVR HCR</c:v>
                </c:pt>
                <c:pt idx="2">
                  <c:v>SGOR</c:v>
                </c:pt>
                <c:pt idx="3">
                  <c:v>Portals Production Support</c:v>
                </c:pt>
                <c:pt idx="4">
                  <c:v>Custom Group</c:v>
                </c:pt>
                <c:pt idx="5">
                  <c:v>Phoenix HCR (Sep)</c:v>
                </c:pt>
                <c:pt idx="6">
                  <c:v>Member HCR</c:v>
                </c:pt>
                <c:pt idx="7">
                  <c:v>Employer RRD</c:v>
                </c:pt>
                <c:pt idx="8">
                  <c:v>IVR FEMS</c:v>
                </c:pt>
                <c:pt idx="9">
                  <c:v>IVR SSP</c:v>
                </c:pt>
              </c:strCache>
            </c:strRef>
          </c:cat>
          <c:val>
            <c:numRef>
              <c:f>Graph!$C$54:$C$63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1.0900000000000001</c:v>
                </c:pt>
                <c:pt idx="3">
                  <c:v>1</c:v>
                </c:pt>
                <c:pt idx="4">
                  <c:v>1</c:v>
                </c:pt>
                <c:pt idx="5">
                  <c:v>1.26</c:v>
                </c:pt>
                <c:pt idx="6">
                  <c:v>1</c:v>
                </c:pt>
                <c:pt idx="7">
                  <c:v>1.1399999999999999</c:v>
                </c:pt>
                <c:pt idx="8">
                  <c:v>1.42</c:v>
                </c:pt>
                <c:pt idx="9">
                  <c:v>1.5</c:v>
                </c:pt>
              </c:numCache>
            </c:numRef>
          </c:val>
        </c:ser>
        <c:ser>
          <c:idx val="1"/>
          <c:order val="1"/>
          <c:tx>
            <c:strRef>
              <c:f>Graph!$D$53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Graph!$B$54:$B$63</c:f>
              <c:strCache>
                <c:ptCount val="10"/>
                <c:pt idx="0">
                  <c:v>Employer HCR</c:v>
                </c:pt>
                <c:pt idx="1">
                  <c:v>IVR HCR</c:v>
                </c:pt>
                <c:pt idx="2">
                  <c:v>SGOR</c:v>
                </c:pt>
                <c:pt idx="3">
                  <c:v>Portals Production Support</c:v>
                </c:pt>
                <c:pt idx="4">
                  <c:v>Custom Group</c:v>
                </c:pt>
                <c:pt idx="5">
                  <c:v>Phoenix HCR (Sep)</c:v>
                </c:pt>
                <c:pt idx="6">
                  <c:v>Member HCR</c:v>
                </c:pt>
                <c:pt idx="7">
                  <c:v>Employer RRD</c:v>
                </c:pt>
                <c:pt idx="8">
                  <c:v>IVR FEMS</c:v>
                </c:pt>
                <c:pt idx="9">
                  <c:v>IVR SSP</c:v>
                </c:pt>
              </c:strCache>
            </c:strRef>
          </c:cat>
          <c:val>
            <c:numRef>
              <c:f>Graph!$D$54:$D$63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00352"/>
        <c:axId val="72501888"/>
      </c:barChart>
      <c:catAx>
        <c:axId val="7250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2501888"/>
        <c:crosses val="autoZero"/>
        <c:auto val="1"/>
        <c:lblAlgn val="ctr"/>
        <c:lblOffset val="100"/>
        <c:noMultiLvlLbl val="0"/>
      </c:catAx>
      <c:valAx>
        <c:axId val="72501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725003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4427865266841645"/>
          <c:y val="0.87552039065164544"/>
          <c:w val="0.45033136482939634"/>
          <c:h val="7.5798963510977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28</xdr:row>
      <xdr:rowOff>133350</xdr:rowOff>
    </xdr:from>
    <xdr:to>
      <xdr:col>6</xdr:col>
      <xdr:colOff>523875</xdr:colOff>
      <xdr:row>31</xdr:row>
      <xdr:rowOff>9525</xdr:rowOff>
    </xdr:to>
    <xdr:pic>
      <xdr:nvPicPr>
        <xdr:cNvPr id="2" name="Picture 32" descr="foot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10275"/>
          <a:ext cx="60483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333375</xdr:colOff>
      <xdr:row>1</xdr:row>
      <xdr:rowOff>123825</xdr:rowOff>
    </xdr:from>
    <xdr:to>
      <xdr:col>6</xdr:col>
      <xdr:colOff>466725</xdr:colOff>
      <xdr:row>3</xdr:row>
      <xdr:rowOff>133350</xdr:rowOff>
    </xdr:to>
    <xdr:pic>
      <xdr:nvPicPr>
        <xdr:cNvPr id="3" name="Picture 28" descr="Description: bsc cle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2425"/>
          <a:ext cx="56864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161925</xdr:rowOff>
    </xdr:from>
    <xdr:to>
      <xdr:col>21</xdr:col>
      <xdr:colOff>28575</xdr:colOff>
      <xdr:row>0</xdr:row>
      <xdr:rowOff>733425</xdr:rowOff>
    </xdr:to>
    <xdr:pic>
      <xdr:nvPicPr>
        <xdr:cNvPr id="2" name="Picture 28" descr="Description: bsc 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61925"/>
          <a:ext cx="50768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67</xdr:row>
      <xdr:rowOff>38100</xdr:rowOff>
    </xdr:from>
    <xdr:to>
      <xdr:col>14</xdr:col>
      <xdr:colOff>314325</xdr:colOff>
      <xdr:row>86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</xdr:row>
      <xdr:rowOff>0</xdr:rowOff>
    </xdr:from>
    <xdr:to>
      <xdr:col>12</xdr:col>
      <xdr:colOff>390525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23</xdr:row>
      <xdr:rowOff>28574</xdr:rowOff>
    </xdr:from>
    <xdr:to>
      <xdr:col>11</xdr:col>
      <xdr:colOff>381000</xdr:colOff>
      <xdr:row>40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43</xdr:row>
      <xdr:rowOff>138112</xdr:rowOff>
    </xdr:from>
    <xdr:to>
      <xdr:col>13</xdr:col>
      <xdr:colOff>76200</xdr:colOff>
      <xdr:row>59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89" zoomScaleNormal="89" workbookViewId="0">
      <selection activeCell="B30" sqref="B30"/>
    </sheetView>
  </sheetViews>
  <sheetFormatPr defaultColWidth="9.85546875" defaultRowHeight="12.75" x14ac:dyDescent="0.2"/>
  <cols>
    <col min="1" max="1" width="4.5703125" style="25" customWidth="1"/>
    <col min="2" max="2" width="7.85546875" style="27" customWidth="1"/>
    <col min="3" max="3" width="14.85546875" style="60" customWidth="1"/>
    <col min="4" max="4" width="17.28515625" style="27" customWidth="1"/>
    <col min="5" max="5" width="19.7109375" style="27" customWidth="1"/>
    <col min="6" max="6" width="25.28515625" style="65" customWidth="1"/>
    <col min="7" max="7" width="7.85546875" style="27" customWidth="1"/>
    <col min="8" max="16384" width="9.85546875" style="27"/>
  </cols>
  <sheetData>
    <row r="1" spans="2:7" ht="18" x14ac:dyDescent="0.25">
      <c r="B1" s="24"/>
      <c r="C1" s="24"/>
      <c r="D1" s="25"/>
      <c r="E1" s="25"/>
      <c r="F1" s="26"/>
    </row>
    <row r="2" spans="2:7" ht="18" x14ac:dyDescent="0.25">
      <c r="B2" s="28"/>
      <c r="C2" s="29"/>
      <c r="D2" s="30"/>
      <c r="E2" s="30"/>
      <c r="F2" s="31"/>
      <c r="G2" s="32"/>
    </row>
    <row r="3" spans="2:7" ht="18" x14ac:dyDescent="0.25">
      <c r="B3" s="33"/>
      <c r="C3" s="24"/>
      <c r="D3" s="25"/>
      <c r="E3" s="25"/>
      <c r="F3" s="26"/>
      <c r="G3" s="34"/>
    </row>
    <row r="4" spans="2:7" ht="20.25" customHeight="1" x14ac:dyDescent="0.2">
      <c r="B4" s="35"/>
      <c r="C4" s="36"/>
      <c r="D4" s="25"/>
      <c r="E4" s="25"/>
      <c r="F4" s="25"/>
      <c r="G4" s="34"/>
    </row>
    <row r="5" spans="2:7" ht="21" customHeight="1" x14ac:dyDescent="0.2">
      <c r="B5" s="35"/>
      <c r="C5" s="36"/>
      <c r="D5" s="25"/>
      <c r="E5" s="25"/>
      <c r="F5" s="25"/>
      <c r="G5" s="34"/>
    </row>
    <row r="6" spans="2:7" ht="21" customHeight="1" x14ac:dyDescent="0.2">
      <c r="B6" s="154" t="s">
        <v>49</v>
      </c>
      <c r="C6" s="155"/>
      <c r="D6" s="155"/>
      <c r="E6" s="155"/>
      <c r="F6" s="155"/>
      <c r="G6" s="156"/>
    </row>
    <row r="7" spans="2:7" x14ac:dyDescent="0.2">
      <c r="B7" s="154"/>
      <c r="C7" s="155"/>
      <c r="D7" s="155"/>
      <c r="E7" s="155"/>
      <c r="F7" s="155"/>
      <c r="G7" s="156"/>
    </row>
    <row r="8" spans="2:7" ht="26.25" x14ac:dyDescent="0.4">
      <c r="B8" s="154" t="s">
        <v>94</v>
      </c>
      <c r="C8" s="155"/>
      <c r="D8" s="155"/>
      <c r="E8" s="155"/>
      <c r="F8" s="155"/>
      <c r="G8" s="156"/>
    </row>
    <row r="9" spans="2:7" ht="17.45" customHeight="1" x14ac:dyDescent="0.2">
      <c r="B9" s="157"/>
      <c r="C9" s="158"/>
      <c r="D9" s="158"/>
      <c r="E9" s="158"/>
      <c r="F9" s="158"/>
      <c r="G9" s="159"/>
    </row>
    <row r="10" spans="2:7" ht="18.75" customHeight="1" x14ac:dyDescent="0.2">
      <c r="B10" s="157"/>
      <c r="C10" s="158"/>
      <c r="D10" s="158"/>
      <c r="E10" s="158"/>
      <c r="F10" s="158"/>
      <c r="G10" s="159"/>
    </row>
    <row r="11" spans="2:7" ht="20.25" x14ac:dyDescent="0.3">
      <c r="B11" s="160" t="s">
        <v>50</v>
      </c>
      <c r="C11" s="161"/>
      <c r="D11" s="161"/>
      <c r="E11" s="161"/>
      <c r="F11" s="161"/>
      <c r="G11" s="162"/>
    </row>
    <row r="12" spans="2:7" x14ac:dyDescent="0.2">
      <c r="B12" s="37"/>
      <c r="C12" s="26"/>
      <c r="D12" s="26"/>
      <c r="E12" s="26"/>
      <c r="F12" s="25"/>
      <c r="G12" s="34"/>
    </row>
    <row r="13" spans="2:7" x14ac:dyDescent="0.2">
      <c r="B13" s="35"/>
      <c r="C13" s="36"/>
      <c r="D13" s="25"/>
      <c r="E13" s="25"/>
      <c r="F13" s="25"/>
      <c r="G13" s="34"/>
    </row>
    <row r="14" spans="2:7" x14ac:dyDescent="0.2">
      <c r="B14" s="35"/>
      <c r="C14" s="36"/>
      <c r="D14" s="25"/>
      <c r="E14" s="25"/>
      <c r="F14" s="25"/>
      <c r="G14" s="34"/>
    </row>
    <row r="15" spans="2:7" x14ac:dyDescent="0.2">
      <c r="B15" s="35"/>
      <c r="C15" s="36"/>
      <c r="D15" s="25"/>
      <c r="E15" s="25"/>
      <c r="F15" s="25"/>
      <c r="G15" s="34"/>
    </row>
    <row r="16" spans="2:7" x14ac:dyDescent="0.2">
      <c r="B16" s="35"/>
      <c r="C16" s="36"/>
      <c r="D16" s="25"/>
      <c r="E16" s="25"/>
      <c r="F16" s="25"/>
      <c r="G16" s="34"/>
    </row>
    <row r="17" spans="1:8" x14ac:dyDescent="0.2">
      <c r="B17" s="35"/>
      <c r="C17" s="36"/>
      <c r="D17" s="25"/>
      <c r="E17" s="25"/>
      <c r="F17" s="25"/>
      <c r="G17" s="34"/>
    </row>
    <row r="18" spans="1:8" x14ac:dyDescent="0.2">
      <c r="B18" s="35"/>
      <c r="C18" s="36"/>
      <c r="D18" s="25"/>
      <c r="E18" s="25"/>
      <c r="F18" s="25"/>
      <c r="G18" s="34"/>
    </row>
    <row r="19" spans="1:8" ht="14.25" x14ac:dyDescent="0.2">
      <c r="B19" s="163"/>
      <c r="C19" s="164"/>
      <c r="D19" s="164"/>
      <c r="E19" s="164"/>
      <c r="F19" s="164"/>
      <c r="G19" s="34"/>
      <c r="H19"/>
    </row>
    <row r="20" spans="1:8" x14ac:dyDescent="0.2">
      <c r="B20" s="35"/>
      <c r="C20" s="36"/>
      <c r="D20" s="25"/>
      <c r="E20" s="25"/>
      <c r="F20" s="25"/>
      <c r="G20" s="34"/>
    </row>
    <row r="21" spans="1:8" x14ac:dyDescent="0.2">
      <c r="B21" s="35"/>
      <c r="C21" s="36"/>
      <c r="D21" s="25"/>
      <c r="E21" s="25"/>
      <c r="F21" s="25"/>
      <c r="G21" s="34"/>
    </row>
    <row r="22" spans="1:8" x14ac:dyDescent="0.2">
      <c r="B22" s="35"/>
      <c r="C22" s="36"/>
      <c r="D22" s="25"/>
      <c r="E22" s="25"/>
      <c r="F22" s="25"/>
      <c r="G22" s="34"/>
    </row>
    <row r="23" spans="1:8" ht="37.5" customHeight="1" x14ac:dyDescent="0.2">
      <c r="B23" s="35"/>
      <c r="C23" s="38"/>
      <c r="D23" s="38" t="s">
        <v>51</v>
      </c>
      <c r="E23" s="38" t="s">
        <v>52</v>
      </c>
      <c r="F23" s="38" t="s">
        <v>53</v>
      </c>
      <c r="G23" s="34"/>
      <c r="H23" s="35"/>
    </row>
    <row r="24" spans="1:8" ht="14.25" x14ac:dyDescent="0.2">
      <c r="B24" s="35"/>
      <c r="C24" s="39" t="s">
        <v>54</v>
      </c>
      <c r="D24" s="66" t="s">
        <v>93</v>
      </c>
      <c r="E24" s="40" t="s">
        <v>70</v>
      </c>
      <c r="F24" s="40"/>
      <c r="G24" s="34"/>
      <c r="H24" s="35"/>
    </row>
    <row r="25" spans="1:8" ht="15" customHeight="1" x14ac:dyDescent="0.2">
      <c r="B25" s="35"/>
      <c r="C25" s="39" t="s">
        <v>55</v>
      </c>
      <c r="D25" s="41" t="s">
        <v>61</v>
      </c>
      <c r="E25" s="40" t="s">
        <v>71</v>
      </c>
      <c r="F25" s="40"/>
      <c r="G25" s="34"/>
      <c r="H25" s="35"/>
    </row>
    <row r="26" spans="1:8" ht="15" customHeight="1" x14ac:dyDescent="0.2">
      <c r="B26" s="35"/>
      <c r="C26" s="39" t="s">
        <v>56</v>
      </c>
      <c r="D26" s="41" t="s">
        <v>95</v>
      </c>
      <c r="E26" s="40" t="s">
        <v>96</v>
      </c>
      <c r="F26" s="40"/>
      <c r="G26" s="34"/>
      <c r="H26" s="35"/>
    </row>
    <row r="27" spans="1:8" ht="15" customHeight="1" x14ac:dyDescent="0.2">
      <c r="B27" s="35"/>
      <c r="C27" s="39" t="s">
        <v>57</v>
      </c>
      <c r="D27" s="42">
        <v>41589</v>
      </c>
      <c r="E27" s="42">
        <v>41591</v>
      </c>
      <c r="F27" s="43"/>
      <c r="G27" s="34"/>
      <c r="H27" s="35"/>
    </row>
    <row r="28" spans="1:8" s="47" customFormat="1" x14ac:dyDescent="0.2">
      <c r="A28" s="44"/>
      <c r="B28" s="35"/>
      <c r="C28" s="45"/>
      <c r="D28" s="25"/>
      <c r="E28" s="25"/>
      <c r="F28" s="46"/>
      <c r="G28" s="34"/>
    </row>
    <row r="29" spans="1:8" s="47" customFormat="1" ht="11.25" customHeight="1" x14ac:dyDescent="0.2">
      <c r="A29" s="44"/>
      <c r="B29" s="48" t="s">
        <v>97</v>
      </c>
      <c r="C29" s="49"/>
      <c r="D29" s="25"/>
      <c r="E29" s="25"/>
      <c r="F29" s="50" t="s">
        <v>58</v>
      </c>
      <c r="G29" s="51"/>
    </row>
    <row r="30" spans="1:8" s="47" customFormat="1" ht="16.5" customHeight="1" x14ac:dyDescent="0.2">
      <c r="A30" s="44"/>
      <c r="B30" s="52"/>
      <c r="C30" s="49"/>
      <c r="D30" s="25"/>
      <c r="E30" s="25"/>
      <c r="F30" s="46"/>
      <c r="G30" s="51"/>
    </row>
    <row r="31" spans="1:8" x14ac:dyDescent="0.2">
      <c r="B31" s="35"/>
      <c r="C31" s="53"/>
      <c r="D31" s="54"/>
      <c r="E31" s="54"/>
      <c r="F31" s="54"/>
      <c r="G31" s="34"/>
    </row>
    <row r="32" spans="1:8" ht="13.5" thickBot="1" x14ac:dyDescent="0.25">
      <c r="B32" s="55" t="s">
        <v>59</v>
      </c>
      <c r="C32" s="56"/>
      <c r="D32" s="57"/>
      <c r="E32" s="57"/>
      <c r="F32" s="58" t="s">
        <v>60</v>
      </c>
      <c r="G32" s="59"/>
    </row>
    <row r="33" spans="2:4" ht="12.75" customHeight="1" x14ac:dyDescent="0.2"/>
    <row r="34" spans="2:4" x14ac:dyDescent="0.2">
      <c r="B34" s="61"/>
      <c r="C34" s="62"/>
      <c r="D34" s="63"/>
    </row>
    <row r="35" spans="2:4" x14ac:dyDescent="0.2">
      <c r="B35" s="64"/>
    </row>
  </sheetData>
  <mergeCells count="5">
    <mergeCell ref="B6:G7"/>
    <mergeCell ref="B8:G8"/>
    <mergeCell ref="B9:G10"/>
    <mergeCell ref="B11:G11"/>
    <mergeCell ref="B19:F19"/>
  </mergeCells>
  <pageMargins left="0.75" right="0.75" top="1" bottom="1" header="0.5" footer="0.5"/>
  <pageSetup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"/>
  <sheetViews>
    <sheetView showGridLines="0" tabSelected="1"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B3" sqref="AB3"/>
    </sheetView>
  </sheetViews>
  <sheetFormatPr defaultRowHeight="12.75" x14ac:dyDescent="0.2"/>
  <cols>
    <col min="1" max="1" width="37.7109375" style="114" customWidth="1"/>
    <col min="2" max="2" width="13" style="114" hidden="1" customWidth="1"/>
    <col min="3" max="3" width="10.85546875" style="114" hidden="1" customWidth="1"/>
    <col min="4" max="4" width="17" style="114" hidden="1" customWidth="1"/>
    <col min="5" max="5" width="8.7109375" style="120" hidden="1" customWidth="1"/>
    <col min="6" max="8" width="8.7109375" style="83" hidden="1" customWidth="1"/>
    <col min="9" max="9" width="8.7109375" style="83" customWidth="1"/>
    <col min="10" max="13" width="8.7109375" style="83" hidden="1" customWidth="1"/>
    <col min="14" max="14" width="8.7109375" style="83" customWidth="1"/>
    <col min="15" max="15" width="10.85546875" style="80" customWidth="1"/>
    <col min="16" max="18" width="10.7109375" style="80" customWidth="1"/>
    <col min="19" max="19" width="12.28515625" style="80" bestFit="1" customWidth="1"/>
    <col min="20" max="20" width="10.7109375" style="80" customWidth="1"/>
    <col min="21" max="21" width="7.7109375" style="80" bestFit="1" customWidth="1"/>
    <col min="22" max="22" width="6.7109375" style="89" bestFit="1" customWidth="1"/>
    <col min="23" max="23" width="10" style="80" bestFit="1" customWidth="1"/>
    <col min="24" max="25" width="7.85546875" style="80" customWidth="1"/>
    <col min="26" max="26" width="9.140625" style="80" bestFit="1" customWidth="1"/>
    <col min="27" max="27" width="8.85546875" style="80" customWidth="1"/>
    <col min="28" max="29" width="7.85546875" style="80" customWidth="1"/>
    <col min="30" max="34" width="6.140625" style="80" customWidth="1"/>
    <col min="35" max="36" width="10" style="80" customWidth="1"/>
    <col min="37" max="37" width="9.140625" style="80" hidden="1" customWidth="1"/>
    <col min="38" max="44" width="9.140625" style="80" customWidth="1"/>
    <col min="45" max="16384" width="9.140625" style="80"/>
  </cols>
  <sheetData>
    <row r="1" spans="1:37" s="78" customFormat="1" ht="81.75" customHeight="1" thickBot="1" x14ac:dyDescent="0.45">
      <c r="A1" s="176" t="s">
        <v>0</v>
      </c>
      <c r="B1" s="177"/>
      <c r="C1" s="177"/>
      <c r="D1" s="177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9"/>
    </row>
    <row r="2" spans="1:37" ht="7.5" customHeight="1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</row>
    <row r="3" spans="1:37" ht="20.100000000000001" customHeight="1" x14ac:dyDescent="0.2">
      <c r="A3" s="81" t="s">
        <v>1</v>
      </c>
      <c r="B3" s="180" t="s">
        <v>2</v>
      </c>
      <c r="C3" s="181"/>
      <c r="D3" s="82"/>
      <c r="E3" s="82"/>
      <c r="F3" s="82"/>
      <c r="G3" s="82"/>
      <c r="L3" s="82"/>
      <c r="O3" s="182" t="s">
        <v>3</v>
      </c>
      <c r="P3" s="183"/>
      <c r="Q3" s="183"/>
      <c r="R3" s="184"/>
      <c r="S3" s="84"/>
      <c r="T3" s="190"/>
      <c r="U3" s="191"/>
      <c r="V3" s="191"/>
      <c r="W3" s="191"/>
      <c r="X3" s="191"/>
      <c r="Y3" s="191"/>
      <c r="Z3" s="191"/>
      <c r="AA3" s="192"/>
      <c r="AB3" s="82"/>
      <c r="AC3" s="82"/>
      <c r="AD3" s="82"/>
      <c r="AE3" s="82"/>
      <c r="AF3" s="82"/>
      <c r="AG3" s="82"/>
      <c r="AH3" s="82"/>
      <c r="AI3" s="82"/>
      <c r="AJ3" s="82"/>
    </row>
    <row r="4" spans="1:37" ht="20.100000000000001" customHeight="1" x14ac:dyDescent="0.2">
      <c r="A4" s="85" t="s">
        <v>73</v>
      </c>
      <c r="B4" s="185"/>
      <c r="C4" s="186"/>
      <c r="D4" s="82"/>
      <c r="E4" s="82"/>
      <c r="F4" s="82"/>
      <c r="G4" s="82"/>
      <c r="L4" s="82"/>
      <c r="O4" s="187" t="s">
        <v>74</v>
      </c>
      <c r="P4" s="188"/>
      <c r="Q4" s="188"/>
      <c r="R4" s="189"/>
      <c r="S4" s="82"/>
      <c r="T4" s="86"/>
      <c r="U4" s="87"/>
      <c r="V4" s="86"/>
      <c r="W4" s="87"/>
      <c r="X4" s="86"/>
      <c r="Y4" s="87"/>
      <c r="Z4" s="86"/>
      <c r="AA4" s="87"/>
      <c r="AB4" s="82"/>
      <c r="AC4" s="82"/>
      <c r="AD4" s="82"/>
      <c r="AE4" s="82"/>
      <c r="AF4" s="82"/>
      <c r="AG4" s="82"/>
      <c r="AH4" s="82"/>
      <c r="AI4" s="82"/>
      <c r="AJ4" s="82"/>
    </row>
    <row r="5" spans="1:37" x14ac:dyDescent="0.2">
      <c r="A5" s="88"/>
      <c r="B5" s="88"/>
      <c r="C5" s="88"/>
      <c r="D5" s="88"/>
      <c r="E5" s="83"/>
      <c r="O5" s="88"/>
      <c r="P5" s="88"/>
      <c r="Q5" s="88"/>
      <c r="R5" s="88"/>
      <c r="S5" s="88"/>
      <c r="T5" s="88"/>
    </row>
    <row r="6" spans="1:37" ht="12.75" customHeight="1" x14ac:dyDescent="0.2">
      <c r="A6" s="193" t="s">
        <v>75</v>
      </c>
      <c r="B6" s="193" t="s">
        <v>4</v>
      </c>
      <c r="C6" s="193" t="s">
        <v>5</v>
      </c>
      <c r="D6" s="193" t="s">
        <v>6</v>
      </c>
      <c r="E6" s="195" t="s">
        <v>7</v>
      </c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205" t="s">
        <v>8</v>
      </c>
      <c r="Q6" s="205"/>
      <c r="R6" s="205"/>
      <c r="S6" s="205"/>
      <c r="T6" s="205"/>
      <c r="U6" s="196" t="s">
        <v>9</v>
      </c>
      <c r="V6" s="196"/>
      <c r="W6" s="196"/>
      <c r="X6" s="196" t="s">
        <v>10</v>
      </c>
      <c r="Y6" s="196"/>
      <c r="Z6" s="196"/>
      <c r="AA6" s="196"/>
      <c r="AB6" s="196"/>
      <c r="AC6" s="196"/>
      <c r="AD6" s="197" t="s">
        <v>11</v>
      </c>
      <c r="AE6" s="198"/>
      <c r="AF6" s="198"/>
      <c r="AG6" s="198"/>
      <c r="AH6" s="198"/>
      <c r="AI6" s="198"/>
      <c r="AJ6" s="199"/>
      <c r="AK6" s="1"/>
    </row>
    <row r="7" spans="1:37" ht="24" customHeight="1" x14ac:dyDescent="0.2">
      <c r="A7" s="194"/>
      <c r="B7" s="193"/>
      <c r="C7" s="193"/>
      <c r="D7" s="194"/>
      <c r="E7" s="200" t="s">
        <v>12</v>
      </c>
      <c r="F7" s="200"/>
      <c r="G7" s="200"/>
      <c r="H7" s="200"/>
      <c r="I7" s="200"/>
      <c r="J7" s="201" t="s">
        <v>13</v>
      </c>
      <c r="K7" s="201"/>
      <c r="L7" s="201"/>
      <c r="M7" s="201"/>
      <c r="N7" s="201"/>
      <c r="O7" s="202" t="s">
        <v>14</v>
      </c>
      <c r="P7" s="203" t="s">
        <v>15</v>
      </c>
      <c r="Q7" s="204" t="s">
        <v>16</v>
      </c>
      <c r="R7" s="203" t="s">
        <v>17</v>
      </c>
      <c r="S7" s="203" t="s">
        <v>18</v>
      </c>
      <c r="T7" s="206" t="s">
        <v>14</v>
      </c>
      <c r="U7" s="216" t="s">
        <v>19</v>
      </c>
      <c r="V7" s="216" t="s">
        <v>20</v>
      </c>
      <c r="W7" s="218" t="s">
        <v>14</v>
      </c>
      <c r="X7" s="220" t="s">
        <v>21</v>
      </c>
      <c r="Y7" s="220"/>
      <c r="Z7" s="220"/>
      <c r="AA7" s="220" t="s">
        <v>22</v>
      </c>
      <c r="AB7" s="220"/>
      <c r="AC7" s="220"/>
      <c r="AD7" s="226" t="s">
        <v>23</v>
      </c>
      <c r="AE7" s="226"/>
      <c r="AF7" s="226"/>
      <c r="AG7" s="226"/>
      <c r="AH7" s="226"/>
      <c r="AI7" s="207" t="s">
        <v>24</v>
      </c>
      <c r="AJ7" s="208" t="s">
        <v>25</v>
      </c>
      <c r="AK7" s="206" t="s">
        <v>26</v>
      </c>
    </row>
    <row r="8" spans="1:37" ht="54" customHeight="1" x14ac:dyDescent="0.2">
      <c r="A8" s="194"/>
      <c r="B8" s="193"/>
      <c r="C8" s="193"/>
      <c r="D8" s="194"/>
      <c r="E8" s="2" t="s">
        <v>27</v>
      </c>
      <c r="F8" s="76" t="s">
        <v>28</v>
      </c>
      <c r="G8" s="76" t="s">
        <v>29</v>
      </c>
      <c r="H8" s="76" t="s">
        <v>30</v>
      </c>
      <c r="I8" s="76" t="s">
        <v>31</v>
      </c>
      <c r="J8" s="3" t="s">
        <v>27</v>
      </c>
      <c r="K8" s="77" t="s">
        <v>28</v>
      </c>
      <c r="L8" s="77" t="s">
        <v>29</v>
      </c>
      <c r="M8" s="77" t="s">
        <v>30</v>
      </c>
      <c r="N8" s="77" t="s">
        <v>31</v>
      </c>
      <c r="O8" s="202"/>
      <c r="P8" s="203"/>
      <c r="Q8" s="204"/>
      <c r="R8" s="203"/>
      <c r="S8" s="203"/>
      <c r="T8" s="206"/>
      <c r="U8" s="216"/>
      <c r="V8" s="217"/>
      <c r="W8" s="219"/>
      <c r="X8" s="75" t="s">
        <v>32</v>
      </c>
      <c r="Y8" s="75" t="s">
        <v>33</v>
      </c>
      <c r="Z8" s="75" t="s">
        <v>34</v>
      </c>
      <c r="AA8" s="75" t="s">
        <v>32</v>
      </c>
      <c r="AB8" s="75" t="s">
        <v>33</v>
      </c>
      <c r="AC8" s="75" t="s">
        <v>34</v>
      </c>
      <c r="AD8" s="4" t="s">
        <v>35</v>
      </c>
      <c r="AE8" s="4" t="s">
        <v>36</v>
      </c>
      <c r="AF8" s="4" t="s">
        <v>37</v>
      </c>
      <c r="AG8" s="4" t="s">
        <v>38</v>
      </c>
      <c r="AH8" s="4" t="s">
        <v>39</v>
      </c>
      <c r="AI8" s="207"/>
      <c r="AJ8" s="209"/>
      <c r="AK8" s="206"/>
    </row>
    <row r="9" spans="1:37" s="90" customFormat="1" ht="16.5" customHeight="1" x14ac:dyDescent="0.2">
      <c r="A9" s="141"/>
      <c r="B9" s="5"/>
      <c r="C9" s="5"/>
      <c r="D9" s="6"/>
      <c r="E9" s="7"/>
      <c r="F9" s="7"/>
      <c r="G9" s="7"/>
      <c r="H9" s="7"/>
      <c r="I9" s="125"/>
      <c r="J9" s="123"/>
      <c r="K9" s="123"/>
      <c r="L9" s="123"/>
      <c r="M9" s="123"/>
      <c r="N9" s="122"/>
      <c r="O9" s="8"/>
      <c r="P9" s="9"/>
      <c r="Q9" s="9"/>
      <c r="R9" s="9"/>
      <c r="S9" s="9"/>
      <c r="T9" s="10"/>
      <c r="U9" s="11"/>
      <c r="V9" s="11"/>
      <c r="W9" s="10" t="e">
        <f>(V9-U9)/U9</f>
        <v>#DIV/0!</v>
      </c>
      <c r="X9" s="12"/>
      <c r="Y9" s="12"/>
      <c r="Z9" s="12"/>
      <c r="AA9" s="12"/>
      <c r="AB9" s="12"/>
      <c r="AC9" s="12"/>
      <c r="AD9" s="11"/>
      <c r="AE9" s="11"/>
      <c r="AF9" s="11"/>
      <c r="AG9" s="11"/>
      <c r="AH9" s="11">
        <f>SUM(AE9:AG9)</f>
        <v>0</v>
      </c>
      <c r="AI9" s="13">
        <f>IF(N9=0,0,AD9/N9)</f>
        <v>0</v>
      </c>
      <c r="AJ9" s="13">
        <f>IF(N9=0,0,AH9/N9)</f>
        <v>0</v>
      </c>
      <c r="AK9" s="8"/>
    </row>
    <row r="10" spans="1:37" s="90" customFormat="1" ht="16.5" customHeight="1" x14ac:dyDescent="0.2">
      <c r="A10" s="142"/>
      <c r="B10" s="14"/>
      <c r="C10" s="5"/>
      <c r="D10" s="6"/>
      <c r="E10" s="7"/>
      <c r="F10" s="7"/>
      <c r="G10" s="7"/>
      <c r="H10" s="7"/>
      <c r="I10" s="125"/>
      <c r="J10" s="123"/>
      <c r="K10" s="123"/>
      <c r="L10" s="123"/>
      <c r="M10" s="123"/>
      <c r="N10" s="122"/>
      <c r="O10" s="8"/>
      <c r="P10" s="9"/>
      <c r="Q10" s="9"/>
      <c r="R10" s="9"/>
      <c r="S10" s="9"/>
      <c r="T10" s="10" t="e">
        <f t="shared" ref="T10:T14" si="0" xml:space="preserve">  (S10-Q10)/(Q10-P10)</f>
        <v>#DIV/0!</v>
      </c>
      <c r="U10" s="11"/>
      <c r="V10" s="11"/>
      <c r="W10" s="10" t="e">
        <f t="shared" ref="W10:W12" si="1">(V10-U10)/U10</f>
        <v>#DIV/0!</v>
      </c>
      <c r="X10" s="12"/>
      <c r="Y10" s="12"/>
      <c r="Z10" s="12"/>
      <c r="AA10" s="12"/>
      <c r="AB10" s="12"/>
      <c r="AC10" s="12"/>
      <c r="AD10" s="11"/>
      <c r="AE10" s="11"/>
      <c r="AF10" s="11"/>
      <c r="AG10" s="11"/>
      <c r="AH10" s="11">
        <f t="shared" ref="AH10:AH18" si="2">SUM(AE10:AG10)</f>
        <v>0</v>
      </c>
      <c r="AI10" s="13">
        <f t="shared" ref="AI10:AI12" si="3">IF(N10=0,0,AD10/N10)</f>
        <v>0</v>
      </c>
      <c r="AJ10" s="13">
        <f t="shared" ref="AJ10:AJ12" si="4">IF(N10=0,0,AH10/N10)</f>
        <v>0</v>
      </c>
      <c r="AK10" s="8">
        <f t="shared" ref="AK10:AK12" si="5">IF(AD10+AH10 = 0, 0,AH10/(AH10+AD10))</f>
        <v>0</v>
      </c>
    </row>
    <row r="11" spans="1:37" s="91" customFormat="1" ht="16.5" customHeight="1" x14ac:dyDescent="0.2">
      <c r="A11" s="129"/>
      <c r="B11" s="14"/>
      <c r="C11" s="5"/>
      <c r="D11" s="6"/>
      <c r="E11" s="7"/>
      <c r="F11" s="7"/>
      <c r="G11" s="7"/>
      <c r="H11" s="7"/>
      <c r="I11" s="125"/>
      <c r="J11" s="123"/>
      <c r="K11" s="123"/>
      <c r="L11" s="123"/>
      <c r="M11" s="123"/>
      <c r="N11" s="122"/>
      <c r="O11" s="8"/>
      <c r="P11" s="9"/>
      <c r="Q11" s="9"/>
      <c r="R11" s="9"/>
      <c r="S11" s="9"/>
      <c r="T11" s="10" t="e">
        <f t="shared" si="0"/>
        <v>#DIV/0!</v>
      </c>
      <c r="U11" s="11"/>
      <c r="V11" s="11"/>
      <c r="W11" s="10" t="e">
        <f t="shared" ref="W11" si="6">(V11-U11)/U11</f>
        <v>#DIV/0!</v>
      </c>
      <c r="X11" s="12"/>
      <c r="Y11" s="12"/>
      <c r="Z11" s="12"/>
      <c r="AA11" s="12"/>
      <c r="AB11" s="12"/>
      <c r="AC11" s="12"/>
      <c r="AD11" s="11"/>
      <c r="AE11" s="11"/>
      <c r="AF11" s="11"/>
      <c r="AG11" s="11"/>
      <c r="AH11" s="11">
        <f t="shared" si="2"/>
        <v>0</v>
      </c>
      <c r="AI11" s="13">
        <f t="shared" ref="AI11" si="7">IF(N11=0,0,AD11/N11)</f>
        <v>0</v>
      </c>
      <c r="AJ11" s="13">
        <f t="shared" ref="AJ11" si="8">IF(N11=0,0,AH11/N11)</f>
        <v>0</v>
      </c>
      <c r="AK11" s="8"/>
    </row>
    <row r="12" spans="1:37" s="91" customFormat="1" ht="16.5" customHeight="1" x14ac:dyDescent="0.2">
      <c r="A12" s="129"/>
      <c r="B12" s="14" t="s">
        <v>40</v>
      </c>
      <c r="C12" s="5"/>
      <c r="D12" s="6"/>
      <c r="E12" s="7"/>
      <c r="F12" s="7"/>
      <c r="G12" s="7"/>
      <c r="H12" s="7"/>
      <c r="I12" s="125"/>
      <c r="J12" s="123"/>
      <c r="K12" s="123"/>
      <c r="L12" s="123"/>
      <c r="M12" s="123"/>
      <c r="N12" s="122"/>
      <c r="O12" s="8"/>
      <c r="P12" s="9"/>
      <c r="Q12" s="9"/>
      <c r="R12" s="9"/>
      <c r="S12" s="9"/>
      <c r="T12" s="10" t="e">
        <f t="shared" si="0"/>
        <v>#DIV/0!</v>
      </c>
      <c r="U12" s="11"/>
      <c r="V12" s="11"/>
      <c r="W12" s="10" t="e">
        <f t="shared" si="1"/>
        <v>#DIV/0!</v>
      </c>
      <c r="X12" s="12"/>
      <c r="Y12" s="12"/>
      <c r="Z12" s="12"/>
      <c r="AA12" s="12"/>
      <c r="AB12" s="12"/>
      <c r="AC12" s="12"/>
      <c r="AD12" s="11"/>
      <c r="AE12" s="11"/>
      <c r="AF12" s="11"/>
      <c r="AG12" s="11"/>
      <c r="AH12" s="11">
        <f t="shared" si="2"/>
        <v>0</v>
      </c>
      <c r="AI12" s="13">
        <f t="shared" si="3"/>
        <v>0</v>
      </c>
      <c r="AJ12" s="13">
        <f t="shared" si="4"/>
        <v>0</v>
      </c>
      <c r="AK12" s="8">
        <f t="shared" si="5"/>
        <v>0</v>
      </c>
    </row>
    <row r="13" spans="1:37" s="91" customFormat="1" ht="16.5" customHeight="1" x14ac:dyDescent="0.2">
      <c r="A13" s="140"/>
      <c r="B13" s="130"/>
      <c r="C13" s="131"/>
      <c r="D13" s="132"/>
      <c r="E13" s="133"/>
      <c r="F13" s="133"/>
      <c r="G13" s="133"/>
      <c r="H13" s="133"/>
      <c r="I13" s="134"/>
      <c r="J13" s="135"/>
      <c r="K13" s="135"/>
      <c r="L13" s="135"/>
      <c r="M13" s="135"/>
      <c r="N13" s="136"/>
      <c r="O13" s="137"/>
      <c r="P13" s="138"/>
      <c r="Q13" s="138"/>
      <c r="R13" s="138"/>
      <c r="S13" s="138"/>
      <c r="T13" s="10" t="e">
        <f t="shared" si="0"/>
        <v>#DIV/0!</v>
      </c>
      <c r="U13" s="11"/>
      <c r="V13" s="11"/>
      <c r="W13" s="10" t="e">
        <f t="shared" ref="W13:W14" si="9">(V13-U13)/U13</f>
        <v>#DIV/0!</v>
      </c>
      <c r="X13" s="12"/>
      <c r="Y13" s="12"/>
      <c r="Z13" s="12"/>
      <c r="AA13" s="12"/>
      <c r="AB13" s="12"/>
      <c r="AC13" s="12"/>
      <c r="AD13" s="11"/>
      <c r="AE13" s="11"/>
      <c r="AF13" s="11"/>
      <c r="AG13" s="11"/>
      <c r="AH13" s="11">
        <f t="shared" si="2"/>
        <v>0</v>
      </c>
      <c r="AI13" s="13">
        <f t="shared" ref="AI13:AI18" si="10">IF(N13=0,0,AD13/N13)</f>
        <v>0</v>
      </c>
      <c r="AJ13" s="13">
        <f t="shared" ref="AJ13:AJ18" si="11">IF(N13=0,0,AH13/N13)</f>
        <v>0</v>
      </c>
      <c r="AK13" s="139"/>
    </row>
    <row r="14" spans="1:37" s="91" customFormat="1" ht="16.5" customHeight="1" x14ac:dyDescent="0.2">
      <c r="A14" s="140"/>
      <c r="B14" s="130"/>
      <c r="C14" s="131"/>
      <c r="D14" s="132"/>
      <c r="E14" s="133"/>
      <c r="F14" s="133"/>
      <c r="G14" s="133"/>
      <c r="H14" s="133"/>
      <c r="I14" s="134"/>
      <c r="J14" s="135"/>
      <c r="K14" s="135"/>
      <c r="L14" s="135"/>
      <c r="M14" s="135"/>
      <c r="N14" s="136"/>
      <c r="O14" s="137"/>
      <c r="P14" s="138"/>
      <c r="Q14" s="138"/>
      <c r="R14" s="138"/>
      <c r="S14" s="138"/>
      <c r="T14" s="10" t="e">
        <f t="shared" si="0"/>
        <v>#DIV/0!</v>
      </c>
      <c r="U14" s="11"/>
      <c r="V14" s="11"/>
      <c r="W14" s="10" t="e">
        <f t="shared" si="9"/>
        <v>#DIV/0!</v>
      </c>
      <c r="X14" s="12"/>
      <c r="Y14" s="12"/>
      <c r="Z14" s="12"/>
      <c r="AA14" s="12"/>
      <c r="AB14" s="12"/>
      <c r="AC14" s="12"/>
      <c r="AD14" s="11"/>
      <c r="AE14" s="11"/>
      <c r="AF14" s="11"/>
      <c r="AG14" s="11"/>
      <c r="AH14" s="11">
        <f t="shared" si="2"/>
        <v>0</v>
      </c>
      <c r="AI14" s="13">
        <f t="shared" si="10"/>
        <v>0</v>
      </c>
      <c r="AJ14" s="13">
        <f t="shared" si="11"/>
        <v>0</v>
      </c>
      <c r="AK14" s="139"/>
    </row>
    <row r="15" spans="1:37" s="91" customFormat="1" ht="16.5" customHeight="1" x14ac:dyDescent="0.2">
      <c r="A15" s="140"/>
      <c r="B15" s="130"/>
      <c r="C15" s="131"/>
      <c r="D15" s="132"/>
      <c r="E15" s="133"/>
      <c r="F15" s="133"/>
      <c r="G15" s="133"/>
      <c r="H15" s="133"/>
      <c r="I15" s="134"/>
      <c r="J15" s="135"/>
      <c r="K15" s="135"/>
      <c r="L15" s="135"/>
      <c r="M15" s="135"/>
      <c r="N15" s="136"/>
      <c r="O15" s="137"/>
      <c r="P15" s="138"/>
      <c r="Q15" s="138"/>
      <c r="R15" s="138"/>
      <c r="S15" s="138"/>
      <c r="T15" s="10" t="e">
        <f t="shared" ref="T15" si="12" xml:space="preserve">  (S15-Q15)/(Q15-P15)</f>
        <v>#DIV/0!</v>
      </c>
      <c r="U15" s="11"/>
      <c r="V15" s="11"/>
      <c r="W15" s="10" t="e">
        <f t="shared" ref="W15" si="13">(V15-U15)/U15</f>
        <v>#DIV/0!</v>
      </c>
      <c r="X15" s="144"/>
      <c r="Y15" s="144"/>
      <c r="Z15" s="144"/>
      <c r="AA15" s="144"/>
      <c r="AB15" s="144"/>
      <c r="AC15" s="144"/>
      <c r="AD15" s="143"/>
      <c r="AE15" s="143"/>
      <c r="AF15" s="143"/>
      <c r="AG15" s="143"/>
      <c r="AH15" s="143">
        <f t="shared" si="2"/>
        <v>0</v>
      </c>
      <c r="AI15" s="145">
        <f t="shared" si="10"/>
        <v>0</v>
      </c>
      <c r="AJ15" s="145">
        <f t="shared" si="11"/>
        <v>0</v>
      </c>
      <c r="AK15" s="139"/>
    </row>
    <row r="16" spans="1:37" s="91" customFormat="1" ht="16.5" customHeight="1" x14ac:dyDescent="0.2">
      <c r="A16" s="140"/>
      <c r="B16" s="130"/>
      <c r="C16" s="131"/>
      <c r="D16" s="132"/>
      <c r="E16" s="133"/>
      <c r="F16" s="133"/>
      <c r="G16" s="133"/>
      <c r="H16" s="133"/>
      <c r="I16" s="134"/>
      <c r="J16" s="135"/>
      <c r="K16" s="135"/>
      <c r="L16" s="135"/>
      <c r="M16" s="135"/>
      <c r="N16" s="136"/>
      <c r="O16" s="137"/>
      <c r="P16" s="138"/>
      <c r="Q16" s="138"/>
      <c r="R16" s="138"/>
      <c r="S16" s="138"/>
      <c r="T16" s="10" t="e">
        <f t="shared" ref="T16" si="14" xml:space="preserve">  (S16-Q16)/(Q16-P16)</f>
        <v>#DIV/0!</v>
      </c>
      <c r="U16" s="11"/>
      <c r="V16" s="11"/>
      <c r="W16" s="10" t="e">
        <f t="shared" ref="W16" si="15">(V16-U16)/U16</f>
        <v>#DIV/0!</v>
      </c>
      <c r="X16" s="144"/>
      <c r="Y16" s="144"/>
      <c r="Z16" s="144"/>
      <c r="AA16" s="144"/>
      <c r="AB16" s="144"/>
      <c r="AC16" s="144"/>
      <c r="AD16" s="143"/>
      <c r="AE16" s="143"/>
      <c r="AF16" s="143"/>
      <c r="AG16" s="143"/>
      <c r="AH16" s="143">
        <f t="shared" si="2"/>
        <v>0</v>
      </c>
      <c r="AI16" s="145">
        <f t="shared" si="10"/>
        <v>0</v>
      </c>
      <c r="AJ16" s="145">
        <f t="shared" si="11"/>
        <v>0</v>
      </c>
      <c r="AK16" s="139"/>
    </row>
    <row r="17" spans="1:37" s="91" customFormat="1" ht="16.5" customHeight="1" x14ac:dyDescent="0.2">
      <c r="A17" s="140"/>
      <c r="B17" s="130"/>
      <c r="C17" s="131"/>
      <c r="D17" s="132"/>
      <c r="E17" s="133"/>
      <c r="F17" s="133"/>
      <c r="G17" s="133"/>
      <c r="H17" s="133"/>
      <c r="I17" s="134"/>
      <c r="J17" s="135"/>
      <c r="K17" s="135"/>
      <c r="L17" s="135"/>
      <c r="M17" s="135"/>
      <c r="N17" s="136"/>
      <c r="O17" s="137"/>
      <c r="P17" s="138"/>
      <c r="Q17" s="138"/>
      <c r="R17" s="138"/>
      <c r="S17" s="138"/>
      <c r="T17" s="10" t="e">
        <f t="shared" ref="T17" si="16" xml:space="preserve">  (S17-Q17)/(Q17-P17)</f>
        <v>#DIV/0!</v>
      </c>
      <c r="U17" s="11"/>
      <c r="V17" s="11"/>
      <c r="W17" s="10" t="e">
        <f t="shared" ref="W17" si="17">(V17-U17)/U17</f>
        <v>#DIV/0!</v>
      </c>
      <c r="X17" s="144"/>
      <c r="Y17" s="144"/>
      <c r="Z17" s="144"/>
      <c r="AA17" s="144"/>
      <c r="AB17" s="144"/>
      <c r="AC17" s="144"/>
      <c r="AD17" s="143"/>
      <c r="AE17" s="143"/>
      <c r="AF17" s="143"/>
      <c r="AG17" s="143"/>
      <c r="AH17" s="143">
        <f t="shared" si="2"/>
        <v>0</v>
      </c>
      <c r="AI17" s="145">
        <f t="shared" si="10"/>
        <v>0</v>
      </c>
      <c r="AJ17" s="145">
        <f t="shared" si="11"/>
        <v>0</v>
      </c>
      <c r="AK17" s="139"/>
    </row>
    <row r="18" spans="1:37" s="91" customFormat="1" ht="16.5" customHeight="1" x14ac:dyDescent="0.2">
      <c r="A18" s="140"/>
      <c r="B18" s="130"/>
      <c r="C18" s="131"/>
      <c r="D18" s="132"/>
      <c r="E18" s="133"/>
      <c r="F18" s="133"/>
      <c r="G18" s="133"/>
      <c r="H18" s="133"/>
      <c r="I18" s="134"/>
      <c r="J18" s="135"/>
      <c r="K18" s="135"/>
      <c r="L18" s="135"/>
      <c r="M18" s="135"/>
      <c r="N18" s="136"/>
      <c r="O18" s="137"/>
      <c r="P18" s="138"/>
      <c r="Q18" s="138"/>
      <c r="R18" s="138"/>
      <c r="S18" s="138"/>
      <c r="T18" s="10" t="e">
        <f t="shared" ref="T18" si="18" xml:space="preserve">  (S18-Q18)/(Q18-P18)</f>
        <v>#DIV/0!</v>
      </c>
      <c r="U18" s="11"/>
      <c r="V18" s="11"/>
      <c r="W18" s="10" t="e">
        <f t="shared" ref="W18" si="19">(V18-U18)/U18</f>
        <v>#DIV/0!</v>
      </c>
      <c r="X18" s="144"/>
      <c r="Y18" s="144"/>
      <c r="Z18" s="144"/>
      <c r="AA18" s="144"/>
      <c r="AB18" s="144"/>
      <c r="AC18" s="144"/>
      <c r="AD18" s="143"/>
      <c r="AE18" s="143"/>
      <c r="AF18" s="143"/>
      <c r="AG18" s="143"/>
      <c r="AH18" s="143">
        <f t="shared" si="2"/>
        <v>0</v>
      </c>
      <c r="AI18" s="145">
        <f t="shared" si="10"/>
        <v>0</v>
      </c>
      <c r="AJ18" s="145">
        <f t="shared" si="11"/>
        <v>0</v>
      </c>
      <c r="AK18" s="139"/>
    </row>
    <row r="19" spans="1:37" ht="13.5" thickBot="1" x14ac:dyDescent="0.25">
      <c r="A19" s="15" t="s">
        <v>31</v>
      </c>
      <c r="B19" s="16"/>
      <c r="C19" s="16"/>
      <c r="D19" s="16"/>
      <c r="E19" s="17">
        <f>SUM(E9:E12)</f>
        <v>0</v>
      </c>
      <c r="F19" s="17"/>
      <c r="G19" s="17"/>
      <c r="H19" s="17"/>
      <c r="I19" s="17">
        <f>SUM(I9:I18)</f>
        <v>0</v>
      </c>
      <c r="J19" s="17"/>
      <c r="K19" s="17"/>
      <c r="L19" s="17"/>
      <c r="M19" s="17"/>
      <c r="N19" s="17">
        <f>SUM(N9:N18)</f>
        <v>0</v>
      </c>
      <c r="O19" s="17">
        <f>SUM(O9:O18)</f>
        <v>0</v>
      </c>
      <c r="P19" s="18">
        <f>MIN(P9:P14)</f>
        <v>0</v>
      </c>
      <c r="Q19" s="18">
        <f>MIN(Q9:Q14)</f>
        <v>0</v>
      </c>
      <c r="R19" s="18">
        <f>MIN(R9:R14)</f>
        <v>0</v>
      </c>
      <c r="S19" s="18">
        <f>MIN(S9:S14)</f>
        <v>0</v>
      </c>
      <c r="T19" s="127" t="e">
        <f>AVERAGE(T9:T12)</f>
        <v>#DIV/0!</v>
      </c>
      <c r="U19" s="20">
        <f>SUM(U9:U16)</f>
        <v>0</v>
      </c>
      <c r="V19" s="20">
        <f>SUM(V9:V16)</f>
        <v>0</v>
      </c>
      <c r="W19" s="19" t="e">
        <f>AVERAGE(W9:W16)</f>
        <v>#DIV/0!</v>
      </c>
      <c r="X19" s="20">
        <f t="shared" ref="X19:AH19" si="20">SUM(X9:X18)</f>
        <v>0</v>
      </c>
      <c r="Y19" s="20">
        <f t="shared" si="20"/>
        <v>0</v>
      </c>
      <c r="Z19" s="20">
        <f t="shared" si="20"/>
        <v>0</v>
      </c>
      <c r="AA19" s="20">
        <f t="shared" si="20"/>
        <v>0</v>
      </c>
      <c r="AB19" s="20">
        <f t="shared" si="20"/>
        <v>0</v>
      </c>
      <c r="AC19" s="20">
        <f t="shared" si="20"/>
        <v>0</v>
      </c>
      <c r="AD19" s="20">
        <f t="shared" si="20"/>
        <v>0</v>
      </c>
      <c r="AE19" s="20">
        <f t="shared" si="20"/>
        <v>0</v>
      </c>
      <c r="AF19" s="20">
        <f t="shared" si="20"/>
        <v>0</v>
      </c>
      <c r="AG19" s="20">
        <f t="shared" si="20"/>
        <v>0</v>
      </c>
      <c r="AH19" s="20">
        <f t="shared" si="20"/>
        <v>0</v>
      </c>
      <c r="AI19" s="21">
        <f>AVERAGE(AI9:AI18)</f>
        <v>0</v>
      </c>
      <c r="AJ19" s="21">
        <f>AVERAGE(AJ9:AJ18)</f>
        <v>0</v>
      </c>
      <c r="AK19" s="22">
        <f>AVERAGE(AK9:AK12)</f>
        <v>0</v>
      </c>
    </row>
    <row r="20" spans="1:37" x14ac:dyDescent="0.2">
      <c r="A20" s="88"/>
      <c r="B20" s="88"/>
      <c r="C20" s="88"/>
      <c r="D20" s="88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88"/>
      <c r="P20" s="88"/>
      <c r="Q20" s="88"/>
      <c r="R20" s="88"/>
      <c r="S20" s="88"/>
      <c r="T20" s="88"/>
      <c r="AK20" s="93"/>
    </row>
    <row r="21" spans="1:37" ht="13.5" thickBot="1" x14ac:dyDescent="0.25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2"/>
      <c r="O21" s="95"/>
      <c r="P21" s="95"/>
      <c r="Q21" s="95"/>
      <c r="R21" s="95"/>
      <c r="S21" s="95"/>
      <c r="T21" s="95"/>
      <c r="U21" s="96"/>
      <c r="V21" s="97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3"/>
    </row>
    <row r="22" spans="1:37" s="98" customFormat="1" ht="13.15" customHeight="1" thickBot="1" x14ac:dyDescent="0.25">
      <c r="A22" s="94"/>
      <c r="B22" s="94"/>
      <c r="C22" s="94"/>
      <c r="D22" s="94"/>
      <c r="E22" s="94"/>
      <c r="O22" s="80"/>
      <c r="P22" s="80"/>
      <c r="Q22" s="80"/>
      <c r="R22" s="80"/>
      <c r="S22" s="80"/>
      <c r="U22" s="221"/>
      <c r="V22" s="222"/>
      <c r="W22" s="223"/>
      <c r="X22" s="224"/>
      <c r="Y22" s="222"/>
      <c r="Z22" s="225"/>
      <c r="AA22" s="99"/>
      <c r="AB22" s="99"/>
      <c r="AC22" s="99"/>
      <c r="AD22" s="99"/>
      <c r="AE22" s="99"/>
      <c r="AF22" s="99"/>
      <c r="AG22" s="99"/>
      <c r="AH22" s="99"/>
      <c r="AI22" s="80"/>
      <c r="AJ22" s="80"/>
    </row>
    <row r="23" spans="1:37" s="98" customFormat="1" ht="12.75" customHeight="1" x14ac:dyDescent="0.2">
      <c r="A23" s="94"/>
      <c r="B23" s="94"/>
      <c r="C23" s="94"/>
      <c r="D23" s="94"/>
      <c r="E23" s="94"/>
      <c r="O23" s="100" t="s">
        <v>41</v>
      </c>
      <c r="P23" s="101"/>
      <c r="Q23" s="102"/>
      <c r="R23" s="103" t="s">
        <v>42</v>
      </c>
      <c r="U23" s="210"/>
      <c r="V23" s="211"/>
      <c r="W23" s="212"/>
      <c r="X23" s="213"/>
      <c r="Y23" s="214"/>
      <c r="Z23" s="215"/>
      <c r="AA23" s="99"/>
      <c r="AB23" s="99"/>
      <c r="AC23" s="99"/>
      <c r="AD23" s="99"/>
      <c r="AE23" s="99"/>
      <c r="AF23" s="99"/>
      <c r="AG23" s="99"/>
      <c r="AH23" s="99"/>
      <c r="AI23" s="80"/>
      <c r="AJ23" s="80"/>
    </row>
    <row r="24" spans="1:37" s="98" customFormat="1" ht="12.75" customHeight="1" x14ac:dyDescent="0.2">
      <c r="A24" s="94"/>
      <c r="B24" s="94"/>
      <c r="C24" s="94"/>
      <c r="D24" s="94"/>
      <c r="E24" s="94"/>
      <c r="O24" s="227" t="s">
        <v>43</v>
      </c>
      <c r="P24" s="228"/>
      <c r="Q24" s="229"/>
      <c r="R24" s="104" t="e">
        <f>(X19+AA19+Y19+AB19)/(AF19+X19+AA19+Y19+AB19)</f>
        <v>#DIV/0!</v>
      </c>
      <c r="U24" s="210"/>
      <c r="V24" s="211"/>
      <c r="W24" s="212"/>
      <c r="X24" s="230"/>
      <c r="Y24" s="214"/>
      <c r="Z24" s="215"/>
      <c r="AA24" s="99"/>
      <c r="AB24" s="99"/>
      <c r="AC24" s="99"/>
      <c r="AD24" s="99"/>
      <c r="AE24" s="99"/>
      <c r="AF24" s="99"/>
      <c r="AG24" s="99"/>
      <c r="AH24" s="99"/>
      <c r="AI24" s="80"/>
      <c r="AJ24" s="80"/>
    </row>
    <row r="25" spans="1:37" s="98" customFormat="1" ht="12.75" customHeight="1" x14ac:dyDescent="0.2">
      <c r="A25" s="94"/>
      <c r="B25" s="94"/>
      <c r="C25" s="94"/>
      <c r="D25" s="94"/>
      <c r="E25" s="94"/>
      <c r="O25" s="227" t="s">
        <v>44</v>
      </c>
      <c r="P25" s="228"/>
      <c r="Q25" s="229"/>
      <c r="R25" s="126" t="e">
        <f>(Z19+AC19)/(AG19)</f>
        <v>#DIV/0!</v>
      </c>
      <c r="U25" s="210"/>
      <c r="V25" s="211"/>
      <c r="W25" s="212"/>
      <c r="X25" s="230"/>
      <c r="Y25" s="214"/>
      <c r="Z25" s="215"/>
      <c r="AA25" s="99"/>
      <c r="AB25" s="99"/>
      <c r="AC25" s="99"/>
      <c r="AD25" s="99"/>
      <c r="AE25" s="99"/>
      <c r="AF25" s="99"/>
      <c r="AG25" s="99"/>
      <c r="AH25" s="99"/>
      <c r="AI25" s="80"/>
      <c r="AJ25" s="80"/>
    </row>
    <row r="26" spans="1:37" s="98" customFormat="1" ht="12.75" customHeight="1" thickBot="1" x14ac:dyDescent="0.25">
      <c r="A26" s="94"/>
      <c r="B26" s="94"/>
      <c r="C26" s="94"/>
      <c r="D26" s="94"/>
      <c r="E26" s="94"/>
      <c r="O26" s="94"/>
      <c r="P26" s="94"/>
      <c r="Q26" s="94"/>
      <c r="R26" s="94"/>
      <c r="S26" s="94"/>
      <c r="U26" s="231"/>
      <c r="V26" s="232"/>
      <c r="W26" s="233"/>
      <c r="X26" s="234"/>
      <c r="Y26" s="235"/>
      <c r="Z26" s="236"/>
      <c r="AA26" s="99"/>
      <c r="AB26" s="99"/>
      <c r="AC26" s="99"/>
      <c r="AD26" s="99"/>
      <c r="AE26" s="99"/>
      <c r="AF26" s="99"/>
      <c r="AG26" s="99"/>
      <c r="AH26" s="99"/>
      <c r="AI26" s="80"/>
      <c r="AJ26" s="80"/>
    </row>
    <row r="27" spans="1:37" s="98" customFormat="1" ht="12.75" customHeight="1" x14ac:dyDescent="0.2">
      <c r="A27" s="94"/>
      <c r="B27" s="94"/>
      <c r="C27" s="94"/>
      <c r="D27" s="94"/>
      <c r="E27" s="94"/>
      <c r="O27" s="94"/>
      <c r="P27" s="94"/>
      <c r="Q27" s="94"/>
      <c r="R27" s="94"/>
      <c r="S27" s="94"/>
      <c r="AI27" s="80"/>
      <c r="AJ27" s="80"/>
    </row>
    <row r="28" spans="1:37" s="98" customFormat="1" ht="12.75" customHeight="1" thickBot="1" x14ac:dyDescent="0.25">
      <c r="A28" s="94"/>
      <c r="B28" s="94"/>
      <c r="C28" s="94"/>
      <c r="D28" s="94"/>
      <c r="E28" s="94"/>
      <c r="T28" s="94"/>
      <c r="U28" s="94"/>
      <c r="V28" s="94"/>
      <c r="W28" s="94"/>
      <c r="AD28" s="105"/>
      <c r="AE28" s="105"/>
      <c r="AF28" s="105"/>
      <c r="AG28" s="105"/>
      <c r="AH28" s="105"/>
      <c r="AI28" s="80"/>
      <c r="AJ28" s="80"/>
    </row>
    <row r="29" spans="1:37" s="98" customFormat="1" ht="12.75" customHeight="1" x14ac:dyDescent="0.2">
      <c r="A29" s="94"/>
      <c r="B29" s="94"/>
      <c r="C29" s="94"/>
      <c r="D29" s="94"/>
      <c r="E29" s="94"/>
      <c r="O29" s="100" t="s">
        <v>46</v>
      </c>
      <c r="P29" s="101"/>
      <c r="Q29" s="102"/>
      <c r="R29" s="106"/>
      <c r="T29" s="94"/>
      <c r="U29" s="174"/>
      <c r="V29" s="174"/>
      <c r="W29" s="174"/>
      <c r="X29" s="174"/>
      <c r="Y29" s="174"/>
      <c r="Z29" s="174"/>
      <c r="AA29" s="174"/>
      <c r="AB29" s="174"/>
      <c r="AC29" s="174"/>
      <c r="AD29" s="105"/>
      <c r="AE29" s="105"/>
      <c r="AF29" s="105"/>
      <c r="AG29" s="105"/>
      <c r="AH29" s="105"/>
      <c r="AI29" s="105"/>
      <c r="AJ29" s="105"/>
    </row>
    <row r="30" spans="1:37" s="98" customFormat="1" ht="12.75" customHeight="1" x14ac:dyDescent="0.2">
      <c r="A30" s="94"/>
      <c r="B30" s="94"/>
      <c r="C30" s="94"/>
      <c r="D30" s="94"/>
      <c r="E30" s="94"/>
      <c r="O30" s="237" t="s">
        <v>47</v>
      </c>
      <c r="P30" s="238"/>
      <c r="Q30" s="239"/>
      <c r="R30" s="107" t="e">
        <f>T19</f>
        <v>#DIV/0!</v>
      </c>
      <c r="T30" s="94"/>
      <c r="U30" s="175"/>
      <c r="V30" s="175"/>
      <c r="W30" s="175"/>
      <c r="X30" s="175"/>
      <c r="Y30" s="175"/>
      <c r="Z30" s="175"/>
      <c r="AA30" s="175"/>
      <c r="AB30" s="175"/>
      <c r="AC30" s="175"/>
      <c r="AD30" s="105"/>
      <c r="AE30" s="105"/>
      <c r="AF30" s="105"/>
      <c r="AG30" s="105"/>
      <c r="AH30" s="105"/>
      <c r="AI30" s="105"/>
      <c r="AJ30" s="105"/>
    </row>
    <row r="31" spans="1:37" s="98" customFormat="1" ht="12.75" customHeight="1" x14ac:dyDescent="0.2">
      <c r="A31" s="94"/>
      <c r="B31" s="94"/>
      <c r="C31" s="94"/>
      <c r="D31" s="94"/>
      <c r="E31" s="94"/>
      <c r="O31" s="237" t="s">
        <v>48</v>
      </c>
      <c r="P31" s="238"/>
      <c r="Q31" s="239"/>
      <c r="R31" s="121">
        <f>IF(U4=0,0,(U4+W4+Y4+AA4)/U4)</f>
        <v>0</v>
      </c>
      <c r="T31" s="94"/>
      <c r="U31" s="165"/>
      <c r="V31" s="166"/>
      <c r="W31" s="167"/>
      <c r="X31" s="168"/>
      <c r="Y31" s="169"/>
      <c r="Z31" s="170"/>
      <c r="AA31" s="171"/>
      <c r="AB31" s="172"/>
      <c r="AC31" s="173"/>
      <c r="AD31" s="105"/>
      <c r="AE31" s="105"/>
      <c r="AF31" s="105"/>
      <c r="AG31" s="105"/>
      <c r="AH31" s="105"/>
      <c r="AI31" s="105"/>
      <c r="AJ31" s="105"/>
    </row>
    <row r="32" spans="1:37" s="98" customFormat="1" ht="12.75" customHeight="1" x14ac:dyDescent="0.2">
      <c r="A32" s="94"/>
      <c r="B32" s="94"/>
      <c r="C32" s="94"/>
      <c r="D32" s="94"/>
      <c r="E32" s="94"/>
      <c r="O32" s="94"/>
      <c r="P32" s="94"/>
      <c r="Q32" s="94"/>
      <c r="R32" s="94"/>
      <c r="S32" s="94"/>
      <c r="T32" s="94"/>
      <c r="U32" s="105"/>
      <c r="V32" s="105"/>
      <c r="W32" s="105"/>
      <c r="X32" s="105"/>
      <c r="Y32" s="105"/>
      <c r="Z32" s="105"/>
      <c r="AA32" s="105"/>
    </row>
    <row r="33" spans="1:29" s="98" customFormat="1" ht="13.5" customHeight="1" x14ac:dyDescent="0.2">
      <c r="A33" s="94"/>
      <c r="B33" s="94"/>
      <c r="C33" s="94"/>
      <c r="D33" s="94"/>
      <c r="E33" s="94"/>
      <c r="O33" s="94"/>
      <c r="P33" s="94"/>
      <c r="Q33" s="94"/>
      <c r="R33" s="94"/>
      <c r="S33" s="94"/>
      <c r="T33" s="94"/>
      <c r="U33" s="105"/>
      <c r="V33" s="105"/>
      <c r="W33" s="105"/>
      <c r="X33" s="105"/>
      <c r="Y33" s="105"/>
      <c r="Z33" s="105"/>
      <c r="AA33" s="105"/>
    </row>
    <row r="34" spans="1:29" s="98" customFormat="1" ht="12.75" customHeight="1" x14ac:dyDescent="0.2">
      <c r="A34" s="94"/>
      <c r="B34" s="94"/>
      <c r="C34" s="94"/>
      <c r="D34" s="94"/>
      <c r="E34" s="94"/>
      <c r="O34" s="94"/>
      <c r="P34" s="94"/>
      <c r="Q34" s="94"/>
      <c r="R34" s="94"/>
      <c r="S34" s="94"/>
      <c r="T34" s="94"/>
      <c r="U34" s="174"/>
      <c r="V34" s="174"/>
      <c r="W34" s="174"/>
      <c r="X34" s="174"/>
      <c r="Y34" s="174"/>
      <c r="Z34" s="174"/>
      <c r="AA34" s="174"/>
      <c r="AB34" s="174"/>
      <c r="AC34" s="174"/>
    </row>
    <row r="35" spans="1:29" s="98" customFormat="1" ht="11.25" customHeight="1" x14ac:dyDescent="0.2">
      <c r="A35" s="94"/>
      <c r="B35" s="94"/>
      <c r="C35" s="94"/>
      <c r="D35" s="94"/>
      <c r="E35" s="94"/>
      <c r="O35" s="94"/>
      <c r="P35" s="94"/>
      <c r="Q35" s="94"/>
      <c r="R35" s="94"/>
      <c r="S35" s="94"/>
      <c r="T35" s="94"/>
      <c r="U35" s="175"/>
      <c r="V35" s="175"/>
      <c r="W35" s="175"/>
      <c r="X35" s="175"/>
      <c r="Y35" s="175"/>
      <c r="Z35" s="175"/>
      <c r="AA35" s="175"/>
      <c r="AB35" s="175"/>
      <c r="AC35" s="175"/>
    </row>
    <row r="36" spans="1:29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08"/>
      <c r="O36" s="109"/>
      <c r="P36" s="105"/>
      <c r="Q36" s="105"/>
      <c r="R36" s="105"/>
      <c r="S36" s="105"/>
      <c r="T36" s="105"/>
      <c r="U36" s="165"/>
      <c r="V36" s="166"/>
      <c r="W36" s="167"/>
      <c r="X36" s="168"/>
      <c r="Y36" s="169"/>
      <c r="Z36" s="170"/>
      <c r="AA36" s="171"/>
      <c r="AB36" s="172"/>
      <c r="AC36" s="173"/>
    </row>
    <row r="37" spans="1:29" x14ac:dyDescent="0.2">
      <c r="A37" s="110"/>
      <c r="B37" s="110"/>
      <c r="C37" s="110"/>
      <c r="D37" s="110"/>
      <c r="E37" s="83"/>
      <c r="O37" s="109"/>
      <c r="P37" s="109"/>
      <c r="Q37" s="109"/>
      <c r="R37" s="109"/>
      <c r="S37" s="109"/>
      <c r="T37" s="109"/>
    </row>
    <row r="38" spans="1:29" x14ac:dyDescent="0.2">
      <c r="A38" s="110"/>
      <c r="B38" s="110"/>
      <c r="C38" s="110"/>
      <c r="D38" s="110"/>
      <c r="E38" s="83"/>
      <c r="Q38" s="109"/>
    </row>
    <row r="39" spans="1:29" x14ac:dyDescent="0.2">
      <c r="A39" s="110"/>
      <c r="B39" s="110"/>
      <c r="C39" s="110"/>
      <c r="D39" s="110"/>
      <c r="E39" s="83"/>
      <c r="Q39" s="109"/>
    </row>
    <row r="40" spans="1:29" x14ac:dyDescent="0.2">
      <c r="A40" s="110"/>
      <c r="B40" s="110"/>
      <c r="C40" s="110"/>
      <c r="D40" s="110"/>
      <c r="E40" s="83"/>
      <c r="Q40" s="109"/>
    </row>
    <row r="41" spans="1:29" x14ac:dyDescent="0.2">
      <c r="A41" s="95"/>
      <c r="B41" s="95"/>
      <c r="C41" s="95"/>
      <c r="D41" s="95"/>
      <c r="E41" s="108"/>
      <c r="F41" s="108"/>
      <c r="G41" s="108"/>
      <c r="H41" s="108"/>
      <c r="I41" s="108"/>
      <c r="J41" s="108"/>
      <c r="K41" s="108"/>
      <c r="L41" s="108"/>
      <c r="M41" s="108"/>
      <c r="Q41" s="109"/>
    </row>
    <row r="42" spans="1:29" x14ac:dyDescent="0.2">
      <c r="A42" s="110"/>
      <c r="B42" s="110"/>
      <c r="C42" s="110"/>
      <c r="D42" s="110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Q42" s="109"/>
    </row>
    <row r="43" spans="1:29" x14ac:dyDescent="0.2">
      <c r="A43" s="110"/>
      <c r="B43" s="110"/>
      <c r="C43" s="110"/>
      <c r="D43" s="110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Q43" s="109"/>
      <c r="R43" s="109"/>
      <c r="S43" s="109"/>
      <c r="T43" s="109"/>
    </row>
    <row r="44" spans="1:29" x14ac:dyDescent="0.2">
      <c r="A44" s="110"/>
      <c r="B44" s="110"/>
      <c r="C44" s="110"/>
      <c r="D44" s="110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Q44" s="109"/>
      <c r="R44" s="109"/>
      <c r="S44" s="109"/>
      <c r="T44" s="109"/>
    </row>
    <row r="45" spans="1:29" x14ac:dyDescent="0.2">
      <c r="A45" s="110"/>
      <c r="B45" s="110"/>
      <c r="C45" s="110"/>
      <c r="D45" s="110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9"/>
      <c r="P45" s="109"/>
      <c r="Q45" s="109"/>
      <c r="R45" s="109"/>
      <c r="S45" s="109"/>
      <c r="T45" s="109"/>
    </row>
    <row r="46" spans="1:29" x14ac:dyDescent="0.2">
      <c r="A46" s="95"/>
      <c r="B46" s="95"/>
      <c r="C46" s="95"/>
      <c r="D46" s="95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9"/>
      <c r="P46" s="109"/>
      <c r="Q46" s="109"/>
      <c r="R46" s="109"/>
      <c r="S46" s="109"/>
      <c r="T46" s="109"/>
    </row>
    <row r="47" spans="1:29" x14ac:dyDescent="0.2">
      <c r="A47" s="110"/>
      <c r="B47" s="110"/>
      <c r="C47" s="110"/>
      <c r="D47" s="110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109"/>
      <c r="Q47" s="109"/>
      <c r="R47" s="109"/>
      <c r="S47" s="109"/>
      <c r="T47" s="109"/>
    </row>
    <row r="48" spans="1:29" x14ac:dyDescent="0.2">
      <c r="A48" s="110"/>
      <c r="B48" s="110"/>
      <c r="C48" s="110"/>
      <c r="D48" s="110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  <c r="P48" s="109"/>
      <c r="Q48" s="109"/>
      <c r="R48" s="109"/>
      <c r="S48" s="109"/>
      <c r="T48" s="109"/>
    </row>
    <row r="49" spans="1:20" x14ac:dyDescent="0.2">
      <c r="A49" s="110"/>
      <c r="B49" s="110"/>
      <c r="C49" s="110"/>
      <c r="D49" s="110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109"/>
      <c r="Q49" s="109"/>
      <c r="R49" s="109"/>
      <c r="S49" s="109"/>
      <c r="T49" s="109"/>
    </row>
    <row r="50" spans="1:20" x14ac:dyDescent="0.2">
      <c r="A50" s="110"/>
      <c r="B50" s="110"/>
      <c r="C50" s="110"/>
      <c r="D50" s="110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9"/>
      <c r="P50" s="109"/>
      <c r="Q50" s="109"/>
      <c r="R50" s="109"/>
      <c r="S50" s="109"/>
      <c r="T50" s="109"/>
    </row>
    <row r="51" spans="1:20" x14ac:dyDescent="0.2">
      <c r="A51" s="110"/>
      <c r="B51" s="110"/>
      <c r="C51" s="110"/>
      <c r="D51" s="110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9"/>
      <c r="P51" s="109"/>
      <c r="Q51" s="109"/>
      <c r="R51" s="109"/>
      <c r="S51" s="109"/>
      <c r="T51" s="109"/>
    </row>
    <row r="52" spans="1:20" x14ac:dyDescent="0.2">
      <c r="A52" s="95"/>
      <c r="B52" s="95"/>
      <c r="C52" s="95"/>
      <c r="D52" s="95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9"/>
      <c r="P52" s="109"/>
      <c r="Q52" s="109"/>
      <c r="R52" s="109"/>
      <c r="S52" s="109"/>
      <c r="T52" s="109"/>
    </row>
    <row r="53" spans="1:20" x14ac:dyDescent="0.2">
      <c r="A53" s="110"/>
      <c r="B53" s="110"/>
      <c r="C53" s="110"/>
      <c r="D53" s="11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9"/>
      <c r="P53" s="109"/>
      <c r="Q53" s="109"/>
      <c r="R53" s="109"/>
      <c r="S53" s="109"/>
      <c r="T53" s="109"/>
    </row>
    <row r="54" spans="1:20" x14ac:dyDescent="0.2">
      <c r="A54" s="110"/>
      <c r="B54" s="110"/>
      <c r="C54" s="110"/>
      <c r="D54" s="110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9"/>
      <c r="P54" s="109"/>
      <c r="Q54" s="109"/>
      <c r="R54" s="109"/>
      <c r="S54" s="109"/>
      <c r="T54" s="109"/>
    </row>
    <row r="55" spans="1:20" x14ac:dyDescent="0.2">
      <c r="A55" s="110"/>
      <c r="B55" s="110"/>
      <c r="C55" s="110"/>
      <c r="D55" s="110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09"/>
      <c r="Q55" s="109"/>
      <c r="R55" s="109"/>
      <c r="S55" s="109"/>
      <c r="T55" s="109"/>
    </row>
    <row r="56" spans="1:20" x14ac:dyDescent="0.2">
      <c r="A56" s="110"/>
      <c r="B56" s="110"/>
      <c r="C56" s="110"/>
      <c r="D56" s="110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9"/>
      <c r="P56" s="109"/>
      <c r="Q56" s="109"/>
      <c r="R56" s="109"/>
      <c r="S56" s="109"/>
      <c r="T56" s="109"/>
    </row>
    <row r="57" spans="1:20" x14ac:dyDescent="0.2">
      <c r="A57" s="110"/>
      <c r="B57" s="110"/>
      <c r="C57" s="110"/>
      <c r="D57" s="110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9"/>
      <c r="P57" s="109"/>
      <c r="Q57" s="109"/>
      <c r="R57" s="109"/>
      <c r="S57" s="109"/>
      <c r="T57" s="109"/>
    </row>
    <row r="58" spans="1:20" x14ac:dyDescent="0.2">
      <c r="A58" s="111"/>
      <c r="B58" s="111"/>
      <c r="C58" s="111"/>
      <c r="D58" s="111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9"/>
      <c r="P58" s="109"/>
      <c r="Q58" s="109"/>
      <c r="R58" s="109"/>
      <c r="S58" s="109"/>
      <c r="T58" s="109"/>
    </row>
    <row r="59" spans="1:20" x14ac:dyDescent="0.2">
      <c r="A59" s="111"/>
      <c r="B59" s="111"/>
      <c r="C59" s="111"/>
      <c r="D59" s="111"/>
      <c r="E59" s="112"/>
      <c r="F59" s="112"/>
      <c r="G59" s="112"/>
      <c r="H59" s="112"/>
      <c r="I59" s="112"/>
      <c r="J59" s="112"/>
      <c r="K59" s="112"/>
      <c r="L59" s="112"/>
      <c r="M59" s="112"/>
      <c r="N59" s="108"/>
      <c r="O59" s="109"/>
      <c r="P59" s="109"/>
      <c r="Q59" s="109"/>
      <c r="R59" s="109"/>
      <c r="S59" s="109"/>
      <c r="T59" s="109"/>
    </row>
    <row r="60" spans="1:20" x14ac:dyDescent="0.2">
      <c r="A60" s="95"/>
      <c r="B60" s="95"/>
      <c r="C60" s="95"/>
      <c r="D60" s="95"/>
      <c r="E60" s="108"/>
      <c r="F60" s="108"/>
      <c r="G60" s="108"/>
      <c r="H60" s="108"/>
      <c r="I60" s="108"/>
      <c r="J60" s="108"/>
      <c r="K60" s="108"/>
      <c r="L60" s="108"/>
      <c r="M60" s="108"/>
      <c r="N60" s="112"/>
      <c r="O60" s="109"/>
      <c r="P60" s="109"/>
      <c r="Q60" s="109"/>
      <c r="R60" s="109"/>
      <c r="S60" s="109"/>
      <c r="T60" s="109"/>
    </row>
    <row r="61" spans="1:20" x14ac:dyDescent="0.2">
      <c r="A61" s="95"/>
      <c r="B61" s="95"/>
      <c r="C61" s="95"/>
      <c r="D61" s="95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9"/>
      <c r="P61" s="109"/>
      <c r="Q61" s="109"/>
      <c r="R61" s="109"/>
      <c r="S61" s="109"/>
      <c r="T61" s="109"/>
    </row>
    <row r="62" spans="1:20" x14ac:dyDescent="0.2">
      <c r="A62" s="95"/>
      <c r="B62" s="95"/>
      <c r="C62" s="95"/>
      <c r="D62" s="95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9"/>
      <c r="P62" s="109"/>
      <c r="Q62" s="109"/>
      <c r="R62" s="109"/>
      <c r="S62" s="109"/>
      <c r="T62" s="109"/>
    </row>
    <row r="63" spans="1:20" x14ac:dyDescent="0.2">
      <c r="A63" s="95"/>
      <c r="B63" s="95"/>
      <c r="C63" s="95"/>
      <c r="D63" s="95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9"/>
      <c r="P63" s="109"/>
      <c r="Q63" s="109"/>
      <c r="R63" s="109"/>
      <c r="S63" s="109"/>
      <c r="T63" s="109"/>
    </row>
    <row r="64" spans="1:20" x14ac:dyDescent="0.2">
      <c r="A64" s="95"/>
      <c r="B64" s="95"/>
      <c r="C64" s="95"/>
      <c r="D64" s="95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9"/>
      <c r="P64" s="109"/>
      <c r="Q64" s="109"/>
      <c r="R64" s="109"/>
      <c r="S64" s="109"/>
      <c r="T64" s="109"/>
    </row>
    <row r="65" spans="1:20" x14ac:dyDescent="0.2">
      <c r="A65" s="111"/>
      <c r="B65" s="111"/>
      <c r="C65" s="111"/>
      <c r="D65" s="111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9"/>
      <c r="P65" s="109"/>
      <c r="Q65" s="109"/>
      <c r="R65" s="109"/>
      <c r="S65" s="109"/>
      <c r="T65" s="109"/>
    </row>
    <row r="66" spans="1:20" x14ac:dyDescent="0.2">
      <c r="A66" s="111"/>
      <c r="B66" s="111"/>
      <c r="C66" s="111"/>
      <c r="D66" s="111"/>
      <c r="E66" s="97"/>
      <c r="F66" s="97"/>
      <c r="G66" s="97"/>
      <c r="H66" s="97"/>
      <c r="I66" s="97"/>
      <c r="J66" s="97"/>
      <c r="K66" s="97"/>
      <c r="L66" s="97"/>
      <c r="M66" s="97"/>
      <c r="N66" s="108"/>
      <c r="O66" s="109"/>
      <c r="P66" s="109"/>
      <c r="Q66" s="109"/>
      <c r="R66" s="109"/>
      <c r="S66" s="109"/>
      <c r="T66" s="109"/>
    </row>
    <row r="67" spans="1:20" x14ac:dyDescent="0.2">
      <c r="A67" s="95"/>
      <c r="B67" s="95"/>
      <c r="C67" s="95"/>
      <c r="D67" s="95"/>
      <c r="E67" s="97"/>
      <c r="F67" s="97"/>
      <c r="G67" s="97"/>
      <c r="H67" s="97"/>
      <c r="I67" s="97"/>
      <c r="J67" s="97"/>
      <c r="K67" s="97"/>
      <c r="L67" s="97"/>
      <c r="M67" s="97"/>
      <c r="N67" s="97"/>
    </row>
    <row r="68" spans="1:20" x14ac:dyDescent="0.2">
      <c r="A68" s="95"/>
      <c r="B68" s="95"/>
      <c r="C68" s="95"/>
      <c r="D68" s="95"/>
      <c r="E68" s="97"/>
      <c r="F68" s="97"/>
      <c r="G68" s="97"/>
      <c r="H68" s="97"/>
      <c r="I68" s="97"/>
      <c r="J68" s="97"/>
      <c r="K68" s="97"/>
      <c r="L68" s="97"/>
      <c r="M68" s="97"/>
      <c r="N68" s="97"/>
    </row>
    <row r="69" spans="1:20" x14ac:dyDescent="0.2">
      <c r="A69" s="95"/>
      <c r="B69" s="95"/>
      <c r="C69" s="95"/>
      <c r="D69" s="95"/>
      <c r="E69" s="97"/>
      <c r="F69" s="97"/>
      <c r="G69" s="97"/>
      <c r="H69" s="97"/>
      <c r="I69" s="97"/>
      <c r="J69" s="97"/>
      <c r="K69" s="97"/>
      <c r="L69" s="97"/>
      <c r="M69" s="97"/>
      <c r="N69" s="97"/>
    </row>
    <row r="70" spans="1:20" x14ac:dyDescent="0.2">
      <c r="A70" s="111"/>
      <c r="B70" s="111"/>
      <c r="C70" s="111"/>
      <c r="D70" s="111"/>
      <c r="E70" s="92"/>
      <c r="F70" s="92"/>
      <c r="G70" s="92"/>
      <c r="H70" s="92"/>
      <c r="I70" s="92"/>
      <c r="J70" s="92"/>
      <c r="K70" s="92"/>
      <c r="L70" s="92"/>
      <c r="M70" s="92"/>
      <c r="N70" s="97"/>
    </row>
    <row r="71" spans="1:20" x14ac:dyDescent="0.2">
      <c r="A71" s="111"/>
      <c r="B71" s="111"/>
      <c r="C71" s="111"/>
      <c r="D71" s="111"/>
      <c r="E71" s="113"/>
      <c r="F71" s="113"/>
      <c r="G71" s="113"/>
      <c r="H71" s="113"/>
      <c r="I71" s="113"/>
      <c r="J71" s="113"/>
      <c r="K71" s="113"/>
      <c r="L71" s="113"/>
      <c r="M71" s="113"/>
      <c r="N71" s="92"/>
    </row>
    <row r="72" spans="1:20" x14ac:dyDescent="0.2">
      <c r="A72" s="111"/>
      <c r="B72" s="111"/>
      <c r="C72" s="111"/>
      <c r="D72" s="111"/>
      <c r="E72" s="113"/>
      <c r="F72" s="113"/>
      <c r="G72" s="113"/>
      <c r="H72" s="113"/>
      <c r="I72" s="113"/>
      <c r="J72" s="113"/>
      <c r="K72" s="113"/>
      <c r="L72" s="113"/>
      <c r="M72" s="113"/>
      <c r="N72" s="113"/>
    </row>
    <row r="73" spans="1:20" x14ac:dyDescent="0.2">
      <c r="A73" s="111"/>
      <c r="B73" s="111"/>
      <c r="C73" s="111"/>
      <c r="D73" s="111"/>
      <c r="E73" s="92"/>
      <c r="F73" s="92"/>
      <c r="G73" s="92"/>
      <c r="H73" s="92"/>
      <c r="I73" s="92"/>
      <c r="J73" s="92"/>
      <c r="K73" s="92"/>
      <c r="L73" s="92"/>
      <c r="M73" s="92"/>
      <c r="N73" s="113"/>
    </row>
    <row r="74" spans="1:20" x14ac:dyDescent="0.2">
      <c r="A74" s="111"/>
      <c r="B74" s="111"/>
      <c r="C74" s="111"/>
      <c r="D74" s="111"/>
      <c r="E74" s="97"/>
      <c r="F74" s="97"/>
      <c r="G74" s="97"/>
      <c r="H74" s="97"/>
      <c r="I74" s="97"/>
      <c r="J74" s="97"/>
      <c r="K74" s="97"/>
      <c r="L74" s="97"/>
      <c r="M74" s="97"/>
      <c r="N74" s="92"/>
    </row>
    <row r="75" spans="1:20" x14ac:dyDescent="0.2">
      <c r="A75" s="111"/>
      <c r="B75" s="111"/>
      <c r="C75" s="111"/>
      <c r="D75" s="111"/>
      <c r="E75" s="92"/>
      <c r="F75" s="92"/>
      <c r="G75" s="92"/>
      <c r="H75" s="92"/>
      <c r="I75" s="92"/>
      <c r="J75" s="92"/>
      <c r="K75" s="92"/>
      <c r="L75" s="92"/>
      <c r="M75" s="92"/>
      <c r="N75" s="97"/>
    </row>
    <row r="76" spans="1:20" x14ac:dyDescent="0.2">
      <c r="A76" s="111"/>
      <c r="B76" s="111"/>
      <c r="C76" s="111"/>
      <c r="D76" s="111"/>
      <c r="E76" s="96"/>
      <c r="F76" s="96"/>
      <c r="G76" s="96"/>
      <c r="H76" s="96"/>
      <c r="I76" s="96"/>
      <c r="J76" s="96"/>
      <c r="K76" s="96"/>
      <c r="L76" s="96"/>
      <c r="M76" s="96"/>
      <c r="N76" s="92"/>
    </row>
    <row r="77" spans="1:20" x14ac:dyDescent="0.2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114"/>
      <c r="P77" s="114"/>
      <c r="Q77" s="114"/>
      <c r="R77" s="114"/>
      <c r="S77" s="114"/>
      <c r="T77" s="114"/>
    </row>
    <row r="78" spans="1:20" x14ac:dyDescent="0.2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114"/>
      <c r="P78" s="114"/>
      <c r="Q78" s="114"/>
      <c r="R78" s="114"/>
      <c r="S78" s="114"/>
      <c r="T78" s="114"/>
    </row>
    <row r="79" spans="1:20" x14ac:dyDescent="0.2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114"/>
      <c r="P79" s="114"/>
      <c r="Q79" s="114"/>
      <c r="R79" s="114"/>
      <c r="S79" s="114"/>
      <c r="T79" s="114"/>
    </row>
    <row r="80" spans="1:20" x14ac:dyDescent="0.2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114"/>
      <c r="P80" s="114"/>
      <c r="Q80" s="114"/>
      <c r="R80" s="114"/>
      <c r="S80" s="114"/>
      <c r="T80" s="114"/>
    </row>
    <row r="81" spans="1:36" x14ac:dyDescent="0.2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114"/>
      <c r="P81" s="114"/>
      <c r="Q81" s="114"/>
      <c r="R81" s="114"/>
      <c r="S81" s="114"/>
      <c r="T81" s="114"/>
    </row>
    <row r="82" spans="1:36" x14ac:dyDescent="0.2">
      <c r="A82" s="96"/>
      <c r="B82" s="96"/>
      <c r="C82" s="96"/>
      <c r="D82" s="96"/>
      <c r="E82" s="92"/>
      <c r="F82" s="92"/>
      <c r="G82" s="92"/>
      <c r="H82" s="92"/>
      <c r="I82" s="92"/>
      <c r="J82" s="92"/>
      <c r="K82" s="92"/>
      <c r="L82" s="92"/>
      <c r="M82" s="92"/>
      <c r="N82" s="96"/>
      <c r="O82" s="114"/>
      <c r="P82" s="114"/>
      <c r="Q82" s="114"/>
      <c r="R82" s="114"/>
      <c r="S82" s="114"/>
      <c r="T82" s="114"/>
      <c r="AI82" s="114"/>
      <c r="AJ82" s="114"/>
    </row>
    <row r="83" spans="1:36" x14ac:dyDescent="0.2">
      <c r="A83" s="111"/>
      <c r="B83" s="111"/>
      <c r="C83" s="111"/>
      <c r="D83" s="111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114"/>
      <c r="P83" s="114"/>
      <c r="Q83" s="114"/>
      <c r="R83" s="114"/>
      <c r="S83" s="114"/>
      <c r="T83" s="114"/>
      <c r="AI83" s="114"/>
      <c r="AJ83" s="114"/>
    </row>
    <row r="84" spans="1:36" x14ac:dyDescent="0.2">
      <c r="A84" s="111"/>
      <c r="B84" s="111"/>
      <c r="C84" s="111"/>
      <c r="D84" s="111"/>
      <c r="E84" s="115"/>
      <c r="F84" s="115"/>
      <c r="G84" s="115"/>
      <c r="H84" s="115"/>
      <c r="I84" s="115"/>
      <c r="J84" s="115"/>
      <c r="K84" s="115"/>
      <c r="L84" s="115"/>
      <c r="M84" s="115"/>
      <c r="N84" s="92"/>
      <c r="O84" s="92"/>
      <c r="P84" s="92"/>
      <c r="Q84" s="92"/>
      <c r="R84" s="92"/>
      <c r="S84" s="92"/>
      <c r="T84" s="92"/>
      <c r="U84" s="114"/>
      <c r="V84" s="116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</row>
    <row r="85" spans="1:36" x14ac:dyDescent="0.2">
      <c r="A85" s="96"/>
      <c r="B85" s="96"/>
      <c r="C85" s="96"/>
      <c r="D85" s="96"/>
      <c r="E85" s="92"/>
      <c r="F85" s="92"/>
      <c r="G85" s="92"/>
      <c r="H85" s="92"/>
      <c r="I85" s="92"/>
      <c r="J85" s="92"/>
      <c r="K85" s="92"/>
      <c r="L85" s="92"/>
      <c r="M85" s="92"/>
      <c r="N85" s="115"/>
      <c r="O85" s="92"/>
      <c r="P85" s="92"/>
      <c r="Q85" s="92"/>
      <c r="R85" s="92"/>
      <c r="S85" s="92"/>
      <c r="T85" s="92"/>
      <c r="U85" s="114"/>
      <c r="V85" s="116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</row>
    <row r="86" spans="1:36" x14ac:dyDescent="0.2">
      <c r="A86" s="96"/>
      <c r="B86" s="96"/>
      <c r="C86" s="96"/>
      <c r="D86" s="96"/>
      <c r="E86" s="108"/>
      <c r="F86" s="108"/>
      <c r="G86" s="108"/>
      <c r="H86" s="108"/>
      <c r="I86" s="108"/>
      <c r="J86" s="108"/>
      <c r="K86" s="108"/>
      <c r="L86" s="108"/>
      <c r="M86" s="108"/>
      <c r="N86" s="92"/>
      <c r="O86" s="92"/>
      <c r="P86" s="92"/>
      <c r="Q86" s="92"/>
      <c r="R86" s="92"/>
      <c r="S86" s="92"/>
      <c r="T86" s="92"/>
      <c r="U86" s="114"/>
      <c r="V86" s="116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</row>
    <row r="87" spans="1:36" x14ac:dyDescent="0.2">
      <c r="A87" s="96"/>
      <c r="B87" s="96"/>
      <c r="C87" s="96"/>
      <c r="D87" s="96"/>
      <c r="E87" s="92"/>
      <c r="F87" s="92"/>
      <c r="G87" s="92"/>
      <c r="H87" s="92"/>
      <c r="I87" s="92"/>
      <c r="J87" s="92"/>
      <c r="K87" s="92"/>
      <c r="L87" s="92"/>
      <c r="M87" s="92"/>
      <c r="N87" s="108"/>
      <c r="O87" s="92"/>
      <c r="P87" s="92"/>
      <c r="Q87" s="92"/>
      <c r="R87" s="92"/>
      <c r="S87" s="92"/>
      <c r="T87" s="92"/>
      <c r="U87" s="114"/>
      <c r="V87" s="116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</row>
    <row r="88" spans="1:36" x14ac:dyDescent="0.2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2"/>
      <c r="O88" s="92"/>
      <c r="P88" s="92"/>
      <c r="Q88" s="92"/>
      <c r="R88" s="92"/>
      <c r="S88" s="92"/>
      <c r="T88" s="92"/>
      <c r="U88" s="114"/>
      <c r="V88" s="116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</row>
    <row r="89" spans="1:36" x14ac:dyDescent="0.2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2"/>
      <c r="P89" s="92"/>
      <c r="Q89" s="92"/>
      <c r="R89" s="92"/>
      <c r="S89" s="92"/>
      <c r="T89" s="92"/>
      <c r="U89" s="114"/>
      <c r="V89" s="116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</row>
    <row r="90" spans="1:36" x14ac:dyDescent="0.2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2"/>
      <c r="P90" s="92"/>
      <c r="Q90" s="92"/>
      <c r="R90" s="92"/>
      <c r="S90" s="92"/>
      <c r="T90" s="92"/>
      <c r="U90" s="114"/>
      <c r="V90" s="116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</row>
    <row r="91" spans="1:36" x14ac:dyDescent="0.2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2"/>
      <c r="P91" s="92"/>
      <c r="Q91" s="92"/>
      <c r="R91" s="92"/>
      <c r="S91" s="92"/>
      <c r="T91" s="92"/>
      <c r="U91" s="114"/>
      <c r="V91" s="116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</row>
    <row r="92" spans="1:36" ht="15.75" x14ac:dyDescent="0.25">
      <c r="A92" s="117"/>
      <c r="B92" s="117"/>
      <c r="C92" s="117"/>
      <c r="D92" s="117"/>
      <c r="E92" s="108"/>
      <c r="F92" s="108"/>
      <c r="G92" s="108"/>
      <c r="H92" s="108"/>
      <c r="I92" s="108"/>
      <c r="J92" s="108"/>
      <c r="K92" s="108"/>
      <c r="L92" s="108"/>
      <c r="M92" s="108"/>
      <c r="N92" s="96"/>
      <c r="O92" s="92"/>
      <c r="P92" s="92"/>
      <c r="Q92" s="92"/>
      <c r="R92" s="92"/>
      <c r="S92" s="92"/>
      <c r="T92" s="92"/>
      <c r="U92" s="114"/>
      <c r="V92" s="116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</row>
    <row r="93" spans="1:36" x14ac:dyDescent="0.2">
      <c r="A93" s="111"/>
      <c r="B93" s="111"/>
      <c r="C93" s="111"/>
      <c r="D93" s="111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92"/>
      <c r="P93" s="92"/>
      <c r="Q93" s="92"/>
      <c r="R93" s="92"/>
      <c r="S93" s="92"/>
      <c r="T93" s="92"/>
      <c r="U93" s="114"/>
      <c r="V93" s="116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</row>
    <row r="94" spans="1:36" x14ac:dyDescent="0.2">
      <c r="A94" s="96"/>
      <c r="B94" s="96"/>
      <c r="C94" s="96"/>
      <c r="D94" s="96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97"/>
      <c r="P94" s="97"/>
      <c r="Q94" s="97"/>
      <c r="R94" s="97"/>
      <c r="S94" s="97"/>
      <c r="T94" s="97"/>
      <c r="U94" s="114"/>
      <c r="V94" s="116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</row>
    <row r="95" spans="1:36" x14ac:dyDescent="0.2">
      <c r="A95" s="96"/>
      <c r="B95" s="96"/>
      <c r="C95" s="96"/>
      <c r="D95" s="96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96"/>
      <c r="P95" s="96"/>
      <c r="Q95" s="96"/>
      <c r="R95" s="96"/>
      <c r="S95" s="96"/>
      <c r="T95" s="96"/>
      <c r="U95" s="114"/>
      <c r="V95" s="116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</row>
    <row r="96" spans="1:36" x14ac:dyDescent="0.2">
      <c r="A96" s="96"/>
      <c r="B96" s="96"/>
      <c r="C96" s="96"/>
      <c r="D96" s="96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96"/>
      <c r="P96" s="96"/>
      <c r="Q96" s="96"/>
      <c r="R96" s="96"/>
      <c r="S96" s="96"/>
      <c r="T96" s="96"/>
      <c r="U96" s="114"/>
      <c r="V96" s="116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</row>
    <row r="97" spans="1:36" x14ac:dyDescent="0.2">
      <c r="A97" s="96"/>
      <c r="B97" s="96"/>
      <c r="C97" s="96"/>
      <c r="D97" s="96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96"/>
      <c r="P97" s="96"/>
      <c r="Q97" s="96"/>
      <c r="R97" s="96"/>
      <c r="S97" s="96"/>
      <c r="T97" s="96"/>
      <c r="U97" s="114"/>
      <c r="V97" s="116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</row>
    <row r="98" spans="1:36" x14ac:dyDescent="0.2">
      <c r="A98" s="96"/>
      <c r="B98" s="96"/>
      <c r="C98" s="96"/>
      <c r="D98" s="96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96"/>
      <c r="P98" s="96"/>
      <c r="Q98" s="96"/>
      <c r="R98" s="96"/>
      <c r="S98" s="96"/>
      <c r="T98" s="96"/>
      <c r="U98" s="114"/>
      <c r="V98" s="116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</row>
    <row r="99" spans="1:36" x14ac:dyDescent="0.2">
      <c r="A99" s="96"/>
      <c r="B99" s="96"/>
      <c r="C99" s="96"/>
      <c r="D99" s="96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96"/>
      <c r="P99" s="96"/>
      <c r="Q99" s="96"/>
      <c r="R99" s="96"/>
      <c r="S99" s="96"/>
      <c r="T99" s="96"/>
      <c r="U99" s="114"/>
      <c r="V99" s="116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</row>
    <row r="100" spans="1:36" x14ac:dyDescent="0.2">
      <c r="A100" s="96"/>
      <c r="B100" s="96"/>
      <c r="C100" s="96"/>
      <c r="D100" s="96"/>
      <c r="E100" s="83"/>
      <c r="N100" s="108"/>
      <c r="O100" s="97"/>
      <c r="P100" s="97"/>
      <c r="Q100" s="97"/>
      <c r="R100" s="97"/>
      <c r="S100" s="97"/>
      <c r="T100" s="97"/>
      <c r="U100" s="114"/>
      <c r="V100" s="116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</row>
    <row r="101" spans="1:36" x14ac:dyDescent="0.2">
      <c r="A101" s="96"/>
      <c r="B101" s="96"/>
      <c r="C101" s="96"/>
      <c r="D101" s="96"/>
      <c r="E101" s="108"/>
      <c r="F101" s="108"/>
      <c r="G101" s="108"/>
      <c r="H101" s="108"/>
      <c r="I101" s="108"/>
      <c r="J101" s="108"/>
      <c r="K101" s="108"/>
      <c r="L101" s="108"/>
      <c r="M101" s="108"/>
      <c r="O101" s="92"/>
      <c r="P101" s="92"/>
      <c r="Q101" s="92"/>
      <c r="R101" s="92"/>
      <c r="S101" s="92"/>
      <c r="T101" s="92"/>
      <c r="U101" s="114"/>
      <c r="V101" s="116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</row>
    <row r="102" spans="1:36" x14ac:dyDescent="0.2">
      <c r="A102" s="96"/>
      <c r="B102" s="96"/>
      <c r="C102" s="96"/>
      <c r="D102" s="96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92"/>
      <c r="P102" s="92"/>
      <c r="Q102" s="92"/>
      <c r="R102" s="92"/>
      <c r="S102" s="92"/>
      <c r="T102" s="92"/>
      <c r="U102" s="114"/>
      <c r="V102" s="116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</row>
    <row r="103" spans="1:36" x14ac:dyDescent="0.2">
      <c r="A103" s="96"/>
      <c r="B103" s="96"/>
      <c r="C103" s="96"/>
      <c r="D103" s="96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92"/>
      <c r="P103" s="92"/>
      <c r="Q103" s="92"/>
      <c r="R103" s="92"/>
      <c r="S103" s="92"/>
      <c r="T103" s="92"/>
      <c r="U103" s="114"/>
      <c r="V103" s="116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</row>
    <row r="104" spans="1:36" ht="15.75" x14ac:dyDescent="0.25">
      <c r="A104" s="117"/>
      <c r="B104" s="117"/>
      <c r="C104" s="117"/>
      <c r="D104" s="117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92"/>
      <c r="P104" s="92"/>
      <c r="Q104" s="92"/>
      <c r="R104" s="92"/>
      <c r="S104" s="92"/>
      <c r="T104" s="92"/>
      <c r="U104" s="114"/>
      <c r="V104" s="116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</row>
    <row r="105" spans="1:36" x14ac:dyDescent="0.2">
      <c r="A105" s="111"/>
      <c r="B105" s="111"/>
      <c r="C105" s="111"/>
      <c r="D105" s="111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14"/>
      <c r="V105" s="116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</row>
    <row r="106" spans="1:36" x14ac:dyDescent="0.2">
      <c r="A106" s="96"/>
      <c r="B106" s="96"/>
      <c r="C106" s="96"/>
      <c r="D106" s="96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97"/>
      <c r="P106" s="97"/>
      <c r="Q106" s="97"/>
      <c r="R106" s="97"/>
      <c r="S106" s="97"/>
      <c r="T106" s="97"/>
      <c r="U106" s="114"/>
      <c r="V106" s="116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</row>
    <row r="107" spans="1:36" x14ac:dyDescent="0.2">
      <c r="A107" s="96"/>
      <c r="B107" s="96"/>
      <c r="C107" s="96"/>
      <c r="D107" s="96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14"/>
      <c r="V107" s="116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</row>
    <row r="108" spans="1:36" x14ac:dyDescent="0.2">
      <c r="A108" s="96"/>
      <c r="B108" s="96"/>
      <c r="C108" s="96"/>
      <c r="D108" s="96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92"/>
      <c r="P108" s="92"/>
      <c r="Q108" s="92"/>
      <c r="R108" s="92"/>
      <c r="S108" s="92"/>
      <c r="T108" s="92"/>
      <c r="U108" s="114"/>
      <c r="V108" s="116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</row>
    <row r="109" spans="1:36" x14ac:dyDescent="0.2">
      <c r="A109" s="96"/>
      <c r="B109" s="96"/>
      <c r="C109" s="96"/>
      <c r="D109" s="96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92"/>
      <c r="P109" s="92"/>
      <c r="Q109" s="92"/>
      <c r="R109" s="92"/>
      <c r="S109" s="92"/>
      <c r="T109" s="92"/>
      <c r="U109" s="114"/>
      <c r="V109" s="116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</row>
    <row r="110" spans="1:36" x14ac:dyDescent="0.2">
      <c r="A110" s="96"/>
      <c r="B110" s="96"/>
      <c r="C110" s="96"/>
      <c r="D110" s="96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97"/>
      <c r="P110" s="97"/>
      <c r="Q110" s="97"/>
      <c r="R110" s="97"/>
      <c r="S110" s="97"/>
      <c r="T110" s="97"/>
      <c r="U110" s="114"/>
      <c r="V110" s="116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</row>
    <row r="111" spans="1:36" x14ac:dyDescent="0.2">
      <c r="A111" s="118"/>
      <c r="B111" s="118"/>
      <c r="C111" s="118"/>
      <c r="D111" s="11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97"/>
      <c r="P111" s="97"/>
      <c r="Q111" s="97"/>
      <c r="R111" s="97"/>
      <c r="S111" s="97"/>
      <c r="T111" s="97"/>
      <c r="U111" s="114"/>
      <c r="V111" s="116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</row>
    <row r="112" spans="1:36" x14ac:dyDescent="0.2">
      <c r="A112" s="96"/>
      <c r="B112" s="96"/>
      <c r="C112" s="96"/>
      <c r="D112" s="96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97"/>
      <c r="P112" s="97"/>
      <c r="Q112" s="97"/>
      <c r="R112" s="97"/>
      <c r="S112" s="97"/>
      <c r="T112" s="97"/>
      <c r="U112" s="114"/>
      <c r="V112" s="116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</row>
    <row r="113" spans="1:36" x14ac:dyDescent="0.2">
      <c r="A113" s="96"/>
      <c r="B113" s="96"/>
      <c r="C113" s="96"/>
      <c r="D113" s="96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96"/>
      <c r="P113" s="96"/>
      <c r="Q113" s="96"/>
      <c r="R113" s="96"/>
      <c r="S113" s="96"/>
      <c r="T113" s="96"/>
      <c r="U113" s="114"/>
      <c r="V113" s="116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</row>
    <row r="114" spans="1:36" x14ac:dyDescent="0.2">
      <c r="A114" s="96"/>
      <c r="B114" s="96"/>
      <c r="C114" s="96"/>
      <c r="D114" s="96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96"/>
      <c r="P114" s="96"/>
      <c r="Q114" s="96"/>
      <c r="R114" s="96"/>
      <c r="S114" s="96"/>
      <c r="T114" s="96"/>
      <c r="U114" s="114"/>
      <c r="V114" s="116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</row>
    <row r="115" spans="1:36" x14ac:dyDescent="0.2">
      <c r="A115" s="111"/>
      <c r="B115" s="111"/>
      <c r="C115" s="111"/>
      <c r="D115" s="111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96"/>
      <c r="P115" s="96"/>
      <c r="Q115" s="96"/>
      <c r="R115" s="96"/>
      <c r="S115" s="96"/>
      <c r="T115" s="96"/>
      <c r="U115" s="114"/>
      <c r="V115" s="116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</row>
    <row r="116" spans="1:36" x14ac:dyDescent="0.2">
      <c r="A116" s="111"/>
      <c r="B116" s="111"/>
      <c r="C116" s="111"/>
      <c r="D116" s="111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92"/>
      <c r="P116" s="92"/>
      <c r="Q116" s="92"/>
      <c r="R116" s="92"/>
      <c r="S116" s="92"/>
      <c r="T116" s="92"/>
      <c r="U116" s="114"/>
      <c r="V116" s="116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</row>
    <row r="117" spans="1:36" x14ac:dyDescent="0.2">
      <c r="A117" s="111"/>
      <c r="B117" s="111"/>
      <c r="C117" s="111"/>
      <c r="D117" s="111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92"/>
      <c r="P117" s="92"/>
      <c r="Q117" s="92"/>
      <c r="R117" s="92"/>
      <c r="S117" s="92"/>
      <c r="T117" s="92"/>
      <c r="U117" s="114"/>
      <c r="V117" s="116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</row>
    <row r="118" spans="1:36" x14ac:dyDescent="0.2">
      <c r="A118" s="111"/>
      <c r="B118" s="111"/>
      <c r="C118" s="111"/>
      <c r="D118" s="111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97"/>
      <c r="P118" s="97"/>
      <c r="Q118" s="97"/>
      <c r="R118" s="97"/>
      <c r="S118" s="97"/>
      <c r="T118" s="97"/>
      <c r="U118" s="114"/>
      <c r="V118" s="116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</row>
    <row r="119" spans="1:36" x14ac:dyDescent="0.2">
      <c r="A119" s="111"/>
      <c r="B119" s="111"/>
      <c r="C119" s="111"/>
      <c r="D119" s="111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97"/>
      <c r="P119" s="97"/>
      <c r="Q119" s="97"/>
      <c r="R119" s="97"/>
      <c r="S119" s="97"/>
      <c r="T119" s="97"/>
      <c r="U119" s="114"/>
      <c r="V119" s="116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</row>
    <row r="120" spans="1:36" x14ac:dyDescent="0.2">
      <c r="A120" s="96"/>
      <c r="B120" s="96"/>
      <c r="C120" s="96"/>
      <c r="D120" s="96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96"/>
      <c r="P120" s="96"/>
      <c r="Q120" s="96"/>
      <c r="R120" s="96"/>
      <c r="S120" s="96"/>
      <c r="T120" s="96"/>
      <c r="U120" s="114"/>
      <c r="V120" s="116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</row>
    <row r="121" spans="1:36" x14ac:dyDescent="0.2">
      <c r="A121" s="96"/>
      <c r="B121" s="96"/>
      <c r="C121" s="96"/>
      <c r="D121" s="96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96"/>
      <c r="P121" s="96"/>
      <c r="Q121" s="96"/>
      <c r="R121" s="96"/>
      <c r="S121" s="96"/>
      <c r="T121" s="96"/>
      <c r="U121" s="114"/>
      <c r="V121" s="116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</row>
    <row r="122" spans="1:36" ht="15.75" x14ac:dyDescent="0.25">
      <c r="A122" s="117"/>
      <c r="B122" s="117"/>
      <c r="C122" s="117"/>
      <c r="D122" s="117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14"/>
      <c r="V122" s="116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</row>
    <row r="123" spans="1:36" x14ac:dyDescent="0.2">
      <c r="A123" s="111"/>
      <c r="B123" s="111"/>
      <c r="C123" s="111"/>
      <c r="D123" s="111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96"/>
      <c r="P123" s="96"/>
      <c r="Q123" s="96"/>
      <c r="R123" s="96"/>
      <c r="S123" s="96"/>
      <c r="T123" s="96"/>
      <c r="U123" s="114"/>
      <c r="V123" s="116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</row>
    <row r="124" spans="1:36" x14ac:dyDescent="0.2">
      <c r="A124" s="111"/>
      <c r="B124" s="111"/>
      <c r="C124" s="111"/>
      <c r="D124" s="111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96"/>
      <c r="P124" s="96"/>
      <c r="Q124" s="96"/>
      <c r="R124" s="96"/>
      <c r="S124" s="96"/>
      <c r="T124" s="96"/>
      <c r="U124" s="114"/>
      <c r="V124" s="116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</row>
    <row r="125" spans="1:36" x14ac:dyDescent="0.2">
      <c r="A125" s="111"/>
      <c r="B125" s="111"/>
      <c r="C125" s="111"/>
      <c r="D125" s="111"/>
      <c r="E125" s="83"/>
      <c r="N125" s="108"/>
      <c r="O125" s="96"/>
      <c r="P125" s="96"/>
      <c r="Q125" s="96"/>
      <c r="R125" s="96"/>
      <c r="S125" s="96"/>
      <c r="T125" s="96"/>
      <c r="U125" s="114"/>
      <c r="V125" s="116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</row>
    <row r="126" spans="1:36" x14ac:dyDescent="0.2">
      <c r="A126" s="111"/>
      <c r="B126" s="111"/>
      <c r="C126" s="111"/>
      <c r="D126" s="111"/>
      <c r="E126" s="83"/>
      <c r="O126" s="96"/>
      <c r="P126" s="96"/>
      <c r="Q126" s="96"/>
      <c r="R126" s="96"/>
      <c r="S126" s="96"/>
      <c r="T126" s="96"/>
      <c r="U126" s="114"/>
      <c r="V126" s="116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</row>
    <row r="127" spans="1:36" x14ac:dyDescent="0.2">
      <c r="A127" s="96"/>
      <c r="B127" s="96"/>
      <c r="C127" s="96"/>
      <c r="D127" s="96"/>
      <c r="E127" s="83"/>
      <c r="O127" s="114"/>
      <c r="P127" s="114"/>
      <c r="Q127" s="114"/>
      <c r="R127" s="114"/>
      <c r="S127" s="114"/>
      <c r="T127" s="114"/>
      <c r="U127" s="114"/>
      <c r="V127" s="116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</row>
    <row r="128" spans="1:36" x14ac:dyDescent="0.2">
      <c r="A128" s="96"/>
      <c r="B128" s="96"/>
      <c r="C128" s="96"/>
      <c r="D128" s="96"/>
      <c r="E128" s="83"/>
      <c r="O128" s="114"/>
      <c r="P128" s="114"/>
      <c r="Q128" s="114"/>
      <c r="R128" s="114"/>
      <c r="S128" s="114"/>
      <c r="T128" s="114"/>
      <c r="U128" s="114"/>
      <c r="V128" s="116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</row>
    <row r="129" spans="1:37" ht="15.75" x14ac:dyDescent="0.25">
      <c r="A129" s="117"/>
      <c r="B129" s="117"/>
      <c r="C129" s="117"/>
      <c r="D129" s="117"/>
      <c r="E129" s="83"/>
      <c r="O129" s="114"/>
      <c r="P129" s="114"/>
      <c r="Q129" s="114"/>
      <c r="R129" s="114"/>
      <c r="S129" s="114"/>
      <c r="T129" s="114"/>
      <c r="U129" s="114"/>
      <c r="V129" s="116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</row>
    <row r="130" spans="1:37" x14ac:dyDescent="0.2">
      <c r="A130" s="96"/>
      <c r="B130" s="96"/>
      <c r="C130" s="96"/>
      <c r="D130" s="96"/>
      <c r="E130" s="83"/>
      <c r="O130" s="114"/>
      <c r="P130" s="114"/>
      <c r="Q130" s="114"/>
      <c r="R130" s="114"/>
      <c r="S130" s="114"/>
      <c r="T130" s="114"/>
      <c r="U130" s="114"/>
      <c r="V130" s="116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</row>
    <row r="131" spans="1:37" x14ac:dyDescent="0.2">
      <c r="A131" s="96"/>
      <c r="B131" s="96"/>
      <c r="C131" s="96"/>
      <c r="D131" s="96"/>
      <c r="E131" s="83"/>
      <c r="O131" s="114"/>
      <c r="P131" s="114"/>
      <c r="Q131" s="114"/>
      <c r="R131" s="114"/>
      <c r="S131" s="114"/>
      <c r="T131" s="114"/>
      <c r="U131" s="114"/>
      <c r="V131" s="116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</row>
    <row r="132" spans="1:37" x14ac:dyDescent="0.2">
      <c r="A132" s="96"/>
      <c r="B132" s="96"/>
      <c r="C132" s="96"/>
      <c r="D132" s="96"/>
      <c r="E132" s="83"/>
      <c r="O132" s="114"/>
      <c r="P132" s="114"/>
      <c r="Q132" s="114"/>
      <c r="R132" s="114"/>
      <c r="S132" s="114"/>
      <c r="T132" s="114"/>
      <c r="U132" s="114"/>
      <c r="V132" s="116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</row>
    <row r="133" spans="1:37" x14ac:dyDescent="0.2">
      <c r="A133" s="119"/>
      <c r="B133" s="119"/>
      <c r="C133" s="119"/>
      <c r="D133" s="119"/>
      <c r="E133" s="83"/>
      <c r="O133" s="114"/>
      <c r="P133" s="114"/>
      <c r="Q133" s="114"/>
      <c r="R133" s="114"/>
      <c r="S133" s="114"/>
      <c r="T133" s="114"/>
      <c r="U133" s="114"/>
      <c r="V133" s="116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</row>
    <row r="134" spans="1:37" x14ac:dyDescent="0.2">
      <c r="E134" s="83"/>
      <c r="O134" s="114"/>
      <c r="P134" s="114"/>
      <c r="Q134" s="114"/>
      <c r="R134" s="114"/>
      <c r="S134" s="114"/>
      <c r="T134" s="114"/>
      <c r="U134" s="114"/>
      <c r="V134" s="116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</row>
    <row r="135" spans="1:37" s="83" customFormat="1" x14ac:dyDescent="0.2">
      <c r="A135" s="114"/>
      <c r="B135" s="114"/>
      <c r="C135" s="114"/>
      <c r="D135" s="114"/>
      <c r="O135" s="80"/>
      <c r="P135" s="80"/>
      <c r="Q135" s="80"/>
      <c r="R135" s="80"/>
      <c r="S135" s="80"/>
      <c r="T135" s="80"/>
      <c r="U135" s="80"/>
      <c r="V135" s="89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</row>
    <row r="136" spans="1:37" s="83" customFormat="1" x14ac:dyDescent="0.2">
      <c r="A136" s="114"/>
      <c r="B136" s="114"/>
      <c r="C136" s="114"/>
      <c r="D136" s="114"/>
      <c r="O136" s="80"/>
      <c r="P136" s="80"/>
      <c r="Q136" s="80"/>
      <c r="R136" s="80"/>
      <c r="S136" s="80"/>
      <c r="T136" s="80"/>
      <c r="U136" s="80"/>
      <c r="V136" s="89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</row>
    <row r="137" spans="1:37" s="83" customFormat="1" x14ac:dyDescent="0.2">
      <c r="A137" s="114"/>
      <c r="B137" s="114"/>
      <c r="C137" s="114"/>
      <c r="D137" s="114"/>
      <c r="O137" s="80"/>
      <c r="P137" s="80"/>
      <c r="Q137" s="80"/>
      <c r="R137" s="80"/>
      <c r="S137" s="80"/>
      <c r="T137" s="80"/>
      <c r="U137" s="80"/>
      <c r="V137" s="89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</row>
    <row r="138" spans="1:37" s="83" customFormat="1" x14ac:dyDescent="0.2">
      <c r="A138" s="114"/>
      <c r="B138" s="114"/>
      <c r="C138" s="114"/>
      <c r="D138" s="114"/>
      <c r="O138" s="80"/>
      <c r="P138" s="80"/>
      <c r="Q138" s="80"/>
      <c r="R138" s="80"/>
      <c r="S138" s="80"/>
      <c r="T138" s="80"/>
      <c r="U138" s="80"/>
      <c r="V138" s="89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</row>
    <row r="139" spans="1:37" s="83" customFormat="1" x14ac:dyDescent="0.2">
      <c r="A139" s="114"/>
      <c r="B139" s="114"/>
      <c r="C139" s="114"/>
      <c r="D139" s="114"/>
      <c r="O139" s="80"/>
      <c r="P139" s="80"/>
      <c r="Q139" s="80"/>
      <c r="R139" s="80"/>
      <c r="S139" s="80"/>
      <c r="T139" s="80"/>
      <c r="U139" s="80"/>
      <c r="V139" s="89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</row>
    <row r="140" spans="1:37" s="83" customFormat="1" x14ac:dyDescent="0.2">
      <c r="A140" s="114"/>
      <c r="B140" s="114"/>
      <c r="C140" s="114"/>
      <c r="D140" s="114"/>
      <c r="O140" s="80"/>
      <c r="P140" s="80"/>
      <c r="Q140" s="80"/>
      <c r="R140" s="80"/>
      <c r="S140" s="80"/>
      <c r="T140" s="80"/>
      <c r="U140" s="80"/>
      <c r="V140" s="89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</row>
    <row r="141" spans="1:37" s="83" customFormat="1" x14ac:dyDescent="0.2">
      <c r="A141" s="114"/>
      <c r="B141" s="114"/>
      <c r="C141" s="114"/>
      <c r="D141" s="114"/>
      <c r="O141" s="80"/>
      <c r="P141" s="80"/>
      <c r="Q141" s="80"/>
      <c r="R141" s="80"/>
      <c r="S141" s="80"/>
      <c r="T141" s="80"/>
      <c r="U141" s="80"/>
      <c r="V141" s="89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</row>
    <row r="142" spans="1:37" s="83" customFormat="1" x14ac:dyDescent="0.2">
      <c r="A142" s="114"/>
      <c r="B142" s="114"/>
      <c r="C142" s="114"/>
      <c r="D142" s="114"/>
      <c r="O142" s="80"/>
      <c r="P142" s="80"/>
      <c r="Q142" s="80"/>
      <c r="R142" s="80"/>
      <c r="S142" s="80"/>
      <c r="T142" s="80"/>
      <c r="U142" s="80"/>
      <c r="V142" s="89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</row>
    <row r="143" spans="1:37" s="83" customFormat="1" x14ac:dyDescent="0.2">
      <c r="A143" s="114"/>
      <c r="B143" s="114"/>
      <c r="C143" s="114"/>
      <c r="D143" s="114"/>
      <c r="O143" s="80"/>
      <c r="P143" s="80"/>
      <c r="Q143" s="80"/>
      <c r="R143" s="80"/>
      <c r="S143" s="80"/>
      <c r="T143" s="80"/>
      <c r="U143" s="80"/>
      <c r="V143" s="89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</row>
    <row r="144" spans="1:37" s="83" customFormat="1" x14ac:dyDescent="0.2">
      <c r="A144" s="114"/>
      <c r="B144" s="114"/>
      <c r="C144" s="114"/>
      <c r="D144" s="114"/>
      <c r="O144" s="80"/>
      <c r="P144" s="80"/>
      <c r="Q144" s="80"/>
      <c r="R144" s="80"/>
      <c r="S144" s="80"/>
      <c r="T144" s="80"/>
      <c r="U144" s="80"/>
      <c r="V144" s="89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</row>
    <row r="145" spans="1:37" s="83" customFormat="1" x14ac:dyDescent="0.2">
      <c r="A145" s="114"/>
      <c r="B145" s="114"/>
      <c r="C145" s="114"/>
      <c r="D145" s="114"/>
      <c r="O145" s="80"/>
      <c r="P145" s="80"/>
      <c r="Q145" s="80"/>
      <c r="R145" s="80"/>
      <c r="S145" s="80"/>
      <c r="T145" s="80"/>
      <c r="U145" s="80"/>
      <c r="V145" s="89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</row>
    <row r="146" spans="1:37" s="83" customFormat="1" x14ac:dyDescent="0.2">
      <c r="A146" s="114"/>
      <c r="B146" s="114"/>
      <c r="C146" s="114"/>
      <c r="D146" s="114"/>
      <c r="O146" s="80"/>
      <c r="P146" s="80"/>
      <c r="Q146" s="80"/>
      <c r="R146" s="80"/>
      <c r="S146" s="80"/>
      <c r="T146" s="80"/>
      <c r="U146" s="80"/>
      <c r="V146" s="89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</row>
    <row r="147" spans="1:37" s="83" customFormat="1" x14ac:dyDescent="0.2">
      <c r="A147" s="114"/>
      <c r="B147" s="114"/>
      <c r="C147" s="114"/>
      <c r="D147" s="114"/>
      <c r="O147" s="80"/>
      <c r="P147" s="80"/>
      <c r="Q147" s="80"/>
      <c r="R147" s="80"/>
      <c r="S147" s="80"/>
      <c r="T147" s="80"/>
      <c r="U147" s="80"/>
      <c r="V147" s="89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</row>
    <row r="148" spans="1:37" s="83" customFormat="1" x14ac:dyDescent="0.2">
      <c r="A148" s="114"/>
      <c r="B148" s="114"/>
      <c r="C148" s="114"/>
      <c r="D148" s="114"/>
      <c r="O148" s="80"/>
      <c r="P148" s="80"/>
      <c r="Q148" s="80"/>
      <c r="R148" s="80"/>
      <c r="S148" s="80"/>
      <c r="T148" s="80"/>
      <c r="U148" s="80"/>
      <c r="V148" s="89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</row>
    <row r="149" spans="1:37" s="83" customFormat="1" x14ac:dyDescent="0.2">
      <c r="A149" s="114"/>
      <c r="B149" s="114"/>
      <c r="C149" s="114"/>
      <c r="D149" s="114"/>
      <c r="O149" s="80"/>
      <c r="P149" s="80"/>
      <c r="Q149" s="80"/>
      <c r="R149" s="80"/>
      <c r="S149" s="80"/>
      <c r="T149" s="80"/>
      <c r="U149" s="80"/>
      <c r="V149" s="89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</row>
    <row r="150" spans="1:37" s="83" customFormat="1" x14ac:dyDescent="0.2">
      <c r="A150" s="114"/>
      <c r="B150" s="114"/>
      <c r="C150" s="114"/>
      <c r="D150" s="114"/>
      <c r="O150" s="80"/>
      <c r="P150" s="80"/>
      <c r="Q150" s="80"/>
      <c r="R150" s="80"/>
      <c r="S150" s="80"/>
      <c r="T150" s="80"/>
      <c r="U150" s="80"/>
      <c r="V150" s="89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</row>
    <row r="151" spans="1:37" s="83" customFormat="1" x14ac:dyDescent="0.2">
      <c r="A151" s="114"/>
      <c r="B151" s="114"/>
      <c r="C151" s="114"/>
      <c r="D151" s="114"/>
      <c r="O151" s="80"/>
      <c r="P151" s="80"/>
      <c r="Q151" s="80"/>
      <c r="R151" s="80"/>
      <c r="S151" s="80"/>
      <c r="T151" s="80"/>
      <c r="U151" s="80"/>
      <c r="V151" s="89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</row>
    <row r="152" spans="1:37" s="83" customFormat="1" x14ac:dyDescent="0.2">
      <c r="A152" s="114"/>
      <c r="B152" s="114"/>
      <c r="C152" s="114"/>
      <c r="D152" s="114"/>
      <c r="O152" s="80"/>
      <c r="P152" s="80"/>
      <c r="Q152" s="80"/>
      <c r="R152" s="80"/>
      <c r="S152" s="80"/>
      <c r="T152" s="80"/>
      <c r="U152" s="80"/>
      <c r="V152" s="89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</row>
    <row r="153" spans="1:37" s="83" customFormat="1" x14ac:dyDescent="0.2">
      <c r="A153" s="114"/>
      <c r="B153" s="114"/>
      <c r="C153" s="114"/>
      <c r="D153" s="114"/>
      <c r="O153" s="80"/>
      <c r="P153" s="80"/>
      <c r="Q153" s="80"/>
      <c r="R153" s="80"/>
      <c r="S153" s="80"/>
      <c r="T153" s="80"/>
      <c r="U153" s="80"/>
      <c r="V153" s="89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</row>
    <row r="154" spans="1:37" s="83" customFormat="1" x14ac:dyDescent="0.2">
      <c r="A154" s="114"/>
      <c r="B154" s="114"/>
      <c r="C154" s="114"/>
      <c r="D154" s="114"/>
      <c r="O154" s="80"/>
      <c r="P154" s="80"/>
      <c r="Q154" s="80"/>
      <c r="R154" s="80"/>
      <c r="S154" s="80"/>
      <c r="T154" s="80"/>
      <c r="U154" s="80"/>
      <c r="V154" s="89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</row>
    <row r="155" spans="1:37" s="83" customFormat="1" x14ac:dyDescent="0.2">
      <c r="A155" s="114"/>
      <c r="B155" s="114"/>
      <c r="C155" s="114"/>
      <c r="D155" s="114"/>
      <c r="O155" s="80"/>
      <c r="P155" s="80"/>
      <c r="Q155" s="80"/>
      <c r="R155" s="80"/>
      <c r="S155" s="80"/>
      <c r="T155" s="80"/>
      <c r="U155" s="80"/>
      <c r="V155" s="89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</row>
    <row r="156" spans="1:37" s="83" customFormat="1" x14ac:dyDescent="0.2">
      <c r="A156" s="114"/>
      <c r="B156" s="114"/>
      <c r="C156" s="114"/>
      <c r="D156" s="114"/>
      <c r="O156" s="80"/>
      <c r="P156" s="80"/>
      <c r="Q156" s="80"/>
      <c r="R156" s="80"/>
      <c r="S156" s="80"/>
      <c r="T156" s="80"/>
      <c r="U156" s="80"/>
      <c r="V156" s="89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</row>
    <row r="157" spans="1:37" s="83" customFormat="1" x14ac:dyDescent="0.2">
      <c r="A157" s="114"/>
      <c r="B157" s="114"/>
      <c r="C157" s="114"/>
      <c r="D157" s="114"/>
      <c r="O157" s="80"/>
      <c r="P157" s="80"/>
      <c r="Q157" s="80"/>
      <c r="R157" s="80"/>
      <c r="S157" s="80"/>
      <c r="T157" s="80"/>
      <c r="U157" s="80"/>
      <c r="V157" s="89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</row>
    <row r="158" spans="1:37" s="83" customFormat="1" x14ac:dyDescent="0.2">
      <c r="A158" s="114"/>
      <c r="B158" s="114"/>
      <c r="C158" s="114"/>
      <c r="D158" s="114"/>
      <c r="O158" s="80"/>
      <c r="P158" s="80"/>
      <c r="Q158" s="80"/>
      <c r="R158" s="80"/>
      <c r="S158" s="80"/>
      <c r="T158" s="80"/>
      <c r="U158" s="80"/>
      <c r="V158" s="89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</row>
    <row r="159" spans="1:37" s="83" customFormat="1" x14ac:dyDescent="0.2">
      <c r="A159" s="114"/>
      <c r="B159" s="114"/>
      <c r="C159" s="114"/>
      <c r="D159" s="114"/>
      <c r="O159" s="80"/>
      <c r="P159" s="80"/>
      <c r="Q159" s="80"/>
      <c r="R159" s="80"/>
      <c r="S159" s="80"/>
      <c r="T159" s="80"/>
      <c r="U159" s="80"/>
      <c r="V159" s="89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</row>
    <row r="160" spans="1:37" s="83" customFormat="1" x14ac:dyDescent="0.2">
      <c r="A160" s="114"/>
      <c r="B160" s="114"/>
      <c r="C160" s="114"/>
      <c r="D160" s="114"/>
      <c r="O160" s="80"/>
      <c r="P160" s="80"/>
      <c r="Q160" s="80"/>
      <c r="R160" s="80"/>
      <c r="S160" s="80"/>
      <c r="T160" s="80"/>
      <c r="U160" s="80"/>
      <c r="V160" s="89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</row>
    <row r="161" spans="1:37" s="83" customFormat="1" x14ac:dyDescent="0.2">
      <c r="A161" s="114"/>
      <c r="B161" s="114"/>
      <c r="C161" s="114"/>
      <c r="D161" s="114"/>
      <c r="O161" s="80"/>
      <c r="P161" s="80"/>
      <c r="Q161" s="80"/>
      <c r="R161" s="80"/>
      <c r="S161" s="80"/>
      <c r="T161" s="80"/>
      <c r="U161" s="80"/>
      <c r="V161" s="89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</row>
    <row r="162" spans="1:37" s="83" customFormat="1" x14ac:dyDescent="0.2">
      <c r="A162" s="114"/>
      <c r="B162" s="114"/>
      <c r="C162" s="114"/>
      <c r="D162" s="114"/>
      <c r="O162" s="80"/>
      <c r="P162" s="80"/>
      <c r="Q162" s="80"/>
      <c r="R162" s="80"/>
      <c r="S162" s="80"/>
      <c r="T162" s="80"/>
      <c r="U162" s="80"/>
      <c r="V162" s="89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</row>
    <row r="163" spans="1:37" s="83" customFormat="1" x14ac:dyDescent="0.2">
      <c r="A163" s="114"/>
      <c r="B163" s="114"/>
      <c r="C163" s="114"/>
      <c r="D163" s="114"/>
      <c r="O163" s="80"/>
      <c r="P163" s="80"/>
      <c r="Q163" s="80"/>
      <c r="R163" s="80"/>
      <c r="S163" s="80"/>
      <c r="T163" s="80"/>
      <c r="U163" s="80"/>
      <c r="V163" s="89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</row>
    <row r="164" spans="1:37" s="83" customFormat="1" x14ac:dyDescent="0.2">
      <c r="A164" s="114"/>
      <c r="B164" s="114"/>
      <c r="C164" s="114"/>
      <c r="D164" s="114"/>
      <c r="O164" s="80"/>
      <c r="P164" s="80"/>
      <c r="Q164" s="80"/>
      <c r="R164" s="80"/>
      <c r="S164" s="80"/>
      <c r="T164" s="80"/>
      <c r="U164" s="80"/>
      <c r="V164" s="89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</row>
    <row r="165" spans="1:37" s="83" customFormat="1" x14ac:dyDescent="0.2">
      <c r="A165" s="114"/>
      <c r="B165" s="114"/>
      <c r="C165" s="114"/>
      <c r="D165" s="114"/>
      <c r="O165" s="80"/>
      <c r="P165" s="80"/>
      <c r="Q165" s="80"/>
      <c r="R165" s="80"/>
      <c r="S165" s="80"/>
      <c r="T165" s="80"/>
      <c r="U165" s="80"/>
      <c r="V165" s="89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</row>
    <row r="166" spans="1:37" s="83" customFormat="1" x14ac:dyDescent="0.2">
      <c r="A166" s="114"/>
      <c r="B166" s="114"/>
      <c r="C166" s="114"/>
      <c r="D166" s="114"/>
      <c r="O166" s="80"/>
      <c r="P166" s="80"/>
      <c r="Q166" s="80"/>
      <c r="R166" s="80"/>
      <c r="S166" s="80"/>
      <c r="T166" s="80"/>
      <c r="U166" s="80"/>
      <c r="V166" s="89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</row>
    <row r="167" spans="1:37" s="83" customFormat="1" x14ac:dyDescent="0.2">
      <c r="A167" s="114"/>
      <c r="B167" s="114"/>
      <c r="C167" s="114"/>
      <c r="D167" s="114"/>
      <c r="O167" s="80"/>
      <c r="P167" s="80"/>
      <c r="Q167" s="80"/>
      <c r="R167" s="80"/>
      <c r="S167" s="80"/>
      <c r="T167" s="80"/>
      <c r="U167" s="80"/>
      <c r="V167" s="89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</row>
    <row r="168" spans="1:37" s="83" customFormat="1" x14ac:dyDescent="0.2">
      <c r="A168" s="114"/>
      <c r="B168" s="114"/>
      <c r="C168" s="114"/>
      <c r="D168" s="114"/>
      <c r="O168" s="80"/>
      <c r="P168" s="80"/>
      <c r="Q168" s="80"/>
      <c r="R168" s="80"/>
      <c r="S168" s="80"/>
      <c r="T168" s="80"/>
      <c r="U168" s="80"/>
      <c r="V168" s="89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</row>
    <row r="169" spans="1:37" s="83" customFormat="1" x14ac:dyDescent="0.2">
      <c r="A169" s="114"/>
      <c r="B169" s="114"/>
      <c r="C169" s="114"/>
      <c r="D169" s="114"/>
      <c r="O169" s="80"/>
      <c r="P169" s="80"/>
      <c r="Q169" s="80"/>
      <c r="R169" s="80"/>
      <c r="S169" s="80"/>
      <c r="T169" s="80"/>
      <c r="U169" s="80"/>
      <c r="V169" s="89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</row>
    <row r="170" spans="1:37" s="83" customFormat="1" x14ac:dyDescent="0.2">
      <c r="A170" s="114"/>
      <c r="B170" s="114"/>
      <c r="C170" s="114"/>
      <c r="D170" s="114"/>
      <c r="O170" s="80"/>
      <c r="P170" s="80"/>
      <c r="Q170" s="80"/>
      <c r="R170" s="80"/>
      <c r="S170" s="80"/>
      <c r="T170" s="80"/>
      <c r="U170" s="80"/>
      <c r="V170" s="89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</row>
    <row r="171" spans="1:37" s="83" customFormat="1" x14ac:dyDescent="0.2">
      <c r="A171" s="114"/>
      <c r="B171" s="114"/>
      <c r="C171" s="114"/>
      <c r="D171" s="114"/>
      <c r="O171" s="80"/>
      <c r="P171" s="80"/>
      <c r="Q171" s="80"/>
      <c r="R171" s="80"/>
      <c r="S171" s="80"/>
      <c r="T171" s="80"/>
      <c r="U171" s="80"/>
      <c r="V171" s="89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</row>
    <row r="172" spans="1:37" s="83" customFormat="1" x14ac:dyDescent="0.2">
      <c r="A172" s="114"/>
      <c r="B172" s="114"/>
      <c r="C172" s="114"/>
      <c r="D172" s="114"/>
      <c r="O172" s="80"/>
      <c r="P172" s="80"/>
      <c r="Q172" s="80"/>
      <c r="R172" s="80"/>
      <c r="S172" s="80"/>
      <c r="T172" s="80"/>
      <c r="U172" s="80"/>
      <c r="V172" s="89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</row>
    <row r="173" spans="1:37" s="83" customFormat="1" x14ac:dyDescent="0.2">
      <c r="A173" s="114"/>
      <c r="B173" s="114"/>
      <c r="C173" s="114"/>
      <c r="D173" s="114"/>
      <c r="O173" s="80"/>
      <c r="P173" s="80"/>
      <c r="Q173" s="80"/>
      <c r="R173" s="80"/>
      <c r="S173" s="80"/>
      <c r="T173" s="80"/>
      <c r="U173" s="80"/>
      <c r="V173" s="89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</row>
    <row r="174" spans="1:37" s="83" customFormat="1" x14ac:dyDescent="0.2">
      <c r="A174" s="114"/>
      <c r="B174" s="114"/>
      <c r="C174" s="114"/>
      <c r="D174" s="114"/>
      <c r="O174" s="80"/>
      <c r="P174" s="80"/>
      <c r="Q174" s="80"/>
      <c r="R174" s="80"/>
      <c r="S174" s="80"/>
      <c r="T174" s="80"/>
      <c r="U174" s="80"/>
      <c r="V174" s="89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</row>
    <row r="175" spans="1:37" s="83" customFormat="1" x14ac:dyDescent="0.2">
      <c r="A175" s="114"/>
      <c r="B175" s="114"/>
      <c r="C175" s="114"/>
      <c r="D175" s="114"/>
      <c r="O175" s="80"/>
      <c r="P175" s="80"/>
      <c r="Q175" s="80"/>
      <c r="R175" s="80"/>
      <c r="S175" s="80"/>
      <c r="T175" s="80"/>
      <c r="U175" s="80"/>
      <c r="V175" s="89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</row>
    <row r="176" spans="1:37" s="83" customFormat="1" x14ac:dyDescent="0.2">
      <c r="A176" s="114"/>
      <c r="B176" s="114"/>
      <c r="C176" s="114"/>
      <c r="D176" s="114"/>
      <c r="O176" s="80"/>
      <c r="P176" s="80"/>
      <c r="Q176" s="80"/>
      <c r="R176" s="80"/>
      <c r="S176" s="80"/>
      <c r="T176" s="80"/>
      <c r="U176" s="80"/>
      <c r="V176" s="89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</row>
    <row r="177" spans="1:37" s="83" customFormat="1" x14ac:dyDescent="0.2">
      <c r="A177" s="114"/>
      <c r="B177" s="114"/>
      <c r="C177" s="114"/>
      <c r="D177" s="114"/>
      <c r="O177" s="80"/>
      <c r="P177" s="80"/>
      <c r="Q177" s="80"/>
      <c r="R177" s="80"/>
      <c r="S177" s="80"/>
      <c r="T177" s="80"/>
      <c r="U177" s="80"/>
      <c r="V177" s="89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</row>
    <row r="178" spans="1:37" s="83" customFormat="1" x14ac:dyDescent="0.2">
      <c r="A178" s="114"/>
      <c r="B178" s="114"/>
      <c r="C178" s="114"/>
      <c r="D178" s="114"/>
      <c r="O178" s="80"/>
      <c r="P178" s="80"/>
      <c r="Q178" s="80"/>
      <c r="R178" s="80"/>
      <c r="S178" s="80"/>
      <c r="T178" s="80"/>
      <c r="U178" s="80"/>
      <c r="V178" s="89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</row>
    <row r="179" spans="1:37" s="83" customFormat="1" x14ac:dyDescent="0.2">
      <c r="A179" s="114"/>
      <c r="B179" s="114"/>
      <c r="C179" s="114"/>
      <c r="D179" s="114"/>
      <c r="O179" s="80"/>
      <c r="P179" s="80"/>
      <c r="Q179" s="80"/>
      <c r="R179" s="80"/>
      <c r="S179" s="80"/>
      <c r="T179" s="80"/>
      <c r="U179" s="80"/>
      <c r="V179" s="89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</row>
    <row r="180" spans="1:37" s="83" customFormat="1" x14ac:dyDescent="0.2">
      <c r="A180" s="114"/>
      <c r="B180" s="114"/>
      <c r="C180" s="114"/>
      <c r="D180" s="114"/>
      <c r="O180" s="80"/>
      <c r="P180" s="80"/>
      <c r="Q180" s="80"/>
      <c r="R180" s="80"/>
      <c r="S180" s="80"/>
      <c r="T180" s="80"/>
      <c r="U180" s="80"/>
      <c r="V180" s="89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</row>
    <row r="181" spans="1:37" s="83" customFormat="1" x14ac:dyDescent="0.2">
      <c r="A181" s="114"/>
      <c r="B181" s="114"/>
      <c r="C181" s="114"/>
      <c r="D181" s="114"/>
      <c r="O181" s="80"/>
      <c r="P181" s="80"/>
      <c r="Q181" s="80"/>
      <c r="R181" s="80"/>
      <c r="S181" s="80"/>
      <c r="T181" s="80"/>
      <c r="U181" s="80"/>
      <c r="V181" s="89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</row>
    <row r="182" spans="1:37" s="83" customFormat="1" x14ac:dyDescent="0.2">
      <c r="A182" s="114"/>
      <c r="B182" s="114"/>
      <c r="C182" s="114"/>
      <c r="D182" s="114"/>
      <c r="O182" s="80"/>
      <c r="P182" s="80"/>
      <c r="Q182" s="80"/>
      <c r="R182" s="80"/>
      <c r="S182" s="80"/>
      <c r="T182" s="80"/>
      <c r="U182" s="80"/>
      <c r="V182" s="89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</row>
    <row r="183" spans="1:37" s="83" customFormat="1" x14ac:dyDescent="0.2">
      <c r="A183" s="114"/>
      <c r="B183" s="114"/>
      <c r="C183" s="114"/>
      <c r="D183" s="114"/>
      <c r="O183" s="80"/>
      <c r="P183" s="80"/>
      <c r="Q183" s="80"/>
      <c r="R183" s="80"/>
      <c r="S183" s="80"/>
      <c r="T183" s="80"/>
      <c r="U183" s="80"/>
      <c r="V183" s="89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</row>
    <row r="184" spans="1:37" s="83" customFormat="1" x14ac:dyDescent="0.2">
      <c r="A184" s="114"/>
      <c r="B184" s="114"/>
      <c r="C184" s="114"/>
      <c r="D184" s="114"/>
      <c r="O184" s="80"/>
      <c r="P184" s="80"/>
      <c r="Q184" s="80"/>
      <c r="R184" s="80"/>
      <c r="S184" s="80"/>
      <c r="T184" s="80"/>
      <c r="U184" s="80"/>
      <c r="V184" s="89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</row>
    <row r="185" spans="1:37" s="83" customFormat="1" x14ac:dyDescent="0.2">
      <c r="A185" s="114"/>
      <c r="B185" s="114"/>
      <c r="C185" s="114"/>
      <c r="D185" s="114"/>
      <c r="O185" s="80"/>
      <c r="P185" s="80"/>
      <c r="Q185" s="80"/>
      <c r="R185" s="80"/>
      <c r="S185" s="80"/>
      <c r="T185" s="80"/>
      <c r="U185" s="80"/>
      <c r="V185" s="89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</row>
    <row r="186" spans="1:37" s="83" customFormat="1" x14ac:dyDescent="0.2">
      <c r="A186" s="114"/>
      <c r="B186" s="114"/>
      <c r="C186" s="114"/>
      <c r="D186" s="114"/>
      <c r="O186" s="80"/>
      <c r="P186" s="80"/>
      <c r="Q186" s="80"/>
      <c r="R186" s="80"/>
      <c r="S186" s="80"/>
      <c r="T186" s="80"/>
      <c r="U186" s="80"/>
      <c r="V186" s="89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</row>
    <row r="187" spans="1:37" s="83" customFormat="1" x14ac:dyDescent="0.2">
      <c r="A187" s="114"/>
      <c r="B187" s="114"/>
      <c r="C187" s="114"/>
      <c r="D187" s="114"/>
      <c r="O187" s="80"/>
      <c r="P187" s="80"/>
      <c r="Q187" s="80"/>
      <c r="R187" s="80"/>
      <c r="S187" s="80"/>
      <c r="T187" s="80"/>
      <c r="U187" s="80"/>
      <c r="V187" s="89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</row>
    <row r="188" spans="1:37" s="83" customFormat="1" x14ac:dyDescent="0.2">
      <c r="A188" s="114"/>
      <c r="B188" s="114"/>
      <c r="C188" s="114"/>
      <c r="D188" s="114"/>
      <c r="O188" s="80"/>
      <c r="P188" s="80"/>
      <c r="Q188" s="80"/>
      <c r="R188" s="80"/>
      <c r="S188" s="80"/>
      <c r="T188" s="80"/>
      <c r="U188" s="80"/>
      <c r="V188" s="89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</row>
    <row r="189" spans="1:37" s="83" customFormat="1" x14ac:dyDescent="0.2">
      <c r="A189" s="114"/>
      <c r="B189" s="114"/>
      <c r="C189" s="114"/>
      <c r="D189" s="114"/>
      <c r="O189" s="80"/>
      <c r="P189" s="80"/>
      <c r="Q189" s="80"/>
      <c r="R189" s="80"/>
      <c r="S189" s="80"/>
      <c r="T189" s="80"/>
      <c r="U189" s="80"/>
      <c r="V189" s="89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</row>
    <row r="190" spans="1:37" s="83" customFormat="1" x14ac:dyDescent="0.2">
      <c r="A190" s="114"/>
      <c r="B190" s="114"/>
      <c r="C190" s="114"/>
      <c r="D190" s="114"/>
      <c r="O190" s="80"/>
      <c r="P190" s="80"/>
      <c r="Q190" s="80"/>
      <c r="R190" s="80"/>
      <c r="S190" s="80"/>
      <c r="T190" s="80"/>
      <c r="U190" s="80"/>
      <c r="V190" s="89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</row>
    <row r="191" spans="1:37" s="83" customFormat="1" x14ac:dyDescent="0.2">
      <c r="A191" s="114"/>
      <c r="B191" s="114"/>
      <c r="C191" s="114"/>
      <c r="D191" s="114"/>
      <c r="O191" s="80"/>
      <c r="P191" s="80"/>
      <c r="Q191" s="80"/>
      <c r="R191" s="80"/>
      <c r="S191" s="80"/>
      <c r="T191" s="80"/>
      <c r="U191" s="80"/>
      <c r="V191" s="89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</row>
    <row r="192" spans="1:37" s="83" customFormat="1" x14ac:dyDescent="0.2">
      <c r="A192" s="114"/>
      <c r="B192" s="114"/>
      <c r="C192" s="114"/>
      <c r="D192" s="114"/>
      <c r="O192" s="80"/>
      <c r="P192" s="80"/>
      <c r="Q192" s="80"/>
      <c r="R192" s="80"/>
      <c r="S192" s="80"/>
      <c r="T192" s="80"/>
      <c r="U192" s="80"/>
      <c r="V192" s="89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</row>
    <row r="193" spans="1:37" s="83" customFormat="1" x14ac:dyDescent="0.2">
      <c r="A193" s="114"/>
      <c r="B193" s="114"/>
      <c r="C193" s="114"/>
      <c r="D193" s="114"/>
      <c r="O193" s="80"/>
      <c r="P193" s="80"/>
      <c r="Q193" s="80"/>
      <c r="R193" s="80"/>
      <c r="S193" s="80"/>
      <c r="T193" s="80"/>
      <c r="U193" s="80"/>
      <c r="V193" s="89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</row>
    <row r="194" spans="1:37" s="83" customFormat="1" x14ac:dyDescent="0.2">
      <c r="A194" s="114"/>
      <c r="B194" s="114"/>
      <c r="C194" s="114"/>
      <c r="D194" s="114"/>
      <c r="O194" s="80"/>
      <c r="P194" s="80"/>
      <c r="Q194" s="80"/>
      <c r="R194" s="80"/>
      <c r="S194" s="80"/>
      <c r="T194" s="80"/>
      <c r="U194" s="80"/>
      <c r="V194" s="89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</row>
    <row r="195" spans="1:37" s="83" customFormat="1" x14ac:dyDescent="0.2">
      <c r="A195" s="114"/>
      <c r="B195" s="114"/>
      <c r="C195" s="114"/>
      <c r="D195" s="114"/>
      <c r="O195" s="80"/>
      <c r="P195" s="80"/>
      <c r="Q195" s="80"/>
      <c r="R195" s="80"/>
      <c r="S195" s="80"/>
      <c r="T195" s="80"/>
      <c r="U195" s="80"/>
      <c r="V195" s="89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</row>
    <row r="196" spans="1:37" s="83" customFormat="1" x14ac:dyDescent="0.2">
      <c r="A196" s="114"/>
      <c r="B196" s="114"/>
      <c r="C196" s="114"/>
      <c r="D196" s="114"/>
      <c r="O196" s="80"/>
      <c r="P196" s="80"/>
      <c r="Q196" s="80"/>
      <c r="R196" s="80"/>
      <c r="S196" s="80"/>
      <c r="T196" s="80"/>
      <c r="U196" s="80"/>
      <c r="V196" s="89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</row>
    <row r="197" spans="1:37" s="83" customFormat="1" x14ac:dyDescent="0.2">
      <c r="A197" s="114"/>
      <c r="B197" s="114"/>
      <c r="C197" s="114"/>
      <c r="D197" s="114"/>
      <c r="O197" s="80"/>
      <c r="P197" s="80"/>
      <c r="Q197" s="80"/>
      <c r="R197" s="80"/>
      <c r="S197" s="80"/>
      <c r="T197" s="80"/>
      <c r="U197" s="80"/>
      <c r="V197" s="89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</row>
    <row r="198" spans="1:37" s="83" customFormat="1" x14ac:dyDescent="0.2">
      <c r="A198" s="114"/>
      <c r="B198" s="114"/>
      <c r="C198" s="114"/>
      <c r="D198" s="114"/>
      <c r="O198" s="80"/>
      <c r="P198" s="80"/>
      <c r="Q198" s="80"/>
      <c r="R198" s="80"/>
      <c r="S198" s="80"/>
      <c r="T198" s="80"/>
      <c r="U198" s="80"/>
      <c r="V198" s="89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</row>
    <row r="199" spans="1:37" s="83" customFormat="1" x14ac:dyDescent="0.2">
      <c r="A199" s="114"/>
      <c r="B199" s="114"/>
      <c r="C199" s="114"/>
      <c r="D199" s="114"/>
      <c r="O199" s="80"/>
      <c r="P199" s="80"/>
      <c r="Q199" s="80"/>
      <c r="R199" s="80"/>
      <c r="S199" s="80"/>
      <c r="T199" s="80"/>
      <c r="U199" s="80"/>
      <c r="V199" s="89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</row>
    <row r="200" spans="1:37" s="83" customFormat="1" x14ac:dyDescent="0.2">
      <c r="A200" s="114"/>
      <c r="B200" s="114"/>
      <c r="C200" s="114"/>
      <c r="D200" s="114"/>
      <c r="O200" s="80"/>
      <c r="P200" s="80"/>
      <c r="Q200" s="80"/>
      <c r="R200" s="80"/>
      <c r="S200" s="80"/>
      <c r="T200" s="80"/>
      <c r="U200" s="80"/>
      <c r="V200" s="89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</row>
    <row r="201" spans="1:37" s="83" customFormat="1" x14ac:dyDescent="0.2">
      <c r="A201" s="114"/>
      <c r="B201" s="114"/>
      <c r="C201" s="114"/>
      <c r="D201" s="114"/>
      <c r="O201" s="80"/>
      <c r="P201" s="80"/>
      <c r="Q201" s="80"/>
      <c r="R201" s="80"/>
      <c r="S201" s="80"/>
      <c r="T201" s="80"/>
      <c r="U201" s="80"/>
      <c r="V201" s="89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</row>
    <row r="202" spans="1:37" s="83" customFormat="1" x14ac:dyDescent="0.2">
      <c r="A202" s="114"/>
      <c r="B202" s="114"/>
      <c r="C202" s="114"/>
      <c r="D202" s="114"/>
      <c r="O202" s="80"/>
      <c r="P202" s="80"/>
      <c r="Q202" s="80"/>
      <c r="R202" s="80"/>
      <c r="S202" s="80"/>
      <c r="T202" s="80"/>
      <c r="U202" s="80"/>
      <c r="V202" s="89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</row>
    <row r="203" spans="1:37" s="83" customFormat="1" x14ac:dyDescent="0.2">
      <c r="A203" s="114"/>
      <c r="B203" s="114"/>
      <c r="C203" s="114"/>
      <c r="D203" s="114"/>
      <c r="O203" s="80"/>
      <c r="P203" s="80"/>
      <c r="Q203" s="80"/>
      <c r="R203" s="80"/>
      <c r="S203" s="80"/>
      <c r="T203" s="80"/>
      <c r="U203" s="80"/>
      <c r="V203" s="89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</row>
    <row r="204" spans="1:37" s="83" customFormat="1" x14ac:dyDescent="0.2">
      <c r="A204" s="114"/>
      <c r="B204" s="114"/>
      <c r="C204" s="114"/>
      <c r="D204" s="114"/>
      <c r="O204" s="80"/>
      <c r="P204" s="80"/>
      <c r="Q204" s="80"/>
      <c r="R204" s="80"/>
      <c r="S204" s="80"/>
      <c r="T204" s="80"/>
      <c r="U204" s="80"/>
      <c r="V204" s="89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</row>
    <row r="205" spans="1:37" s="83" customFormat="1" x14ac:dyDescent="0.2">
      <c r="A205" s="114"/>
      <c r="B205" s="114"/>
      <c r="C205" s="114"/>
      <c r="D205" s="114"/>
      <c r="O205" s="80"/>
      <c r="P205" s="80"/>
      <c r="Q205" s="80"/>
      <c r="R205" s="80"/>
      <c r="S205" s="80"/>
      <c r="T205" s="80"/>
      <c r="U205" s="80"/>
      <c r="V205" s="89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</row>
    <row r="206" spans="1:37" s="83" customFormat="1" x14ac:dyDescent="0.2">
      <c r="A206" s="114"/>
      <c r="B206" s="114"/>
      <c r="C206" s="114"/>
      <c r="D206" s="114"/>
      <c r="O206" s="80"/>
      <c r="P206" s="80"/>
      <c r="Q206" s="80"/>
      <c r="R206" s="80"/>
      <c r="S206" s="80"/>
      <c r="T206" s="80"/>
      <c r="U206" s="80"/>
      <c r="V206" s="89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</row>
    <row r="207" spans="1:37" s="83" customFormat="1" x14ac:dyDescent="0.2">
      <c r="A207" s="114"/>
      <c r="B207" s="114"/>
      <c r="C207" s="114"/>
      <c r="D207" s="114"/>
      <c r="O207" s="80"/>
      <c r="P207" s="80"/>
      <c r="Q207" s="80"/>
      <c r="R207" s="80"/>
      <c r="S207" s="80"/>
      <c r="T207" s="80"/>
      <c r="U207" s="80"/>
      <c r="V207" s="89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</row>
    <row r="208" spans="1:37" s="83" customFormat="1" x14ac:dyDescent="0.2">
      <c r="A208" s="114"/>
      <c r="B208" s="114"/>
      <c r="C208" s="114"/>
      <c r="D208" s="114"/>
      <c r="O208" s="80"/>
      <c r="P208" s="80"/>
      <c r="Q208" s="80"/>
      <c r="R208" s="80"/>
      <c r="S208" s="80"/>
      <c r="T208" s="80"/>
      <c r="U208" s="80"/>
      <c r="V208" s="89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</row>
    <row r="209" spans="1:37" s="83" customFormat="1" x14ac:dyDescent="0.2">
      <c r="A209" s="114"/>
      <c r="B209" s="114"/>
      <c r="C209" s="114"/>
      <c r="D209" s="114"/>
      <c r="O209" s="80"/>
      <c r="P209" s="80"/>
      <c r="Q209" s="80"/>
      <c r="R209" s="80"/>
      <c r="S209" s="80"/>
      <c r="T209" s="80"/>
      <c r="U209" s="80"/>
      <c r="V209" s="89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</row>
    <row r="210" spans="1:37" s="83" customFormat="1" x14ac:dyDescent="0.2">
      <c r="A210" s="114"/>
      <c r="B210" s="114"/>
      <c r="C210" s="114"/>
      <c r="D210" s="114"/>
      <c r="O210" s="80"/>
      <c r="P210" s="80"/>
      <c r="Q210" s="80"/>
      <c r="R210" s="80"/>
      <c r="S210" s="80"/>
      <c r="T210" s="80"/>
      <c r="U210" s="80"/>
      <c r="V210" s="89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</row>
    <row r="211" spans="1:37" s="83" customFormat="1" x14ac:dyDescent="0.2">
      <c r="A211" s="114"/>
      <c r="B211" s="114"/>
      <c r="C211" s="114"/>
      <c r="D211" s="114"/>
      <c r="O211" s="80"/>
      <c r="P211" s="80"/>
      <c r="Q211" s="80"/>
      <c r="R211" s="80"/>
      <c r="S211" s="80"/>
      <c r="T211" s="80"/>
      <c r="U211" s="80"/>
      <c r="V211" s="89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</row>
    <row r="212" spans="1:37" s="83" customFormat="1" x14ac:dyDescent="0.2">
      <c r="A212" s="114"/>
      <c r="B212" s="114"/>
      <c r="C212" s="114"/>
      <c r="D212" s="114"/>
      <c r="O212" s="80"/>
      <c r="P212" s="80"/>
      <c r="Q212" s="80"/>
      <c r="R212" s="80"/>
      <c r="S212" s="80"/>
      <c r="T212" s="80"/>
      <c r="U212" s="80"/>
      <c r="V212" s="89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</row>
    <row r="213" spans="1:37" s="83" customFormat="1" x14ac:dyDescent="0.2">
      <c r="A213" s="114"/>
      <c r="B213" s="114"/>
      <c r="C213" s="114"/>
      <c r="D213" s="114"/>
      <c r="O213" s="80"/>
      <c r="P213" s="80"/>
      <c r="Q213" s="80"/>
      <c r="R213" s="80"/>
      <c r="S213" s="80"/>
      <c r="T213" s="80"/>
      <c r="U213" s="80"/>
      <c r="V213" s="89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</row>
    <row r="214" spans="1:37" s="83" customFormat="1" x14ac:dyDescent="0.2">
      <c r="A214" s="114"/>
      <c r="B214" s="114"/>
      <c r="C214" s="114"/>
      <c r="D214" s="114"/>
      <c r="O214" s="80"/>
      <c r="P214" s="80"/>
      <c r="Q214" s="80"/>
      <c r="R214" s="80"/>
      <c r="S214" s="80"/>
      <c r="T214" s="80"/>
      <c r="U214" s="80"/>
      <c r="V214" s="89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</row>
    <row r="215" spans="1:37" s="83" customFormat="1" x14ac:dyDescent="0.2">
      <c r="A215" s="114"/>
      <c r="B215" s="114"/>
      <c r="C215" s="114"/>
      <c r="D215" s="114"/>
      <c r="O215" s="80"/>
      <c r="P215" s="80"/>
      <c r="Q215" s="80"/>
      <c r="R215" s="80"/>
      <c r="S215" s="80"/>
      <c r="T215" s="80"/>
      <c r="U215" s="80"/>
      <c r="V215" s="89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</row>
    <row r="216" spans="1:37" s="83" customFormat="1" x14ac:dyDescent="0.2">
      <c r="A216" s="114"/>
      <c r="B216" s="114"/>
      <c r="C216" s="114"/>
      <c r="D216" s="114"/>
      <c r="E216" s="120"/>
      <c r="O216" s="80"/>
      <c r="P216" s="80"/>
      <c r="Q216" s="80"/>
      <c r="R216" s="80"/>
      <c r="S216" s="80"/>
      <c r="T216" s="80"/>
      <c r="U216" s="80"/>
      <c r="V216" s="89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</row>
  </sheetData>
  <mergeCells count="64">
    <mergeCell ref="U26:W26"/>
    <mergeCell ref="X26:Z26"/>
    <mergeCell ref="U29:AC29"/>
    <mergeCell ref="O31:Q31"/>
    <mergeCell ref="U31:W31"/>
    <mergeCell ref="X31:Y31"/>
    <mergeCell ref="Z31:AA31"/>
    <mergeCell ref="AB31:AC31"/>
    <mergeCell ref="O30:Q30"/>
    <mergeCell ref="U30:W30"/>
    <mergeCell ref="X30:Y30"/>
    <mergeCell ref="Z30:AA30"/>
    <mergeCell ref="AB30:AC30"/>
    <mergeCell ref="O24:Q24"/>
    <mergeCell ref="U24:W24"/>
    <mergeCell ref="X24:Z24"/>
    <mergeCell ref="O25:Q25"/>
    <mergeCell ref="U25:W25"/>
    <mergeCell ref="X25:Z25"/>
    <mergeCell ref="AK7:AK8"/>
    <mergeCell ref="U22:W22"/>
    <mergeCell ref="X22:Z22"/>
    <mergeCell ref="AA7:AC7"/>
    <mergeCell ref="AD7:AH7"/>
    <mergeCell ref="U23:W23"/>
    <mergeCell ref="X23:Z23"/>
    <mergeCell ref="U7:U8"/>
    <mergeCell ref="V7:V8"/>
    <mergeCell ref="W7:W8"/>
    <mergeCell ref="X7:Z7"/>
    <mergeCell ref="U6:W6"/>
    <mergeCell ref="X6:AC6"/>
    <mergeCell ref="AD6:AJ6"/>
    <mergeCell ref="E7:I7"/>
    <mergeCell ref="J7:N7"/>
    <mergeCell ref="O7:O8"/>
    <mergeCell ref="P7:P8"/>
    <mergeCell ref="Q7:Q8"/>
    <mergeCell ref="R7:R8"/>
    <mergeCell ref="S7:S8"/>
    <mergeCell ref="P6:T6"/>
    <mergeCell ref="T7:T8"/>
    <mergeCell ref="AI7:AI8"/>
    <mergeCell ref="AJ7:AJ8"/>
    <mergeCell ref="A6:A8"/>
    <mergeCell ref="B6:B8"/>
    <mergeCell ref="C6:C8"/>
    <mergeCell ref="D6:D8"/>
    <mergeCell ref="E6:O6"/>
    <mergeCell ref="A1:AK1"/>
    <mergeCell ref="B3:C3"/>
    <mergeCell ref="O3:R3"/>
    <mergeCell ref="B4:C4"/>
    <mergeCell ref="O4:R4"/>
    <mergeCell ref="T3:AA3"/>
    <mergeCell ref="U36:W36"/>
    <mergeCell ref="X36:Y36"/>
    <mergeCell ref="Z36:AA36"/>
    <mergeCell ref="AB36:AC36"/>
    <mergeCell ref="U34:AC34"/>
    <mergeCell ref="U35:W35"/>
    <mergeCell ref="X35:Y35"/>
    <mergeCell ref="Z35:AA35"/>
    <mergeCell ref="AB35:AC35"/>
  </mergeCells>
  <dataValidations count="1">
    <dataValidation operator="greaterThan" allowBlank="1" showInputMessage="1" showErrorMessage="1" sqref="O9:O18 W9:AH18 T9:T19"/>
  </dataValidations>
  <pageMargins left="0.22" right="0.17" top="0.36" bottom="0.3" header="0.17" footer="0.1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C14" sqref="C14"/>
    </sheetView>
  </sheetViews>
  <sheetFormatPr defaultRowHeight="12.75" x14ac:dyDescent="0.2"/>
  <cols>
    <col min="1" max="1" width="22" style="151" bestFit="1" customWidth="1"/>
    <col min="2" max="2" width="23" style="151" bestFit="1" customWidth="1"/>
    <col min="3" max="3" width="83.5703125" style="151" customWidth="1"/>
    <col min="4" max="16384" width="9.140625" style="151"/>
  </cols>
  <sheetData>
    <row r="1" spans="1:3" s="148" customFormat="1" ht="12" x14ac:dyDescent="0.2">
      <c r="A1" s="147" t="s">
        <v>76</v>
      </c>
      <c r="B1" s="147" t="s">
        <v>63</v>
      </c>
      <c r="C1" s="147" t="s">
        <v>62</v>
      </c>
    </row>
    <row r="2" spans="1:3" x14ac:dyDescent="0.2">
      <c r="A2" s="149" t="s">
        <v>77</v>
      </c>
      <c r="B2" s="149" t="s">
        <v>79</v>
      </c>
      <c r="C2" s="150" t="s">
        <v>89</v>
      </c>
    </row>
    <row r="3" spans="1:3" x14ac:dyDescent="0.2">
      <c r="A3" s="149" t="s">
        <v>86</v>
      </c>
      <c r="B3" s="149" t="s">
        <v>79</v>
      </c>
      <c r="C3" s="150" t="s">
        <v>90</v>
      </c>
    </row>
    <row r="4" spans="1:3" x14ac:dyDescent="0.2">
      <c r="A4" s="149" t="s">
        <v>87</v>
      </c>
      <c r="B4" s="149" t="s">
        <v>79</v>
      </c>
      <c r="C4" s="150" t="s">
        <v>91</v>
      </c>
    </row>
    <row r="5" spans="1:3" x14ac:dyDescent="0.2">
      <c r="A5" s="149" t="s">
        <v>88</v>
      </c>
      <c r="B5" s="149" t="s">
        <v>79</v>
      </c>
      <c r="C5" s="150" t="s">
        <v>92</v>
      </c>
    </row>
    <row r="6" spans="1:3" ht="38.25" x14ac:dyDescent="0.2">
      <c r="A6" s="152"/>
      <c r="B6" s="152" t="s">
        <v>45</v>
      </c>
      <c r="C6" s="153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82"/>
  <sheetViews>
    <sheetView showGridLines="0" workbookViewId="0">
      <selection activeCell="N29" sqref="N29"/>
    </sheetView>
  </sheetViews>
  <sheetFormatPr defaultRowHeight="12.75" x14ac:dyDescent="0.2"/>
  <cols>
    <col min="1" max="1" width="4.28515625" customWidth="1"/>
    <col min="2" max="2" width="22.140625" customWidth="1"/>
    <col min="3" max="3" width="14.140625" bestFit="1" customWidth="1"/>
    <col min="4" max="4" width="9" bestFit="1" customWidth="1"/>
  </cols>
  <sheetData>
    <row r="7" spans="2:4" ht="15.75" x14ac:dyDescent="0.25">
      <c r="B7" s="240" t="s">
        <v>47</v>
      </c>
      <c r="C7" s="240"/>
      <c r="D7" s="240"/>
    </row>
    <row r="8" spans="2:4" x14ac:dyDescent="0.2">
      <c r="B8" s="69" t="s">
        <v>69</v>
      </c>
      <c r="C8" s="69" t="s">
        <v>65</v>
      </c>
      <c r="D8" s="69" t="s">
        <v>66</v>
      </c>
    </row>
    <row r="9" spans="2:4" x14ac:dyDescent="0.2">
      <c r="B9" s="70" t="s">
        <v>47</v>
      </c>
      <c r="C9" s="71" t="e">
        <f>'MetricsData Analysis'!R30</f>
        <v>#DIV/0!</v>
      </c>
      <c r="D9" s="71">
        <v>3.3099999999999997E-2</v>
      </c>
    </row>
    <row r="10" spans="2:4" x14ac:dyDescent="0.2">
      <c r="B10" s="72"/>
      <c r="C10" s="73"/>
      <c r="D10" s="73"/>
    </row>
    <row r="11" spans="2:4" x14ac:dyDescent="0.2">
      <c r="B11" s="72"/>
      <c r="C11" s="73"/>
      <c r="D11" s="73"/>
    </row>
    <row r="12" spans="2:4" x14ac:dyDescent="0.2">
      <c r="B12" s="72"/>
      <c r="C12" s="73"/>
      <c r="D12" s="73"/>
    </row>
    <row r="13" spans="2:4" x14ac:dyDescent="0.2">
      <c r="B13" s="72"/>
      <c r="C13" s="73"/>
      <c r="D13" s="73"/>
    </row>
    <row r="14" spans="2:4" x14ac:dyDescent="0.2">
      <c r="B14" s="72"/>
      <c r="C14" s="73"/>
      <c r="D14" s="73"/>
    </row>
    <row r="15" spans="2:4" x14ac:dyDescent="0.2">
      <c r="B15" s="72"/>
      <c r="C15" s="73"/>
      <c r="D15" s="73"/>
    </row>
    <row r="16" spans="2:4" x14ac:dyDescent="0.2">
      <c r="B16" s="72"/>
      <c r="C16" s="73"/>
      <c r="D16" s="73"/>
    </row>
    <row r="17" spans="2:4" x14ac:dyDescent="0.2">
      <c r="B17" s="72"/>
      <c r="C17" s="73"/>
      <c r="D17" s="73"/>
    </row>
    <row r="18" spans="2:4" x14ac:dyDescent="0.2">
      <c r="B18" s="72"/>
      <c r="C18" s="73"/>
      <c r="D18" s="73"/>
    </row>
    <row r="19" spans="2:4" x14ac:dyDescent="0.2">
      <c r="B19" s="72"/>
      <c r="C19" s="73"/>
      <c r="D19" s="73"/>
    </row>
    <row r="20" spans="2:4" x14ac:dyDescent="0.2">
      <c r="B20" s="72"/>
      <c r="C20" s="73"/>
      <c r="D20" s="73"/>
    </row>
    <row r="21" spans="2:4" x14ac:dyDescent="0.2">
      <c r="B21" s="72"/>
      <c r="C21" s="73"/>
      <c r="D21" s="73"/>
    </row>
    <row r="22" spans="2:4" x14ac:dyDescent="0.2">
      <c r="B22" s="72"/>
      <c r="C22" s="73"/>
      <c r="D22" s="73"/>
    </row>
    <row r="23" spans="2:4" x14ac:dyDescent="0.2">
      <c r="B23" s="72"/>
      <c r="C23" s="73"/>
      <c r="D23" s="73"/>
    </row>
    <row r="24" spans="2:4" x14ac:dyDescent="0.2">
      <c r="B24" s="72"/>
      <c r="C24" s="73"/>
      <c r="D24" s="73"/>
    </row>
    <row r="25" spans="2:4" x14ac:dyDescent="0.2">
      <c r="B25" s="72"/>
      <c r="C25" s="73"/>
      <c r="D25" s="73"/>
    </row>
    <row r="26" spans="2:4" x14ac:dyDescent="0.2">
      <c r="B26" s="72"/>
      <c r="C26" s="73"/>
      <c r="D26" s="73"/>
    </row>
    <row r="27" spans="2:4" ht="15.75" x14ac:dyDescent="0.25">
      <c r="B27" s="240" t="s">
        <v>67</v>
      </c>
      <c r="C27" s="240"/>
      <c r="D27" s="240"/>
    </row>
    <row r="28" spans="2:4" x14ac:dyDescent="0.2">
      <c r="B28" s="69" t="s">
        <v>68</v>
      </c>
      <c r="C28" s="69" t="s">
        <v>65</v>
      </c>
      <c r="D28" s="69" t="s">
        <v>66</v>
      </c>
    </row>
    <row r="29" spans="2:4" x14ac:dyDescent="0.2">
      <c r="B29" s="70" t="s">
        <v>44</v>
      </c>
      <c r="C29" s="146">
        <v>1</v>
      </c>
      <c r="D29" s="71">
        <v>0.87</v>
      </c>
    </row>
    <row r="30" spans="2:4" x14ac:dyDescent="0.2">
      <c r="B30" s="70" t="s">
        <v>45</v>
      </c>
      <c r="C30" s="71">
        <v>0.74070000000000003</v>
      </c>
      <c r="D30" s="71">
        <v>0.87</v>
      </c>
    </row>
    <row r="31" spans="2:4" x14ac:dyDescent="0.2">
      <c r="B31" s="70" t="s">
        <v>43</v>
      </c>
      <c r="C31" s="71">
        <v>1</v>
      </c>
      <c r="D31" s="71">
        <v>0.92</v>
      </c>
    </row>
    <row r="32" spans="2:4" x14ac:dyDescent="0.2">
      <c r="B32" s="23"/>
      <c r="C32" s="23"/>
      <c r="D32" s="23"/>
    </row>
    <row r="33" spans="2:4" x14ac:dyDescent="0.2">
      <c r="B33" s="23"/>
      <c r="C33" s="23"/>
      <c r="D33" s="23"/>
    </row>
    <row r="34" spans="2:4" x14ac:dyDescent="0.2">
      <c r="B34" s="23"/>
      <c r="C34" s="23"/>
      <c r="D34" s="23"/>
    </row>
    <row r="35" spans="2:4" x14ac:dyDescent="0.2">
      <c r="B35" s="23"/>
      <c r="C35" s="23"/>
      <c r="D35" s="23"/>
    </row>
    <row r="36" spans="2:4" x14ac:dyDescent="0.2">
      <c r="B36" s="23"/>
      <c r="C36" s="23"/>
      <c r="D36" s="23"/>
    </row>
    <row r="37" spans="2:4" x14ac:dyDescent="0.2">
      <c r="B37" s="23"/>
      <c r="C37" s="23"/>
      <c r="D37" s="23"/>
    </row>
    <row r="38" spans="2:4" x14ac:dyDescent="0.2">
      <c r="B38" s="23"/>
      <c r="C38" s="23"/>
      <c r="D38" s="23"/>
    </row>
    <row r="39" spans="2:4" x14ac:dyDescent="0.2">
      <c r="B39" s="23"/>
      <c r="C39" s="23"/>
      <c r="D39" s="23"/>
    </row>
    <row r="40" spans="2:4" x14ac:dyDescent="0.2">
      <c r="B40" s="23"/>
      <c r="C40" s="23"/>
      <c r="D40" s="23"/>
    </row>
    <row r="41" spans="2:4" x14ac:dyDescent="0.2">
      <c r="B41" s="23"/>
      <c r="C41" s="23"/>
      <c r="D41" s="23"/>
    </row>
    <row r="42" spans="2:4" x14ac:dyDescent="0.2">
      <c r="B42" s="23"/>
      <c r="C42" s="23"/>
      <c r="D42" s="23"/>
    </row>
    <row r="43" spans="2:4" x14ac:dyDescent="0.2">
      <c r="B43" s="23"/>
      <c r="C43" s="23"/>
      <c r="D43" s="23"/>
    </row>
    <row r="44" spans="2:4" x14ac:dyDescent="0.2">
      <c r="B44" s="23"/>
      <c r="C44" s="23"/>
      <c r="D44" s="23"/>
    </row>
    <row r="45" spans="2:4" x14ac:dyDescent="0.2">
      <c r="B45" s="23"/>
      <c r="C45" s="23"/>
      <c r="D45" s="23"/>
    </row>
    <row r="46" spans="2:4" x14ac:dyDescent="0.2">
      <c r="B46" s="23"/>
      <c r="C46" s="23"/>
      <c r="D46" s="23"/>
    </row>
    <row r="47" spans="2:4" x14ac:dyDescent="0.2">
      <c r="B47" s="23"/>
      <c r="C47" s="23"/>
      <c r="D47" s="23"/>
    </row>
    <row r="48" spans="2:4" x14ac:dyDescent="0.2">
      <c r="B48" s="23"/>
      <c r="C48" s="23"/>
      <c r="D48" s="23"/>
    </row>
    <row r="49" spans="2:4" x14ac:dyDescent="0.2">
      <c r="B49" s="23"/>
      <c r="C49" s="23"/>
      <c r="D49" s="23"/>
    </row>
    <row r="50" spans="2:4" x14ac:dyDescent="0.2">
      <c r="B50" s="23"/>
      <c r="C50" s="23"/>
      <c r="D50" s="23"/>
    </row>
    <row r="51" spans="2:4" x14ac:dyDescent="0.2">
      <c r="B51" s="23"/>
      <c r="C51" s="23"/>
      <c r="D51" s="23"/>
    </row>
    <row r="52" spans="2:4" ht="15.75" x14ac:dyDescent="0.25">
      <c r="B52" s="240" t="s">
        <v>48</v>
      </c>
      <c r="C52" s="240"/>
      <c r="D52" s="240"/>
    </row>
    <row r="53" spans="2:4" x14ac:dyDescent="0.2">
      <c r="B53" s="69" t="s">
        <v>64</v>
      </c>
      <c r="C53" s="69" t="s">
        <v>65</v>
      </c>
      <c r="D53" s="69" t="s">
        <v>66</v>
      </c>
    </row>
    <row r="54" spans="2:4" x14ac:dyDescent="0.2">
      <c r="B54" s="128" t="s">
        <v>80</v>
      </c>
      <c r="C54" s="74">
        <v>1</v>
      </c>
      <c r="D54" s="70">
        <v>1.1299999999999999</v>
      </c>
    </row>
    <row r="55" spans="2:4" x14ac:dyDescent="0.2">
      <c r="B55" s="129" t="s">
        <v>78</v>
      </c>
      <c r="C55" s="74">
        <v>1</v>
      </c>
      <c r="D55" s="70">
        <v>1.1299999999999999</v>
      </c>
    </row>
    <row r="56" spans="2:4" x14ac:dyDescent="0.2">
      <c r="B56" s="129" t="s">
        <v>81</v>
      </c>
      <c r="C56" s="74">
        <v>1.0900000000000001</v>
      </c>
      <c r="D56" s="70">
        <v>1.1299999999999999</v>
      </c>
    </row>
    <row r="57" spans="2:4" x14ac:dyDescent="0.2">
      <c r="B57" s="129" t="s">
        <v>72</v>
      </c>
      <c r="C57" s="74">
        <v>1</v>
      </c>
      <c r="D57" s="70">
        <v>1.1299999999999999</v>
      </c>
    </row>
    <row r="58" spans="2:4" x14ac:dyDescent="0.2">
      <c r="B58" s="129" t="s">
        <v>83</v>
      </c>
      <c r="C58" s="74">
        <v>1</v>
      </c>
      <c r="D58" s="70">
        <v>1.1299999999999999</v>
      </c>
    </row>
    <row r="59" spans="2:4" x14ac:dyDescent="0.2">
      <c r="B59" s="67" t="s">
        <v>85</v>
      </c>
      <c r="C59" s="74">
        <v>1.26</v>
      </c>
      <c r="D59" s="70">
        <v>1.1299999999999999</v>
      </c>
    </row>
    <row r="60" spans="2:4" x14ac:dyDescent="0.2">
      <c r="B60" s="67" t="s">
        <v>84</v>
      </c>
      <c r="C60" s="74">
        <v>1</v>
      </c>
      <c r="D60" s="70">
        <v>1.1299999999999999</v>
      </c>
    </row>
    <row r="61" spans="2:4" x14ac:dyDescent="0.2">
      <c r="B61" s="67" t="s">
        <v>86</v>
      </c>
      <c r="C61" s="74">
        <v>1.1399999999999999</v>
      </c>
      <c r="D61" s="70">
        <v>1.1299999999999999</v>
      </c>
    </row>
    <row r="62" spans="2:4" x14ac:dyDescent="0.2">
      <c r="B62" s="67" t="s">
        <v>87</v>
      </c>
      <c r="C62" s="74">
        <v>1.42</v>
      </c>
      <c r="D62" s="70">
        <v>1.1299999999999999</v>
      </c>
    </row>
    <row r="63" spans="2:4" x14ac:dyDescent="0.2">
      <c r="B63" s="67" t="s">
        <v>88</v>
      </c>
      <c r="C63" s="74">
        <v>1.5</v>
      </c>
      <c r="D63" s="70">
        <v>1.1299999999999999</v>
      </c>
    </row>
    <row r="64" spans="2:4" x14ac:dyDescent="0.2">
      <c r="B64" s="72"/>
      <c r="C64" s="72"/>
      <c r="D64" s="72"/>
    </row>
    <row r="65" spans="2:4" x14ac:dyDescent="0.2">
      <c r="B65" s="72"/>
      <c r="C65" s="72"/>
      <c r="D65" s="72"/>
    </row>
    <row r="66" spans="2:4" x14ac:dyDescent="0.2">
      <c r="B66" s="72"/>
      <c r="C66" s="72"/>
      <c r="D66" s="72"/>
    </row>
    <row r="67" spans="2:4" x14ac:dyDescent="0.2">
      <c r="B67" s="72"/>
      <c r="C67" s="72"/>
      <c r="D67" s="72"/>
    </row>
    <row r="68" spans="2:4" x14ac:dyDescent="0.2">
      <c r="B68" s="72"/>
      <c r="C68" s="72"/>
      <c r="D68" s="72"/>
    </row>
    <row r="69" spans="2:4" x14ac:dyDescent="0.2">
      <c r="B69" s="72"/>
      <c r="C69" s="72"/>
      <c r="D69" s="72"/>
    </row>
    <row r="70" spans="2:4" ht="15.75" x14ac:dyDescent="0.25">
      <c r="B70" s="240" t="s">
        <v>11</v>
      </c>
      <c r="C70" s="240"/>
      <c r="D70" s="240"/>
    </row>
    <row r="71" spans="2:4" x14ac:dyDescent="0.2">
      <c r="B71" s="69" t="s">
        <v>6</v>
      </c>
      <c r="C71" s="69" t="s">
        <v>65</v>
      </c>
      <c r="D71" s="69" t="s">
        <v>66</v>
      </c>
    </row>
    <row r="72" spans="2:4" x14ac:dyDescent="0.2">
      <c r="B72" s="128" t="s">
        <v>80</v>
      </c>
      <c r="C72" s="124">
        <v>0.01</v>
      </c>
      <c r="D72" s="68">
        <v>0.19</v>
      </c>
    </row>
    <row r="73" spans="2:4" x14ac:dyDescent="0.2">
      <c r="B73" s="129" t="s">
        <v>78</v>
      </c>
      <c r="C73" s="124">
        <v>0.08</v>
      </c>
      <c r="D73" s="68">
        <v>0.19</v>
      </c>
    </row>
    <row r="74" spans="2:4" x14ac:dyDescent="0.2">
      <c r="B74" s="129" t="s">
        <v>81</v>
      </c>
      <c r="C74" s="124">
        <v>0.1</v>
      </c>
      <c r="D74" s="68">
        <v>0.19</v>
      </c>
    </row>
    <row r="75" spans="2:4" x14ac:dyDescent="0.2">
      <c r="B75" s="129" t="s">
        <v>72</v>
      </c>
      <c r="C75" s="124">
        <v>0.13</v>
      </c>
      <c r="D75" s="68">
        <v>0.19</v>
      </c>
    </row>
    <row r="76" spans="2:4" x14ac:dyDescent="0.2">
      <c r="B76" s="129" t="s">
        <v>83</v>
      </c>
      <c r="C76" s="124">
        <v>0</v>
      </c>
      <c r="D76" s="68">
        <v>0.19</v>
      </c>
    </row>
    <row r="77" spans="2:4" x14ac:dyDescent="0.2">
      <c r="B77" s="67" t="s">
        <v>85</v>
      </c>
      <c r="C77" s="74">
        <v>0.11</v>
      </c>
      <c r="D77" s="68">
        <v>0.19</v>
      </c>
    </row>
    <row r="78" spans="2:4" x14ac:dyDescent="0.2">
      <c r="B78" s="67" t="s">
        <v>84</v>
      </c>
      <c r="C78" s="74">
        <v>0.12</v>
      </c>
      <c r="D78" s="68">
        <v>0.19</v>
      </c>
    </row>
    <row r="79" spans="2:4" x14ac:dyDescent="0.2">
      <c r="B79" s="67" t="s">
        <v>86</v>
      </c>
      <c r="C79" s="74">
        <v>0</v>
      </c>
      <c r="D79" s="68">
        <v>0.19</v>
      </c>
    </row>
    <row r="80" spans="2:4" x14ac:dyDescent="0.2">
      <c r="B80" s="67" t="s">
        <v>87</v>
      </c>
      <c r="C80" s="74">
        <v>0</v>
      </c>
      <c r="D80" s="68">
        <v>0.19</v>
      </c>
    </row>
    <row r="81" spans="2:4" x14ac:dyDescent="0.2">
      <c r="B81" s="67" t="s">
        <v>88</v>
      </c>
      <c r="C81" s="74">
        <v>0.03</v>
      </c>
      <c r="D81" s="68">
        <v>0.19</v>
      </c>
    </row>
    <row r="82" spans="2:4" x14ac:dyDescent="0.2">
      <c r="B82" s="241" t="s">
        <v>82</v>
      </c>
      <c r="C82" s="241"/>
      <c r="D82" s="241"/>
    </row>
  </sheetData>
  <mergeCells count="5">
    <mergeCell ref="B7:D7"/>
    <mergeCell ref="B27:D27"/>
    <mergeCell ref="B52:D52"/>
    <mergeCell ref="B70:D70"/>
    <mergeCell ref="B82:D82"/>
  </mergeCells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8DDA04F6DAA4689BACE0573C19952" ma:contentTypeVersion="0" ma:contentTypeDescription="Create a new document." ma:contentTypeScope="" ma:versionID="9a2740e10173cb54c5563251a1da19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2D076D-B5D2-42A2-8022-A755C557F6EE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5565C9-6758-45A6-8C06-1595C83530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2B9143-40EB-450D-8209-BB9CCE0B29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 Page</vt:lpstr>
      <vt:lpstr>MetricsData Analysis</vt:lpstr>
      <vt:lpstr>Reason for Deviation</vt:lpstr>
      <vt:lpstr>Graph</vt:lpstr>
      <vt:lpstr>'Cover Page'!Print_Area</vt:lpstr>
      <vt:lpstr>'MetricsData Analysis'!Print_Area</vt:lpstr>
      <vt:lpstr>'MetricsData Analysis'!Print_Titles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Adaikkalavan, Manikandan (Cognizant)</dc:creator>
  <cp:lastModifiedBy>Vethanayagam, SamJacob (Cognizant)</cp:lastModifiedBy>
  <dcterms:created xsi:type="dcterms:W3CDTF">2013-08-22T14:43:56Z</dcterms:created>
  <dcterms:modified xsi:type="dcterms:W3CDTF">2013-12-17T10:11:47Z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0x0101007BE8DDA04F6DAA4689BACE0573C19952</vt:lpwstr>
  </property>
</Properties>
</file>