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ui-pro/Desktop/2020/papers/气味/data/collected_data/"/>
    </mc:Choice>
  </mc:AlternateContent>
  <bookViews>
    <workbookView xWindow="0" yWindow="1300" windowWidth="28800" windowHeight="160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R3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<sst xmlns="http://schemas.openxmlformats.org/spreadsheetml/2006/main" count="95" uniqueCount="55">
  <si>
    <t>subject_id</t>
  </si>
  <si>
    <t>trial_data</t>
  </si>
  <si>
    <t>smi</t>
  </si>
  <si>
    <t>cid</t>
  </si>
  <si>
    <t>dilution</t>
  </si>
  <si>
    <t>intensity</t>
  </si>
  <si>
    <t>pleasantness</t>
  </si>
  <si>
    <t>familiarity</t>
  </si>
  <si>
    <t>preference_intensity</t>
  </si>
  <si>
    <t>preference_pleasantness</t>
  </si>
  <si>
    <t>preference_familiarity</t>
  </si>
  <si>
    <t>2020--06--10 07:05:41</t>
  </si>
  <si>
    <t>CC/C=C\CCOC(=O)CC</t>
  </si>
  <si>
    <t>1/100,000</t>
  </si>
  <si>
    <t>CCCCCC(=O)OCC=C</t>
  </si>
  <si>
    <t>2020--06--10 10:19:03</t>
  </si>
  <si>
    <t>CC1=C(SC=N1)CCO</t>
  </si>
  <si>
    <t>CC/C=C\CCOC(=O)C(C)O</t>
  </si>
  <si>
    <t>1/1,000</t>
  </si>
  <si>
    <t>2020--06--10 10:19:39</t>
  </si>
  <si>
    <t>C1=CC=C(C=C1)C(=O)C2=CC=CC=C2</t>
  </si>
  <si>
    <t>1/10</t>
  </si>
  <si>
    <t>COC1=CC=CC=C1C(=O)OC</t>
  </si>
  <si>
    <t>2020--06--10 10:20:09</t>
  </si>
  <si>
    <t>C1=CC=C2C(=C1)C=CC=N2</t>
  </si>
  <si>
    <t>CCCCCC(=O)OCCCCC</t>
  </si>
  <si>
    <t>2020--06--10 10:20:20</t>
  </si>
  <si>
    <t>CCCCCCCCC(=O)OC</t>
  </si>
  <si>
    <t>CC(=CCC/C(=C\COC(=O)C)/C)C</t>
  </si>
  <si>
    <t>2020--06--10 10:20:39</t>
  </si>
  <si>
    <t>CC(C)C(=O)O</t>
  </si>
  <si>
    <t>CCCCCC(=O)OCC</t>
  </si>
  <si>
    <t>2020--06--10 10:21:03</t>
  </si>
  <si>
    <t>COC1=CC2=CC=CC=C2C=C1</t>
  </si>
  <si>
    <t>CC1=CC(=C(O1)C)C(=O)C</t>
  </si>
  <si>
    <t>2020--06--10 10:21:20</t>
  </si>
  <si>
    <t>CCCCCCCCCCO</t>
  </si>
  <si>
    <t>CCCCCCC1CCC(=O)O1</t>
  </si>
  <si>
    <t>2020--06--10 10:21:27</t>
  </si>
  <si>
    <t>CCCCCCCCCOC(=O)C</t>
  </si>
  <si>
    <t>CCCCCCCCCC(=O)OCC</t>
  </si>
  <si>
    <t>2020--06--10 10:21:34</t>
  </si>
  <si>
    <t>CC(=CCCC(=O)C)C</t>
  </si>
  <si>
    <t>CC(C)CCCC(C)CCCC(C)CCC/C(=C/CO)/C</t>
  </si>
  <si>
    <t>2020--06--10 10:21:49</t>
  </si>
  <si>
    <t>C1CC(=O)OC1</t>
  </si>
  <si>
    <t>2020--06--10 10:21:59</t>
  </si>
  <si>
    <t>CCOC(=O)C1C(O1)(C)C2=CC=CC=C2</t>
  </si>
  <si>
    <t>2020--06--10 10:22:08</t>
  </si>
  <si>
    <t>CC1CCC(CC1=O)C(=C)C</t>
  </si>
  <si>
    <t>CCCC1CCOC(S1)C</t>
  </si>
  <si>
    <t>1/10,000,000</t>
  </si>
  <si>
    <t>2020--06--10 10:22:18</t>
  </si>
  <si>
    <t>CC(C1=CC=CC=C1)O</t>
  </si>
  <si>
    <t>COC1=CC=C(C=C1)OC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</si>
</sst>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I1" workbookViewId="0">
      <selection activeCell="Q30" sqref="Q30:T30"/>
    </sheetView>
  </sheetViews>
  <sheetFormatPr baseColWidth="10" defaultColWidth="8.83203125" defaultRowHeight="14" x14ac:dyDescent="0.15"/>
  <cols>
    <col min="7" max="7" width="18.33203125" customWidth="1"/>
    <col min="8" max="8" width="22.33203125" customWidth="1"/>
    <col min="9" max="9" width="22.1640625" customWidth="1"/>
    <col min="10" max="10" width="21.1640625" customWidth="1"/>
    <col min="11" max="11" width="20.83203125" customWidth="1"/>
    <col min="12" max="12" width="21.1640625" customWidth="1"/>
  </cols>
  <sheetData>
    <row r="1" spans="1:2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20" x14ac:dyDescent="0.15">
      <c r="A2" s="1">
        <v>0</v>
      </c>
      <c r="B2">
        <v>0</v>
      </c>
      <c r="C2" t="s">
        <v>11</v>
      </c>
      <c r="D2" t="s">
        <v>12</v>
      </c>
      <c r="E2">
        <v>5365049</v>
      </c>
      <c r="F2" t="s">
        <v>13</v>
      </c>
      <c r="G2">
        <v>19.95652173913043</v>
      </c>
      <c r="H2">
        <v>50.695652173913047</v>
      </c>
      <c r="I2">
        <v>25.826086956521738</v>
      </c>
      <c r="J2">
        <v>1</v>
      </c>
      <c r="K2">
        <v>0</v>
      </c>
      <c r="L2">
        <v>0</v>
      </c>
      <c r="N2">
        <f>IF(G2&gt;G3,1,0)</f>
        <v>0</v>
      </c>
      <c r="O2">
        <f>IF(H2&gt;H3,1,0)</f>
        <v>1</v>
      </c>
      <c r="P2">
        <f>IF(I2&gt;I3,1,0)</f>
        <v>0</v>
      </c>
      <c r="R2">
        <f>ABS(J2-N2)</f>
        <v>1</v>
      </c>
      <c r="S2">
        <f>ABS(K2-O2)</f>
        <v>1</v>
      </c>
      <c r="T2">
        <f>ABS(L2-P2)</f>
        <v>0</v>
      </c>
    </row>
    <row r="3" spans="1:20" x14ac:dyDescent="0.15">
      <c r="A3" s="1">
        <v>1</v>
      </c>
      <c r="B3">
        <v>0</v>
      </c>
      <c r="C3" t="s">
        <v>11</v>
      </c>
      <c r="D3" t="s">
        <v>14</v>
      </c>
      <c r="E3">
        <v>31266</v>
      </c>
      <c r="F3" t="s">
        <v>13</v>
      </c>
      <c r="G3">
        <v>25.8</v>
      </c>
      <c r="H3">
        <v>49.32</v>
      </c>
      <c r="I3">
        <v>33.72</v>
      </c>
      <c r="J3">
        <v>0</v>
      </c>
      <c r="K3">
        <v>1</v>
      </c>
      <c r="L3">
        <v>1</v>
      </c>
      <c r="N3">
        <f>IF(G3&gt;G2,1,0)</f>
        <v>1</v>
      </c>
      <c r="O3">
        <f>IF(H3&gt;H2,1,0)</f>
        <v>0</v>
      </c>
      <c r="P3">
        <f>IF(I3&gt;I2,1,0)</f>
        <v>1</v>
      </c>
      <c r="R3">
        <f t="shared" ref="R3:T29" si="0">ABS(J3-N3)</f>
        <v>1</v>
      </c>
      <c r="S3">
        <f t="shared" si="0"/>
        <v>1</v>
      </c>
      <c r="T3">
        <f t="shared" si="0"/>
        <v>0</v>
      </c>
    </row>
    <row r="4" spans="1:20" x14ac:dyDescent="0.15">
      <c r="A4" s="1">
        <v>2</v>
      </c>
      <c r="B4">
        <v>0</v>
      </c>
      <c r="C4" t="s">
        <v>15</v>
      </c>
      <c r="D4" t="s">
        <v>16</v>
      </c>
      <c r="E4">
        <v>1136</v>
      </c>
      <c r="F4" t="s">
        <v>13</v>
      </c>
      <c r="G4">
        <v>46.604651162790702</v>
      </c>
      <c r="H4">
        <v>38.325581395348827</v>
      </c>
      <c r="I4">
        <v>38.255813953488371</v>
      </c>
      <c r="J4">
        <v>0</v>
      </c>
      <c r="K4">
        <v>1</v>
      </c>
      <c r="L4">
        <v>1</v>
      </c>
      <c r="N4">
        <f>IF(G4&gt;G5,1,0)</f>
        <v>0</v>
      </c>
      <c r="O4">
        <f>IF(H4&gt;H5,1,0)</f>
        <v>0</v>
      </c>
      <c r="P4">
        <f>IF(I4&gt;I5,1,0)</f>
        <v>0</v>
      </c>
      <c r="R4">
        <f t="shared" si="0"/>
        <v>0</v>
      </c>
      <c r="S4">
        <f t="shared" si="0"/>
        <v>1</v>
      </c>
      <c r="T4">
        <f t="shared" si="0"/>
        <v>1</v>
      </c>
    </row>
    <row r="5" spans="1:20" x14ac:dyDescent="0.15">
      <c r="A5" s="1">
        <v>3</v>
      </c>
      <c r="B5">
        <v>0</v>
      </c>
      <c r="C5" t="s">
        <v>15</v>
      </c>
      <c r="D5" t="s">
        <v>17</v>
      </c>
      <c r="E5">
        <v>5364231</v>
      </c>
      <c r="F5" t="s">
        <v>18</v>
      </c>
      <c r="G5">
        <v>66.08163265306122</v>
      </c>
      <c r="H5">
        <v>54.612244897959187</v>
      </c>
      <c r="I5">
        <v>60.571428571428569</v>
      </c>
      <c r="J5">
        <v>1</v>
      </c>
      <c r="K5">
        <v>0</v>
      </c>
      <c r="L5">
        <v>0</v>
      </c>
      <c r="N5">
        <f>IF(G5&gt;G4,1,0)</f>
        <v>1</v>
      </c>
      <c r="O5">
        <f>IF(H5&gt;H4,1,0)</f>
        <v>1</v>
      </c>
      <c r="P5">
        <f>IF(I5&gt;I4,1,0)</f>
        <v>1</v>
      </c>
      <c r="R5">
        <f t="shared" si="0"/>
        <v>0</v>
      </c>
      <c r="S5">
        <f t="shared" si="0"/>
        <v>1</v>
      </c>
      <c r="T5">
        <f t="shared" si="0"/>
        <v>1</v>
      </c>
    </row>
    <row r="6" spans="1:20" x14ac:dyDescent="0.15">
      <c r="A6" s="1">
        <v>4</v>
      </c>
      <c r="B6">
        <v>0</v>
      </c>
      <c r="C6" t="s">
        <v>19</v>
      </c>
      <c r="D6" t="s">
        <v>20</v>
      </c>
      <c r="E6">
        <v>3102</v>
      </c>
      <c r="F6" t="s">
        <v>21</v>
      </c>
      <c r="G6">
        <v>67.375</v>
      </c>
      <c r="H6">
        <v>38.270833333333343</v>
      </c>
      <c r="I6">
        <v>39.791666666666657</v>
      </c>
      <c r="J6">
        <v>0</v>
      </c>
      <c r="K6">
        <v>0</v>
      </c>
      <c r="L6">
        <v>0</v>
      </c>
      <c r="N6">
        <f>IF(G6&gt;G7,1,0)</f>
        <v>1</v>
      </c>
      <c r="O6">
        <f>IF(H6&gt;H7,1,0)</f>
        <v>0</v>
      </c>
      <c r="P6">
        <f>IF(I6&gt;I7,1,0)</f>
        <v>0</v>
      </c>
      <c r="R6">
        <f t="shared" si="0"/>
        <v>1</v>
      </c>
      <c r="S6">
        <f t="shared" si="0"/>
        <v>0</v>
      </c>
      <c r="T6">
        <f t="shared" si="0"/>
        <v>0</v>
      </c>
    </row>
    <row r="7" spans="1:20" x14ac:dyDescent="0.15">
      <c r="A7" s="1">
        <v>5</v>
      </c>
      <c r="B7">
        <v>0</v>
      </c>
      <c r="C7" t="s">
        <v>19</v>
      </c>
      <c r="D7" t="s">
        <v>22</v>
      </c>
      <c r="E7">
        <v>61151</v>
      </c>
      <c r="F7" t="s">
        <v>18</v>
      </c>
      <c r="G7">
        <v>48.485714285714288</v>
      </c>
      <c r="H7">
        <v>47.4</v>
      </c>
      <c r="I7">
        <v>40.914285714285711</v>
      </c>
      <c r="J7">
        <v>1</v>
      </c>
      <c r="K7">
        <v>1</v>
      </c>
      <c r="L7">
        <v>1</v>
      </c>
      <c r="N7">
        <f>IF(G7&gt;G6,1,0)</f>
        <v>0</v>
      </c>
      <c r="O7">
        <f>IF(H7&gt;H6,1,0)</f>
        <v>1</v>
      </c>
      <c r="P7">
        <f>IF(I7&gt;I6,1,0)</f>
        <v>1</v>
      </c>
      <c r="R7">
        <f t="shared" si="0"/>
        <v>1</v>
      </c>
      <c r="S7">
        <f t="shared" si="0"/>
        <v>0</v>
      </c>
      <c r="T7">
        <f t="shared" si="0"/>
        <v>0</v>
      </c>
    </row>
    <row r="8" spans="1:20" x14ac:dyDescent="0.15">
      <c r="A8" s="1">
        <v>6</v>
      </c>
      <c r="B8">
        <v>0</v>
      </c>
      <c r="C8" t="s">
        <v>23</v>
      </c>
      <c r="D8" t="s">
        <v>24</v>
      </c>
      <c r="E8">
        <v>7047</v>
      </c>
      <c r="F8" t="s">
        <v>13</v>
      </c>
      <c r="G8">
        <v>55.736842105263158</v>
      </c>
      <c r="H8">
        <v>33.763157894736842</v>
      </c>
      <c r="I8">
        <v>41.210526315789473</v>
      </c>
      <c r="J8">
        <v>1</v>
      </c>
      <c r="K8">
        <v>0</v>
      </c>
      <c r="L8">
        <v>0</v>
      </c>
      <c r="N8">
        <f>IF(G8&gt;G9,1,0)</f>
        <v>1</v>
      </c>
      <c r="O8">
        <f>IF(H8&gt;H9,1,0)</f>
        <v>0</v>
      </c>
      <c r="P8">
        <f>IF(I8&gt;I9,1,0)</f>
        <v>1</v>
      </c>
      <c r="R8">
        <f t="shared" si="0"/>
        <v>0</v>
      </c>
      <c r="S8">
        <f t="shared" si="0"/>
        <v>0</v>
      </c>
      <c r="T8">
        <f t="shared" si="0"/>
        <v>1</v>
      </c>
    </row>
    <row r="9" spans="1:20" x14ac:dyDescent="0.15">
      <c r="A9" s="1">
        <v>7</v>
      </c>
      <c r="B9">
        <v>0</v>
      </c>
      <c r="C9" t="s">
        <v>23</v>
      </c>
      <c r="D9" t="s">
        <v>25</v>
      </c>
      <c r="E9">
        <v>10886</v>
      </c>
      <c r="F9" t="s">
        <v>18</v>
      </c>
      <c r="G9">
        <v>30.04545454545455</v>
      </c>
      <c r="H9">
        <v>58.045454545454547</v>
      </c>
      <c r="I9">
        <v>40</v>
      </c>
      <c r="J9">
        <v>0</v>
      </c>
      <c r="K9">
        <v>1</v>
      </c>
      <c r="L9">
        <v>1</v>
      </c>
      <c r="N9">
        <f>IF(G9&gt;G8,1,0)</f>
        <v>0</v>
      </c>
      <c r="O9">
        <f>IF(H9&gt;H8,1,0)</f>
        <v>1</v>
      </c>
      <c r="P9">
        <f>IF(I9&gt;I8,1,0)</f>
        <v>0</v>
      </c>
      <c r="R9">
        <f t="shared" si="0"/>
        <v>0</v>
      </c>
      <c r="S9">
        <f t="shared" si="0"/>
        <v>0</v>
      </c>
      <c r="T9">
        <f t="shared" si="0"/>
        <v>1</v>
      </c>
    </row>
    <row r="10" spans="1:20" x14ac:dyDescent="0.15">
      <c r="A10" s="1">
        <v>8</v>
      </c>
      <c r="B10">
        <v>0</v>
      </c>
      <c r="C10" t="s">
        <v>26</v>
      </c>
      <c r="D10" t="s">
        <v>27</v>
      </c>
      <c r="E10">
        <v>15606</v>
      </c>
      <c r="F10" t="s">
        <v>13</v>
      </c>
      <c r="G10">
        <v>30.5</v>
      </c>
      <c r="H10">
        <v>57.1</v>
      </c>
      <c r="I10">
        <v>44.166666666666657</v>
      </c>
      <c r="J10">
        <v>1</v>
      </c>
      <c r="K10">
        <v>0</v>
      </c>
      <c r="L10">
        <v>0</v>
      </c>
      <c r="N10">
        <f t="shared" ref="N10:N29" si="1">IF(G10&gt;G11,1,0)</f>
        <v>1</v>
      </c>
      <c r="O10">
        <f t="shared" ref="O10:O29" si="2">IF(H10&gt;H11,1,0)</f>
        <v>1</v>
      </c>
      <c r="P10">
        <f t="shared" ref="P10:P29" si="3">IF(I10&gt;I11,1,0)</f>
        <v>1</v>
      </c>
      <c r="R10">
        <f t="shared" si="0"/>
        <v>0</v>
      </c>
      <c r="S10">
        <f t="shared" si="0"/>
        <v>1</v>
      </c>
      <c r="T10">
        <f t="shared" si="0"/>
        <v>1</v>
      </c>
    </row>
    <row r="11" spans="1:20" x14ac:dyDescent="0.15">
      <c r="A11" s="1">
        <v>9</v>
      </c>
      <c r="B11">
        <v>0</v>
      </c>
      <c r="C11" t="s">
        <v>26</v>
      </c>
      <c r="D11" t="s">
        <v>28</v>
      </c>
      <c r="E11">
        <v>1549025</v>
      </c>
      <c r="F11" t="s">
        <v>18</v>
      </c>
      <c r="G11">
        <v>13.42105263157895</v>
      </c>
      <c r="H11">
        <v>43</v>
      </c>
      <c r="I11">
        <v>34.578947368421048</v>
      </c>
      <c r="J11">
        <v>0</v>
      </c>
      <c r="K11">
        <v>1</v>
      </c>
      <c r="L11">
        <v>1</v>
      </c>
      <c r="N11">
        <f t="shared" ref="N11:N29" si="4">IF(G11&gt;G10,1,0)</f>
        <v>0</v>
      </c>
      <c r="O11">
        <f t="shared" ref="O11:O29" si="5">IF(H11&gt;H10,1,0)</f>
        <v>0</v>
      </c>
      <c r="P11">
        <f t="shared" ref="P11:P29" si="6">IF(I11&gt;I10,1,0)</f>
        <v>0</v>
      </c>
      <c r="R11">
        <f t="shared" si="0"/>
        <v>0</v>
      </c>
      <c r="S11">
        <f t="shared" si="0"/>
        <v>1</v>
      </c>
      <c r="T11">
        <f t="shared" si="0"/>
        <v>1</v>
      </c>
    </row>
    <row r="12" spans="1:20" x14ac:dyDescent="0.15">
      <c r="A12" s="1">
        <v>10</v>
      </c>
      <c r="B12">
        <v>0</v>
      </c>
      <c r="C12" t="s">
        <v>29</v>
      </c>
      <c r="D12" t="s">
        <v>30</v>
      </c>
      <c r="E12">
        <v>6590</v>
      </c>
      <c r="F12" t="s">
        <v>13</v>
      </c>
      <c r="G12">
        <v>56.6</v>
      </c>
      <c r="H12">
        <v>24.925000000000001</v>
      </c>
      <c r="I12">
        <v>44.024999999999999</v>
      </c>
      <c r="J12">
        <v>0</v>
      </c>
      <c r="K12">
        <v>0</v>
      </c>
      <c r="L12">
        <v>0</v>
      </c>
      <c r="N12">
        <f t="shared" ref="N12:N29" si="7">IF(G12&gt;G13,1,0)</f>
        <v>0</v>
      </c>
      <c r="O12">
        <f t="shared" ref="O12:O29" si="8">IF(H12&gt;H13,1,0)</f>
        <v>0</v>
      </c>
      <c r="P12">
        <f t="shared" ref="P12:P29" si="9">IF(I12&gt;I13,1,0)</f>
        <v>0</v>
      </c>
      <c r="R12">
        <f t="shared" si="0"/>
        <v>0</v>
      </c>
      <c r="S12">
        <f t="shared" si="0"/>
        <v>0</v>
      </c>
      <c r="T12">
        <f t="shared" si="0"/>
        <v>0</v>
      </c>
    </row>
    <row r="13" spans="1:20" x14ac:dyDescent="0.15">
      <c r="A13" s="1">
        <v>11</v>
      </c>
      <c r="B13">
        <v>0</v>
      </c>
      <c r="C13" t="s">
        <v>29</v>
      </c>
      <c r="D13" t="s">
        <v>31</v>
      </c>
      <c r="E13">
        <v>31265</v>
      </c>
      <c r="F13" t="s">
        <v>18</v>
      </c>
      <c r="G13">
        <v>76.4375</v>
      </c>
      <c r="H13">
        <v>79.1875</v>
      </c>
      <c r="I13">
        <v>68.166666666666671</v>
      </c>
      <c r="J13">
        <v>1</v>
      </c>
      <c r="K13">
        <v>1</v>
      </c>
      <c r="L13">
        <v>1</v>
      </c>
      <c r="N13">
        <f t="shared" ref="N13:N29" si="10">IF(G13&gt;G12,1,0)</f>
        <v>1</v>
      </c>
      <c r="O13">
        <f t="shared" ref="O13:O29" si="11">IF(H13&gt;H12,1,0)</f>
        <v>1</v>
      </c>
      <c r="P13">
        <f t="shared" ref="P13:P29" si="12">IF(I13&gt;I12,1,0)</f>
        <v>1</v>
      </c>
      <c r="R13">
        <f t="shared" si="0"/>
        <v>0</v>
      </c>
      <c r="S13">
        <f t="shared" si="0"/>
        <v>0</v>
      </c>
      <c r="T13">
        <f t="shared" si="0"/>
        <v>0</v>
      </c>
    </row>
    <row r="14" spans="1:20" x14ac:dyDescent="0.15">
      <c r="A14" s="1">
        <v>12</v>
      </c>
      <c r="B14">
        <v>0</v>
      </c>
      <c r="C14" t="s">
        <v>32</v>
      </c>
      <c r="D14" t="s">
        <v>33</v>
      </c>
      <c r="E14">
        <v>7119</v>
      </c>
      <c r="F14" t="s">
        <v>21</v>
      </c>
      <c r="G14">
        <v>82.354166666666671</v>
      </c>
      <c r="H14">
        <v>57.916666666666657</v>
      </c>
      <c r="I14">
        <v>60.875</v>
      </c>
      <c r="J14">
        <v>0</v>
      </c>
      <c r="K14">
        <v>1</v>
      </c>
      <c r="L14">
        <v>1</v>
      </c>
      <c r="N14">
        <f t="shared" ref="N14:N29" si="13">IF(G14&gt;G15,1,0)</f>
        <v>1</v>
      </c>
      <c r="O14">
        <f t="shared" ref="O14:O29" si="14">IF(H14&gt;H15,1,0)</f>
        <v>1</v>
      </c>
      <c r="P14">
        <f t="shared" ref="P14:P29" si="15">IF(I14&gt;I15,1,0)</f>
        <v>1</v>
      </c>
      <c r="R14">
        <f t="shared" si="0"/>
        <v>1</v>
      </c>
      <c r="S14">
        <f t="shared" si="0"/>
        <v>0</v>
      </c>
      <c r="T14">
        <f t="shared" si="0"/>
        <v>0</v>
      </c>
    </row>
    <row r="15" spans="1:20" x14ac:dyDescent="0.15">
      <c r="A15" s="1">
        <v>13</v>
      </c>
      <c r="B15">
        <v>0</v>
      </c>
      <c r="C15" t="s">
        <v>32</v>
      </c>
      <c r="D15" t="s">
        <v>34</v>
      </c>
      <c r="E15">
        <v>61527</v>
      </c>
      <c r="F15" t="s">
        <v>13</v>
      </c>
      <c r="G15">
        <v>66.239130434782609</v>
      </c>
      <c r="H15">
        <v>32.586956521739133</v>
      </c>
      <c r="I15">
        <v>45.326086956521742</v>
      </c>
      <c r="J15">
        <v>1</v>
      </c>
      <c r="K15">
        <v>0</v>
      </c>
      <c r="L15">
        <v>0</v>
      </c>
      <c r="N15">
        <f t="shared" ref="N15:N29" si="16">IF(G15&gt;G14,1,0)</f>
        <v>0</v>
      </c>
      <c r="O15">
        <f t="shared" ref="O15:O29" si="17">IF(H15&gt;H14,1,0)</f>
        <v>0</v>
      </c>
      <c r="P15">
        <f t="shared" ref="P15:P29" si="18">IF(I15&gt;I14,1,0)</f>
        <v>0</v>
      </c>
      <c r="R15">
        <f t="shared" si="0"/>
        <v>1</v>
      </c>
      <c r="S15">
        <f t="shared" si="0"/>
        <v>0</v>
      </c>
      <c r="T15">
        <f t="shared" si="0"/>
        <v>0</v>
      </c>
    </row>
    <row r="16" spans="1:20" x14ac:dyDescent="0.15">
      <c r="A16" s="1">
        <v>14</v>
      </c>
      <c r="B16">
        <v>0</v>
      </c>
      <c r="C16" t="s">
        <v>35</v>
      </c>
      <c r="D16" t="s">
        <v>36</v>
      </c>
      <c r="E16">
        <v>8174</v>
      </c>
      <c r="F16" t="s">
        <v>18</v>
      </c>
      <c r="G16">
        <v>65.021276595744681</v>
      </c>
      <c r="H16">
        <v>39.851063829787243</v>
      </c>
      <c r="I16">
        <v>48.042553191489361</v>
      </c>
      <c r="J16">
        <v>1</v>
      </c>
      <c r="K16">
        <v>0</v>
      </c>
      <c r="L16">
        <v>0</v>
      </c>
      <c r="N16">
        <f t="shared" ref="N16:N29" si="19">IF(G16&gt;G17,1,0)</f>
        <v>1</v>
      </c>
      <c r="O16">
        <f t="shared" ref="O16:O29" si="20">IF(H16&gt;H17,1,0)</f>
        <v>0</v>
      </c>
      <c r="P16">
        <f t="shared" ref="P16:P29" si="21">IF(I16&gt;I17,1,0)</f>
        <v>1</v>
      </c>
      <c r="R16">
        <f t="shared" si="0"/>
        <v>0</v>
      </c>
      <c r="S16">
        <f t="shared" si="0"/>
        <v>0</v>
      </c>
      <c r="T16">
        <f t="shared" si="0"/>
        <v>1</v>
      </c>
    </row>
    <row r="17" spans="1:20" x14ac:dyDescent="0.15">
      <c r="A17" s="1">
        <v>15</v>
      </c>
      <c r="B17">
        <v>0</v>
      </c>
      <c r="C17" t="s">
        <v>35</v>
      </c>
      <c r="D17" t="s">
        <v>37</v>
      </c>
      <c r="E17">
        <v>12813</v>
      </c>
      <c r="F17" t="s">
        <v>13</v>
      </c>
      <c r="G17">
        <v>33.799999999999997</v>
      </c>
      <c r="H17">
        <v>61.028571428571432</v>
      </c>
      <c r="I17">
        <v>45.942857142857143</v>
      </c>
      <c r="J17">
        <v>0</v>
      </c>
      <c r="K17">
        <v>1</v>
      </c>
      <c r="L17">
        <v>1</v>
      </c>
      <c r="N17">
        <f t="shared" ref="N17:N29" si="22">IF(G17&gt;G16,1,0)</f>
        <v>0</v>
      </c>
      <c r="O17">
        <f t="shared" ref="O17:O29" si="23">IF(H17&gt;H16,1,0)</f>
        <v>1</v>
      </c>
      <c r="P17">
        <f t="shared" ref="P17:P29" si="24">IF(I17&gt;I16,1,0)</f>
        <v>0</v>
      </c>
      <c r="R17">
        <f t="shared" si="0"/>
        <v>0</v>
      </c>
      <c r="S17">
        <f t="shared" si="0"/>
        <v>0</v>
      </c>
      <c r="T17">
        <f t="shared" si="0"/>
        <v>1</v>
      </c>
    </row>
    <row r="18" spans="1:20" x14ac:dyDescent="0.15">
      <c r="A18" s="1">
        <v>16</v>
      </c>
      <c r="B18">
        <v>0</v>
      </c>
      <c r="C18" t="s">
        <v>38</v>
      </c>
      <c r="D18" t="s">
        <v>39</v>
      </c>
      <c r="E18">
        <v>8918</v>
      </c>
      <c r="F18" t="s">
        <v>21</v>
      </c>
      <c r="G18">
        <v>77.530612244897952</v>
      </c>
      <c r="H18">
        <v>36.591836734693878</v>
      </c>
      <c r="I18">
        <v>49.591836734693878</v>
      </c>
      <c r="J18">
        <v>1</v>
      </c>
      <c r="K18">
        <v>0</v>
      </c>
      <c r="L18">
        <v>0</v>
      </c>
      <c r="N18">
        <f t="shared" ref="N18:N29" si="25">IF(G18&gt;G19,1,0)</f>
        <v>1</v>
      </c>
      <c r="O18">
        <f t="shared" ref="O18:O29" si="26">IF(H18&gt;H19,1,0)</f>
        <v>0</v>
      </c>
      <c r="P18">
        <f t="shared" ref="P18:P29" si="27">IF(I18&gt;I19,1,0)</f>
        <v>1</v>
      </c>
      <c r="R18">
        <f t="shared" si="0"/>
        <v>0</v>
      </c>
      <c r="S18">
        <f t="shared" si="0"/>
        <v>0</v>
      </c>
      <c r="T18">
        <f t="shared" si="0"/>
        <v>1</v>
      </c>
    </row>
    <row r="19" spans="1:20" x14ac:dyDescent="0.15">
      <c r="A19" s="1">
        <v>17</v>
      </c>
      <c r="B19">
        <v>0</v>
      </c>
      <c r="C19" t="s">
        <v>38</v>
      </c>
      <c r="D19" t="s">
        <v>40</v>
      </c>
      <c r="E19">
        <v>8048</v>
      </c>
      <c r="F19" t="s">
        <v>18</v>
      </c>
      <c r="G19">
        <v>21.92</v>
      </c>
      <c r="H19">
        <v>46.76</v>
      </c>
      <c r="I19">
        <v>36.479999999999997</v>
      </c>
      <c r="J19">
        <v>0</v>
      </c>
      <c r="K19">
        <v>1</v>
      </c>
      <c r="L19">
        <v>1</v>
      </c>
      <c r="N19">
        <f t="shared" ref="N19:N29" si="28">IF(G19&gt;G18,1,0)</f>
        <v>0</v>
      </c>
      <c r="O19">
        <f t="shared" ref="O19:O29" si="29">IF(H19&gt;H18,1,0)</f>
        <v>1</v>
      </c>
      <c r="P19">
        <f t="shared" ref="P19:P29" si="30">IF(I19&gt;I18,1,0)</f>
        <v>0</v>
      </c>
      <c r="R19">
        <f t="shared" si="0"/>
        <v>0</v>
      </c>
      <c r="S19">
        <f t="shared" si="0"/>
        <v>0</v>
      </c>
      <c r="T19">
        <f t="shared" si="0"/>
        <v>1</v>
      </c>
    </row>
    <row r="20" spans="1:20" x14ac:dyDescent="0.15">
      <c r="A20" s="1">
        <v>18</v>
      </c>
      <c r="B20">
        <v>0</v>
      </c>
      <c r="C20" t="s">
        <v>41</v>
      </c>
      <c r="D20" t="s">
        <v>42</v>
      </c>
      <c r="E20">
        <v>9862</v>
      </c>
      <c r="F20" t="s">
        <v>13</v>
      </c>
      <c r="G20">
        <v>24.35483870967742</v>
      </c>
      <c r="H20">
        <v>50.161290322580648</v>
      </c>
      <c r="I20">
        <v>32.41935483870968</v>
      </c>
      <c r="J20">
        <v>1</v>
      </c>
      <c r="K20">
        <v>0</v>
      </c>
      <c r="L20">
        <v>0</v>
      </c>
      <c r="N20">
        <f t="shared" ref="N20:N29" si="31">IF(G20&gt;G21,1,0)</f>
        <v>0</v>
      </c>
      <c r="O20">
        <f t="shared" ref="O20:O29" si="32">IF(H20&gt;H21,1,0)</f>
        <v>1</v>
      </c>
      <c r="P20">
        <f t="shared" ref="P20:P29" si="33">IF(I20&gt;I21,1,0)</f>
        <v>0</v>
      </c>
      <c r="R20">
        <f t="shared" si="0"/>
        <v>1</v>
      </c>
      <c r="S20">
        <f t="shared" si="0"/>
        <v>1</v>
      </c>
      <c r="T20">
        <f t="shared" si="0"/>
        <v>0</v>
      </c>
    </row>
    <row r="21" spans="1:20" x14ac:dyDescent="0.15">
      <c r="A21" s="1">
        <v>19</v>
      </c>
      <c r="B21">
        <v>0</v>
      </c>
      <c r="C21" t="s">
        <v>41</v>
      </c>
      <c r="D21" t="s">
        <v>43</v>
      </c>
      <c r="E21">
        <v>5366244</v>
      </c>
      <c r="F21" t="s">
        <v>21</v>
      </c>
      <c r="G21">
        <v>68.458333333333329</v>
      </c>
      <c r="H21">
        <v>27.395833333333329</v>
      </c>
      <c r="I21">
        <v>45.979166666666657</v>
      </c>
      <c r="J21">
        <v>0</v>
      </c>
      <c r="K21">
        <v>1</v>
      </c>
      <c r="L21">
        <v>1</v>
      </c>
      <c r="N21">
        <f t="shared" ref="N21:N29" si="34">IF(G21&gt;G20,1,0)</f>
        <v>1</v>
      </c>
      <c r="O21">
        <f t="shared" ref="O21:O29" si="35">IF(H21&gt;H20,1,0)</f>
        <v>0</v>
      </c>
      <c r="P21">
        <f t="shared" ref="P21:P29" si="36">IF(I21&gt;I20,1,0)</f>
        <v>1</v>
      </c>
      <c r="R21">
        <f t="shared" si="0"/>
        <v>1</v>
      </c>
      <c r="S21">
        <f t="shared" si="0"/>
        <v>1</v>
      </c>
      <c r="T21">
        <f t="shared" si="0"/>
        <v>0</v>
      </c>
    </row>
    <row r="22" spans="1:20" x14ac:dyDescent="0.15">
      <c r="A22" s="1">
        <v>20</v>
      </c>
      <c r="B22">
        <v>0</v>
      </c>
      <c r="C22" t="s">
        <v>44</v>
      </c>
      <c r="D22" t="s">
        <v>27</v>
      </c>
      <c r="E22">
        <v>15606</v>
      </c>
      <c r="F22" t="s">
        <v>13</v>
      </c>
      <c r="G22">
        <v>30.5</v>
      </c>
      <c r="H22">
        <v>57.1</v>
      </c>
      <c r="I22">
        <v>44.166666666666657</v>
      </c>
      <c r="J22">
        <v>0</v>
      </c>
      <c r="K22">
        <v>1</v>
      </c>
      <c r="L22">
        <v>1</v>
      </c>
      <c r="N22">
        <f t="shared" ref="N22:N29" si="37">IF(G22&gt;G23,1,0)</f>
        <v>1</v>
      </c>
      <c r="O22">
        <f t="shared" ref="O22:O29" si="38">IF(H22&gt;H23,1,0)</f>
        <v>1</v>
      </c>
      <c r="P22">
        <f t="shared" ref="P22:P29" si="39">IF(I22&gt;I23,1,0)</f>
        <v>1</v>
      </c>
      <c r="R22">
        <f t="shared" si="0"/>
        <v>1</v>
      </c>
      <c r="S22">
        <f t="shared" si="0"/>
        <v>0</v>
      </c>
      <c r="T22">
        <f t="shared" si="0"/>
        <v>0</v>
      </c>
    </row>
    <row r="23" spans="1:20" x14ac:dyDescent="0.15">
      <c r="A23" s="1">
        <v>21</v>
      </c>
      <c r="B23">
        <v>0</v>
      </c>
      <c r="C23" t="s">
        <v>44</v>
      </c>
      <c r="D23" t="s">
        <v>45</v>
      </c>
      <c r="E23">
        <v>7302</v>
      </c>
      <c r="F23" t="s">
        <v>13</v>
      </c>
      <c r="G23">
        <v>22.45</v>
      </c>
      <c r="H23">
        <v>46.65</v>
      </c>
      <c r="I23">
        <v>23.05</v>
      </c>
      <c r="J23">
        <v>1</v>
      </c>
      <c r="K23">
        <v>0</v>
      </c>
      <c r="L23">
        <v>0</v>
      </c>
      <c r="N23">
        <f t="shared" ref="N23:N29" si="40">IF(G23&gt;G22,1,0)</f>
        <v>0</v>
      </c>
      <c r="O23">
        <f t="shared" ref="O23:O29" si="41">IF(H23&gt;H22,1,0)</f>
        <v>0</v>
      </c>
      <c r="P23">
        <f t="shared" ref="P23:P29" si="42">IF(I23&gt;I22,1,0)</f>
        <v>0</v>
      </c>
      <c r="R23">
        <f t="shared" si="0"/>
        <v>1</v>
      </c>
      <c r="S23">
        <f t="shared" si="0"/>
        <v>0</v>
      </c>
      <c r="T23">
        <f t="shared" si="0"/>
        <v>0</v>
      </c>
    </row>
    <row r="24" spans="1:20" x14ac:dyDescent="0.15">
      <c r="A24" s="1">
        <v>22</v>
      </c>
      <c r="B24">
        <v>0</v>
      </c>
      <c r="C24" t="s">
        <v>46</v>
      </c>
      <c r="D24" t="s">
        <v>47</v>
      </c>
      <c r="E24">
        <v>6501</v>
      </c>
      <c r="F24" t="s">
        <v>13</v>
      </c>
      <c r="G24">
        <v>46.636363636363633</v>
      </c>
      <c r="H24">
        <v>60.606060606060609</v>
      </c>
      <c r="I24">
        <v>46.393939393939391</v>
      </c>
      <c r="J24">
        <v>0</v>
      </c>
      <c r="K24">
        <v>1</v>
      </c>
      <c r="L24">
        <v>1</v>
      </c>
      <c r="N24">
        <f t="shared" ref="N24:N29" si="43">IF(G24&gt;G25,1,0)</f>
        <v>0</v>
      </c>
      <c r="O24">
        <f t="shared" ref="O24:O29" si="44">IF(H24&gt;H25,1,0)</f>
        <v>1</v>
      </c>
      <c r="P24">
        <f t="shared" ref="P24:P29" si="45">IF(I24&gt;I25,1,0)</f>
        <v>1</v>
      </c>
      <c r="R24">
        <f t="shared" si="0"/>
        <v>0</v>
      </c>
      <c r="S24">
        <f t="shared" si="0"/>
        <v>0</v>
      </c>
      <c r="T24">
        <f t="shared" si="0"/>
        <v>0</v>
      </c>
    </row>
    <row r="25" spans="1:20" x14ac:dyDescent="0.15">
      <c r="A25" s="1">
        <v>23</v>
      </c>
      <c r="B25">
        <v>0</v>
      </c>
      <c r="C25" t="s">
        <v>46</v>
      </c>
      <c r="D25" t="s">
        <v>34</v>
      </c>
      <c r="E25">
        <v>61527</v>
      </c>
      <c r="F25" t="s">
        <v>13</v>
      </c>
      <c r="G25">
        <v>66.239130434782609</v>
      </c>
      <c r="H25">
        <v>32.586956521739133</v>
      </c>
      <c r="I25">
        <v>45.326086956521742</v>
      </c>
      <c r="J25">
        <v>1</v>
      </c>
      <c r="K25">
        <v>0</v>
      </c>
      <c r="L25">
        <v>0</v>
      </c>
      <c r="N25">
        <f t="shared" ref="N25:N29" si="46">IF(G25&gt;G24,1,0)</f>
        <v>1</v>
      </c>
      <c r="O25">
        <f t="shared" ref="O25:O29" si="47">IF(H25&gt;H24,1,0)</f>
        <v>0</v>
      </c>
      <c r="P25">
        <f t="shared" ref="P25:P29" si="48">IF(I25&gt;I24,1,0)</f>
        <v>0</v>
      </c>
      <c r="R25">
        <f t="shared" si="0"/>
        <v>0</v>
      </c>
      <c r="S25">
        <f t="shared" si="0"/>
        <v>0</v>
      </c>
      <c r="T25">
        <f t="shared" si="0"/>
        <v>0</v>
      </c>
    </row>
    <row r="26" spans="1:20" x14ac:dyDescent="0.15">
      <c r="A26" s="1">
        <v>24</v>
      </c>
      <c r="B26">
        <v>0</v>
      </c>
      <c r="C26" t="s">
        <v>48</v>
      </c>
      <c r="D26" t="s">
        <v>49</v>
      </c>
      <c r="E26">
        <v>24473</v>
      </c>
      <c r="F26" t="s">
        <v>21</v>
      </c>
      <c r="G26">
        <v>82.020408163265301</v>
      </c>
      <c r="H26">
        <v>39.04081632653061</v>
      </c>
      <c r="I26">
        <v>52.102040816326529</v>
      </c>
      <c r="J26">
        <v>0</v>
      </c>
      <c r="K26">
        <v>1</v>
      </c>
      <c r="L26">
        <v>1</v>
      </c>
      <c r="N26">
        <f t="shared" ref="N26:N29" si="49">IF(G26&gt;G27,1,0)</f>
        <v>1</v>
      </c>
      <c r="O26">
        <f t="shared" ref="O26:O29" si="50">IF(H26&gt;H27,1,0)</f>
        <v>0</v>
      </c>
      <c r="P26">
        <f t="shared" ref="P26:P29" si="51">IF(I26&gt;I27,1,0)</f>
        <v>1</v>
      </c>
      <c r="R26">
        <f t="shared" si="0"/>
        <v>1</v>
      </c>
      <c r="S26">
        <f t="shared" si="0"/>
        <v>1</v>
      </c>
      <c r="T26">
        <f t="shared" si="0"/>
        <v>0</v>
      </c>
    </row>
    <row r="27" spans="1:20" x14ac:dyDescent="0.15">
      <c r="A27" s="1">
        <v>25</v>
      </c>
      <c r="B27">
        <v>0</v>
      </c>
      <c r="C27" t="s">
        <v>48</v>
      </c>
      <c r="D27" t="s">
        <v>50</v>
      </c>
      <c r="E27">
        <v>101010</v>
      </c>
      <c r="F27" t="s">
        <v>51</v>
      </c>
      <c r="G27">
        <v>21.761904761904759</v>
      </c>
      <c r="H27">
        <v>48.666666666666657</v>
      </c>
      <c r="I27">
        <v>24.476190476190471</v>
      </c>
      <c r="J27">
        <v>1</v>
      </c>
      <c r="K27">
        <v>0</v>
      </c>
      <c r="L27">
        <v>0</v>
      </c>
      <c r="N27">
        <f t="shared" ref="N27:N29" si="52">IF(G27&gt;G26,1,0)</f>
        <v>0</v>
      </c>
      <c r="O27">
        <f t="shared" ref="O27:O29" si="53">IF(H27&gt;H26,1,0)</f>
        <v>1</v>
      </c>
      <c r="P27">
        <f t="shared" ref="P27:P29" si="54">IF(I27&gt;I26,1,0)</f>
        <v>0</v>
      </c>
      <c r="R27">
        <f t="shared" si="0"/>
        <v>1</v>
      </c>
      <c r="S27">
        <f t="shared" si="0"/>
        <v>1</v>
      </c>
      <c r="T27">
        <f t="shared" si="0"/>
        <v>0</v>
      </c>
    </row>
    <row r="28" spans="1:20" x14ac:dyDescent="0.15">
      <c r="A28" s="1">
        <v>26</v>
      </c>
      <c r="B28">
        <v>0</v>
      </c>
      <c r="C28" t="s">
        <v>52</v>
      </c>
      <c r="D28" t="s">
        <v>53</v>
      </c>
      <c r="E28">
        <v>7409</v>
      </c>
      <c r="F28" t="s">
        <v>18</v>
      </c>
      <c r="G28">
        <v>50.725000000000001</v>
      </c>
      <c r="H28">
        <v>50.45</v>
      </c>
      <c r="I28">
        <v>46.424999999999997</v>
      </c>
      <c r="J28">
        <v>1</v>
      </c>
      <c r="K28">
        <v>1</v>
      </c>
      <c r="L28">
        <v>1</v>
      </c>
      <c r="N28">
        <f t="shared" ref="N28:N29" si="55">IF(G28&gt;G29,1,0)</f>
        <v>1</v>
      </c>
      <c r="O28">
        <f t="shared" ref="O28:O29" si="56">IF(H28&gt;H29,1,0)</f>
        <v>1</v>
      </c>
      <c r="P28">
        <f t="shared" ref="P28:P29" si="57">IF(I28&gt;I29,1,0)</f>
        <v>1</v>
      </c>
      <c r="R28">
        <f t="shared" si="0"/>
        <v>0</v>
      </c>
      <c r="S28">
        <f t="shared" si="0"/>
        <v>0</v>
      </c>
      <c r="T28">
        <f t="shared" si="0"/>
        <v>0</v>
      </c>
    </row>
    <row r="29" spans="1:20" x14ac:dyDescent="0.15">
      <c r="A29" s="1">
        <v>27</v>
      </c>
      <c r="B29">
        <v>0</v>
      </c>
      <c r="C29" t="s">
        <v>52</v>
      </c>
      <c r="D29" t="s">
        <v>54</v>
      </c>
      <c r="E29">
        <v>9016</v>
      </c>
      <c r="F29" t="s">
        <v>51</v>
      </c>
      <c r="G29">
        <v>19.47058823529412</v>
      </c>
      <c r="H29">
        <v>42.941176470588232</v>
      </c>
      <c r="I29">
        <v>26.411764705882351</v>
      </c>
      <c r="J29">
        <v>0</v>
      </c>
      <c r="K29">
        <v>0</v>
      </c>
      <c r="L29">
        <v>0</v>
      </c>
      <c r="N29">
        <f t="shared" ref="N29:P29" si="58">IF(G29&gt;G28,1,0)</f>
        <v>0</v>
      </c>
      <c r="O29">
        <f t="shared" si="58"/>
        <v>0</v>
      </c>
      <c r="P29">
        <f t="shared" si="58"/>
        <v>0</v>
      </c>
      <c r="R29">
        <f t="shared" si="0"/>
        <v>0</v>
      </c>
      <c r="S29">
        <f t="shared" si="0"/>
        <v>0</v>
      </c>
      <c r="T29">
        <f t="shared" si="0"/>
        <v>0</v>
      </c>
    </row>
    <row r="30" spans="1:20" x14ac:dyDescent="0.15">
      <c r="R30">
        <f>(COUNT(R2:R29)-SUM(R2:R29))/COUNT(R2:R29)</f>
        <v>0.5714285714285714</v>
      </c>
      <c r="S30">
        <f>(COUNT(S2:S29)-SUM(S2:S29))/COUNT(S2:S29)</f>
        <v>0.6428571428571429</v>
      </c>
      <c r="T30">
        <f>(COUNT(T2:T29)-SUM(T2:T29))/COUNT(T2:T29)</f>
        <v>0.6428571428571429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2020-06-10T18:19:03Z</dcterms:created>
  <dcterms:modified xsi:type="dcterms:W3CDTF">2020-06-10T10:35:18Z</dcterms:modified>
</cp:coreProperties>
</file>