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 Data\Academics\PBDBA\Adv Statistics for BA\Project\"/>
    </mc:Choice>
  </mc:AlternateContent>
  <xr:revisionPtr revIDLastSave="0" documentId="13_ncr:1_{F3E631B9-5B2E-4D76-811C-6EB8695EB82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Sheet1!$B$4:$B$21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Sheet1!$B$4:$B$21</definedName>
    <definedName name="solver_lhs2" localSheetId="0" hidden="1">Sheet1!$L$4:$L$13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Sheet1!$H$22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hs1" localSheetId="0" hidden="1">binary</definedName>
    <definedName name="solver_rhs2" localSheetId="0" hidden="1">Sheet1!$M$4:$M$13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4" i="1"/>
  <c r="L13" i="1" l="1"/>
  <c r="L12" i="1"/>
  <c r="L11" i="1"/>
  <c r="L10" i="1"/>
  <c r="L9" i="1"/>
  <c r="L8" i="1"/>
  <c r="L7" i="1"/>
  <c r="L6" i="1"/>
  <c r="L5" i="1"/>
  <c r="L4" i="1"/>
  <c r="H22" i="1" l="1"/>
</calcChain>
</file>

<file path=xl/sharedStrings.xml><?xml version="1.0" encoding="utf-8"?>
<sst xmlns="http://schemas.openxmlformats.org/spreadsheetml/2006/main" count="59" uniqueCount="22">
  <si>
    <t>ViaMobil Company</t>
  </si>
  <si>
    <t>From</t>
  </si>
  <si>
    <t>To</t>
  </si>
  <si>
    <t>Cleveland</t>
  </si>
  <si>
    <t>Syracuse</t>
  </si>
  <si>
    <t>Scranton</t>
  </si>
  <si>
    <t>Albany</t>
  </si>
  <si>
    <t>Montreal</t>
  </si>
  <si>
    <t>Worcester</t>
  </si>
  <si>
    <t>Fredericton</t>
  </si>
  <si>
    <t>Portsmouth</t>
  </si>
  <si>
    <t>Saint John</t>
  </si>
  <si>
    <t>Moncton</t>
  </si>
  <si>
    <t>Probability of No Accident</t>
  </si>
  <si>
    <t>Probability of an Accident</t>
  </si>
  <si>
    <t>Probability of Safe Trip</t>
  </si>
  <si>
    <t>Node</t>
  </si>
  <si>
    <t>S No.</t>
  </si>
  <si>
    <t>Netflow = Inflow-Outflow</t>
  </si>
  <si>
    <t>Supply = -1, Demand =1</t>
  </si>
  <si>
    <t>Route No.</t>
  </si>
  <si>
    <t>Select Route? 1=Yes, 0=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</si>
</sst>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2" borderId="1" xfId="0" applyNumberFormat="1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2"/>
  <sheetViews>
    <sheetView tabSelected="1" topLeftCell="B1" zoomScaleNormal="100" workbookViewId="0">
      <selection activeCell="J20" sqref="J20"/>
    </sheetView>
  </sheetViews>
  <sheetFormatPr defaultRowHeight="14.4" x14ac:dyDescent="0.3"/>
  <cols>
    <col min="2" max="2" width="28.44140625" bestFit="1" customWidth="1"/>
    <col min="3" max="6" width="10.5546875" bestFit="1" customWidth="1"/>
    <col min="7" max="7" width="26.33203125" bestFit="1" customWidth="1"/>
    <col min="8" max="8" width="26.6640625" bestFit="1" customWidth="1"/>
    <col min="10" max="10" width="6.109375" bestFit="1" customWidth="1"/>
    <col min="11" max="11" width="10.5546875" bestFit="1" customWidth="1"/>
    <col min="12" max="12" width="25.21875" bestFit="1" customWidth="1"/>
    <col min="13" max="13" width="24.33203125" bestFit="1" customWidth="1"/>
  </cols>
  <sheetData>
    <row r="2" spans="2:13" x14ac:dyDescent="0.3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x14ac:dyDescent="0.3">
      <c r="B3" s="3" t="s">
        <v>21</v>
      </c>
      <c r="C3" s="3" t="s">
        <v>20</v>
      </c>
      <c r="D3" s="3" t="s">
        <v>1</v>
      </c>
      <c r="E3" s="3" t="s">
        <v>20</v>
      </c>
      <c r="F3" s="3" t="s">
        <v>2</v>
      </c>
      <c r="G3" s="3" t="s">
        <v>14</v>
      </c>
      <c r="H3" s="3" t="s">
        <v>13</v>
      </c>
      <c r="I3" s="4"/>
      <c r="J3" s="3" t="s">
        <v>17</v>
      </c>
      <c r="K3" s="3" t="s">
        <v>16</v>
      </c>
      <c r="L3" s="3" t="s">
        <v>18</v>
      </c>
      <c r="M3" s="3" t="s">
        <v>19</v>
      </c>
    </row>
    <row r="4" spans="2:13" x14ac:dyDescent="0.3">
      <c r="B4" s="2">
        <v>0</v>
      </c>
      <c r="C4" s="5">
        <v>1</v>
      </c>
      <c r="D4" s="5" t="s">
        <v>3</v>
      </c>
      <c r="E4" s="5">
        <v>2</v>
      </c>
      <c r="F4" s="5" t="s">
        <v>4</v>
      </c>
      <c r="G4" s="5">
        <v>3.0000000000000001E-3</v>
      </c>
      <c r="H4" s="7">
        <f>IF($B4=1,1-$G4, 1)</f>
        <v>1</v>
      </c>
      <c r="J4" s="5">
        <v>1</v>
      </c>
      <c r="K4" s="5" t="s">
        <v>3</v>
      </c>
      <c r="L4" s="2">
        <f>-B4-B5-B6</f>
        <v>-1</v>
      </c>
      <c r="M4" s="5">
        <v>-1</v>
      </c>
    </row>
    <row r="5" spans="2:13" x14ac:dyDescent="0.3">
      <c r="B5" s="2">
        <v>0</v>
      </c>
      <c r="C5" s="5">
        <v>1</v>
      </c>
      <c r="D5" s="5" t="s">
        <v>3</v>
      </c>
      <c r="E5" s="5">
        <v>3</v>
      </c>
      <c r="F5" s="5" t="s">
        <v>5</v>
      </c>
      <c r="G5" s="5">
        <v>4.0000000000000001E-3</v>
      </c>
      <c r="H5" s="7">
        <f t="shared" ref="H5:H21" si="0">IF($B5=1,1-$G5, 1)</f>
        <v>1</v>
      </c>
      <c r="J5" s="5">
        <v>2</v>
      </c>
      <c r="K5" s="5" t="s">
        <v>4</v>
      </c>
      <c r="L5" s="2">
        <f>B4-B7-B8</f>
        <v>0</v>
      </c>
      <c r="M5" s="5">
        <v>0</v>
      </c>
    </row>
    <row r="6" spans="2:13" x14ac:dyDescent="0.3">
      <c r="B6" s="2">
        <v>1</v>
      </c>
      <c r="C6" s="5">
        <v>1</v>
      </c>
      <c r="D6" s="5" t="s">
        <v>3</v>
      </c>
      <c r="E6" s="5">
        <v>4</v>
      </c>
      <c r="F6" s="5" t="s">
        <v>6</v>
      </c>
      <c r="G6" s="5">
        <v>2E-3</v>
      </c>
      <c r="H6" s="7">
        <f t="shared" si="0"/>
        <v>0.998</v>
      </c>
      <c r="J6" s="5">
        <v>3</v>
      </c>
      <c r="K6" s="5" t="s">
        <v>5</v>
      </c>
      <c r="L6" s="2">
        <f>B5-B9-B10</f>
        <v>0</v>
      </c>
      <c r="M6" s="5">
        <v>0</v>
      </c>
    </row>
    <row r="7" spans="2:13" x14ac:dyDescent="0.3">
      <c r="B7" s="2">
        <v>0</v>
      </c>
      <c r="C7" s="5">
        <v>2</v>
      </c>
      <c r="D7" s="5" t="s">
        <v>4</v>
      </c>
      <c r="E7" s="5">
        <v>4</v>
      </c>
      <c r="F7" s="5" t="s">
        <v>6</v>
      </c>
      <c r="G7" s="5">
        <v>0.01</v>
      </c>
      <c r="H7" s="7">
        <f t="shared" si="0"/>
        <v>1</v>
      </c>
      <c r="J7" s="5">
        <v>4</v>
      </c>
      <c r="K7" s="5" t="s">
        <v>6</v>
      </c>
      <c r="L7" s="2">
        <f>B6+B7+B9-B11-B12-B13</f>
        <v>0</v>
      </c>
      <c r="M7" s="5">
        <v>0</v>
      </c>
    </row>
    <row r="8" spans="2:13" x14ac:dyDescent="0.3">
      <c r="B8" s="2">
        <v>0</v>
      </c>
      <c r="C8" s="5">
        <v>2</v>
      </c>
      <c r="D8" s="5" t="s">
        <v>4</v>
      </c>
      <c r="E8" s="5">
        <v>6</v>
      </c>
      <c r="F8" s="5" t="s">
        <v>7</v>
      </c>
      <c r="G8" s="5">
        <v>6.0000000000000001E-3</v>
      </c>
      <c r="H8" s="7">
        <f t="shared" si="0"/>
        <v>1</v>
      </c>
      <c r="J8" s="5">
        <v>5</v>
      </c>
      <c r="K8" s="5" t="s">
        <v>8</v>
      </c>
      <c r="L8" s="2">
        <f>B10+B11-B14</f>
        <v>0</v>
      </c>
      <c r="M8" s="5">
        <v>0</v>
      </c>
    </row>
    <row r="9" spans="2:13" x14ac:dyDescent="0.3">
      <c r="B9" s="2">
        <v>0</v>
      </c>
      <c r="C9" s="5">
        <v>3</v>
      </c>
      <c r="D9" s="5" t="s">
        <v>5</v>
      </c>
      <c r="E9" s="5">
        <v>4</v>
      </c>
      <c r="F9" s="5" t="s">
        <v>6</v>
      </c>
      <c r="G9" s="5">
        <v>2E-3</v>
      </c>
      <c r="H9" s="7">
        <f t="shared" si="0"/>
        <v>1</v>
      </c>
      <c r="J9" s="5">
        <v>6</v>
      </c>
      <c r="K9" s="5" t="s">
        <v>7</v>
      </c>
      <c r="L9" s="2">
        <f>B8+B12-B15-B16</f>
        <v>0</v>
      </c>
      <c r="M9" s="5">
        <v>0</v>
      </c>
    </row>
    <row r="10" spans="2:13" x14ac:dyDescent="0.3">
      <c r="B10" s="2">
        <v>0</v>
      </c>
      <c r="C10" s="5">
        <v>3</v>
      </c>
      <c r="D10" s="5" t="s">
        <v>5</v>
      </c>
      <c r="E10" s="5">
        <v>5</v>
      </c>
      <c r="F10" s="5" t="s">
        <v>8</v>
      </c>
      <c r="G10" s="5">
        <v>0.01</v>
      </c>
      <c r="H10" s="7">
        <f t="shared" si="0"/>
        <v>1</v>
      </c>
      <c r="J10" s="5">
        <v>7</v>
      </c>
      <c r="K10" s="5" t="s">
        <v>10</v>
      </c>
      <c r="L10" s="2">
        <f>B14+B15-B17-B19</f>
        <v>0</v>
      </c>
      <c r="M10" s="5">
        <v>0</v>
      </c>
    </row>
    <row r="11" spans="2:13" x14ac:dyDescent="0.3">
      <c r="B11" s="2">
        <v>0</v>
      </c>
      <c r="C11" s="5">
        <v>4</v>
      </c>
      <c r="D11" s="5" t="s">
        <v>6</v>
      </c>
      <c r="E11" s="5">
        <v>5</v>
      </c>
      <c r="F11" s="5" t="s">
        <v>8</v>
      </c>
      <c r="G11" s="5">
        <v>2E-3</v>
      </c>
      <c r="H11" s="7">
        <f t="shared" si="0"/>
        <v>1</v>
      </c>
      <c r="J11" s="5">
        <v>8</v>
      </c>
      <c r="K11" s="5" t="s">
        <v>9</v>
      </c>
      <c r="L11" s="2">
        <f>B13+B16+B17-B20</f>
        <v>0</v>
      </c>
      <c r="M11" s="5">
        <v>0</v>
      </c>
    </row>
    <row r="12" spans="2:13" x14ac:dyDescent="0.3">
      <c r="B12" s="2">
        <v>1</v>
      </c>
      <c r="C12" s="5">
        <v>4</v>
      </c>
      <c r="D12" s="5" t="s">
        <v>6</v>
      </c>
      <c r="E12" s="5">
        <v>6</v>
      </c>
      <c r="F12" s="5" t="s">
        <v>7</v>
      </c>
      <c r="G12" s="5">
        <v>6.0000000000000001E-3</v>
      </c>
      <c r="H12" s="7">
        <f t="shared" si="0"/>
        <v>0.99399999999999999</v>
      </c>
      <c r="J12" s="5">
        <v>9</v>
      </c>
      <c r="K12" s="6" t="s">
        <v>11</v>
      </c>
      <c r="L12" s="2">
        <f>B18-B21</f>
        <v>0</v>
      </c>
      <c r="M12" s="5">
        <v>0</v>
      </c>
    </row>
    <row r="13" spans="2:13" x14ac:dyDescent="0.3">
      <c r="B13" s="2">
        <v>0</v>
      </c>
      <c r="C13" s="5">
        <v>4</v>
      </c>
      <c r="D13" s="5" t="s">
        <v>6</v>
      </c>
      <c r="E13" s="5">
        <v>8</v>
      </c>
      <c r="F13" s="5" t="s">
        <v>9</v>
      </c>
      <c r="G13" s="5">
        <v>8.9999999999999993E-3</v>
      </c>
      <c r="H13" s="7">
        <f t="shared" si="0"/>
        <v>1</v>
      </c>
      <c r="J13" s="5">
        <v>10</v>
      </c>
      <c r="K13" s="6" t="s">
        <v>12</v>
      </c>
      <c r="L13" s="2">
        <f>B19+B20+B21</f>
        <v>1</v>
      </c>
      <c r="M13" s="5">
        <v>1</v>
      </c>
    </row>
    <row r="14" spans="2:13" x14ac:dyDescent="0.3">
      <c r="B14" s="2">
        <v>0</v>
      </c>
      <c r="C14" s="5">
        <v>5</v>
      </c>
      <c r="D14" s="5" t="s">
        <v>8</v>
      </c>
      <c r="E14" s="5">
        <v>7</v>
      </c>
      <c r="F14" s="5" t="s">
        <v>10</v>
      </c>
      <c r="G14" s="5">
        <v>3.0000000000000001E-3</v>
      </c>
      <c r="H14" s="7">
        <f t="shared" si="0"/>
        <v>1</v>
      </c>
    </row>
    <row r="15" spans="2:13" x14ac:dyDescent="0.3">
      <c r="B15" s="2">
        <v>0</v>
      </c>
      <c r="C15" s="5">
        <v>6</v>
      </c>
      <c r="D15" s="5" t="s">
        <v>7</v>
      </c>
      <c r="E15" s="5">
        <v>7</v>
      </c>
      <c r="F15" s="5" t="s">
        <v>10</v>
      </c>
      <c r="G15" s="5">
        <v>0.01</v>
      </c>
      <c r="H15" s="7">
        <f t="shared" si="0"/>
        <v>1</v>
      </c>
    </row>
    <row r="16" spans="2:13" x14ac:dyDescent="0.3">
      <c r="B16" s="2">
        <v>1</v>
      </c>
      <c r="C16" s="5">
        <v>6</v>
      </c>
      <c r="D16" s="5" t="s">
        <v>7</v>
      </c>
      <c r="E16" s="5">
        <v>8</v>
      </c>
      <c r="F16" s="5" t="s">
        <v>9</v>
      </c>
      <c r="G16" s="5">
        <v>1E-3</v>
      </c>
      <c r="H16" s="7">
        <f t="shared" si="0"/>
        <v>0.999</v>
      </c>
    </row>
    <row r="17" spans="2:8" x14ac:dyDescent="0.3">
      <c r="B17" s="2">
        <v>0</v>
      </c>
      <c r="C17" s="5">
        <v>7</v>
      </c>
      <c r="D17" s="5" t="s">
        <v>10</v>
      </c>
      <c r="E17" s="5">
        <v>8</v>
      </c>
      <c r="F17" s="5" t="s">
        <v>9</v>
      </c>
      <c r="G17" s="5">
        <v>4.0000000000000001E-3</v>
      </c>
      <c r="H17" s="7">
        <f t="shared" si="0"/>
        <v>1</v>
      </c>
    </row>
    <row r="18" spans="2:8" x14ac:dyDescent="0.3">
      <c r="B18" s="2">
        <v>0</v>
      </c>
      <c r="C18" s="5">
        <v>7</v>
      </c>
      <c r="D18" s="5" t="s">
        <v>10</v>
      </c>
      <c r="E18" s="5">
        <v>9</v>
      </c>
      <c r="F18" s="6" t="s">
        <v>11</v>
      </c>
      <c r="G18" s="5">
        <v>3.0000000000000001E-3</v>
      </c>
      <c r="H18" s="7">
        <f t="shared" si="0"/>
        <v>1</v>
      </c>
    </row>
    <row r="19" spans="2:8" x14ac:dyDescent="0.3">
      <c r="B19" s="2">
        <v>0</v>
      </c>
      <c r="C19" s="5">
        <v>7</v>
      </c>
      <c r="D19" s="5" t="s">
        <v>10</v>
      </c>
      <c r="E19" s="5">
        <v>10</v>
      </c>
      <c r="F19" s="6" t="s">
        <v>12</v>
      </c>
      <c r="G19" s="5">
        <v>5.0000000000000001E-3</v>
      </c>
      <c r="H19" s="7">
        <f t="shared" si="0"/>
        <v>1</v>
      </c>
    </row>
    <row r="20" spans="2:8" x14ac:dyDescent="0.3">
      <c r="B20" s="2">
        <v>1</v>
      </c>
      <c r="C20" s="5">
        <v>8</v>
      </c>
      <c r="D20" s="5" t="s">
        <v>9</v>
      </c>
      <c r="E20" s="5">
        <v>10</v>
      </c>
      <c r="F20" s="6" t="s">
        <v>12</v>
      </c>
      <c r="G20" s="5">
        <v>1E-3</v>
      </c>
      <c r="H20" s="7">
        <f t="shared" si="0"/>
        <v>0.999</v>
      </c>
    </row>
    <row r="21" spans="2:8" x14ac:dyDescent="0.3">
      <c r="B21" s="2">
        <v>0</v>
      </c>
      <c r="C21" s="5">
        <v>9</v>
      </c>
      <c r="D21" s="6" t="s">
        <v>11</v>
      </c>
      <c r="E21" s="5">
        <v>10</v>
      </c>
      <c r="F21" s="6" t="s">
        <v>12</v>
      </c>
      <c r="G21" s="5">
        <v>6.0000000000000001E-3</v>
      </c>
      <c r="H21" s="7">
        <f t="shared" si="0"/>
        <v>1</v>
      </c>
    </row>
    <row r="22" spans="2:8" x14ac:dyDescent="0.3">
      <c r="B22" s="9" t="s">
        <v>15</v>
      </c>
      <c r="C22" s="10"/>
      <c r="D22" s="10"/>
      <c r="E22" s="10"/>
      <c r="F22" s="10"/>
      <c r="G22" s="11"/>
      <c r="H22" s="1">
        <f>(1-(G4*B4))*(1-(G5*B5))*(1-(G6*B6))*(1-(G7*B7))*(1-(G8*B8))*(1-(G9*B9))*(1-(G10*B10))*(1-(G11*B11))*(1-(G12*B12))*(1-(G13*B13))*(1-(G14*B14))*(1-(G15*B15))*(1-(G16*B16))*(1-(G17*B17))*(1-(G18*B18))*(1-(G19*B19))*(1-(G20*B20))*(1-(G21*B21))</f>
        <v>0.99002896801200002</v>
      </c>
    </row>
  </sheetData>
  <mergeCells count="2">
    <mergeCell ref="B2:M2"/>
    <mergeCell ref="B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karthik</dc:creator>
  <cp:lastModifiedBy>cs karthik</cp:lastModifiedBy>
  <dcterms:created xsi:type="dcterms:W3CDTF">2015-06-05T18:17:20Z</dcterms:created>
  <dcterms:modified xsi:type="dcterms:W3CDTF">2020-04-10T23:48:48Z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c075c63f-dc7b-4fa3-80be-9a512baa1a8e</vt:lpwstr>
  </property>
  <property fmtid="{D5CDD505-2E9C-101B-9397-08002B2CF9AE}" pid="3" name="Workbook id">
    <vt:lpwstr>3decd256-690e-46d7-bc27-d1875b573eaa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