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FE5EB0E8-FF0C-4455-BA60-C6EFF48B3AF5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<sst xmlns="http://schemas.openxmlformats.org/spreadsheetml/2006/main" count="49" uniqueCount="33">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</sst>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0" fontId="0" fillId="0" borderId="0" xfId="0" applyProtection="1"/>
    <xf numFmtId="0" fontId="8" fillId="6" borderId="25" xfId="0" applyFont="1" applyFill="1" applyBorder="1" applyAlignment="1" applyProtection="1">
      <alignment horizontal="centerContinuous" vertical="center"/>
    </xf>
    <xf numFmtId="0" fontId="8" fillId="6" borderId="26" xfId="0" applyFont="1" applyFill="1" applyBorder="1" applyAlignment="1" applyProtection="1">
      <alignment horizontal="centerContinuous" vertical="center"/>
    </xf>
    <xf numFmtId="0" fontId="8" fillId="6" borderId="27" xfId="0" applyFont="1" applyFill="1" applyBorder="1" applyAlignment="1" applyProtection="1">
      <alignment horizontal="centerContinuous" vertical="center"/>
    </xf>
    <xf numFmtId="0" fontId="2" fillId="0" borderId="0" xfId="0" applyFont="1" applyProtection="1"/>
    <xf numFmtId="0" fontId="2" fillId="4" borderId="25" xfId="0" applyFont="1" applyFill="1" applyBorder="1" applyAlignment="1" applyProtection="1">
      <alignment horizontal="centerContinuous" vertical="center"/>
    </xf>
    <xf numFmtId="0" fontId="2" fillId="4" borderId="26" xfId="0" applyFont="1" applyFill="1" applyBorder="1" applyAlignment="1" applyProtection="1">
      <alignment horizontal="centerContinuous" vertical="center"/>
    </xf>
    <xf numFmtId="0" fontId="2" fillId="4" borderId="27" xfId="0" applyFont="1" applyFill="1" applyBorder="1" applyAlignment="1" applyProtection="1">
      <alignment horizontal="centerContinuous" vertical="center"/>
    </xf>
    <xf numFmtId="0" fontId="0" fillId="0" borderId="43" xfId="0" applyBorder="1" applyAlignment="1" applyProtection="1">
      <alignment horizontal="left" indent="3"/>
    </xf>
    <xf numFmtId="0" fontId="0" fillId="0" borderId="44" xfId="0" applyBorder="1" applyProtection="1"/>
    <xf numFmtId="0" fontId="0" fillId="0" borderId="19" xfId="0" applyBorder="1" applyProtection="1"/>
    <xf numFmtId="0" fontId="0" fillId="0" borderId="13" xfId="0" applyBorder="1" applyAlignment="1" applyProtection="1">
      <alignment horizontal="left" indent="3"/>
    </xf>
    <xf numFmtId="0" fontId="0" fillId="0" borderId="14" xfId="0" applyBorder="1" applyProtection="1"/>
    <xf numFmtId="0" fontId="0" fillId="0" borderId="23" xfId="0" applyBorder="1" applyProtection="1"/>
    <xf numFmtId="0" fontId="0" fillId="0" borderId="20" xfId="0" applyBorder="1" applyProtection="1"/>
    <xf numFmtId="10" fontId="0" fillId="0" borderId="0" xfId="0" applyNumberFormat="1" applyProtection="1"/>
    <xf numFmtId="0" fontId="0" fillId="0" borderId="0" xfId="0" applyAlignment="1" applyProtection="1">
      <alignment horizontal="right"/>
    </xf>
    <xf numFmtId="8" fontId="0" fillId="0" borderId="15" xfId="0" applyNumberFormat="1" applyBorder="1" applyProtection="1"/>
    <xf numFmtId="0" fontId="0" fillId="0" borderId="16" xfId="0" applyBorder="1" applyAlignment="1" applyProtection="1">
      <alignment horizontal="left" indent="3"/>
    </xf>
    <xf numFmtId="0" fontId="0" fillId="0" borderId="21" xfId="0" applyBorder="1" applyProtection="1"/>
    <xf numFmtId="0" fontId="0" fillId="0" borderId="21" xfId="0" applyBorder="1" applyAlignment="1" applyProtection="1">
      <alignment horizontal="right" vertic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7" fillId="2" borderId="7" xfId="0" applyFont="1" applyFill="1" applyBorder="1" applyAlignment="1" applyProtection="1">
      <alignment horizontal="centerContinuous" vertical="center"/>
    </xf>
    <xf numFmtId="0" fontId="7" fillId="2" borderId="0" xfId="0" applyFont="1" applyFill="1" applyAlignment="1" applyProtection="1">
      <alignment horizontal="centerContinuous" vertical="center"/>
    </xf>
    <xf numFmtId="0" fontId="7" fillId="2" borderId="8" xfId="0" applyFont="1" applyFill="1" applyBorder="1" applyAlignment="1" applyProtection="1">
      <alignment horizontal="centerContinuous" vertical="center"/>
    </xf>
    <xf numFmtId="0" fontId="9" fillId="0" borderId="0" xfId="0" applyFont="1" applyProtection="1"/>
    <xf numFmtId="0" fontId="0" fillId="2" borderId="7" xfId="0" applyFill="1" applyBorder="1" applyProtection="1"/>
    <xf numFmtId="0" fontId="0" fillId="2" borderId="0" xfId="0" applyFill="1" applyProtection="1"/>
    <xf numFmtId="0" fontId="0" fillId="2" borderId="8" xfId="0" applyFill="1" applyBorder="1" applyProtection="1"/>
    <xf numFmtId="0" fontId="0" fillId="0" borderId="11" xfId="0" applyBorder="1" applyAlignment="1" applyProtection="1">
      <alignment horizontal="left" indent="3"/>
    </xf>
    <xf numFmtId="0" fontId="0" fillId="0" borderId="22" xfId="0" applyBorder="1" applyProtection="1"/>
    <xf numFmtId="8" fontId="0" fillId="0" borderId="12" xfId="0" applyNumberFormat="1" applyBorder="1" applyProtection="1"/>
    <xf numFmtId="0" fontId="0" fillId="0" borderId="45" xfId="0" applyBorder="1" applyProtection="1"/>
    <xf numFmtId="3" fontId="0" fillId="0" borderId="15" xfId="0" applyNumberFormat="1" applyBorder="1" applyAlignment="1" applyProtection="1">
      <alignment horizontal="right"/>
    </xf>
    <xf numFmtId="10" fontId="0" fillId="0" borderId="15" xfId="0" applyNumberFormat="1" applyBorder="1" applyProtection="1"/>
    <xf numFmtId="0" fontId="0" fillId="3" borderId="13" xfId="0" applyFill="1" applyBorder="1" applyAlignment="1" applyProtection="1">
      <alignment horizontal="left" indent="3"/>
    </xf>
    <xf numFmtId="0" fontId="0" fillId="3" borderId="23" xfId="0" applyFill="1" applyBorder="1" applyProtection="1"/>
    <xf numFmtId="0" fontId="0" fillId="3" borderId="45" xfId="0" applyFill="1" applyBorder="1" applyProtection="1"/>
    <xf numFmtId="0" fontId="0" fillId="3" borderId="20" xfId="0" applyFill="1" applyBorder="1" applyProtection="1"/>
    <xf numFmtId="8" fontId="2" fillId="3" borderId="15" xfId="0" applyNumberFormat="1" applyFont="1" applyFill="1" applyBorder="1" applyProtection="1"/>
    <xf numFmtId="0" fontId="0" fillId="3" borderId="16" xfId="0" applyFill="1" applyBorder="1" applyAlignment="1" applyProtection="1">
      <alignment horizontal="left" indent="3"/>
    </xf>
    <xf numFmtId="0" fontId="0" fillId="3" borderId="17" xfId="0" applyFill="1" applyBorder="1" applyProtection="1"/>
    <xf numFmtId="0" fontId="0" fillId="3" borderId="24" xfId="0" applyFill="1" applyBorder="1" applyProtection="1"/>
    <xf numFmtId="0" fontId="0" fillId="3" borderId="21" xfId="0" applyFill="1" applyBorder="1" applyProtection="1"/>
    <xf numFmtId="8" fontId="2" fillId="3" borderId="18" xfId="0" applyNumberFormat="1" applyFont="1" applyFill="1" applyBorder="1" applyProtection="1"/>
    <xf numFmtId="0" fontId="4" fillId="2" borderId="25" xfId="0" applyFont="1" applyFill="1" applyBorder="1" applyAlignment="1" applyProtection="1">
      <alignment horizontal="centerContinuous" vertical="center"/>
    </xf>
    <xf numFmtId="0" fontId="4" fillId="2" borderId="26" xfId="0" applyFont="1" applyFill="1" applyBorder="1" applyAlignment="1" applyProtection="1">
      <alignment horizontal="centerContinuous" vertical="center"/>
    </xf>
    <xf numFmtId="0" fontId="5" fillId="2" borderId="3" xfId="0" applyFont="1" applyFill="1" applyBorder="1" applyAlignment="1" applyProtection="1">
      <alignment horizontal="center" vertical="center"/>
    </xf>
    <xf numFmtId="3" fontId="0" fillId="3" borderId="28" xfId="0" applyNumberFormat="1" applyFill="1" applyBorder="1" applyAlignment="1" applyProtection="1">
      <alignment horizontal="center"/>
    </xf>
    <xf numFmtId="0" fontId="0" fillId="3" borderId="40" xfId="0" applyFill="1" applyBorder="1" applyProtection="1"/>
    <xf numFmtId="0" fontId="0" fillId="3" borderId="37" xfId="0" applyFill="1" applyBorder="1" applyProtection="1"/>
    <xf numFmtId="8" fontId="2" fillId="3" borderId="29" xfId="0" applyNumberFormat="1" applyFont="1" applyFill="1" applyBorder="1" applyProtection="1"/>
    <xf numFmtId="8" fontId="2" fillId="3" borderId="30" xfId="0" applyNumberFormat="1" applyFont="1" applyFill="1" applyBorder="1" applyProtection="1"/>
    <xf numFmtId="0" fontId="0" fillId="0" borderId="2" xfId="0" applyBorder="1" applyProtection="1"/>
    <xf numFmtId="3" fontId="0" fillId="3" borderId="31" xfId="0" applyNumberFormat="1" applyFill="1" applyBorder="1" applyAlignment="1" applyProtection="1">
      <alignment horizontal="center"/>
    </xf>
    <xf numFmtId="0" fontId="0" fillId="3" borderId="41" xfId="0" applyFill="1" applyBorder="1" applyProtection="1"/>
    <xf numFmtId="0" fontId="0" fillId="3" borderId="38" xfId="0" applyFill="1" applyBorder="1" applyProtection="1"/>
    <xf numFmtId="8" fontId="2" fillId="3" borderId="32" xfId="0" applyNumberFormat="1" applyFont="1" applyFill="1" applyBorder="1" applyProtection="1"/>
    <xf numFmtId="8" fontId="2" fillId="3" borderId="33" xfId="0" applyNumberFormat="1" applyFont="1" applyFill="1" applyBorder="1" applyProtection="1"/>
    <xf numFmtId="3" fontId="0" fillId="3" borderId="34" xfId="0" applyNumberFormat="1" applyFill="1" applyBorder="1" applyAlignment="1" applyProtection="1">
      <alignment horizontal="center"/>
    </xf>
    <xf numFmtId="0" fontId="0" fillId="3" borderId="42" xfId="0" applyFill="1" applyBorder="1" applyProtection="1"/>
    <xf numFmtId="0" fontId="0" fillId="3" borderId="39" xfId="0" applyFill="1" applyBorder="1" applyProtection="1"/>
    <xf numFmtId="8" fontId="2" fillId="3" borderId="35" xfId="0" applyNumberFormat="1" applyFont="1" applyFill="1" applyBorder="1" applyProtection="1"/>
    <xf numFmtId="8" fontId="2" fillId="3" borderId="36" xfId="0" applyNumberFormat="1" applyFont="1" applyFill="1" applyBorder="1" applyProtection="1"/>
    <xf numFmtId="0" fontId="1" fillId="2" borderId="25" xfId="0" applyFont="1" applyFill="1" applyBorder="1" applyAlignment="1" applyProtection="1">
      <alignment horizontal="centerContinuous" vertical="center"/>
    </xf>
    <xf numFmtId="0" fontId="1" fillId="2" borderId="26" xfId="0" applyFont="1" applyFill="1" applyBorder="1" applyAlignment="1" applyProtection="1">
      <alignment horizontal="centerContinuous" vertical="center"/>
    </xf>
    <xf numFmtId="0" fontId="1" fillId="2" borderId="5" xfId="0" applyFont="1" applyFill="1" applyBorder="1" applyAlignment="1" applyProtection="1">
      <alignment horizontal="centerContinuous" vertical="center"/>
    </xf>
    <xf numFmtId="0" fontId="1" fillId="2" borderId="6" xfId="0" applyFont="1" applyFill="1" applyBorder="1" applyAlignment="1" applyProtection="1">
      <alignment horizontal="centerContinuous" vertical="center"/>
    </xf>
    <xf numFmtId="0" fontId="0" fillId="0" borderId="4" xfId="0" applyBorder="1" applyProtection="1"/>
    <xf numFmtId="0" fontId="0" fillId="0" borderId="6" xfId="0" applyBorder="1" applyProtection="1"/>
    <xf numFmtId="0" fontId="1" fillId="0" borderId="46" xfId="0" applyFont="1" applyBorder="1" applyAlignment="1" applyProtection="1">
      <alignment horizontal="center"/>
    </xf>
    <xf numFmtId="0" fontId="0" fillId="0" borderId="7" xfId="0" applyBorder="1" applyProtection="1"/>
    <xf numFmtId="0" fontId="0" fillId="0" borderId="8" xfId="0" applyBorder="1" applyProtection="1"/>
    <xf numFmtId="0" fontId="6" fillId="0" borderId="1" xfId="0" applyFont="1" applyBorder="1" applyAlignment="1" applyProtection="1">
      <alignment horizontal="left"/>
    </xf>
    <xf numFmtId="10" fontId="0" fillId="0" borderId="46" xfId="0" applyNumberFormat="1" applyBorder="1" applyAlignment="1" applyProtection="1">
      <alignment horizontal="right"/>
    </xf>
    <xf numFmtId="8" fontId="0" fillId="0" borderId="46" xfId="0" applyNumberFormat="1" applyBorder="1" applyAlignment="1" applyProtection="1">
      <alignment horizontal="right"/>
    </xf>
    <xf numFmtId="0" fontId="0" fillId="0" borderId="9" xfId="0" applyBorder="1" applyProtection="1"/>
    <xf numFmtId="0" fontId="0" fillId="0" borderId="10" xfId="0" applyBorder="1" applyProtection="1"/>
    <xf numFmtId="0" fontId="6" fillId="0" borderId="47" xfId="0" applyFont="1" applyBorder="1" applyAlignment="1" applyProtection="1">
      <alignment horizontal="left"/>
    </xf>
    <xf numFmtId="10" fontId="0" fillId="0" borderId="0" xfId="0" applyNumberFormat="1" applyAlignment="1" applyProtection="1">
      <alignment horizontal="right"/>
    </xf>
    <xf numFmtId="8" fontId="0" fillId="0" borderId="0" xfId="0" applyNumberFormat="1" applyAlignment="1" applyProtection="1">
      <alignment horizontal="right"/>
    </xf>
    <xf numFmtId="0" fontId="1" fillId="5" borderId="25" xfId="0" applyFont="1" applyFill="1" applyBorder="1" applyAlignment="1" applyProtection="1">
      <alignment horizontal="left" indent="2"/>
    </xf>
    <xf numFmtId="0" fontId="1" fillId="5" borderId="26" xfId="0" applyFont="1" applyFill="1" applyBorder="1" applyProtection="1"/>
    <xf numFmtId="10" fontId="1" fillId="5" borderId="26" xfId="0" applyNumberFormat="1" applyFont="1" applyFill="1" applyBorder="1" applyProtection="1"/>
    <xf numFmtId="8" fontId="1" fillId="5" borderId="27" xfId="0" applyNumberFormat="1" applyFont="1" applyFill="1" applyBorder="1" applyProtection="1"/>
    <xf numFmtId="10" fontId="0" fillId="7" borderId="20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border outline="0">
        <top style="thin">
          <color theme="9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54157419511748"/>
          <c:y val="4.6813648293963256E-2"/>
          <c:w val="0.61550846684704963"/>
          <c:h val="0.93774525243168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B3-475E-AAFB-D081E0EB7A4E}"/>
              </c:ext>
            </c:extLst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B3-475E-AAFB-D081E0EB7A4E}"/>
              </c:ext>
            </c:extLst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B3-475E-AAFB-D081E0EB7A4E}"/>
              </c:ext>
            </c:extLst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B3-475E-AAFB-D081E0EB7A4E}"/>
              </c:ext>
            </c:extLst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B3-475E-AAFB-D081E0EB7A4E}"/>
              </c:ext>
            </c:extLst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B3-475E-AAFB-D081E0EB7A4E}"/>
              </c:ext>
            </c:extLst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B3-475E-AAFB-D081E0EB7A4E}"/>
              </c:ext>
            </c:extLst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B3-475E-AAFB-D081E0EB7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6</xdr:col>
      <xdr:colOff>0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5" y="38100"/>
          <a:ext cx="6562725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19050</xdr:colOff>
      <xdr:row>31</xdr:row>
      <xdr:rowOff>9525</xdr:rowOff>
    </xdr:from>
    <xdr:to>
      <xdr:col>2</xdr:col>
      <xdr:colOff>1562100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9526</xdr:colOff>
      <xdr:row>0</xdr:row>
      <xdr:rowOff>9526</xdr:rowOff>
    </xdr:from>
    <xdr:ext cx="6553200" cy="800100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104776" y="9526"/>
          <a:ext cx="6553200" cy="800100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1" dataDxfId="0" headerRowBorderDxfId="15" tableBorderDxfId="14" totalsRowBorderDxfId="13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4"/>
    <tableColumn id="3" xr3:uid="{290FCF29-061D-4F85-91C4-3AFFA3BFAEE4}" name="PERCENTUAL" dataDxfId="3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2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12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11"/>
    <tableColumn id="2" xr3:uid="{02D0F872-09E7-4A9D-8F0C-5249404FA4F3}" name="CONSERVADOR" totalsRowFunction="sum" dataDxfId="10" totalsRowDxfId="9"/>
    <tableColumn id="3" xr3:uid="{016DDC0E-92B4-411C-B2C5-E8729D702C26}" name="MODERADO" totalsRowFunction="sum" dataDxfId="8" totalsRowDxfId="7"/>
    <tableColumn id="4" xr3:uid="{FAA6246E-A72B-4089-BE27-3EFE779895C6}" name="AGRESSIVO" totalsRowFunction="sum" dataDxfId="6" totalsRow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A1:Q44"/>
  <sheetViews>
    <sheetView showGridLines="0" tabSelected="1" workbookViewId="0">
      <selection activeCell="C12" sqref="C12"/>
    </sheetView>
  </sheetViews>
  <sheetFormatPr defaultColWidth="0" defaultRowHeight="14.25" zeroHeight="1" x14ac:dyDescent="0.2"/>
  <cols>
    <col min="1" max="1" width="1.25" style="8" customWidth="1"/>
    <col min="2" max="2" width="12.125" style="8" customWidth="1"/>
    <col min="3" max="4" width="21.25" style="8" customWidth="1"/>
    <col min="5" max="5" width="17.75" style="8" bestFit="1" customWidth="1"/>
    <col min="6" max="6" width="13.875" style="8" bestFit="1" customWidth="1"/>
    <col min="7" max="7" width="1.25" style="8" customWidth="1"/>
    <col min="8" max="8" width="9" style="8" hidden="1" customWidth="1"/>
    <col min="9" max="17" width="0" style="8" hidden="1" customWidth="1"/>
    <col min="18" max="16384" width="9" style="8" hidden="1"/>
  </cols>
  <sheetData>
    <row r="1" spans="2:15" x14ac:dyDescent="0.2"/>
    <row r="2" spans="2:15" x14ac:dyDescent="0.2"/>
    <row r="3" spans="2:15" x14ac:dyDescent="0.2"/>
    <row r="4" spans="2:15" x14ac:dyDescent="0.2"/>
    <row r="5" spans="2:15" ht="15" thickBot="1" x14ac:dyDescent="0.25"/>
    <row r="6" spans="2:15" s="12" customFormat="1" ht="10.5" customHeight="1" thickBot="1" x14ac:dyDescent="0.3">
      <c r="B6" s="9" t="s">
        <v>31</v>
      </c>
      <c r="C6" s="10"/>
      <c r="D6" s="10"/>
      <c r="E6" s="10"/>
      <c r="F6" s="11"/>
    </row>
    <row r="7" spans="2:15" ht="15" thickBot="1" x14ac:dyDescent="0.25"/>
    <row r="8" spans="2:15" s="12" customFormat="1" ht="15.75" thickBot="1" x14ac:dyDescent="0.3">
      <c r="B8" s="13" t="s">
        <v>23</v>
      </c>
      <c r="C8" s="14"/>
      <c r="D8" s="14"/>
      <c r="E8" s="14"/>
      <c r="F8" s="15"/>
    </row>
    <row r="9" spans="2:15" ht="15" thickBot="1" x14ac:dyDescent="0.25">
      <c r="B9" s="16" t="s">
        <v>22</v>
      </c>
      <c r="C9" s="17"/>
      <c r="D9" s="17"/>
      <c r="E9" s="18"/>
      <c r="F9" s="4">
        <v>1000</v>
      </c>
    </row>
    <row r="10" spans="2:15" ht="15" thickBot="1" x14ac:dyDescent="0.25">
      <c r="B10" s="19" t="s">
        <v>29</v>
      </c>
      <c r="C10" s="20"/>
      <c r="D10" s="21"/>
      <c r="E10" s="22"/>
      <c r="F10" s="5">
        <v>0.01</v>
      </c>
      <c r="O10" s="23"/>
    </row>
    <row r="11" spans="2:15" ht="15" thickBot="1" x14ac:dyDescent="0.25">
      <c r="B11" s="19" t="s">
        <v>28</v>
      </c>
      <c r="C11" s="20"/>
      <c r="D11" s="95">
        <v>0.25</v>
      </c>
      <c r="E11" s="24" t="s">
        <v>32</v>
      </c>
      <c r="F11" s="25">
        <f>PERCENTUAL_INVESTIR*SALARIO</f>
        <v>250</v>
      </c>
    </row>
    <row r="12" spans="2:15" ht="15" thickBot="1" x14ac:dyDescent="0.25">
      <c r="B12" s="26" t="s">
        <v>27</v>
      </c>
      <c r="C12" s="6" t="s">
        <v>0</v>
      </c>
      <c r="D12" s="27"/>
      <c r="E12" s="28" t="s">
        <v>26</v>
      </c>
      <c r="F12" s="7">
        <v>1500</v>
      </c>
    </row>
    <row r="13" spans="2:15" ht="15" thickBot="1" x14ac:dyDescent="0.25"/>
    <row r="14" spans="2:15" x14ac:dyDescent="0.2">
      <c r="B14" s="29"/>
      <c r="C14" s="30"/>
      <c r="D14" s="30"/>
      <c r="E14" s="30"/>
      <c r="F14" s="31"/>
    </row>
    <row r="15" spans="2:15" s="35" customFormat="1" ht="23.25" x14ac:dyDescent="0.35">
      <c r="B15" s="32" t="s">
        <v>13</v>
      </c>
      <c r="C15" s="33"/>
      <c r="D15" s="33"/>
      <c r="E15" s="33"/>
      <c r="F15" s="34"/>
    </row>
    <row r="16" spans="2:15" ht="15" thickBot="1" x14ac:dyDescent="0.25">
      <c r="B16" s="36"/>
      <c r="C16" s="37"/>
      <c r="D16" s="37"/>
      <c r="E16" s="37"/>
      <c r="F16" s="38"/>
    </row>
    <row r="17" spans="2:8" ht="15" thickBot="1" x14ac:dyDescent="0.25">
      <c r="B17" s="39" t="s">
        <v>14</v>
      </c>
      <c r="C17" s="40"/>
      <c r="D17" s="17"/>
      <c r="E17" s="18"/>
      <c r="F17" s="41">
        <f>APORTE</f>
        <v>1500</v>
      </c>
    </row>
    <row r="18" spans="2:8" ht="15" thickBot="1" x14ac:dyDescent="0.25">
      <c r="B18" s="19" t="s">
        <v>15</v>
      </c>
      <c r="C18" s="20"/>
      <c r="D18" s="42"/>
      <c r="E18" s="22"/>
      <c r="F18" s="43">
        <v>5</v>
      </c>
    </row>
    <row r="19" spans="2:8" ht="15" thickBot="1" x14ac:dyDescent="0.25">
      <c r="B19" s="19" t="s">
        <v>16</v>
      </c>
      <c r="C19" s="21"/>
      <c r="D19" s="42"/>
      <c r="E19" s="22"/>
      <c r="F19" s="44">
        <v>1.0789999999999999E-2</v>
      </c>
    </row>
    <row r="20" spans="2:8" ht="15.75" thickBot="1" x14ac:dyDescent="0.3">
      <c r="B20" s="45" t="s">
        <v>17</v>
      </c>
      <c r="C20" s="46"/>
      <c r="D20" s="47"/>
      <c r="E20" s="48"/>
      <c r="F20" s="49">
        <f>FV(TAXA,PERIODO*12,-APORTADO)</f>
        <v>125665.37099773147</v>
      </c>
    </row>
    <row r="21" spans="2:8" ht="15.75" thickBot="1" x14ac:dyDescent="0.3">
      <c r="B21" s="50" t="s">
        <v>18</v>
      </c>
      <c r="C21" s="51"/>
      <c r="D21" s="52"/>
      <c r="E21" s="53"/>
      <c r="F21" s="54">
        <f>PATRIMONIO*TAXA_MENSAL_APROX</f>
        <v>1256.6537099773147</v>
      </c>
    </row>
    <row r="22" spans="2:8" ht="15" thickBot="1" x14ac:dyDescent="0.25"/>
    <row r="23" spans="2:8" s="12" customFormat="1" ht="21.75" customHeight="1" thickBot="1" x14ac:dyDescent="0.3">
      <c r="B23" s="55" t="s">
        <v>19</v>
      </c>
      <c r="C23" s="56"/>
      <c r="D23" s="56"/>
      <c r="E23" s="56"/>
      <c r="F23" s="57" t="s">
        <v>21</v>
      </c>
    </row>
    <row r="24" spans="2:8" ht="15.75" thickBot="1" x14ac:dyDescent="0.3">
      <c r="B24" s="58">
        <v>2</v>
      </c>
      <c r="C24" s="59" t="s">
        <v>20</v>
      </c>
      <c r="D24" s="60"/>
      <c r="E24" s="61">
        <f t="shared" ref="E24:E29" si="0">FV(TAXA,B24*12,-APORTADO)</f>
        <v>40841.440946467825</v>
      </c>
      <c r="F24" s="62">
        <f t="shared" ref="F24:F29" si="1">TAXA_MENSAL_APROX*E24</f>
        <v>408.41440946467827</v>
      </c>
      <c r="H24" s="63"/>
    </row>
    <row r="25" spans="2:8" ht="15.75" thickBot="1" x14ac:dyDescent="0.3">
      <c r="B25" s="64">
        <v>5</v>
      </c>
      <c r="C25" s="65" t="s">
        <v>20</v>
      </c>
      <c r="D25" s="66"/>
      <c r="E25" s="67">
        <f t="shared" si="0"/>
        <v>125665.37099773147</v>
      </c>
      <c r="F25" s="68">
        <f t="shared" si="1"/>
        <v>1256.6537099773147</v>
      </c>
    </row>
    <row r="26" spans="2:8" ht="15.75" thickBot="1" x14ac:dyDescent="0.3">
      <c r="B26" s="64">
        <v>10</v>
      </c>
      <c r="C26" s="65" t="s">
        <v>20</v>
      </c>
      <c r="D26" s="66"/>
      <c r="E26" s="67">
        <f t="shared" si="0"/>
        <v>364926.3187952583</v>
      </c>
      <c r="F26" s="68">
        <f t="shared" si="1"/>
        <v>3649.2631879525829</v>
      </c>
    </row>
    <row r="27" spans="2:8" ht="15.75" thickBot="1" x14ac:dyDescent="0.3">
      <c r="B27" s="64">
        <v>20</v>
      </c>
      <c r="C27" s="65" t="s">
        <v>20</v>
      </c>
      <c r="D27" s="66"/>
      <c r="E27" s="67">
        <f t="shared" si="0"/>
        <v>1687797.600145621</v>
      </c>
      <c r="F27" s="68">
        <f t="shared" si="1"/>
        <v>16877.976001456209</v>
      </c>
    </row>
    <row r="28" spans="2:8" ht="15.75" thickBot="1" x14ac:dyDescent="0.3">
      <c r="B28" s="64">
        <v>30</v>
      </c>
      <c r="C28" s="65" t="s">
        <v>20</v>
      </c>
      <c r="D28" s="66"/>
      <c r="E28" s="67">
        <f t="shared" si="0"/>
        <v>6483254.4825070715</v>
      </c>
      <c r="F28" s="68">
        <f t="shared" si="1"/>
        <v>64832.54482507072</v>
      </c>
    </row>
    <row r="29" spans="2:8" ht="15.75" thickBot="1" x14ac:dyDescent="0.3">
      <c r="B29" s="69">
        <v>35</v>
      </c>
      <c r="C29" s="70" t="s">
        <v>20</v>
      </c>
      <c r="D29" s="71"/>
      <c r="E29" s="72">
        <f t="shared" si="0"/>
        <v>12469476.557654778</v>
      </c>
      <c r="F29" s="73">
        <f t="shared" si="1"/>
        <v>124694.76557654778</v>
      </c>
    </row>
    <row r="30" spans="2:8" ht="15" thickBot="1" x14ac:dyDescent="0.25"/>
    <row r="31" spans="2:8" s="12" customFormat="1" ht="15.75" thickBot="1" x14ac:dyDescent="0.3">
      <c r="B31" s="74" t="s">
        <v>30</v>
      </c>
      <c r="C31" s="75"/>
      <c r="D31" s="76"/>
      <c r="E31" s="76"/>
      <c r="F31" s="77"/>
    </row>
    <row r="32" spans="2:8" ht="15" x14ac:dyDescent="0.25">
      <c r="B32" s="78"/>
      <c r="C32" s="79"/>
      <c r="D32" s="80" t="s">
        <v>3</v>
      </c>
      <c r="E32" s="80" t="s">
        <v>24</v>
      </c>
      <c r="F32" s="80" t="s">
        <v>25</v>
      </c>
    </row>
    <row r="33" spans="2:6" x14ac:dyDescent="0.2">
      <c r="B33" s="81"/>
      <c r="C33" s="82"/>
      <c r="D33" s="83" t="s">
        <v>9</v>
      </c>
      <c r="E33" s="84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3" s="85">
        <f>APORTADO*Tabela2[[#This Row],[PERCENTUAL]]</f>
        <v>0</v>
      </c>
    </row>
    <row r="34" spans="2:6" x14ac:dyDescent="0.2">
      <c r="B34" s="81"/>
      <c r="C34" s="82"/>
      <c r="D34" s="83" t="s">
        <v>7</v>
      </c>
      <c r="E34" s="84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4" s="85">
        <f>APORTADO*Tabela2[[#This Row],[PERCENTUAL]]</f>
        <v>0</v>
      </c>
    </row>
    <row r="35" spans="2:6" x14ac:dyDescent="0.2">
      <c r="B35" s="81"/>
      <c r="C35" s="82"/>
      <c r="D35" s="83" t="s">
        <v>8</v>
      </c>
      <c r="E35" s="84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0.1</v>
      </c>
      <c r="F35" s="85">
        <f>APORTADO*Tabela2[[#This Row],[PERCENTUAL]]</f>
        <v>150</v>
      </c>
    </row>
    <row r="36" spans="2:6" x14ac:dyDescent="0.2">
      <c r="B36" s="81"/>
      <c r="C36" s="82"/>
      <c r="D36" s="83" t="s">
        <v>6</v>
      </c>
      <c r="E36" s="84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6" s="85">
        <f>APORTADO*Tabela2[[#This Row],[PERCENTUAL]]</f>
        <v>0</v>
      </c>
    </row>
    <row r="37" spans="2:6" x14ac:dyDescent="0.2">
      <c r="B37" s="81"/>
      <c r="C37" s="82"/>
      <c r="D37" s="83" t="s">
        <v>10</v>
      </c>
      <c r="E37" s="84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7" s="85">
        <f>APORTADO*Tabela2[[#This Row],[PERCENTUAL]]</f>
        <v>0</v>
      </c>
    </row>
    <row r="38" spans="2:6" x14ac:dyDescent="0.2">
      <c r="B38" s="81"/>
      <c r="C38" s="82"/>
      <c r="D38" s="83" t="s">
        <v>11</v>
      </c>
      <c r="E38" s="84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</v>
      </c>
      <c r="F38" s="85">
        <f>APORTADO*Tabela2[[#This Row],[PERCENTUAL]]</f>
        <v>300</v>
      </c>
    </row>
    <row r="39" spans="2:6" x14ac:dyDescent="0.2">
      <c r="B39" s="81"/>
      <c r="C39" s="82"/>
      <c r="D39" s="83" t="s">
        <v>5</v>
      </c>
      <c r="E39" s="84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0.3</v>
      </c>
      <c r="F39" s="85">
        <f>APORTADO*Tabela2[[#This Row],[PERCENTUAL]]</f>
        <v>450</v>
      </c>
    </row>
    <row r="40" spans="2:6" ht="15" thickBot="1" x14ac:dyDescent="0.25">
      <c r="B40" s="86"/>
      <c r="C40" s="87"/>
      <c r="D40" s="88" t="s">
        <v>4</v>
      </c>
      <c r="E40" s="89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0.4</v>
      </c>
      <c r="F40" s="90">
        <f>APORTADO*Tabela2[[#This Row],[PERCENTUAL]]</f>
        <v>600</v>
      </c>
    </row>
    <row r="41" spans="2:6" s="12" customFormat="1" ht="15.75" thickBot="1" x14ac:dyDescent="0.3">
      <c r="B41" s="91" t="s">
        <v>12</v>
      </c>
      <c r="C41" s="92"/>
      <c r="D41" s="92"/>
      <c r="E41" s="93">
        <f>SUM(Tabela2[PERCENTUAL])</f>
        <v>1</v>
      </c>
      <c r="F41" s="94">
        <f>SUM(Tabela2[VALORES])</f>
        <v>1500</v>
      </c>
    </row>
    <row r="42" spans="2:6" x14ac:dyDescent="0.2"/>
    <row r="44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2012F1-88E2-4781-BF59-7F485405A59A}">
          <x14:formula1>
            <xm:f>TAB_AUX!$D$3:$F$3</xm:f>
          </x14:formula1>
          <xm:sqref>C12:D12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Monteiro</cp:lastModifiedBy>
  <dcterms:created xsi:type="dcterms:W3CDTF">2025-05-21T18:38:21Z</dcterms:created>
  <dcterms:modified xsi:type="dcterms:W3CDTF">2025-05-21T22:40:36Z</dcterms:modified>
</cp:coreProperties>
</file>