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T:\050 GITHUB\"/>
    </mc:Choice>
  </mc:AlternateContent>
  <xr:revisionPtr revIDLastSave="0" documentId="13_ncr:1_{B4B468B9-410D-4BF8-A317-7BD9D464AA98}" xr6:coauthVersionLast="47" xr6:coauthVersionMax="47" xr10:uidLastSave="{00000000-0000-0000-0000-000000000000}"/>
  <bookViews>
    <workbookView xWindow="20370" yWindow="-120" windowWidth="29040" windowHeight="16440" tabRatio="0" firstSheet="2" activeTab="2" xr2:uid="{FC40F3FD-56C4-410F-A0D7-D0C495E6280A}"/>
  </bookViews>
  <sheets>
    <sheet name="TITULAR" sheetId="1" r:id="rId1"/>
    <sheet name="INFORMES" sheetId="4" r:id="rId2"/>
    <sheet name="NOTAS" sheetId="5" r:id="rId3"/>
    <sheet name="TAB_AUX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5" l="1"/>
  <c r="D8" i="4"/>
  <c r="C4" i="6"/>
  <c r="D4" i="6"/>
  <c r="C5" i="6"/>
  <c r="D5" i="6"/>
  <c r="C6" i="6"/>
  <c r="D6" i="6"/>
  <c r="C7" i="6"/>
  <c r="D7" i="6"/>
  <c r="C8" i="6"/>
  <c r="D8" i="6"/>
  <c r="C9" i="6"/>
  <c r="D9" i="6"/>
  <c r="C10" i="6"/>
  <c r="D10" i="6"/>
  <c r="C11" i="6"/>
  <c r="D11" i="6"/>
  <c r="C12" i="6"/>
  <c r="D12" i="6"/>
  <c r="C13" i="6"/>
  <c r="D13" i="6"/>
  <c r="C14" i="6"/>
  <c r="D14" i="6"/>
  <c r="C15" i="6"/>
  <c r="D15" i="6"/>
  <c r="C16" i="6"/>
  <c r="D16" i="6"/>
  <c r="C17" i="6"/>
  <c r="D17" i="6"/>
  <c r="C18" i="6"/>
  <c r="D18" i="6"/>
  <c r="C19" i="6"/>
  <c r="D19" i="6"/>
  <c r="C20" i="6"/>
  <c r="D20" i="6"/>
  <c r="C21" i="6"/>
  <c r="D21" i="6"/>
  <c r="C22" i="6"/>
  <c r="D22" i="6"/>
  <c r="C23" i="6"/>
  <c r="D23" i="6"/>
  <c r="C24" i="6"/>
  <c r="D24" i="6"/>
  <c r="C25" i="6"/>
  <c r="D25" i="6"/>
  <c r="C26" i="6"/>
  <c r="D26" i="6"/>
  <c r="C27" i="6"/>
  <c r="D27" i="6"/>
  <c r="C28" i="6"/>
  <c r="D28" i="6"/>
  <c r="C29" i="6"/>
  <c r="D29" i="6"/>
  <c r="C30" i="6"/>
  <c r="D30" i="6"/>
  <c r="C31" i="6"/>
  <c r="D31" i="6"/>
  <c r="C32" i="6"/>
  <c r="D32" i="6"/>
  <c r="C33" i="6"/>
  <c r="D33" i="6"/>
  <c r="C34" i="6"/>
  <c r="D34" i="6"/>
  <c r="C35" i="6"/>
  <c r="D35" i="6"/>
  <c r="C36" i="6"/>
  <c r="D36" i="6"/>
  <c r="C37" i="6"/>
  <c r="D37" i="6"/>
  <c r="C38" i="6"/>
  <c r="D38" i="6"/>
  <c r="C39" i="6"/>
  <c r="D39" i="6"/>
  <c r="C40" i="6"/>
  <c r="D40" i="6"/>
  <c r="C41" i="6"/>
  <c r="D41" i="6"/>
  <c r="C42" i="6"/>
  <c r="D42" i="6"/>
  <c r="C43" i="6"/>
  <c r="D43" i="6"/>
  <c r="C44" i="6"/>
  <c r="D44" i="6"/>
  <c r="C45" i="6"/>
  <c r="D45" i="6"/>
  <c r="C46" i="6"/>
  <c r="D46" i="6"/>
  <c r="C47" i="6"/>
  <c r="D47" i="6"/>
  <c r="C48" i="6"/>
  <c r="D48" i="6"/>
  <c r="C49" i="6"/>
  <c r="D49" i="6"/>
  <c r="C50" i="6"/>
  <c r="D50" i="6"/>
  <c r="C51" i="6"/>
  <c r="D51" i="6"/>
  <c r="C52" i="6"/>
  <c r="D52" i="6"/>
  <c r="D3" i="6"/>
  <c r="C3" i="6"/>
  <c r="F4" i="6" a="1"/>
  <c r="F4" i="6" s="1"/>
  <c r="F5" i="6" a="1"/>
  <c r="F5" i="6" s="1"/>
  <c r="F6" i="6" a="1"/>
  <c r="F6" i="6" s="1"/>
  <c r="F7" i="6" a="1"/>
  <c r="F7" i="6" s="1"/>
  <c r="F8" i="6" a="1"/>
  <c r="F8" i="6" s="1"/>
  <c r="F9" i="6" a="1"/>
  <c r="F9" i="6" s="1"/>
  <c r="F10" i="6" a="1"/>
  <c r="F10" i="6" s="1"/>
  <c r="F11" i="6" a="1"/>
  <c r="F11" i="6" s="1"/>
  <c r="F12" i="6" a="1"/>
  <c r="F12" i="6" s="1"/>
  <c r="F13" i="6" a="1"/>
  <c r="F13" i="6" s="1"/>
  <c r="F14" i="6" a="1"/>
  <c r="F14" i="6" s="1"/>
  <c r="F15" i="6" a="1"/>
  <c r="F15" i="6" s="1"/>
  <c r="F16" i="6" a="1"/>
  <c r="F16" i="6" s="1"/>
  <c r="F17" i="6" a="1"/>
  <c r="F17" i="6" s="1"/>
  <c r="F18" i="6" a="1"/>
  <c r="F18" i="6" s="1"/>
  <c r="F19" i="6" a="1"/>
  <c r="F19" i="6" s="1"/>
  <c r="F20" i="6" a="1"/>
  <c r="F20" i="6" s="1"/>
  <c r="F21" i="6" a="1"/>
  <c r="F21" i="6" s="1"/>
  <c r="F22" i="6" a="1"/>
  <c r="F22" i="6" s="1"/>
  <c r="F23" i="6" a="1"/>
  <c r="F23" i="6" s="1"/>
  <c r="F24" i="6" a="1"/>
  <c r="F24" i="6" s="1"/>
  <c r="F25" i="6" a="1"/>
  <c r="F25" i="6" s="1"/>
  <c r="F26" i="6" a="1"/>
  <c r="F26" i="6" s="1"/>
  <c r="F27" i="6" a="1"/>
  <c r="F27" i="6" s="1"/>
  <c r="F28" i="6" a="1"/>
  <c r="F28" i="6" s="1"/>
  <c r="F29" i="6" a="1"/>
  <c r="F29" i="6" s="1"/>
  <c r="F30" i="6" a="1"/>
  <c r="F30" i="6" s="1"/>
  <c r="F31" i="6" a="1"/>
  <c r="F31" i="6" s="1"/>
  <c r="F32" i="6" a="1"/>
  <c r="F32" i="6" s="1"/>
  <c r="F33" i="6" a="1"/>
  <c r="F33" i="6" s="1"/>
  <c r="F34" i="6" a="1"/>
  <c r="F34" i="6" s="1"/>
  <c r="F35" i="6" a="1"/>
  <c r="F35" i="6" s="1"/>
  <c r="F36" i="6" a="1"/>
  <c r="F36" i="6" s="1"/>
  <c r="F37" i="6" a="1"/>
  <c r="F37" i="6" s="1"/>
  <c r="F38" i="6" a="1"/>
  <c r="F38" i="6" s="1"/>
  <c r="F39" i="6" a="1"/>
  <c r="F39" i="6" s="1"/>
  <c r="F40" i="6" a="1"/>
  <c r="F40" i="6" s="1"/>
  <c r="F41" i="6" a="1"/>
  <c r="F41" i="6" s="1"/>
  <c r="F42" i="6" a="1"/>
  <c r="F42" i="6" s="1"/>
  <c r="F43" i="6" a="1"/>
  <c r="F43" i="6" s="1"/>
  <c r="F44" i="6" a="1"/>
  <c r="F44" i="6" s="1"/>
  <c r="F45" i="6" a="1"/>
  <c r="F45" i="6" s="1"/>
  <c r="F46" i="6" a="1"/>
  <c r="F46" i="6" s="1"/>
  <c r="F47" i="6" a="1"/>
  <c r="F47" i="6" s="1"/>
  <c r="F48" i="6" a="1"/>
  <c r="F48" i="6" s="1"/>
  <c r="F49" i="6" a="1"/>
  <c r="F49" i="6" s="1"/>
  <c r="F50" i="6" a="1"/>
  <c r="F50" i="6" s="1"/>
  <c r="F51" i="6" a="1"/>
  <c r="F51" i="6" s="1"/>
  <c r="F52" i="6" a="1"/>
  <c r="F52" i="6" s="1"/>
  <c r="F3" i="6" a="1"/>
  <c r="F3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<sst xmlns="http://schemas.openxmlformats.org/spreadsheetml/2006/main" count="106" uniqueCount="94">
  <si>
    <t>PREENCHA OS DADOS ABAIXO</t>
  </si>
  <si>
    <t>NOME</t>
  </si>
  <si>
    <t>CPF</t>
  </si>
  <si>
    <t>DATA NASCIMENTO</t>
  </si>
  <si>
    <t>TITULO DE ELEITOR</t>
  </si>
  <si>
    <t>CONJUGE</t>
  </si>
  <si>
    <t>ENDEREÇO</t>
  </si>
  <si>
    <t>CEP</t>
  </si>
  <si>
    <t>TELEFONE FIXO</t>
  </si>
  <si>
    <t>TELEFONE CELULAR</t>
  </si>
  <si>
    <t>EMAIL</t>
  </si>
  <si>
    <t>HOUVE ALTERACAO DE ENTREGA ANTERIOR</t>
  </si>
  <si>
    <t>DEPENDENTES</t>
  </si>
  <si>
    <t>RESIDENTE NO EXTERIOR</t>
  </si>
  <si>
    <t>FULANO DA SILVA DE SICRANO</t>
  </si>
  <si>
    <t>SIM</t>
  </si>
  <si>
    <t>NÃO</t>
  </si>
  <si>
    <t>FULANINHA DA SILVA</t>
  </si>
  <si>
    <t>AVENIDA BRASIL, 1234 APTO 11112</t>
  </si>
  <si>
    <t>FULANO@SICRANO.COM</t>
  </si>
  <si>
    <t>PREENCHA OS DADOS BANCÁRIOS ABAIXO</t>
  </si>
  <si>
    <t>BANCO</t>
  </si>
  <si>
    <t>VALOR ATUAL</t>
  </si>
  <si>
    <t>ANEXO 📎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</si>
  <si>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</si>
  <si>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</si>
  <si>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</si>
  <si>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</si>
  <si>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</si>
  <si>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</si>
  <si>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</si>
  <si>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</si>
  <si>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</si>
  <si>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</si>
  <si>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</si>
  <si>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</si>
  <si>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</si>
  <si>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</si>
  <si>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</si>
  <si>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</si>
  <si>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</si>
  <si>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</si>
  <si>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</si>
  <si>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</si>
  <si>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</si>
  <si>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</si>
  <si>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</si>
  <si>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</si>
  <si>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</si>
  <si>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</si>
  <si>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</si>
  <si>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</si>
  <si>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</si>
  <si>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</si>
  <si>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</si>
  <si>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</si>
  <si>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</si>
  <si>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</si>
  <si>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</si>
  <si>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</si>
  <si>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</si>
  <si>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</si>
  <si>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</si>
  <si>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</si>
  <si>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</si>
  <si>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</si>
  <si>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</si>
  <si>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</si>
  <si>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</si>
  <si>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</si>
  <si>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</si>
  <si>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</si>
  <si>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</si>
  <si>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</si>
  <si>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BANCOS</t>
  </si>
  <si>
    <t>CODIGO</t>
  </si>
  <si>
    <t>BANCO 001</t>
  </si>
  <si>
    <t>BTG.PDF</t>
  </si>
  <si>
    <t>ORIGINAL.PDF</t>
  </si>
  <si>
    <t>GERDAU.PDF</t>
  </si>
  <si>
    <t>BANCO 002</t>
  </si>
  <si>
    <t>BANCO 003</t>
  </si>
  <si>
    <t>TOTAL</t>
  </si>
  <si>
    <t>1 - DADOS DO TITULAR</t>
  </si>
  <si>
    <t>2 - INFORMES DE RENDIMENTOS BANCÁRIOS</t>
  </si>
  <si>
    <t>3 - NOTAS BANCÁRIAS - HOLERITES</t>
  </si>
  <si>
    <t>PREENCHA OS DADOS DE ENTRADA DE RECEITAS</t>
  </si>
  <si>
    <t>ENTRADAS</t>
  </si>
  <si>
    <t>DATA</t>
  </si>
  <si>
    <t>CATEGORIA</t>
  </si>
  <si>
    <t>VALOR</t>
  </si>
  <si>
    <t>FREELANCE</t>
  </si>
  <si>
    <t>HOLERITE</t>
  </si>
  <si>
    <t>PESSOA FÍSICA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</si>
</sst>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R$&quot;\ #,##0.00;[Red]\-&quot;R$&quot;\ #,##0.00"/>
    <numFmt numFmtId="164" formatCode="000&quot;.&quot;000&quot;.&quot;000&quot;-&quot;00"/>
    <numFmt numFmtId="165" formatCode="00000&quot;-&quot;000"/>
    <numFmt numFmtId="166" formatCode="\(00\)0000&quot;-&quot;0000"/>
    <numFmt numFmtId="167" formatCode="\(00\)00000\-0000"/>
  </numFmts>
  <fonts count="6" x14ac:knownFonts="1">
    <font>
      <sz val="11"/>
      <color theme="1"/>
      <name val="Arial"/>
      <family val="2"/>
    </font>
    <font>
      <sz val="11"/>
      <color rgb="FFFA7D00"/>
      <name val="Arial"/>
      <family val="2"/>
    </font>
    <font>
      <b/>
      <sz val="11"/>
      <color theme="6" tint="0.39997558519241921"/>
      <name val="Arial"/>
      <family val="2"/>
    </font>
    <font>
      <b/>
      <i/>
      <sz val="11"/>
      <color theme="6" tint="0.39997558519241921"/>
      <name val="Arial"/>
      <family val="2"/>
    </font>
    <font>
      <b/>
      <sz val="20"/>
      <color theme="6" tint="0.39997558519241921"/>
      <name val="Arial"/>
      <family val="2"/>
    </font>
    <font>
      <b/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E131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6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4" fillId="0" borderId="1" xfId="1" applyFont="1"/>
    <xf numFmtId="0" fontId="2" fillId="3" borderId="0" xfId="0" applyFont="1" applyFill="1"/>
    <xf numFmtId="0" fontId="0" fillId="0" borderId="0" xfId="0" applyAlignment="1">
      <alignment horizontal="left" indent="3"/>
    </xf>
    <xf numFmtId="0" fontId="3" fillId="3" borderId="0" xfId="0" applyFont="1" applyFill="1" applyAlignment="1">
      <alignment horizontal="left" indent="2"/>
    </xf>
    <xf numFmtId="0" fontId="0" fillId="4" borderId="2" xfId="0" applyFont="1" applyFill="1" applyBorder="1"/>
    <xf numFmtId="0" fontId="0" fillId="2" borderId="0" xfId="0" applyFont="1" applyFill="1"/>
    <xf numFmtId="0" fontId="5" fillId="5" borderId="0" xfId="0" applyFont="1" applyFill="1" applyAlignment="1">
      <alignment horizontal="centerContinuous"/>
    </xf>
    <xf numFmtId="0" fontId="0" fillId="5" borderId="0" xfId="0" applyFill="1" applyAlignment="1">
      <alignment horizontal="centerContinuous"/>
    </xf>
    <xf numFmtId="0" fontId="0" fillId="5" borderId="0" xfId="0" applyFill="1"/>
    <xf numFmtId="8" fontId="0" fillId="5" borderId="0" xfId="0" applyNumberFormat="1" applyFill="1" applyAlignment="1">
      <alignment horizontal="left"/>
    </xf>
    <xf numFmtId="0" fontId="0" fillId="3" borderId="0" xfId="0" applyFill="1" applyAlignment="1" applyProtection="1">
      <alignment horizontal="left"/>
      <protection locked="0"/>
    </xf>
    <xf numFmtId="164" fontId="0" fillId="3" borderId="0" xfId="0" applyNumberFormat="1" applyFill="1" applyAlignment="1" applyProtection="1">
      <alignment horizontal="left"/>
      <protection locked="0"/>
    </xf>
    <xf numFmtId="14" fontId="0" fillId="3" borderId="0" xfId="0" applyNumberFormat="1" applyFill="1" applyAlignment="1" applyProtection="1">
      <alignment horizontal="left"/>
      <protection locked="0"/>
    </xf>
    <xf numFmtId="165" fontId="0" fillId="3" borderId="0" xfId="0" applyNumberFormat="1" applyFill="1" applyAlignment="1" applyProtection="1">
      <alignment horizontal="left"/>
      <protection locked="0"/>
    </xf>
    <xf numFmtId="166" fontId="0" fillId="3" borderId="0" xfId="0" applyNumberFormat="1" applyFill="1" applyAlignment="1" applyProtection="1">
      <alignment horizontal="left"/>
      <protection locked="0"/>
    </xf>
    <xf numFmtId="167" fontId="0" fillId="3" borderId="0" xfId="0" applyNumberFormat="1" applyFill="1" applyAlignment="1" applyProtection="1">
      <alignment horizontal="left"/>
      <protection locked="0"/>
    </xf>
    <xf numFmtId="8" fontId="0" fillId="3" borderId="0" xfId="0" applyNumberFormat="1" applyFill="1" applyAlignment="1" applyProtection="1">
      <alignment horizontal="left"/>
      <protection locked="0"/>
    </xf>
    <xf numFmtId="0" fontId="0" fillId="0" borderId="0" xfId="0" applyProtection="1">
      <protection locked="0"/>
    </xf>
    <xf numFmtId="14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8" fontId="0" fillId="0" borderId="0" xfId="0" applyNumberFormat="1" applyAlignment="1" applyProtection="1">
      <alignment horizontal="right"/>
      <protection locked="0"/>
    </xf>
    <xf numFmtId="0" fontId="5" fillId="5" borderId="0" xfId="0" applyFont="1" applyFill="1" applyAlignment="1">
      <alignment horizontal="right"/>
    </xf>
    <xf numFmtId="8" fontId="5" fillId="5" borderId="0" xfId="0" applyNumberFormat="1" applyFont="1" applyFill="1"/>
  </cellXfs>
  <cellStyles count="2">
    <cellStyle name="Célula Vinculada" xfId="1" builtinId="24"/>
    <cellStyle name="Normal" xfId="0" builtinId="0"/>
  </cellStyles>
  <dxfs count="5">
    <dxf>
      <protection locked="0" hidden="0"/>
    </dxf>
    <dxf>
      <protection locked="0" hidden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numFmt numFmtId="19" formatCode="dd/mm/yyyy"/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colors>
    <mruColors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TITULAR!C1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hyperlink" Target="#INFORMES!A1"/><Relationship Id="rId5" Type="http://schemas.openxmlformats.org/officeDocument/2006/relationships/hyperlink" Target="#INFORMES!C1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TITULAR!C1"/><Relationship Id="rId7" Type="http://schemas.openxmlformats.org/officeDocument/2006/relationships/hyperlink" Target="#TITULAR!C3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hyperlink" Target="#NOTAS!C3"/><Relationship Id="rId5" Type="http://schemas.openxmlformats.org/officeDocument/2006/relationships/hyperlink" Target="#INFORMES!C1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TITULAR!C1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hyperlink" Target="#TITULAR!C3"/><Relationship Id="rId5" Type="http://schemas.openxmlformats.org/officeDocument/2006/relationships/hyperlink" Target="#INFORMES!C1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190501</xdr:colOff>
      <xdr:row>3</xdr:row>
      <xdr:rowOff>95250</xdr:rowOff>
    </xdr:from>
    <xdr:to>
      <xdr:col>0</xdr:col>
      <xdr:colOff>1771650</xdr:colOff>
      <xdr:row>11</xdr:row>
      <xdr:rowOff>170244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D23A40D-76D6-39A4-8F1D-8F357121D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70" b="93182" l="4082" r="89796">
                      <a14:foregroundMark x1="48163" y1="17803" x2="48163" y2="17803"/>
                      <a14:foregroundMark x1="17551" y1="34848" x2="17551" y2="34848"/>
                      <a14:foregroundMark x1="4082" y1="50379" x2="4082" y2="50379"/>
                      <a14:foregroundMark x1="89796" y1="43561" x2="89796" y2="43561"/>
                      <a14:foregroundMark x1="77551" y1="22348" x2="77551" y2="22348"/>
                      <a14:foregroundMark x1="49388" y1="93182" x2="49388" y2="93182"/>
                      <a14:foregroundMark x1="41633" y1="47348" x2="41633" y2="47348"/>
                      <a14:foregroundMark x1="60816" y1="40152" x2="60816" y2="40152"/>
                      <a14:foregroundMark x1="40816" y1="39773" x2="40816" y2="39773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90501" y="638175"/>
          <a:ext cx="1581149" cy="1703769"/>
        </a:xfrm>
        <a:prstGeom prst="rect">
          <a:avLst/>
        </a:prstGeom>
      </xdr:spPr>
    </xdr:pic>
    <xdr:clientData/>
  </xdr:twoCellAnchor>
  <xdr:twoCellAnchor editAs="absolute">
    <xdr:from>
      <xdr:col>0</xdr:col>
      <xdr:colOff>80962</xdr:colOff>
      <xdr:row>12</xdr:row>
      <xdr:rowOff>66675</xdr:rowOff>
    </xdr:from>
    <xdr:to>
      <xdr:col>0</xdr:col>
      <xdr:colOff>1890712</xdr:colOff>
      <xdr:row>14</xdr:row>
      <xdr:rowOff>133350</xdr:rowOff>
    </xdr:to>
    <xdr:sp macro="" textlink="">
      <xdr:nvSpPr>
        <xdr:cNvPr id="4" name="BOTAO_TITUL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46ADAE5-72C6-0BC9-7D65-73E79EC58DCD}"/>
            </a:ext>
          </a:extLst>
        </xdr:cNvPr>
        <xdr:cNvSpPr/>
      </xdr:nvSpPr>
      <xdr:spPr>
        <a:xfrm>
          <a:off x="80962" y="2419350"/>
          <a:ext cx="1809750" cy="428625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bg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80962</xdr:colOff>
      <xdr:row>19</xdr:row>
      <xdr:rowOff>0</xdr:rowOff>
    </xdr:from>
    <xdr:to>
      <xdr:col>0</xdr:col>
      <xdr:colOff>1890712</xdr:colOff>
      <xdr:row>21</xdr:row>
      <xdr:rowOff>66675</xdr:rowOff>
    </xdr:to>
    <xdr:sp macro="" textlink="">
      <xdr:nvSpPr>
        <xdr:cNvPr id="5" name="BOTAO_NOTA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8596854-4B81-43EB-8AD2-8B1DF5D01CE5}"/>
            </a:ext>
          </a:extLst>
        </xdr:cNvPr>
        <xdr:cNvSpPr/>
      </xdr:nvSpPr>
      <xdr:spPr>
        <a:xfrm>
          <a:off x="80962" y="3619500"/>
          <a:ext cx="1809750" cy="4286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bg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NOTAS</a:t>
          </a:r>
        </a:p>
        <a:p>
          <a:pPr algn="ctr"/>
          <a:endParaRPr lang="pt-BR" sz="1800" b="1">
            <a:solidFill>
              <a:schemeClr val="bg1"/>
            </a:solidFill>
            <a:latin typeface="Segoe UI Black" panose="020B0A02040204020203" pitchFamily="34" charset="0"/>
            <a:ea typeface="Segoe UI Black" panose="020B0A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80962</xdr:colOff>
      <xdr:row>15</xdr:row>
      <xdr:rowOff>123825</xdr:rowOff>
    </xdr:from>
    <xdr:to>
      <xdr:col>0</xdr:col>
      <xdr:colOff>1890712</xdr:colOff>
      <xdr:row>18</xdr:row>
      <xdr:rowOff>9525</xdr:rowOff>
    </xdr:to>
    <xdr:sp macro="" textlink="">
      <xdr:nvSpPr>
        <xdr:cNvPr id="6" name="BOTAO_INFORM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9FB5AA3-77CB-40DF-8EE6-FB840748549F}"/>
            </a:ext>
          </a:extLst>
        </xdr:cNvPr>
        <xdr:cNvSpPr/>
      </xdr:nvSpPr>
      <xdr:spPr>
        <a:xfrm>
          <a:off x="80962" y="3019425"/>
          <a:ext cx="1809750" cy="4286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bg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109537</xdr:colOff>
      <xdr:row>27</xdr:row>
      <xdr:rowOff>133350</xdr:rowOff>
    </xdr:from>
    <xdr:to>
      <xdr:col>0</xdr:col>
      <xdr:colOff>1919287</xdr:colOff>
      <xdr:row>28</xdr:row>
      <xdr:rowOff>104775</xdr:rowOff>
    </xdr:to>
    <xdr:sp macro="" textlink="">
      <xdr:nvSpPr>
        <xdr:cNvPr id="8" name="BOTAO_NOTAS">
          <a:extLst>
            <a:ext uri="{FF2B5EF4-FFF2-40B4-BE49-F238E27FC236}">
              <a16:creationId xmlns:a16="http://schemas.microsoft.com/office/drawing/2014/main" id="{E5AA5150-57CA-45C7-A6E5-242C2511C87A}"/>
            </a:ext>
          </a:extLst>
        </xdr:cNvPr>
        <xdr:cNvSpPr/>
      </xdr:nvSpPr>
      <xdr:spPr>
        <a:xfrm>
          <a:off x="109537" y="5200650"/>
          <a:ext cx="1809750" cy="152400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800" b="1">
              <a:solidFill>
                <a:schemeClr val="bg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PROJECT 002 ®</a:t>
          </a:r>
        </a:p>
      </xdr:txBody>
    </xdr:sp>
    <xdr:clientData/>
  </xdr:twoCellAnchor>
  <xdr:twoCellAnchor editAs="absolute">
    <xdr:from>
      <xdr:col>0</xdr:col>
      <xdr:colOff>0</xdr:colOff>
      <xdr:row>1</xdr:row>
      <xdr:rowOff>0</xdr:rowOff>
    </xdr:from>
    <xdr:to>
      <xdr:col>0</xdr:col>
      <xdr:colOff>1943100</xdr:colOff>
      <xdr:row>3</xdr:row>
      <xdr:rowOff>171450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56075C48-1612-44CB-84FE-87D1AAB327B6}"/>
            </a:ext>
          </a:extLst>
        </xdr:cNvPr>
        <xdr:cNvSpPr/>
      </xdr:nvSpPr>
      <xdr:spPr>
        <a:xfrm>
          <a:off x="0" y="180975"/>
          <a:ext cx="1943100" cy="533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threePt" dir="t"/>
          </a:scene3d>
          <a:sp3d extrusionH="57150">
            <a:bevelT w="38100" h="38100" prst="angle"/>
          </a:sp3d>
        </a:bodyPr>
        <a:lstStyle/>
        <a:p>
          <a:pPr algn="ctr"/>
          <a:r>
            <a:rPr lang="pt-BR" sz="2000" b="1">
              <a:ln>
                <a:noFill/>
              </a:ln>
              <a:solidFill>
                <a:schemeClr val="accent3">
                  <a:lumMod val="60000"/>
                  <a:lumOff val="40000"/>
                </a:schemeClr>
              </a:solidFill>
            </a:rPr>
            <a:t>INFORME</a:t>
          </a:r>
          <a:r>
            <a:rPr lang="pt-BR" sz="2000" b="1">
              <a:ln>
                <a:noFill/>
              </a:ln>
              <a:gradFill flip="none" rotWithShape="1">
                <a:gsLst>
                  <a:gs pos="70000">
                    <a:schemeClr val="accent6">
                      <a:lumMod val="75000"/>
                    </a:schemeClr>
                  </a:gs>
                  <a:gs pos="89000">
                    <a:schemeClr val="accent3">
                      <a:lumMod val="84000"/>
                      <a:lumOff val="16000"/>
                    </a:schemeClr>
                  </a:gs>
                  <a:gs pos="100000">
                    <a:schemeClr val="accent3">
                      <a:lumMod val="60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</a:rPr>
            <a:t> </a:t>
          </a:r>
          <a:r>
            <a:rPr lang="pt-BR" sz="2000" b="1">
              <a:ln>
                <a:noFill/>
              </a:ln>
              <a:solidFill>
                <a:schemeClr val="accent3">
                  <a:lumMod val="60000"/>
                  <a:lumOff val="40000"/>
                </a:schemeClr>
              </a:solidFill>
            </a:rPr>
            <a:t>IRPF</a:t>
          </a:r>
        </a:p>
      </xdr:txBody>
    </xdr:sp>
    <xdr:clientData/>
  </xdr:twoCellAnchor>
  <xdr:twoCellAnchor editAs="absolute">
    <xdr:from>
      <xdr:col>3</xdr:col>
      <xdr:colOff>9525</xdr:colOff>
      <xdr:row>20</xdr:row>
      <xdr:rowOff>152400</xdr:rowOff>
    </xdr:from>
    <xdr:to>
      <xdr:col>4</xdr:col>
      <xdr:colOff>0</xdr:colOff>
      <xdr:row>23</xdr:row>
      <xdr:rowOff>9525</xdr:rowOff>
    </xdr:to>
    <xdr:sp macro="" textlink="">
      <xdr:nvSpPr>
        <xdr:cNvPr id="10" name="Retângulo: Canto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792B602-279E-409B-B126-A831A2FF0501}"/>
            </a:ext>
          </a:extLst>
        </xdr:cNvPr>
        <xdr:cNvSpPr/>
      </xdr:nvSpPr>
      <xdr:spPr>
        <a:xfrm>
          <a:off x="6200775" y="3952875"/>
          <a:ext cx="3124200" cy="400050"/>
        </a:xfrm>
        <a:prstGeom prst="round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PRÓXIMO ≻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190501</xdr:colOff>
      <xdr:row>3</xdr:row>
      <xdr:rowOff>95250</xdr:rowOff>
    </xdr:from>
    <xdr:to>
      <xdr:col>0</xdr:col>
      <xdr:colOff>1771650</xdr:colOff>
      <xdr:row>11</xdr:row>
      <xdr:rowOff>170244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8552D84-64B8-41C5-A0B5-6C073456D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70" b="93182" l="4082" r="89796">
                      <a14:foregroundMark x1="48163" y1="17803" x2="48163" y2="17803"/>
                      <a14:foregroundMark x1="17551" y1="34848" x2="17551" y2="34848"/>
                      <a14:foregroundMark x1="4082" y1="50379" x2="4082" y2="50379"/>
                      <a14:foregroundMark x1="89796" y1="43561" x2="89796" y2="43561"/>
                      <a14:foregroundMark x1="77551" y1="22348" x2="77551" y2="22348"/>
                      <a14:foregroundMark x1="49388" y1="93182" x2="49388" y2="93182"/>
                      <a14:foregroundMark x1="41633" y1="47348" x2="41633" y2="47348"/>
                      <a14:foregroundMark x1="60816" y1="40152" x2="60816" y2="40152"/>
                      <a14:foregroundMark x1="40816" y1="39773" x2="40816" y2="39773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90501" y="638175"/>
          <a:ext cx="1581149" cy="1703769"/>
        </a:xfrm>
        <a:prstGeom prst="rect">
          <a:avLst/>
        </a:prstGeom>
      </xdr:spPr>
    </xdr:pic>
    <xdr:clientData/>
  </xdr:twoCellAnchor>
  <xdr:twoCellAnchor editAs="absolute">
    <xdr:from>
      <xdr:col>0</xdr:col>
      <xdr:colOff>80962</xdr:colOff>
      <xdr:row>12</xdr:row>
      <xdr:rowOff>66675</xdr:rowOff>
    </xdr:from>
    <xdr:to>
      <xdr:col>0</xdr:col>
      <xdr:colOff>1890712</xdr:colOff>
      <xdr:row>14</xdr:row>
      <xdr:rowOff>133350</xdr:rowOff>
    </xdr:to>
    <xdr:sp macro="" textlink="">
      <xdr:nvSpPr>
        <xdr:cNvPr id="4" name="BOTAO_TITUL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23C752F-B4FA-4119-9691-CE1ACEE561AC}"/>
            </a:ext>
          </a:extLst>
        </xdr:cNvPr>
        <xdr:cNvSpPr/>
      </xdr:nvSpPr>
      <xdr:spPr>
        <a:xfrm>
          <a:off x="80962" y="2419350"/>
          <a:ext cx="1809750" cy="4286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bg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80962</xdr:colOff>
      <xdr:row>19</xdr:row>
      <xdr:rowOff>0</xdr:rowOff>
    </xdr:from>
    <xdr:to>
      <xdr:col>0</xdr:col>
      <xdr:colOff>1890712</xdr:colOff>
      <xdr:row>21</xdr:row>
      <xdr:rowOff>66675</xdr:rowOff>
    </xdr:to>
    <xdr:sp macro="" textlink="">
      <xdr:nvSpPr>
        <xdr:cNvPr id="5" name="BOTAO_NOTA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43E2679-23C0-4CE2-B021-83E1160225B0}"/>
            </a:ext>
          </a:extLst>
        </xdr:cNvPr>
        <xdr:cNvSpPr/>
      </xdr:nvSpPr>
      <xdr:spPr>
        <a:xfrm>
          <a:off x="80962" y="3619500"/>
          <a:ext cx="1809750" cy="4286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bg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NOTAS</a:t>
          </a:r>
        </a:p>
        <a:p>
          <a:pPr algn="ctr"/>
          <a:endParaRPr lang="pt-BR" sz="1800" b="1">
            <a:solidFill>
              <a:schemeClr val="bg1"/>
            </a:solidFill>
            <a:latin typeface="Segoe UI Black" panose="020B0A02040204020203" pitchFamily="34" charset="0"/>
            <a:ea typeface="Segoe UI Black" panose="020B0A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80962</xdr:colOff>
      <xdr:row>15</xdr:row>
      <xdr:rowOff>123825</xdr:rowOff>
    </xdr:from>
    <xdr:to>
      <xdr:col>0</xdr:col>
      <xdr:colOff>1890712</xdr:colOff>
      <xdr:row>18</xdr:row>
      <xdr:rowOff>9525</xdr:rowOff>
    </xdr:to>
    <xdr:sp macro="" textlink="">
      <xdr:nvSpPr>
        <xdr:cNvPr id="6" name="BOTAO_INFORM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B210E70-CEF1-4966-927D-569133CBE4A2}"/>
            </a:ext>
          </a:extLst>
        </xdr:cNvPr>
        <xdr:cNvSpPr/>
      </xdr:nvSpPr>
      <xdr:spPr>
        <a:xfrm>
          <a:off x="80962" y="3019425"/>
          <a:ext cx="1809750" cy="428625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bg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109537</xdr:colOff>
      <xdr:row>27</xdr:row>
      <xdr:rowOff>133350</xdr:rowOff>
    </xdr:from>
    <xdr:to>
      <xdr:col>0</xdr:col>
      <xdr:colOff>1919287</xdr:colOff>
      <xdr:row>28</xdr:row>
      <xdr:rowOff>104775</xdr:rowOff>
    </xdr:to>
    <xdr:sp macro="" textlink="">
      <xdr:nvSpPr>
        <xdr:cNvPr id="7" name="BOTAO_NOTAS">
          <a:extLst>
            <a:ext uri="{FF2B5EF4-FFF2-40B4-BE49-F238E27FC236}">
              <a16:creationId xmlns:a16="http://schemas.microsoft.com/office/drawing/2014/main" id="{3B062399-E0B8-4870-8BC4-2D68AEE63368}"/>
            </a:ext>
          </a:extLst>
        </xdr:cNvPr>
        <xdr:cNvSpPr/>
      </xdr:nvSpPr>
      <xdr:spPr>
        <a:xfrm>
          <a:off x="109537" y="5200650"/>
          <a:ext cx="1809750" cy="152400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800" b="1">
              <a:solidFill>
                <a:schemeClr val="bg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PROJECT 002 ®</a:t>
          </a:r>
        </a:p>
      </xdr:txBody>
    </xdr:sp>
    <xdr:clientData/>
  </xdr:twoCellAnchor>
  <xdr:twoCellAnchor editAs="absolute">
    <xdr:from>
      <xdr:col>0</xdr:col>
      <xdr:colOff>0</xdr:colOff>
      <xdr:row>0</xdr:row>
      <xdr:rowOff>171450</xdr:rowOff>
    </xdr:from>
    <xdr:to>
      <xdr:col>0</xdr:col>
      <xdr:colOff>1943100</xdr:colOff>
      <xdr:row>4</xdr:row>
      <xdr:rowOff>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8591A85A-2BF8-433E-A6A6-BC3EC140197E}"/>
            </a:ext>
          </a:extLst>
        </xdr:cNvPr>
        <xdr:cNvSpPr/>
      </xdr:nvSpPr>
      <xdr:spPr>
        <a:xfrm>
          <a:off x="0" y="171450"/>
          <a:ext cx="19431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threePt" dir="t"/>
          </a:scene3d>
          <a:sp3d extrusionH="57150">
            <a:bevelT w="38100" h="38100" prst="angle"/>
          </a:sp3d>
        </a:bodyPr>
        <a:lstStyle/>
        <a:p>
          <a:pPr algn="ctr"/>
          <a:r>
            <a:rPr lang="pt-BR" sz="2000" b="1">
              <a:ln>
                <a:noFill/>
              </a:ln>
              <a:solidFill>
                <a:schemeClr val="accent3">
                  <a:lumMod val="60000"/>
                  <a:lumOff val="40000"/>
                </a:schemeClr>
              </a:solidFill>
            </a:rPr>
            <a:t>INFORME</a:t>
          </a:r>
          <a:r>
            <a:rPr lang="pt-BR" sz="2000" b="1">
              <a:ln>
                <a:noFill/>
              </a:ln>
              <a:gradFill flip="none" rotWithShape="1">
                <a:gsLst>
                  <a:gs pos="70000">
                    <a:schemeClr val="accent6">
                      <a:lumMod val="75000"/>
                    </a:schemeClr>
                  </a:gs>
                  <a:gs pos="89000">
                    <a:schemeClr val="accent3">
                      <a:lumMod val="84000"/>
                      <a:lumOff val="16000"/>
                    </a:schemeClr>
                  </a:gs>
                  <a:gs pos="100000">
                    <a:schemeClr val="accent3">
                      <a:lumMod val="60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</a:rPr>
            <a:t> </a:t>
          </a:r>
          <a:r>
            <a:rPr lang="pt-BR" sz="2000" b="1">
              <a:ln>
                <a:noFill/>
              </a:ln>
              <a:solidFill>
                <a:schemeClr val="accent3">
                  <a:lumMod val="60000"/>
                  <a:lumOff val="40000"/>
                </a:schemeClr>
              </a:solidFill>
            </a:rPr>
            <a:t>IRPF</a:t>
          </a:r>
        </a:p>
      </xdr:txBody>
    </xdr:sp>
    <xdr:clientData/>
  </xdr:twoCellAnchor>
  <xdr:twoCellAnchor editAs="absolute">
    <xdr:from>
      <xdr:col>3</xdr:col>
      <xdr:colOff>159750</xdr:colOff>
      <xdr:row>26</xdr:row>
      <xdr:rowOff>9525</xdr:rowOff>
    </xdr:from>
    <xdr:to>
      <xdr:col>3</xdr:col>
      <xdr:colOff>2931750</xdr:colOff>
      <xdr:row>28</xdr:row>
      <xdr:rowOff>47625</xdr:rowOff>
    </xdr:to>
    <xdr:sp macro="" textlink="">
      <xdr:nvSpPr>
        <xdr:cNvPr id="3" name="Retângulo: Cantos Arredondados 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374DD64-E638-4CA7-BA20-931408CCB07D}"/>
            </a:ext>
          </a:extLst>
        </xdr:cNvPr>
        <xdr:cNvSpPr/>
      </xdr:nvSpPr>
      <xdr:spPr>
        <a:xfrm>
          <a:off x="5741400" y="4895850"/>
          <a:ext cx="2772000" cy="400050"/>
        </a:xfrm>
        <a:prstGeom prst="round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PRÓXIMO ≻</a:t>
          </a:r>
        </a:p>
      </xdr:txBody>
    </xdr:sp>
    <xdr:clientData/>
  </xdr:twoCellAnchor>
  <xdr:twoCellAnchor editAs="absolute">
    <xdr:from>
      <xdr:col>2</xdr:col>
      <xdr:colOff>16875</xdr:colOff>
      <xdr:row>26</xdr:row>
      <xdr:rowOff>9525</xdr:rowOff>
    </xdr:from>
    <xdr:to>
      <xdr:col>2</xdr:col>
      <xdr:colOff>2788875</xdr:colOff>
      <xdr:row>28</xdr:row>
      <xdr:rowOff>47625</xdr:rowOff>
    </xdr:to>
    <xdr:sp macro="" textlink="">
      <xdr:nvSpPr>
        <xdr:cNvPr id="8" name="Retângulo: Cantos Arredondado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76E4214-2758-4D57-96C5-E7F9D92D8D36}"/>
            </a:ext>
          </a:extLst>
        </xdr:cNvPr>
        <xdr:cNvSpPr/>
      </xdr:nvSpPr>
      <xdr:spPr>
        <a:xfrm>
          <a:off x="2655300" y="4895850"/>
          <a:ext cx="2772000" cy="400050"/>
        </a:xfrm>
        <a:prstGeom prst="round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≺ 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190501</xdr:colOff>
      <xdr:row>3</xdr:row>
      <xdr:rowOff>95250</xdr:rowOff>
    </xdr:from>
    <xdr:to>
      <xdr:col>0</xdr:col>
      <xdr:colOff>1771650</xdr:colOff>
      <xdr:row>11</xdr:row>
      <xdr:rowOff>151194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68B6B7C-08E6-4BE5-96EB-9B4041864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70" b="93182" l="4082" r="89796">
                      <a14:foregroundMark x1="48163" y1="17803" x2="48163" y2="17803"/>
                      <a14:foregroundMark x1="17551" y1="34848" x2="17551" y2="34848"/>
                      <a14:foregroundMark x1="4082" y1="50379" x2="4082" y2="50379"/>
                      <a14:foregroundMark x1="89796" y1="43561" x2="89796" y2="43561"/>
                      <a14:foregroundMark x1="77551" y1="22348" x2="77551" y2="22348"/>
                      <a14:foregroundMark x1="49388" y1="93182" x2="49388" y2="93182"/>
                      <a14:foregroundMark x1="41633" y1="47348" x2="41633" y2="47348"/>
                      <a14:foregroundMark x1="60816" y1="40152" x2="60816" y2="40152"/>
                      <a14:foregroundMark x1="40816" y1="39773" x2="40816" y2="39773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90501" y="638175"/>
          <a:ext cx="1581149" cy="1703769"/>
        </a:xfrm>
        <a:prstGeom prst="rect">
          <a:avLst/>
        </a:prstGeom>
      </xdr:spPr>
    </xdr:pic>
    <xdr:clientData/>
  </xdr:twoCellAnchor>
  <xdr:twoCellAnchor editAs="absolute">
    <xdr:from>
      <xdr:col>0</xdr:col>
      <xdr:colOff>80962</xdr:colOff>
      <xdr:row>12</xdr:row>
      <xdr:rowOff>47625</xdr:rowOff>
    </xdr:from>
    <xdr:to>
      <xdr:col>0</xdr:col>
      <xdr:colOff>1890712</xdr:colOff>
      <xdr:row>14</xdr:row>
      <xdr:rowOff>114300</xdr:rowOff>
    </xdr:to>
    <xdr:sp macro="" textlink="">
      <xdr:nvSpPr>
        <xdr:cNvPr id="4" name="BOTAO_TITUL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3D6027A-CB6C-443D-9335-478E16E6E1B6}"/>
            </a:ext>
          </a:extLst>
        </xdr:cNvPr>
        <xdr:cNvSpPr/>
      </xdr:nvSpPr>
      <xdr:spPr>
        <a:xfrm>
          <a:off x="80962" y="2419350"/>
          <a:ext cx="1809750" cy="4286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bg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80962</xdr:colOff>
      <xdr:row>18</xdr:row>
      <xdr:rowOff>161925</xdr:rowOff>
    </xdr:from>
    <xdr:to>
      <xdr:col>0</xdr:col>
      <xdr:colOff>1890712</xdr:colOff>
      <xdr:row>21</xdr:row>
      <xdr:rowOff>47625</xdr:rowOff>
    </xdr:to>
    <xdr:sp macro="" textlink="">
      <xdr:nvSpPr>
        <xdr:cNvPr id="5" name="BOTAO_NOTA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52D3870-B392-449F-82E2-B7C77FA60482}"/>
            </a:ext>
          </a:extLst>
        </xdr:cNvPr>
        <xdr:cNvSpPr/>
      </xdr:nvSpPr>
      <xdr:spPr>
        <a:xfrm>
          <a:off x="80962" y="3619500"/>
          <a:ext cx="1809750" cy="428625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bg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NOTAS</a:t>
          </a:r>
        </a:p>
        <a:p>
          <a:pPr algn="ctr"/>
          <a:endParaRPr lang="pt-BR" sz="1800" b="1">
            <a:solidFill>
              <a:schemeClr val="bg1"/>
            </a:solidFill>
            <a:latin typeface="Segoe UI Black" panose="020B0A02040204020203" pitchFamily="34" charset="0"/>
            <a:ea typeface="Segoe UI Black" panose="020B0A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80962</xdr:colOff>
      <xdr:row>15</xdr:row>
      <xdr:rowOff>104775</xdr:rowOff>
    </xdr:from>
    <xdr:to>
      <xdr:col>0</xdr:col>
      <xdr:colOff>1890712</xdr:colOff>
      <xdr:row>17</xdr:row>
      <xdr:rowOff>171450</xdr:rowOff>
    </xdr:to>
    <xdr:sp macro="" textlink="">
      <xdr:nvSpPr>
        <xdr:cNvPr id="6" name="BOTAO_INFORM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93C01A9-E52F-4BA0-8AAB-3A24A4B71178}"/>
            </a:ext>
          </a:extLst>
        </xdr:cNvPr>
        <xdr:cNvSpPr/>
      </xdr:nvSpPr>
      <xdr:spPr>
        <a:xfrm>
          <a:off x="80962" y="3019425"/>
          <a:ext cx="1809750" cy="4286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bg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109537</xdr:colOff>
      <xdr:row>27</xdr:row>
      <xdr:rowOff>114300</xdr:rowOff>
    </xdr:from>
    <xdr:to>
      <xdr:col>0</xdr:col>
      <xdr:colOff>1919287</xdr:colOff>
      <xdr:row>28</xdr:row>
      <xdr:rowOff>85725</xdr:rowOff>
    </xdr:to>
    <xdr:sp macro="" textlink="">
      <xdr:nvSpPr>
        <xdr:cNvPr id="7" name="BOTAO_NOTAS">
          <a:extLst>
            <a:ext uri="{FF2B5EF4-FFF2-40B4-BE49-F238E27FC236}">
              <a16:creationId xmlns:a16="http://schemas.microsoft.com/office/drawing/2014/main" id="{3E5037F4-912D-4011-BAAF-DA4270C1C3E2}"/>
            </a:ext>
          </a:extLst>
        </xdr:cNvPr>
        <xdr:cNvSpPr/>
      </xdr:nvSpPr>
      <xdr:spPr>
        <a:xfrm>
          <a:off x="109537" y="5200650"/>
          <a:ext cx="1809750" cy="152400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800" b="1">
              <a:solidFill>
                <a:schemeClr val="bg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PROJECT 002 ®</a:t>
          </a:r>
        </a:p>
      </xdr:txBody>
    </xdr:sp>
    <xdr:clientData/>
  </xdr:twoCellAnchor>
  <xdr:twoCellAnchor editAs="absolute">
    <xdr:from>
      <xdr:col>0</xdr:col>
      <xdr:colOff>0</xdr:colOff>
      <xdr:row>0</xdr:row>
      <xdr:rowOff>171450</xdr:rowOff>
    </xdr:from>
    <xdr:to>
      <xdr:col>0</xdr:col>
      <xdr:colOff>1943100</xdr:colOff>
      <xdr:row>4</xdr:row>
      <xdr:rowOff>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F142BE23-08B5-4416-8742-954B6446BB69}"/>
            </a:ext>
          </a:extLst>
        </xdr:cNvPr>
        <xdr:cNvSpPr/>
      </xdr:nvSpPr>
      <xdr:spPr>
        <a:xfrm>
          <a:off x="0" y="171450"/>
          <a:ext cx="19431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threePt" dir="t"/>
          </a:scene3d>
          <a:sp3d extrusionH="57150">
            <a:bevelT w="38100" h="38100" prst="angle"/>
          </a:sp3d>
        </a:bodyPr>
        <a:lstStyle/>
        <a:p>
          <a:pPr algn="ctr"/>
          <a:r>
            <a:rPr lang="pt-BR" sz="2000" b="1">
              <a:ln>
                <a:noFill/>
              </a:ln>
              <a:solidFill>
                <a:schemeClr val="accent3">
                  <a:lumMod val="60000"/>
                  <a:lumOff val="40000"/>
                </a:schemeClr>
              </a:solidFill>
            </a:rPr>
            <a:t>INFORME</a:t>
          </a:r>
          <a:r>
            <a:rPr lang="pt-BR" sz="2000" b="1">
              <a:ln>
                <a:noFill/>
              </a:ln>
              <a:gradFill flip="none" rotWithShape="1">
                <a:gsLst>
                  <a:gs pos="70000">
                    <a:schemeClr val="accent6">
                      <a:lumMod val="75000"/>
                    </a:schemeClr>
                  </a:gs>
                  <a:gs pos="89000">
                    <a:schemeClr val="accent3">
                      <a:lumMod val="84000"/>
                      <a:lumOff val="16000"/>
                    </a:schemeClr>
                  </a:gs>
                  <a:gs pos="100000">
                    <a:schemeClr val="accent3">
                      <a:lumMod val="60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</a:rPr>
            <a:t> </a:t>
          </a:r>
          <a:r>
            <a:rPr lang="pt-BR" sz="2000" b="1">
              <a:ln>
                <a:noFill/>
              </a:ln>
              <a:solidFill>
                <a:schemeClr val="accent3">
                  <a:lumMod val="60000"/>
                  <a:lumOff val="40000"/>
                </a:schemeClr>
              </a:solidFill>
            </a:rPr>
            <a:t>IRPF</a:t>
          </a:r>
        </a:p>
      </xdr:txBody>
    </xdr:sp>
    <xdr:clientData/>
  </xdr:twoCellAnchor>
  <xdr:twoCellAnchor editAs="absolute">
    <xdr:from>
      <xdr:col>2</xdr:col>
      <xdr:colOff>28575</xdr:colOff>
      <xdr:row>8</xdr:row>
      <xdr:rowOff>161926</xdr:rowOff>
    </xdr:from>
    <xdr:to>
      <xdr:col>2</xdr:col>
      <xdr:colOff>1381125</xdr:colOff>
      <xdr:row>10</xdr:row>
      <xdr:rowOff>28575</xdr:rowOff>
    </xdr:to>
    <xdr:sp macro="" textlink="">
      <xdr:nvSpPr>
        <xdr:cNvPr id="9" name="Retângulo: Cantos Arredondado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02DF85C-92E3-451F-67DC-39C5B8CBFC91}"/>
            </a:ext>
          </a:extLst>
        </xdr:cNvPr>
        <xdr:cNvSpPr/>
      </xdr:nvSpPr>
      <xdr:spPr>
        <a:xfrm>
          <a:off x="2667000" y="1800226"/>
          <a:ext cx="1352550" cy="238124"/>
        </a:xfrm>
        <a:prstGeom prst="round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INICIAL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CE82D4-4A6E-4720-9B79-352DCBCDF4C0}" name="Tabela3" displayName="Tabela3" ref="C12:E45" totalsRowShown="0" headerRowDxfId="1" dataDxfId="0">
  <autoFilter ref="C12:E45" xr:uid="{04CE82D4-4A6E-4720-9B79-352DCBCDF4C0}"/>
  <tableColumns count="3">
    <tableColumn id="1" xr3:uid="{238FC9D9-40D4-4703-AFF8-48EE343AE139}" name="DATA" dataDxfId="4"/>
    <tableColumn id="2" xr3:uid="{C6670BC2-6A6E-4190-B9CB-4F31AAD222DF}" name="CATEGORIA" dataDxfId="3"/>
    <tableColumn id="3" xr3:uid="{D697844F-3F56-4048-96A8-D1D2DD2AC91B}" name="VALOR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F83A96-646D-4693-ADE2-93BD76DDF60D}" name="Tab_BANCOS" displayName="Tab_BANCOS" ref="B2:D52" totalsRowShown="0">
  <autoFilter ref="B2:D52" xr:uid="{04F83A96-646D-4693-ADE2-93BD76DDF60D}"/>
  <tableColumns count="3">
    <tableColumn id="1" xr3:uid="{84D4296E-BE70-4C4A-AB5C-B314EE75DDAA}" name="BANCOS"/>
    <tableColumn id="2" xr3:uid="{B4C4EB20-CAE1-4844-9B70-B0A7B8E4CC17}" name="CODIGO">
      <calculatedColumnFormula>F3</calculatedColumnFormula>
    </tableColumn>
    <tableColumn id="3" xr3:uid="{A213AD73-CF7B-4429-AD77-77B659DE97A3}" name="NOME">
      <calculatedColumnFormula>G3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0252-8F98-4E31-8470-79E897CC7477}">
  <dimension ref="A5:F20"/>
  <sheetViews>
    <sheetView showGridLines="0" showRowColHeaders="0" workbookViewId="0">
      <selection activeCell="D8" sqref="D8:D20"/>
    </sheetView>
  </sheetViews>
  <sheetFormatPr defaultRowHeight="14.25" x14ac:dyDescent="0.2"/>
  <cols>
    <col min="1" max="1" width="25.625" style="1" customWidth="1"/>
    <col min="2" max="2" width="9" customWidth="1"/>
    <col min="3" max="3" width="46.625" bestFit="1" customWidth="1"/>
    <col min="4" max="4" width="41.125" customWidth="1"/>
  </cols>
  <sheetData>
    <row r="5" spans="3:6" ht="27" thickBot="1" x14ac:dyDescent="0.45">
      <c r="C5" s="3" t="s">
        <v>83</v>
      </c>
      <c r="D5" s="3"/>
    </row>
    <row r="6" spans="3:6" ht="15.75" thickTop="1" x14ac:dyDescent="0.25">
      <c r="C6" s="6" t="s">
        <v>0</v>
      </c>
      <c r="D6" s="4"/>
    </row>
    <row r="8" spans="3:6" x14ac:dyDescent="0.2">
      <c r="C8" s="5" t="s">
        <v>1</v>
      </c>
      <c r="D8" s="13" t="s">
        <v>14</v>
      </c>
    </row>
    <row r="9" spans="3:6" x14ac:dyDescent="0.2">
      <c r="C9" s="5" t="s">
        <v>2</v>
      </c>
      <c r="D9" s="14">
        <v>11111111111</v>
      </c>
    </row>
    <row r="10" spans="3:6" x14ac:dyDescent="0.2">
      <c r="C10" s="5" t="s">
        <v>3</v>
      </c>
      <c r="D10" s="15">
        <v>25569</v>
      </c>
    </row>
    <row r="11" spans="3:6" x14ac:dyDescent="0.2">
      <c r="C11" s="5" t="s">
        <v>4</v>
      </c>
      <c r="D11" s="13">
        <v>56464646546</v>
      </c>
    </row>
    <row r="12" spans="3:6" x14ac:dyDescent="0.2">
      <c r="C12" s="5" t="s">
        <v>5</v>
      </c>
      <c r="D12" s="13" t="s">
        <v>17</v>
      </c>
    </row>
    <row r="13" spans="3:6" x14ac:dyDescent="0.2">
      <c r="C13" s="5" t="s">
        <v>6</v>
      </c>
      <c r="D13" s="13" t="s">
        <v>18</v>
      </c>
      <c r="F13" s="2"/>
    </row>
    <row r="14" spans="3:6" x14ac:dyDescent="0.2">
      <c r="C14" s="5" t="s">
        <v>7</v>
      </c>
      <c r="D14" s="16">
        <v>21000123</v>
      </c>
    </row>
    <row r="15" spans="3:6" x14ac:dyDescent="0.2">
      <c r="C15" s="5" t="s">
        <v>8</v>
      </c>
      <c r="D15" s="17">
        <v>2122334455</v>
      </c>
    </row>
    <row r="16" spans="3:6" x14ac:dyDescent="0.2">
      <c r="C16" s="5" t="s">
        <v>9</v>
      </c>
      <c r="D16" s="18">
        <v>21987654321</v>
      </c>
    </row>
    <row r="17" spans="3:4" x14ac:dyDescent="0.2">
      <c r="C17" s="5" t="s">
        <v>10</v>
      </c>
      <c r="D17" s="13" t="s">
        <v>19</v>
      </c>
    </row>
    <row r="18" spans="3:4" x14ac:dyDescent="0.2">
      <c r="C18" s="5" t="s">
        <v>11</v>
      </c>
      <c r="D18" s="13" t="s">
        <v>15</v>
      </c>
    </row>
    <row r="19" spans="3:4" x14ac:dyDescent="0.2">
      <c r="C19" s="5" t="s">
        <v>12</v>
      </c>
      <c r="D19" s="13" t="s">
        <v>16</v>
      </c>
    </row>
    <row r="20" spans="3:4" x14ac:dyDescent="0.2">
      <c r="C20" s="5" t="s">
        <v>13</v>
      </c>
      <c r="D20" s="13" t="s">
        <v>15</v>
      </c>
    </row>
  </sheetData>
  <sheetProtection sheet="1" objects="1" scenarios="1" selectLockedCells="1"/>
  <dataValidations count="1">
    <dataValidation type="list" allowBlank="1" showInputMessage="1" showErrorMessage="1" sqref="D18:D20" xr:uid="{06D16767-D94E-4BB0-BE87-FAEB697686D8}">
      <formula1>"SIM,NÃO"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C721-EEA0-46CF-98BF-68D41B716870}">
  <dimension ref="A1:D24"/>
  <sheetViews>
    <sheetView showGridLines="0" showRowColHeaders="0" workbookViewId="0">
      <selection activeCell="D14" sqref="D14"/>
    </sheetView>
  </sheetViews>
  <sheetFormatPr defaultRowHeight="14.25" x14ac:dyDescent="0.2"/>
  <cols>
    <col min="1" max="1" width="25.625" style="1" customWidth="1"/>
    <col min="2" max="2" width="9" customWidth="1"/>
    <col min="3" max="4" width="38.625" customWidth="1"/>
  </cols>
  <sheetData>
    <row r="1" spans="1:4" x14ac:dyDescent="0.2">
      <c r="A1" s="8"/>
    </row>
    <row r="5" spans="1:4" ht="27" thickBot="1" x14ac:dyDescent="0.45">
      <c r="C5" s="3" t="s">
        <v>84</v>
      </c>
      <c r="D5" s="3"/>
    </row>
    <row r="6" spans="1:4" ht="15.75" thickTop="1" x14ac:dyDescent="0.25">
      <c r="C6" s="6" t="s">
        <v>20</v>
      </c>
      <c r="D6" s="4"/>
    </row>
    <row r="8" spans="1:4" x14ac:dyDescent="0.2">
      <c r="C8" s="11" t="s">
        <v>82</v>
      </c>
      <c r="D8" s="12">
        <f>SUM(D13,D18,D23)</f>
        <v>800555</v>
      </c>
    </row>
    <row r="11" spans="1:4" x14ac:dyDescent="0.2">
      <c r="C11" t="s">
        <v>76</v>
      </c>
    </row>
    <row r="12" spans="1:4" x14ac:dyDescent="0.2">
      <c r="C12" s="5" t="s">
        <v>21</v>
      </c>
      <c r="D12" s="13" t="s">
        <v>30</v>
      </c>
    </row>
    <row r="13" spans="1:4" x14ac:dyDescent="0.2">
      <c r="C13" s="5" t="s">
        <v>22</v>
      </c>
      <c r="D13" s="19">
        <v>500500</v>
      </c>
    </row>
    <row r="14" spans="1:4" x14ac:dyDescent="0.2">
      <c r="C14" s="5" t="s">
        <v>23</v>
      </c>
      <c r="D14" s="13" t="s">
        <v>77</v>
      </c>
    </row>
    <row r="16" spans="1:4" x14ac:dyDescent="0.2">
      <c r="C16" t="s">
        <v>80</v>
      </c>
    </row>
    <row r="17" spans="3:4" x14ac:dyDescent="0.2">
      <c r="C17" s="5" t="s">
        <v>21</v>
      </c>
      <c r="D17" s="13" t="s">
        <v>31</v>
      </c>
    </row>
    <row r="18" spans="3:4" x14ac:dyDescent="0.2">
      <c r="C18" s="5" t="s">
        <v>22</v>
      </c>
      <c r="D18" s="19">
        <v>200050</v>
      </c>
    </row>
    <row r="19" spans="3:4" x14ac:dyDescent="0.2">
      <c r="C19" s="5" t="s">
        <v>23</v>
      </c>
      <c r="D19" s="13" t="s">
        <v>78</v>
      </c>
    </row>
    <row r="21" spans="3:4" x14ac:dyDescent="0.2">
      <c r="C21" t="s">
        <v>81</v>
      </c>
    </row>
    <row r="22" spans="3:4" x14ac:dyDescent="0.2">
      <c r="C22" s="5" t="s">
        <v>21</v>
      </c>
      <c r="D22" s="13" t="s">
        <v>65</v>
      </c>
    </row>
    <row r="23" spans="3:4" x14ac:dyDescent="0.2">
      <c r="C23" s="5" t="s">
        <v>22</v>
      </c>
      <c r="D23" s="19">
        <v>100005</v>
      </c>
    </row>
    <row r="24" spans="3:4" x14ac:dyDescent="0.2">
      <c r="C24" s="5" t="s">
        <v>23</v>
      </c>
      <c r="D24" s="13" t="s">
        <v>79</v>
      </c>
    </row>
  </sheetData>
  <sheetProtection sheet="1" objects="1" scenarios="1" selectLockedCells="1"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INEXISTENTE" error="SELECIONE UM BANCO" promptTitle="SELECIONE UM BANCO" prompt="SELECIONE UM BANCO" xr:uid="{AF695480-7762-4039-B0AE-372625AFA763}">
          <x14:formula1>
            <xm:f>TAB_AUX!B3:B52</xm:f>
          </x14:formula1>
          <xm:sqref>D12 D17 D22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5E95-4DD6-4331-8972-530EFB33CDF5}">
  <dimension ref="A5:F45"/>
  <sheetViews>
    <sheetView showGridLines="0" showRowColHeaders="0" tabSelected="1" workbookViewId="0">
      <selection activeCell="C18" sqref="C18"/>
    </sheetView>
  </sheetViews>
  <sheetFormatPr defaultRowHeight="14.25" x14ac:dyDescent="0.2"/>
  <cols>
    <col min="1" max="1" width="25.625" style="1" customWidth="1"/>
    <col min="2" max="2" width="9" customWidth="1"/>
    <col min="3" max="4" width="21.375" customWidth="1"/>
    <col min="5" max="5" width="22" customWidth="1"/>
  </cols>
  <sheetData>
    <row r="5" spans="3:5" ht="27" thickBot="1" x14ac:dyDescent="0.45">
      <c r="C5" s="3" t="s">
        <v>85</v>
      </c>
      <c r="D5" s="3"/>
      <c r="E5" s="3"/>
    </row>
    <row r="6" spans="3:5" ht="15.75" thickTop="1" x14ac:dyDescent="0.25">
      <c r="C6" s="6" t="s">
        <v>86</v>
      </c>
      <c r="D6" s="4"/>
      <c r="E6" s="4"/>
    </row>
    <row r="8" spans="3:5" ht="15" x14ac:dyDescent="0.25">
      <c r="C8" s="9" t="s">
        <v>87</v>
      </c>
      <c r="D8" s="10"/>
      <c r="E8" s="10"/>
    </row>
    <row r="10" spans="3:5" ht="15" x14ac:dyDescent="0.25">
      <c r="D10" s="24" t="s">
        <v>82</v>
      </c>
      <c r="E10" s="25">
        <f>SUM(Tabela3[VALOR])</f>
        <v>9500</v>
      </c>
    </row>
    <row r="12" spans="3:5" x14ac:dyDescent="0.2">
      <c r="C12" s="20" t="s">
        <v>88</v>
      </c>
      <c r="D12" s="20" t="s">
        <v>89</v>
      </c>
      <c r="E12" s="20" t="s">
        <v>90</v>
      </c>
    </row>
    <row r="13" spans="3:5" x14ac:dyDescent="0.2">
      <c r="C13" s="21">
        <v>45662</v>
      </c>
      <c r="D13" s="22" t="s">
        <v>91</v>
      </c>
      <c r="E13" s="23">
        <v>1500</v>
      </c>
    </row>
    <row r="14" spans="3:5" x14ac:dyDescent="0.2">
      <c r="C14" s="21">
        <v>45662</v>
      </c>
      <c r="D14" s="22" t="s">
        <v>92</v>
      </c>
      <c r="E14" s="23">
        <v>5000</v>
      </c>
    </row>
    <row r="15" spans="3:5" x14ac:dyDescent="0.2">
      <c r="C15" s="21">
        <v>45667</v>
      </c>
      <c r="D15" s="22" t="s">
        <v>93</v>
      </c>
      <c r="E15" s="23">
        <v>3000</v>
      </c>
    </row>
    <row r="16" spans="3:5" x14ac:dyDescent="0.2">
      <c r="C16" s="21"/>
      <c r="D16" s="22"/>
      <c r="E16" s="23"/>
    </row>
    <row r="17" spans="3:5" x14ac:dyDescent="0.2">
      <c r="C17" s="21"/>
      <c r="D17" s="22"/>
      <c r="E17" s="23"/>
    </row>
    <row r="18" spans="3:5" x14ac:dyDescent="0.2">
      <c r="C18" s="21"/>
      <c r="D18" s="22"/>
      <c r="E18" s="23"/>
    </row>
    <row r="19" spans="3:5" x14ac:dyDescent="0.2">
      <c r="C19" s="21"/>
      <c r="D19" s="22"/>
      <c r="E19" s="23"/>
    </row>
    <row r="20" spans="3:5" x14ac:dyDescent="0.2">
      <c r="C20" s="21"/>
      <c r="D20" s="22"/>
      <c r="E20" s="23"/>
    </row>
    <row r="21" spans="3:5" x14ac:dyDescent="0.2">
      <c r="C21" s="21"/>
      <c r="D21" s="22"/>
      <c r="E21" s="23"/>
    </row>
    <row r="22" spans="3:5" x14ac:dyDescent="0.2">
      <c r="C22" s="21"/>
      <c r="D22" s="22"/>
      <c r="E22" s="23"/>
    </row>
    <row r="23" spans="3:5" x14ac:dyDescent="0.2">
      <c r="C23" s="21"/>
      <c r="D23" s="22"/>
      <c r="E23" s="23"/>
    </row>
    <row r="24" spans="3:5" x14ac:dyDescent="0.2">
      <c r="C24" s="21"/>
      <c r="D24" s="22"/>
      <c r="E24" s="23"/>
    </row>
    <row r="25" spans="3:5" x14ac:dyDescent="0.2">
      <c r="C25" s="21"/>
      <c r="D25" s="22"/>
      <c r="E25" s="23"/>
    </row>
    <row r="26" spans="3:5" x14ac:dyDescent="0.2">
      <c r="C26" s="21"/>
      <c r="D26" s="22"/>
      <c r="E26" s="23"/>
    </row>
    <row r="27" spans="3:5" x14ac:dyDescent="0.2">
      <c r="C27" s="21"/>
      <c r="D27" s="22"/>
      <c r="E27" s="23"/>
    </row>
    <row r="28" spans="3:5" x14ac:dyDescent="0.2">
      <c r="C28" s="21"/>
      <c r="D28" s="22"/>
      <c r="E28" s="23"/>
    </row>
    <row r="29" spans="3:5" x14ac:dyDescent="0.2">
      <c r="C29" s="21"/>
      <c r="D29" s="22"/>
      <c r="E29" s="23"/>
    </row>
    <row r="30" spans="3:5" x14ac:dyDescent="0.2">
      <c r="C30" s="21"/>
      <c r="D30" s="22"/>
      <c r="E30" s="23"/>
    </row>
    <row r="31" spans="3:5" x14ac:dyDescent="0.2">
      <c r="C31" s="21"/>
      <c r="D31" s="22"/>
      <c r="E31" s="23"/>
    </row>
    <row r="32" spans="3:5" x14ac:dyDescent="0.2">
      <c r="C32" s="21"/>
      <c r="D32" s="22"/>
      <c r="E32" s="23"/>
    </row>
    <row r="33" spans="3:5" x14ac:dyDescent="0.2">
      <c r="C33" s="21"/>
      <c r="D33" s="22"/>
      <c r="E33" s="23"/>
    </row>
    <row r="34" spans="3:5" x14ac:dyDescent="0.2">
      <c r="C34" s="21"/>
      <c r="D34" s="22"/>
      <c r="E34" s="23"/>
    </row>
    <row r="35" spans="3:5" x14ac:dyDescent="0.2">
      <c r="C35" s="21"/>
      <c r="D35" s="22"/>
      <c r="E35" s="23"/>
    </row>
    <row r="36" spans="3:5" x14ac:dyDescent="0.2">
      <c r="C36" s="21"/>
      <c r="D36" s="22"/>
      <c r="E36" s="23"/>
    </row>
    <row r="37" spans="3:5" x14ac:dyDescent="0.2">
      <c r="C37" s="21"/>
      <c r="D37" s="22"/>
      <c r="E37" s="23"/>
    </row>
    <row r="38" spans="3:5" x14ac:dyDescent="0.2">
      <c r="C38" s="21"/>
      <c r="D38" s="22"/>
      <c r="E38" s="23"/>
    </row>
    <row r="39" spans="3:5" x14ac:dyDescent="0.2">
      <c r="C39" s="21"/>
      <c r="D39" s="22"/>
      <c r="E39" s="23"/>
    </row>
    <row r="40" spans="3:5" x14ac:dyDescent="0.2">
      <c r="C40" s="21"/>
      <c r="D40" s="22"/>
      <c r="E40" s="23"/>
    </row>
    <row r="41" spans="3:5" x14ac:dyDescent="0.2">
      <c r="C41" s="21"/>
      <c r="D41" s="22"/>
      <c r="E41" s="23"/>
    </row>
    <row r="42" spans="3:5" x14ac:dyDescent="0.2">
      <c r="C42" s="21"/>
      <c r="D42" s="22"/>
      <c r="E42" s="23"/>
    </row>
    <row r="43" spans="3:5" x14ac:dyDescent="0.2">
      <c r="C43" s="21"/>
      <c r="D43" s="22"/>
      <c r="E43" s="23"/>
    </row>
    <row r="44" spans="3:5" x14ac:dyDescent="0.2">
      <c r="C44" s="21"/>
      <c r="D44" s="22"/>
      <c r="E44" s="23"/>
    </row>
    <row r="45" spans="3:5" x14ac:dyDescent="0.2">
      <c r="C45" s="21"/>
      <c r="D45" s="22"/>
      <c r="E45" s="23"/>
    </row>
  </sheetData>
  <sheetProtection sheet="1" objects="1" scenarios="1" selectLockedCells="1"/>
  <dataValidations count="1">
    <dataValidation type="list" allowBlank="1" showInputMessage="1" showErrorMessage="1" sqref="D13:D45" xr:uid="{FED6E1CA-301C-42FC-B27E-265FF9420882}">
      <formula1>"HOLERITE,FREELANCE,PESSOA FÍSICA"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2AFA-C3C3-4D4F-BA23-03EFEDA207C6}">
  <dimension ref="B2:G52"/>
  <sheetViews>
    <sheetView showGridLines="0" showRowColHeaders="0" topLeftCell="A3" workbookViewId="0">
      <selection activeCell="L29" sqref="L29"/>
    </sheetView>
  </sheetViews>
  <sheetFormatPr defaultRowHeight="14.25" x14ac:dyDescent="0.2"/>
  <cols>
    <col min="1" max="1" width="9" customWidth="1"/>
    <col min="2" max="2" width="37.125" bestFit="1" customWidth="1"/>
    <col min="3" max="3" width="10.625" bestFit="1" customWidth="1"/>
    <col min="4" max="4" width="34" bestFit="1" customWidth="1"/>
    <col min="6" max="6" width="6.125" customWidth="1"/>
  </cols>
  <sheetData>
    <row r="2" spans="2:7" x14ac:dyDescent="0.2">
      <c r="B2" t="s">
        <v>74</v>
      </c>
      <c r="C2" t="s">
        <v>75</v>
      </c>
      <c r="D2" t="s">
        <v>1</v>
      </c>
    </row>
    <row r="3" spans="2:7" x14ac:dyDescent="0.2">
      <c r="B3" t="s">
        <v>24</v>
      </c>
      <c r="C3" t="str">
        <f>F3</f>
        <v xml:space="preserve">1 </v>
      </c>
      <c r="D3" t="str">
        <f>G3</f>
        <v xml:space="preserve"> Banco do Brasil</v>
      </c>
      <c r="F3" s="7" t="str" cm="1">
        <f t="array" ref="F3:G3">_xlfn.TEXTSPLIT(Tab_BANCOS[[#This Row],[BANCOS]],"-")</f>
        <v xml:space="preserve">1 </v>
      </c>
      <c r="G3" t="str">
        <v xml:space="preserve"> Banco do Brasil</v>
      </c>
    </row>
    <row r="4" spans="2:7" x14ac:dyDescent="0.2">
      <c r="B4" t="s">
        <v>25</v>
      </c>
      <c r="C4" t="str">
        <f t="shared" ref="C4:C52" si="0">F4</f>
        <v xml:space="preserve">102 </v>
      </c>
      <c r="D4" t="str">
        <f t="shared" ref="D4:D52" si="1">G4</f>
        <v xml:space="preserve"> XP Investimentos CCTVM S.A.</v>
      </c>
      <c r="F4" s="7" t="str" cm="1">
        <f t="array" ref="F4:G4">_xlfn.TEXTSPLIT(Tab_BANCOS[[#This Row],[BANCOS]],"-")</f>
        <v xml:space="preserve">102 </v>
      </c>
      <c r="G4" t="str">
        <v xml:space="preserve"> XP Investimentos CCTVM S.A.</v>
      </c>
    </row>
    <row r="5" spans="2:7" x14ac:dyDescent="0.2">
      <c r="B5" t="s">
        <v>26</v>
      </c>
      <c r="C5" t="str">
        <f t="shared" si="0"/>
        <v xml:space="preserve">104 </v>
      </c>
      <c r="D5" t="str">
        <f t="shared" si="1"/>
        <v xml:space="preserve"> Caixa Econômica Federal</v>
      </c>
      <c r="F5" s="7" t="str" cm="1">
        <f t="array" ref="F5:G5">_xlfn.TEXTSPLIT(Tab_BANCOS[[#This Row],[BANCOS]],"-")</f>
        <v xml:space="preserve">104 </v>
      </c>
      <c r="G5" t="str">
        <v xml:space="preserve"> Caixa Econômica Federal</v>
      </c>
    </row>
    <row r="6" spans="2:7" x14ac:dyDescent="0.2">
      <c r="B6" t="s">
        <v>27</v>
      </c>
      <c r="C6" t="str">
        <f t="shared" si="0"/>
        <v xml:space="preserve">119 </v>
      </c>
      <c r="D6" t="str">
        <f t="shared" si="1"/>
        <v xml:space="preserve"> Banco Western Union do Brasil</v>
      </c>
      <c r="F6" s="7" t="str" cm="1">
        <f t="array" ref="F6:G6">_xlfn.TEXTSPLIT(Tab_BANCOS[[#This Row],[BANCOS]],"-")</f>
        <v xml:space="preserve">119 </v>
      </c>
      <c r="G6" t="str">
        <v xml:space="preserve"> Banco Western Union do Brasil</v>
      </c>
    </row>
    <row r="7" spans="2:7" x14ac:dyDescent="0.2">
      <c r="B7" t="s">
        <v>28</v>
      </c>
      <c r="C7" t="str">
        <f t="shared" si="0"/>
        <v xml:space="preserve">184 </v>
      </c>
      <c r="D7" t="str">
        <f t="shared" si="1"/>
        <v xml:space="preserve"> Banco Itaú BBA S.A.</v>
      </c>
      <c r="F7" s="7" t="str" cm="1">
        <f t="array" ref="F7:G7">_xlfn.TEXTSPLIT(Tab_BANCOS[[#This Row],[BANCOS]],"-")</f>
        <v xml:space="preserve">184 </v>
      </c>
      <c r="G7" t="str">
        <v xml:space="preserve"> Banco Itaú BBA S.A.</v>
      </c>
    </row>
    <row r="8" spans="2:7" x14ac:dyDescent="0.2">
      <c r="B8" t="s">
        <v>29</v>
      </c>
      <c r="C8" t="str">
        <f t="shared" si="0"/>
        <v xml:space="preserve">197 </v>
      </c>
      <c r="D8" t="str">
        <f t="shared" si="1"/>
        <v xml:space="preserve"> Stone Pagamentos</v>
      </c>
      <c r="F8" s="7" t="str" cm="1">
        <f t="array" ref="F8:G8">_xlfn.TEXTSPLIT(Tab_BANCOS[[#This Row],[BANCOS]],"-")</f>
        <v xml:space="preserve">197 </v>
      </c>
      <c r="G8" t="str">
        <v xml:space="preserve"> Stone Pagamentos</v>
      </c>
    </row>
    <row r="9" spans="2:7" x14ac:dyDescent="0.2">
      <c r="B9" t="s">
        <v>30</v>
      </c>
      <c r="C9" t="str">
        <f t="shared" si="0"/>
        <v xml:space="preserve">208 </v>
      </c>
      <c r="D9" t="str">
        <f t="shared" si="1"/>
        <v xml:space="preserve"> Banco BTG Pactual</v>
      </c>
      <c r="F9" s="7" t="str" cm="1">
        <f t="array" ref="F9:G9">_xlfn.TEXTSPLIT(Tab_BANCOS[[#This Row],[BANCOS]],"-")</f>
        <v xml:space="preserve">208 </v>
      </c>
      <c r="G9" t="str">
        <v xml:space="preserve"> Banco BTG Pactual</v>
      </c>
    </row>
    <row r="10" spans="2:7" x14ac:dyDescent="0.2">
      <c r="B10" t="s">
        <v>31</v>
      </c>
      <c r="C10" t="str">
        <f t="shared" si="0"/>
        <v xml:space="preserve">212 </v>
      </c>
      <c r="D10" t="str">
        <f t="shared" si="1"/>
        <v xml:space="preserve"> Banco Original</v>
      </c>
      <c r="F10" s="7" t="str" cm="1">
        <f t="array" ref="F10:G10">_xlfn.TEXTSPLIT(Tab_BANCOS[[#This Row],[BANCOS]],"-")</f>
        <v xml:space="preserve">212 </v>
      </c>
      <c r="G10" t="str">
        <v xml:space="preserve"> Banco Original</v>
      </c>
    </row>
    <row r="11" spans="2:7" x14ac:dyDescent="0.2">
      <c r="B11" t="s">
        <v>32</v>
      </c>
      <c r="C11" t="str">
        <f t="shared" si="0"/>
        <v xml:space="preserve">218 </v>
      </c>
      <c r="D11" t="str">
        <f t="shared" si="1"/>
        <v xml:space="preserve"> Banco Bonsucesso</v>
      </c>
      <c r="F11" s="7" t="str" cm="1">
        <f t="array" ref="F11:G11">_xlfn.TEXTSPLIT(Tab_BANCOS[[#This Row],[BANCOS]],"-")</f>
        <v xml:space="preserve">218 </v>
      </c>
      <c r="G11" t="str">
        <v xml:space="preserve"> Banco Bonsucesso</v>
      </c>
    </row>
    <row r="12" spans="2:7" x14ac:dyDescent="0.2">
      <c r="B12" t="s">
        <v>33</v>
      </c>
      <c r="C12" t="str">
        <f t="shared" si="0"/>
        <v xml:space="preserve">229 </v>
      </c>
      <c r="D12" t="str">
        <f t="shared" si="1"/>
        <v xml:space="preserve"> Banco Cruzeiro do Sul</v>
      </c>
      <c r="F12" s="7" t="str" cm="1">
        <f t="array" ref="F12:G12">_xlfn.TEXTSPLIT(Tab_BANCOS[[#This Row],[BANCOS]],"-")</f>
        <v xml:space="preserve">229 </v>
      </c>
      <c r="G12" t="str">
        <v xml:space="preserve"> Banco Cruzeiro do Sul</v>
      </c>
    </row>
    <row r="13" spans="2:7" x14ac:dyDescent="0.2">
      <c r="B13" t="s">
        <v>34</v>
      </c>
      <c r="C13" t="str">
        <f t="shared" si="0"/>
        <v xml:space="preserve">237 </v>
      </c>
      <c r="D13" t="str">
        <f t="shared" si="1"/>
        <v xml:space="preserve"> Banco Bradesco</v>
      </c>
      <c r="F13" s="7" t="str" cm="1">
        <f t="array" ref="F13:G13">_xlfn.TEXTSPLIT(Tab_BANCOS[[#This Row],[BANCOS]],"-")</f>
        <v xml:space="preserve">237 </v>
      </c>
      <c r="G13" t="str">
        <v xml:space="preserve"> Banco Bradesco</v>
      </c>
    </row>
    <row r="14" spans="2:7" x14ac:dyDescent="0.2">
      <c r="B14" t="s">
        <v>35</v>
      </c>
      <c r="C14" t="str">
        <f t="shared" si="0"/>
        <v xml:space="preserve">24 </v>
      </c>
      <c r="D14" t="str">
        <f t="shared" si="1"/>
        <v xml:space="preserve"> Banco de Pernambuco</v>
      </c>
      <c r="F14" s="7" t="str" cm="1">
        <f t="array" ref="F14:G14">_xlfn.TEXTSPLIT(Tab_BANCOS[[#This Row],[BANCOS]],"-")</f>
        <v xml:space="preserve">24 </v>
      </c>
      <c r="G14" t="str">
        <v xml:space="preserve"> Banco de Pernambuco</v>
      </c>
    </row>
    <row r="15" spans="2:7" x14ac:dyDescent="0.2">
      <c r="B15" t="s">
        <v>36</v>
      </c>
      <c r="C15" t="str">
        <f t="shared" si="0"/>
        <v xml:space="preserve">241 </v>
      </c>
      <c r="D15" t="str">
        <f t="shared" si="1"/>
        <v xml:space="preserve"> Banco Clássico</v>
      </c>
      <c r="F15" s="7" t="str" cm="1">
        <f t="array" ref="F15:G15">_xlfn.TEXTSPLIT(Tab_BANCOS[[#This Row],[BANCOS]],"-")</f>
        <v xml:space="preserve">241 </v>
      </c>
      <c r="G15" t="str">
        <v xml:space="preserve"> Banco Clássico</v>
      </c>
    </row>
    <row r="16" spans="2:7" x14ac:dyDescent="0.2">
      <c r="B16" t="s">
        <v>37</v>
      </c>
      <c r="C16" t="str">
        <f t="shared" si="0"/>
        <v xml:space="preserve">250 </v>
      </c>
      <c r="D16" t="str">
        <f t="shared" si="1"/>
        <v xml:space="preserve"> Banco de Crédito e Varejo (BCV)</v>
      </c>
      <c r="F16" s="7" t="str" cm="1">
        <f t="array" ref="F16:G16">_xlfn.TEXTSPLIT(Tab_BANCOS[[#This Row],[BANCOS]],"-")</f>
        <v xml:space="preserve">250 </v>
      </c>
      <c r="G16" t="str">
        <v xml:space="preserve"> Banco de Crédito e Varejo (BCV)</v>
      </c>
    </row>
    <row r="17" spans="2:7" x14ac:dyDescent="0.2">
      <c r="B17" t="s">
        <v>38</v>
      </c>
      <c r="C17" t="str">
        <f t="shared" si="0"/>
        <v xml:space="preserve">260 </v>
      </c>
      <c r="D17" t="str">
        <f t="shared" si="1"/>
        <v xml:space="preserve"> Nubank</v>
      </c>
      <c r="F17" s="7" t="str" cm="1">
        <f t="array" ref="F17:G17">_xlfn.TEXTSPLIT(Tab_BANCOS[[#This Row],[BANCOS]],"-")</f>
        <v xml:space="preserve">260 </v>
      </c>
      <c r="G17" t="str">
        <v xml:space="preserve"> Nubank</v>
      </c>
    </row>
    <row r="18" spans="2:7" x14ac:dyDescent="0.2">
      <c r="B18" t="s">
        <v>39</v>
      </c>
      <c r="C18" t="str">
        <f t="shared" si="0"/>
        <v xml:space="preserve">29 </v>
      </c>
      <c r="D18" t="str">
        <f t="shared" si="1"/>
        <v xml:space="preserve"> Banco do Estado do Rio de Janeiro</v>
      </c>
      <c r="F18" s="7" t="str" cm="1">
        <f t="array" ref="F18:G18">_xlfn.TEXTSPLIT(Tab_BANCOS[[#This Row],[BANCOS]],"-")</f>
        <v xml:space="preserve">29 </v>
      </c>
      <c r="G18" t="str">
        <v xml:space="preserve"> Banco do Estado do Rio de Janeiro</v>
      </c>
    </row>
    <row r="19" spans="2:7" x14ac:dyDescent="0.2">
      <c r="B19" t="s">
        <v>40</v>
      </c>
      <c r="C19" t="str">
        <f t="shared" si="0"/>
        <v xml:space="preserve">290 </v>
      </c>
      <c r="D19" t="str">
        <f t="shared" si="1"/>
        <v xml:space="preserve"> PagBank</v>
      </c>
      <c r="F19" s="7" t="str" cm="1">
        <f t="array" ref="F19:G19">_xlfn.TEXTSPLIT(Tab_BANCOS[[#This Row],[BANCOS]],"-")</f>
        <v xml:space="preserve">290 </v>
      </c>
      <c r="G19" t="str">
        <v xml:space="preserve"> PagBank</v>
      </c>
    </row>
    <row r="20" spans="2:7" x14ac:dyDescent="0.2">
      <c r="B20" t="s">
        <v>41</v>
      </c>
      <c r="C20" t="str">
        <f t="shared" si="0"/>
        <v xml:space="preserve">3 </v>
      </c>
      <c r="D20" t="str">
        <f t="shared" si="1"/>
        <v xml:space="preserve"> Banco da Amazônia</v>
      </c>
      <c r="F20" s="7" t="str" cm="1">
        <f t="array" ref="F20:G20">_xlfn.TEXTSPLIT(Tab_BANCOS[[#This Row],[BANCOS]],"-")</f>
        <v xml:space="preserve">3 </v>
      </c>
      <c r="G20" t="str">
        <v xml:space="preserve"> Banco da Amazônia</v>
      </c>
    </row>
    <row r="21" spans="2:7" x14ac:dyDescent="0.2">
      <c r="B21" t="s">
        <v>42</v>
      </c>
      <c r="C21" t="str">
        <f t="shared" si="0"/>
        <v xml:space="preserve">33 </v>
      </c>
      <c r="D21" t="str">
        <f t="shared" si="1"/>
        <v xml:space="preserve"> Banco Santander</v>
      </c>
      <c r="F21" s="7" t="str" cm="1">
        <f t="array" ref="F21:G21">_xlfn.TEXTSPLIT(Tab_BANCOS[[#This Row],[BANCOS]],"-")</f>
        <v xml:space="preserve">33 </v>
      </c>
      <c r="G21" t="str">
        <v xml:space="preserve"> Banco Santander</v>
      </c>
    </row>
    <row r="22" spans="2:7" x14ac:dyDescent="0.2">
      <c r="B22" t="s">
        <v>43</v>
      </c>
      <c r="C22" t="str">
        <f t="shared" si="0"/>
        <v xml:space="preserve">336 </v>
      </c>
      <c r="D22" t="str">
        <f t="shared" si="1"/>
        <v xml:space="preserve"> C6 Bank</v>
      </c>
      <c r="F22" s="7" t="str" cm="1">
        <f t="array" ref="F22:G22">_xlfn.TEXTSPLIT(Tab_BANCOS[[#This Row],[BANCOS]],"-")</f>
        <v xml:space="preserve">336 </v>
      </c>
      <c r="G22" t="str">
        <v xml:space="preserve"> C6 Bank</v>
      </c>
    </row>
    <row r="23" spans="2:7" x14ac:dyDescent="0.2">
      <c r="B23" t="s">
        <v>44</v>
      </c>
      <c r="C23" t="str">
        <f t="shared" si="0"/>
        <v xml:space="preserve">341 </v>
      </c>
      <c r="D23" t="str">
        <f t="shared" si="1"/>
        <v xml:space="preserve"> Itaú Unibanco</v>
      </c>
      <c r="F23" s="7" t="str" cm="1">
        <f t="array" ref="F23:G23">_xlfn.TEXTSPLIT(Tab_BANCOS[[#This Row],[BANCOS]],"-")</f>
        <v xml:space="preserve">341 </v>
      </c>
      <c r="G23" t="str">
        <v xml:space="preserve"> Itaú Unibanco</v>
      </c>
    </row>
    <row r="24" spans="2:7" x14ac:dyDescent="0.2">
      <c r="B24" t="s">
        <v>45</v>
      </c>
      <c r="C24" t="str">
        <f t="shared" si="0"/>
        <v xml:space="preserve">37 </v>
      </c>
      <c r="D24" t="str">
        <f t="shared" si="1"/>
        <v xml:space="preserve"> Banco do Estado do Pará</v>
      </c>
      <c r="F24" s="7" t="str" cm="1">
        <f t="array" ref="F24:G24">_xlfn.TEXTSPLIT(Tab_BANCOS[[#This Row],[BANCOS]],"-")</f>
        <v xml:space="preserve">37 </v>
      </c>
      <c r="G24" t="str">
        <v xml:space="preserve"> Banco do Estado do Pará</v>
      </c>
    </row>
    <row r="25" spans="2:7" x14ac:dyDescent="0.2">
      <c r="B25" t="s">
        <v>46</v>
      </c>
      <c r="C25" t="str">
        <f t="shared" si="0"/>
        <v xml:space="preserve">376 </v>
      </c>
      <c r="D25" t="str">
        <f t="shared" si="1"/>
        <v xml:space="preserve"> Banco JPMorgan S.A.</v>
      </c>
      <c r="F25" s="7" t="str" cm="1">
        <f t="array" ref="F25:G25">_xlfn.TEXTSPLIT(Tab_BANCOS[[#This Row],[BANCOS]],"-")</f>
        <v xml:space="preserve">376 </v>
      </c>
      <c r="G25" t="str">
        <v xml:space="preserve"> Banco JPMorgan S.A.</v>
      </c>
    </row>
    <row r="26" spans="2:7" x14ac:dyDescent="0.2">
      <c r="B26" t="s">
        <v>47</v>
      </c>
      <c r="C26" t="str">
        <f t="shared" si="0"/>
        <v xml:space="preserve">380 </v>
      </c>
      <c r="D26" t="str">
        <f t="shared" si="1"/>
        <v xml:space="preserve"> PicPay</v>
      </c>
      <c r="F26" s="7" t="str" cm="1">
        <f t="array" ref="F26:G26">_xlfn.TEXTSPLIT(Tab_BANCOS[[#This Row],[BANCOS]],"-")</f>
        <v xml:space="preserve">380 </v>
      </c>
      <c r="G26" t="str">
        <v xml:space="preserve"> PicPay</v>
      </c>
    </row>
    <row r="27" spans="2:7" x14ac:dyDescent="0.2">
      <c r="B27" t="s">
        <v>48</v>
      </c>
      <c r="C27" t="str">
        <f t="shared" si="0"/>
        <v xml:space="preserve">4 </v>
      </c>
      <c r="D27" t="str">
        <f t="shared" si="1"/>
        <v xml:space="preserve"> Banco do Nordeste do Brasil</v>
      </c>
      <c r="F27" s="7" t="str" cm="1">
        <f t="array" ref="F27:G27">_xlfn.TEXTSPLIT(Tab_BANCOS[[#This Row],[BANCOS]],"-")</f>
        <v xml:space="preserve">4 </v>
      </c>
      <c r="G27" t="str">
        <v xml:space="preserve"> Banco do Nordeste do Brasil</v>
      </c>
    </row>
    <row r="28" spans="2:7" x14ac:dyDescent="0.2">
      <c r="B28" t="s">
        <v>49</v>
      </c>
      <c r="C28" t="str">
        <f t="shared" si="0"/>
        <v xml:space="preserve">41 </v>
      </c>
      <c r="D28" t="str">
        <f t="shared" si="1"/>
        <v xml:space="preserve"> Banco do Estado do Rio Grande do Sul</v>
      </c>
      <c r="F28" s="7" t="str" cm="1">
        <f t="array" ref="F28:G28">_xlfn.TEXTSPLIT(Tab_BANCOS[[#This Row],[BANCOS]],"-")</f>
        <v xml:space="preserve">41 </v>
      </c>
      <c r="G28" t="str">
        <v xml:space="preserve"> Banco do Estado do Rio Grande do Sul</v>
      </c>
    </row>
    <row r="29" spans="2:7" x14ac:dyDescent="0.2">
      <c r="B29" t="s">
        <v>50</v>
      </c>
      <c r="C29" t="str">
        <f t="shared" si="0"/>
        <v xml:space="preserve">422 </v>
      </c>
      <c r="D29" t="str">
        <f t="shared" si="1"/>
        <v xml:space="preserve"> Banco Safra</v>
      </c>
      <c r="F29" s="7" t="str" cm="1">
        <f t="array" ref="F29:G29">_xlfn.TEXTSPLIT(Tab_BANCOS[[#This Row],[BANCOS]],"-")</f>
        <v xml:space="preserve">422 </v>
      </c>
      <c r="G29" t="str">
        <v xml:space="preserve"> Banco Safra</v>
      </c>
    </row>
    <row r="30" spans="2:7" x14ac:dyDescent="0.2">
      <c r="B30" t="s">
        <v>51</v>
      </c>
      <c r="C30" t="str">
        <f t="shared" si="0"/>
        <v xml:space="preserve">44 </v>
      </c>
      <c r="D30" t="str">
        <f t="shared" si="1"/>
        <v xml:space="preserve"> Banco BVA</v>
      </c>
      <c r="F30" s="7" t="str" cm="1">
        <f t="array" ref="F30:G30">_xlfn.TEXTSPLIT(Tab_BANCOS[[#This Row],[BANCOS]],"-")</f>
        <v xml:space="preserve">44 </v>
      </c>
      <c r="G30" t="str">
        <v xml:space="preserve"> Banco BVA</v>
      </c>
    </row>
    <row r="31" spans="2:7" x14ac:dyDescent="0.2">
      <c r="B31" t="s">
        <v>52</v>
      </c>
      <c r="C31" t="str">
        <f t="shared" si="0"/>
        <v xml:space="preserve">464 </v>
      </c>
      <c r="D31" t="str">
        <f t="shared" si="1"/>
        <v xml:space="preserve"> Banco Sumitomo Mitsui Brasileiro</v>
      </c>
      <c r="F31" s="7" t="str" cm="1">
        <f t="array" ref="F31:G31">_xlfn.TEXTSPLIT(Tab_BANCOS[[#This Row],[BANCOS]],"-")</f>
        <v xml:space="preserve">464 </v>
      </c>
      <c r="G31" t="str">
        <v xml:space="preserve"> Banco Sumitomo Mitsui Brasileiro</v>
      </c>
    </row>
    <row r="32" spans="2:7" x14ac:dyDescent="0.2">
      <c r="B32" t="s">
        <v>53</v>
      </c>
      <c r="C32" t="str">
        <f t="shared" si="0"/>
        <v xml:space="preserve">477 </v>
      </c>
      <c r="D32" t="str">
        <f t="shared" si="1"/>
        <v xml:space="preserve"> Citibank</v>
      </c>
      <c r="F32" s="7" t="str" cm="1">
        <f t="array" ref="F32:G32">_xlfn.TEXTSPLIT(Tab_BANCOS[[#This Row],[BANCOS]],"-")</f>
        <v xml:space="preserve">477 </v>
      </c>
      <c r="G32" t="str">
        <v xml:space="preserve"> Citibank</v>
      </c>
    </row>
    <row r="33" spans="2:7" x14ac:dyDescent="0.2">
      <c r="B33" t="s">
        <v>54</v>
      </c>
      <c r="C33" t="str">
        <f t="shared" si="0"/>
        <v xml:space="preserve">600 </v>
      </c>
      <c r="D33" t="str">
        <f t="shared" si="1"/>
        <v xml:space="preserve"> Banco Luso Brasileiro</v>
      </c>
      <c r="F33" s="7" t="str" cm="1">
        <f t="array" ref="F33:G33">_xlfn.TEXTSPLIT(Tab_BANCOS[[#This Row],[BANCOS]],"-")</f>
        <v xml:space="preserve">600 </v>
      </c>
      <c r="G33" t="str">
        <v xml:space="preserve"> Banco Luso Brasileiro</v>
      </c>
    </row>
    <row r="34" spans="2:7" x14ac:dyDescent="0.2">
      <c r="B34" t="s">
        <v>55</v>
      </c>
      <c r="C34" t="str">
        <f t="shared" si="0"/>
        <v xml:space="preserve">604 </v>
      </c>
      <c r="D34" t="str">
        <f t="shared" si="1"/>
        <v xml:space="preserve"> Banco Industrial do Brasil</v>
      </c>
      <c r="F34" s="7" t="str" cm="1">
        <f t="array" ref="F34:G34">_xlfn.TEXTSPLIT(Tab_BANCOS[[#This Row],[BANCOS]],"-")</f>
        <v xml:space="preserve">604 </v>
      </c>
      <c r="G34" t="str">
        <v xml:space="preserve"> Banco Industrial do Brasil</v>
      </c>
    </row>
    <row r="35" spans="2:7" x14ac:dyDescent="0.2">
      <c r="B35" t="s">
        <v>56</v>
      </c>
      <c r="C35" t="str">
        <f t="shared" si="0"/>
        <v xml:space="preserve">610 </v>
      </c>
      <c r="D35" t="str">
        <f t="shared" si="1"/>
        <v xml:space="preserve"> Banco VR</v>
      </c>
      <c r="F35" s="7" t="str" cm="1">
        <f t="array" ref="F35:G35">_xlfn.TEXTSPLIT(Tab_BANCOS[[#This Row],[BANCOS]],"-")</f>
        <v xml:space="preserve">610 </v>
      </c>
      <c r="G35" t="str">
        <v xml:space="preserve"> Banco VR</v>
      </c>
    </row>
    <row r="36" spans="2:7" x14ac:dyDescent="0.2">
      <c r="B36" t="s">
        <v>57</v>
      </c>
      <c r="C36" t="str">
        <f t="shared" si="0"/>
        <v xml:space="preserve">62 </v>
      </c>
      <c r="D36" t="str">
        <f t="shared" si="1"/>
        <v xml:space="preserve"> Hipercard Banco Múltiplo</v>
      </c>
      <c r="F36" s="7" t="str" cm="1">
        <f t="array" ref="F36:G36">_xlfn.TEXTSPLIT(Tab_BANCOS[[#This Row],[BANCOS]],"-")</f>
        <v xml:space="preserve">62 </v>
      </c>
      <c r="G36" t="str">
        <v xml:space="preserve"> Hipercard Banco Múltiplo</v>
      </c>
    </row>
    <row r="37" spans="2:7" x14ac:dyDescent="0.2">
      <c r="B37" t="s">
        <v>58</v>
      </c>
      <c r="C37" t="str">
        <f t="shared" si="0"/>
        <v xml:space="preserve">634 </v>
      </c>
      <c r="D37" t="str">
        <f t="shared" si="1"/>
        <v xml:space="preserve"> Banco Triângulo</v>
      </c>
      <c r="F37" s="7" t="str" cm="1">
        <f t="array" ref="F37:G37">_xlfn.TEXTSPLIT(Tab_BANCOS[[#This Row],[BANCOS]],"-")</f>
        <v xml:space="preserve">634 </v>
      </c>
      <c r="G37" t="str">
        <v xml:space="preserve"> Banco Triângulo</v>
      </c>
    </row>
    <row r="38" spans="2:7" x14ac:dyDescent="0.2">
      <c r="B38" t="s">
        <v>59</v>
      </c>
      <c r="C38" t="str">
        <f t="shared" si="0"/>
        <v xml:space="preserve">65 </v>
      </c>
      <c r="D38" t="str">
        <f t="shared" si="1"/>
        <v xml:space="preserve"> Banco Lemon</v>
      </c>
      <c r="F38" s="7" t="str" cm="1">
        <f t="array" ref="F38:G38">_xlfn.TEXTSPLIT(Tab_BANCOS[[#This Row],[BANCOS]],"-")</f>
        <v xml:space="preserve">65 </v>
      </c>
      <c r="G38" t="str">
        <v xml:space="preserve"> Banco Lemon</v>
      </c>
    </row>
    <row r="39" spans="2:7" x14ac:dyDescent="0.2">
      <c r="B39" t="s">
        <v>60</v>
      </c>
      <c r="C39" t="str">
        <f t="shared" si="0"/>
        <v xml:space="preserve">654 </v>
      </c>
      <c r="D39" t="str">
        <f t="shared" si="1"/>
        <v xml:space="preserve"> Banco AJ Renner</v>
      </c>
      <c r="F39" s="7" t="str" cm="1">
        <f t="array" ref="F39:G39">_xlfn.TEXTSPLIT(Tab_BANCOS[[#This Row],[BANCOS]],"-")</f>
        <v xml:space="preserve">654 </v>
      </c>
      <c r="G39" t="str">
        <v xml:space="preserve"> Banco AJ Renner</v>
      </c>
    </row>
    <row r="40" spans="2:7" x14ac:dyDescent="0.2">
      <c r="B40" t="s">
        <v>61</v>
      </c>
      <c r="C40" t="str">
        <f t="shared" si="0"/>
        <v xml:space="preserve">655 </v>
      </c>
      <c r="D40" t="str">
        <f t="shared" si="1"/>
        <v xml:space="preserve"> Banco Votorantim</v>
      </c>
      <c r="F40" s="7" t="str" cm="1">
        <f t="array" ref="F40:G40">_xlfn.TEXTSPLIT(Tab_BANCOS[[#This Row],[BANCOS]],"-")</f>
        <v xml:space="preserve">655 </v>
      </c>
      <c r="G40" t="str">
        <v xml:space="preserve"> Banco Votorantim</v>
      </c>
    </row>
    <row r="41" spans="2:7" x14ac:dyDescent="0.2">
      <c r="B41" t="s">
        <v>62</v>
      </c>
      <c r="C41" t="str">
        <f t="shared" si="0"/>
        <v xml:space="preserve">66 </v>
      </c>
      <c r="D41" t="str">
        <f t="shared" si="1"/>
        <v xml:space="preserve"> Banco Morgan Stanley</v>
      </c>
      <c r="F41" s="7" t="str" cm="1">
        <f t="array" ref="F41:G41">_xlfn.TEXTSPLIT(Tab_BANCOS[[#This Row],[BANCOS]],"-")</f>
        <v xml:space="preserve">66 </v>
      </c>
      <c r="G41" t="str">
        <v xml:space="preserve"> Banco Morgan Stanley</v>
      </c>
    </row>
    <row r="42" spans="2:7" x14ac:dyDescent="0.2">
      <c r="B42" t="s">
        <v>63</v>
      </c>
      <c r="C42" t="str">
        <f t="shared" si="0"/>
        <v xml:space="preserve">707 </v>
      </c>
      <c r="D42" t="str">
        <f t="shared" si="1"/>
        <v xml:space="preserve"> Banco Daycoval</v>
      </c>
      <c r="F42" s="7" t="str" cm="1">
        <f t="array" ref="F42:G42">_xlfn.TEXTSPLIT(Tab_BANCOS[[#This Row],[BANCOS]],"-")</f>
        <v xml:space="preserve">707 </v>
      </c>
      <c r="G42" t="str">
        <v xml:space="preserve"> Banco Daycoval</v>
      </c>
    </row>
    <row r="43" spans="2:7" x14ac:dyDescent="0.2">
      <c r="B43" t="s">
        <v>64</v>
      </c>
      <c r="C43" t="str">
        <f t="shared" si="0"/>
        <v xml:space="preserve">72 </v>
      </c>
      <c r="D43" t="str">
        <f t="shared" si="1"/>
        <v xml:space="preserve"> Banco Rural Mais</v>
      </c>
      <c r="F43" s="7" t="str" cm="1">
        <f t="array" ref="F43:G43">_xlfn.TEXTSPLIT(Tab_BANCOS[[#This Row],[BANCOS]],"-")</f>
        <v xml:space="preserve">72 </v>
      </c>
      <c r="G43" t="str">
        <v xml:space="preserve"> Banco Rural Mais</v>
      </c>
    </row>
    <row r="44" spans="2:7" x14ac:dyDescent="0.2">
      <c r="B44" t="s">
        <v>65</v>
      </c>
      <c r="C44" t="str">
        <f t="shared" si="0"/>
        <v xml:space="preserve">734 </v>
      </c>
      <c r="D44" t="str">
        <f t="shared" si="1"/>
        <v xml:space="preserve"> Banco Gerdau</v>
      </c>
      <c r="F44" s="7" t="str" cm="1">
        <f t="array" ref="F44:G44">_xlfn.TEXTSPLIT(Tab_BANCOS[[#This Row],[BANCOS]],"-")</f>
        <v xml:space="preserve">734 </v>
      </c>
      <c r="G44" t="str">
        <v xml:space="preserve"> Banco Gerdau</v>
      </c>
    </row>
    <row r="45" spans="2:7" x14ac:dyDescent="0.2">
      <c r="B45" t="s">
        <v>66</v>
      </c>
      <c r="C45" t="str">
        <f t="shared" si="0"/>
        <v xml:space="preserve">735 </v>
      </c>
      <c r="D45" t="str">
        <f t="shared" si="1"/>
        <v xml:space="preserve"> Banco Neon</v>
      </c>
      <c r="F45" s="7" t="str" cm="1">
        <f t="array" ref="F45:G45">_xlfn.TEXTSPLIT(Tab_BANCOS[[#This Row],[BANCOS]],"-")</f>
        <v xml:space="preserve">735 </v>
      </c>
      <c r="G45" t="str">
        <v xml:space="preserve"> Banco Neon</v>
      </c>
    </row>
    <row r="46" spans="2:7" x14ac:dyDescent="0.2">
      <c r="B46" t="s">
        <v>67</v>
      </c>
      <c r="C46" t="str">
        <f t="shared" si="0"/>
        <v xml:space="preserve">74 </v>
      </c>
      <c r="D46" t="str">
        <f t="shared" si="1"/>
        <v xml:space="preserve"> Banco J. Safra</v>
      </c>
      <c r="F46" s="7" t="str" cm="1">
        <f t="array" ref="F46:G46">_xlfn.TEXTSPLIT(Tab_BANCOS[[#This Row],[BANCOS]],"-")</f>
        <v xml:space="preserve">74 </v>
      </c>
      <c r="G46" t="str">
        <v xml:space="preserve"> Banco J. Safra</v>
      </c>
    </row>
    <row r="47" spans="2:7" x14ac:dyDescent="0.2">
      <c r="B47" t="s">
        <v>68</v>
      </c>
      <c r="C47" t="str">
        <f t="shared" si="0"/>
        <v xml:space="preserve">746 </v>
      </c>
      <c r="D47" t="str">
        <f t="shared" si="1"/>
        <v xml:space="preserve"> Banco Modal</v>
      </c>
      <c r="F47" s="7" t="str" cm="1">
        <f t="array" ref="F47:G47">_xlfn.TEXTSPLIT(Tab_BANCOS[[#This Row],[BANCOS]],"-")</f>
        <v xml:space="preserve">746 </v>
      </c>
      <c r="G47" t="str">
        <v xml:space="preserve"> Banco Modal</v>
      </c>
    </row>
    <row r="48" spans="2:7" x14ac:dyDescent="0.2">
      <c r="B48" t="s">
        <v>69</v>
      </c>
      <c r="C48" t="str">
        <f t="shared" si="0"/>
        <v xml:space="preserve">748 </v>
      </c>
      <c r="D48" t="str">
        <f t="shared" si="1"/>
        <v xml:space="preserve"> Banco Cooperativo Sicredi S.A.</v>
      </c>
      <c r="F48" s="7" t="str" cm="1">
        <f t="array" ref="F48:G48">_xlfn.TEXTSPLIT(Tab_BANCOS[[#This Row],[BANCOS]],"-")</f>
        <v xml:space="preserve">748 </v>
      </c>
      <c r="G48" t="str">
        <v xml:space="preserve"> Banco Cooperativo Sicredi S.A.</v>
      </c>
    </row>
    <row r="49" spans="2:7" x14ac:dyDescent="0.2">
      <c r="B49" t="s">
        <v>70</v>
      </c>
      <c r="C49" t="str">
        <f t="shared" si="0"/>
        <v xml:space="preserve">749 </v>
      </c>
      <c r="D49" t="str">
        <f t="shared" si="1"/>
        <v xml:space="preserve"> Banco Simples</v>
      </c>
      <c r="F49" s="7" t="str" cm="1">
        <f t="array" ref="F49:G49">_xlfn.TEXTSPLIT(Tab_BANCOS[[#This Row],[BANCOS]],"-")</f>
        <v xml:space="preserve">749 </v>
      </c>
      <c r="G49" t="str">
        <v xml:space="preserve"> Banco Simples</v>
      </c>
    </row>
    <row r="50" spans="2:7" x14ac:dyDescent="0.2">
      <c r="B50" t="s">
        <v>71</v>
      </c>
      <c r="C50" t="str">
        <f t="shared" si="0"/>
        <v xml:space="preserve">77 </v>
      </c>
      <c r="D50" t="str">
        <f t="shared" si="1"/>
        <v xml:space="preserve"> Banco Inter</v>
      </c>
      <c r="F50" s="7" t="str" cm="1">
        <f t="array" ref="F50:G50">_xlfn.TEXTSPLIT(Tab_BANCOS[[#This Row],[BANCOS]],"-")</f>
        <v xml:space="preserve">77 </v>
      </c>
      <c r="G50" t="str">
        <v xml:space="preserve"> Banco Inter</v>
      </c>
    </row>
    <row r="51" spans="2:7" x14ac:dyDescent="0.2">
      <c r="B51" t="s">
        <v>72</v>
      </c>
      <c r="C51" t="str">
        <f t="shared" si="0"/>
        <v xml:space="preserve">79 </v>
      </c>
      <c r="D51" t="str">
        <f t="shared" si="1"/>
        <v xml:space="preserve"> Banco JBS</v>
      </c>
      <c r="F51" s="7" t="str" cm="1">
        <f t="array" ref="F51:G51">_xlfn.TEXTSPLIT(Tab_BANCOS[[#This Row],[BANCOS]],"-")</f>
        <v xml:space="preserve">79 </v>
      </c>
      <c r="G51" t="str">
        <v xml:space="preserve"> Banco JBS</v>
      </c>
    </row>
    <row r="52" spans="2:7" x14ac:dyDescent="0.2">
      <c r="B52" t="s">
        <v>73</v>
      </c>
      <c r="C52" t="str">
        <f t="shared" si="0"/>
        <v xml:space="preserve">82 </v>
      </c>
      <c r="D52" t="str">
        <f t="shared" si="1"/>
        <v xml:space="preserve"> Banco Topázio</v>
      </c>
      <c r="F52" s="7" t="str" cm="1">
        <f t="array" ref="F52:G52">_xlfn.TEXTSPLIT(Tab_BANCOS[[#This Row],[BANCOS]],"-")</f>
        <v xml:space="preserve">82 </v>
      </c>
      <c r="G52" t="str">
        <v xml:space="preserve"> Banco Topázio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TAB_AUX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Monteiro</dc:creator>
  <cp:lastModifiedBy>Claudio Monteiro</cp:lastModifiedBy>
  <dcterms:created xsi:type="dcterms:W3CDTF">2025-05-23T11:17:03Z</dcterms:created>
  <dcterms:modified xsi:type="dcterms:W3CDTF">2025-05-23T18:46:49Z</dcterms:modified>
</cp:coreProperties>
</file>