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cg\OneDrive\Desktop\"/>
    </mc:Choice>
  </mc:AlternateContent>
  <xr:revisionPtr revIDLastSave="0" documentId="13_ncr:1_{517C9328-BC5B-45F4-ADE8-BAD9AE2BBFF1}" xr6:coauthVersionLast="47" xr6:coauthVersionMax="47" xr10:uidLastSave="{00000000-0000-0000-0000-000000000000}"/>
  <bookViews>
    <workbookView xWindow="-110" yWindow="-110" windowWidth="19420" windowHeight="10420" xr2:uid="{C5EFCA4C-8CD7-4A0E-BF2D-22ADAE4A92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2" l="1"/>
  <c r="G425" i="2"/>
  <c r="G426" i="2"/>
  <c r="G427" i="2"/>
  <c r="G428" i="2"/>
  <c r="G430" i="2"/>
  <c r="G433" i="2"/>
  <c r="G434" i="2"/>
  <c r="G437" i="2"/>
  <c r="G440" i="2"/>
  <c r="G443" i="2"/>
  <c r="G446" i="2"/>
  <c r="G449" i="2"/>
  <c r="G392" i="2"/>
  <c r="G395" i="2"/>
  <c r="G396" i="2"/>
  <c r="G397" i="2"/>
  <c r="G398" i="2"/>
  <c r="G400" i="2"/>
  <c r="G403" i="2"/>
  <c r="G404" i="2"/>
  <c r="G407" i="2"/>
  <c r="G410" i="2"/>
  <c r="G413" i="2"/>
  <c r="G416" i="2"/>
  <c r="G419" i="2"/>
  <c r="G362" i="2"/>
  <c r="G365" i="2"/>
  <c r="G366" i="2"/>
  <c r="G367" i="2"/>
  <c r="G368" i="2"/>
  <c r="G370" i="2"/>
  <c r="G373" i="2"/>
  <c r="G374" i="2"/>
  <c r="G377" i="2"/>
  <c r="G380" i="2"/>
  <c r="G383" i="2"/>
  <c r="G386" i="2"/>
  <c r="G389" i="2"/>
  <c r="G332" i="2"/>
  <c r="G335" i="2"/>
  <c r="G336" i="2"/>
  <c r="G337" i="2"/>
  <c r="G338" i="2"/>
  <c r="G340" i="2"/>
  <c r="G343" i="2"/>
  <c r="G344" i="2"/>
  <c r="G347" i="2"/>
  <c r="G350" i="2"/>
  <c r="G353" i="2"/>
  <c r="G356" i="2"/>
  <c r="G359" i="2"/>
  <c r="G302" i="2"/>
  <c r="G305" i="2"/>
  <c r="G306" i="2"/>
  <c r="G307" i="2"/>
  <c r="G308" i="2"/>
  <c r="G310" i="2"/>
  <c r="G313" i="2"/>
  <c r="G314" i="2"/>
  <c r="G317" i="2"/>
  <c r="G320" i="2"/>
  <c r="G323" i="2"/>
  <c r="G326" i="2"/>
  <c r="G329" i="2"/>
  <c r="G272" i="2"/>
  <c r="G275" i="2"/>
  <c r="G276" i="2"/>
  <c r="G277" i="2"/>
  <c r="G278" i="2"/>
  <c r="G280" i="2"/>
  <c r="G283" i="2"/>
  <c r="G284" i="2"/>
  <c r="G287" i="2"/>
  <c r="G290" i="2"/>
  <c r="G293" i="2"/>
  <c r="G296" i="2"/>
  <c r="G299" i="2"/>
  <c r="G242" i="2"/>
  <c r="G245" i="2"/>
  <c r="G246" i="2"/>
  <c r="G247" i="2"/>
  <c r="G248" i="2"/>
  <c r="G250" i="2"/>
  <c r="G253" i="2"/>
  <c r="G254" i="2"/>
  <c r="G257" i="2"/>
  <c r="G260" i="2"/>
  <c r="G263" i="2"/>
  <c r="G266" i="2"/>
  <c r="G269" i="2"/>
  <c r="G212" i="2"/>
  <c r="G215" i="2"/>
  <c r="G216" i="2"/>
  <c r="G217" i="2"/>
  <c r="G218" i="2"/>
  <c r="G220" i="2"/>
  <c r="G223" i="2"/>
  <c r="G224" i="2"/>
  <c r="G227" i="2"/>
  <c r="G230" i="2"/>
  <c r="G233" i="2"/>
  <c r="G236" i="2"/>
  <c r="G239" i="2"/>
  <c r="G182" i="2"/>
  <c r="G185" i="2"/>
  <c r="G186" i="2"/>
  <c r="G187" i="2"/>
  <c r="G188" i="2"/>
  <c r="G190" i="2"/>
  <c r="G193" i="2"/>
  <c r="G194" i="2"/>
  <c r="G197" i="2"/>
  <c r="G200" i="2"/>
  <c r="G203" i="2"/>
  <c r="G206" i="2"/>
  <c r="G209" i="2"/>
  <c r="G152" i="2"/>
  <c r="G155" i="2"/>
  <c r="G156" i="2"/>
  <c r="G157" i="2"/>
  <c r="G158" i="2"/>
  <c r="G160" i="2"/>
  <c r="G163" i="2"/>
  <c r="G164" i="2"/>
  <c r="G167" i="2"/>
  <c r="G170" i="2"/>
  <c r="G173" i="2"/>
  <c r="G176" i="2"/>
  <c r="G179" i="2"/>
  <c r="G122" i="2"/>
  <c r="G125" i="2"/>
  <c r="G126" i="2"/>
  <c r="G127" i="2"/>
  <c r="G128" i="2"/>
  <c r="G130" i="2"/>
  <c r="G133" i="2"/>
  <c r="G134" i="2"/>
  <c r="G137" i="2"/>
  <c r="G140" i="2"/>
  <c r="G143" i="2"/>
  <c r="G146" i="2"/>
  <c r="G149" i="2"/>
  <c r="G92" i="2"/>
  <c r="G95" i="2"/>
  <c r="G96" i="2"/>
  <c r="G97" i="2"/>
  <c r="G98" i="2"/>
  <c r="G100" i="2"/>
  <c r="G103" i="2"/>
  <c r="G104" i="2"/>
  <c r="G107" i="2"/>
  <c r="G110" i="2"/>
  <c r="G113" i="2"/>
  <c r="G116" i="2"/>
  <c r="G119" i="2"/>
  <c r="G62" i="2"/>
  <c r="G65" i="2"/>
  <c r="G66" i="2"/>
  <c r="G67" i="2"/>
  <c r="G68" i="2"/>
  <c r="G70" i="2"/>
  <c r="G73" i="2"/>
  <c r="G74" i="2"/>
  <c r="G77" i="2"/>
  <c r="G80" i="2"/>
  <c r="G83" i="2"/>
  <c r="G86" i="2"/>
  <c r="G89" i="2"/>
  <c r="G32" i="2"/>
  <c r="G35" i="2"/>
  <c r="G36" i="2"/>
  <c r="G37" i="2"/>
  <c r="G38" i="2"/>
  <c r="G40" i="2"/>
  <c r="G43" i="2"/>
  <c r="G44" i="2"/>
  <c r="G47" i="2"/>
  <c r="G50" i="2"/>
  <c r="G53" i="2"/>
  <c r="G56" i="2"/>
  <c r="G59" i="2"/>
  <c r="G29" i="2"/>
  <c r="G26" i="2"/>
  <c r="G23" i="2"/>
  <c r="G20" i="2"/>
  <c r="G17" i="2"/>
  <c r="G14" i="2"/>
  <c r="G13" i="2"/>
  <c r="G10" i="2"/>
  <c r="G8" i="2"/>
  <c r="G7" i="2"/>
  <c r="G6" i="2"/>
  <c r="G5" i="2"/>
  <c r="G2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<sst xmlns="http://schemas.openxmlformats.org/spreadsheetml/2006/main" count="1357" uniqueCount="38">
  <si>
    <t>Rep</t>
  </si>
  <si>
    <t>Post-sanitation surface</t>
  </si>
  <si>
    <t>Seedling root</t>
  </si>
  <si>
    <t>Transplant root</t>
  </si>
  <si>
    <t>Mature root</t>
  </si>
  <si>
    <t>Mature surface</t>
  </si>
  <si>
    <t>Municipal water</t>
  </si>
  <si>
    <t>Harvest surface</t>
  </si>
  <si>
    <t>Seedling surface</t>
  </si>
  <si>
    <t>Sowing surface</t>
  </si>
  <si>
    <t>Transplant surface</t>
  </si>
  <si>
    <t>Nutrient solution</t>
  </si>
  <si>
    <t>Liner surface</t>
  </si>
  <si>
    <t>Site</t>
  </si>
  <si>
    <t>Relative_abundance</t>
  </si>
  <si>
    <t>ASV_counts</t>
  </si>
  <si>
    <t>Sample</t>
  </si>
  <si>
    <t>Surface</t>
  </si>
  <si>
    <t>Root</t>
  </si>
  <si>
    <t>Solution</t>
  </si>
  <si>
    <t>Post-carbon filter</t>
  </si>
  <si>
    <t>Proteobacteria</t>
  </si>
  <si>
    <t>Cyanobacteria</t>
  </si>
  <si>
    <t>Bacteroidota</t>
  </si>
  <si>
    <t>Verrucomicrobiota</t>
  </si>
  <si>
    <t>Actinobacteriota</t>
  </si>
  <si>
    <t>Planctomycetota</t>
  </si>
  <si>
    <t>Patescibacteria</t>
  </si>
  <si>
    <t>Firmicutes</t>
  </si>
  <si>
    <t>Bdellovibrionota</t>
  </si>
  <si>
    <t>Myxococcota</t>
  </si>
  <si>
    <t>Chloroflexi</t>
  </si>
  <si>
    <t>Gemmatimonadota</t>
  </si>
  <si>
    <t>Acidobacteriota</t>
  </si>
  <si>
    <t>Armatimonadota</t>
  </si>
  <si>
    <t>Dependentiae</t>
  </si>
  <si>
    <t>Phyla</t>
  </si>
  <si>
    <t>RA_average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</si>
</sst>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7DA-1C40-4F5B-879D-6C74640AD551}">
  <dimension ref="A1:I451"/>
  <sheetViews>
    <sheetView tabSelected="1" zoomScale="82" zoomScaleNormal="82" workbookViewId="0">
      <selection activeCell="J443" sqref="J443"/>
    </sheetView>
  </sheetViews>
  <sheetFormatPr defaultRowHeight="14.5" x14ac:dyDescent="0.35"/>
  <cols>
    <col min="1" max="1" width="15.6328125" bestFit="1" customWidth="1"/>
    <col min="2" max="2" width="3.6328125" bestFit="1" customWidth="1"/>
    <col min="3" max="4" width="24.54296875" customWidth="1"/>
    <col min="5" max="5" width="15.6328125" bestFit="1" customWidth="1"/>
    <col min="6" max="6" width="17.81640625" bestFit="1" customWidth="1"/>
    <col min="7" max="7" width="20.1796875" bestFit="1" customWidth="1"/>
  </cols>
  <sheetData>
    <row r="1" spans="1:7" x14ac:dyDescent="0.35">
      <c r="A1" t="s">
        <v>36</v>
      </c>
      <c r="B1" t="s">
        <v>0</v>
      </c>
      <c r="C1" t="s">
        <v>13</v>
      </c>
      <c r="D1" t="s">
        <v>16</v>
      </c>
      <c r="E1" t="s">
        <v>15</v>
      </c>
      <c r="F1" t="s">
        <v>14</v>
      </c>
      <c r="G1" t="s">
        <v>37</v>
      </c>
    </row>
    <row r="2" spans="1:7" x14ac:dyDescent="0.35">
      <c r="A2" t="s">
        <v>21</v>
      </c>
      <c r="B2">
        <v>1</v>
      </c>
      <c r="C2" s="1" t="s">
        <v>1</v>
      </c>
      <c r="D2" s="1" t="s">
        <v>17</v>
      </c>
      <c r="E2">
        <v>25115</v>
      </c>
      <c r="F2">
        <f>(E2/145725)*100</f>
        <v>17.234517069823298</v>
      </c>
      <c r="G2">
        <f>AVERAGE(F2:F4)</f>
        <v>39.692599793315054</v>
      </c>
    </row>
    <row r="3" spans="1:7" x14ac:dyDescent="0.35">
      <c r="A3" t="s">
        <v>21</v>
      </c>
      <c r="B3">
        <v>2</v>
      </c>
      <c r="C3" s="1" t="s">
        <v>1</v>
      </c>
      <c r="D3" s="1" t="s">
        <v>17</v>
      </c>
      <c r="E3">
        <v>41747</v>
      </c>
      <c r="F3">
        <f>(E3/85500)*100</f>
        <v>48.826900584795325</v>
      </c>
    </row>
    <row r="4" spans="1:7" x14ac:dyDescent="0.35">
      <c r="A4" t="s">
        <v>21</v>
      </c>
      <c r="B4">
        <v>3</v>
      </c>
      <c r="C4" s="1" t="s">
        <v>1</v>
      </c>
      <c r="D4" s="1" t="s">
        <v>17</v>
      </c>
      <c r="E4">
        <v>45988</v>
      </c>
      <c r="F4">
        <f>(E4/86743)*100</f>
        <v>53.016381725326546</v>
      </c>
    </row>
    <row r="5" spans="1:7" x14ac:dyDescent="0.35">
      <c r="A5" t="s">
        <v>21</v>
      </c>
      <c r="B5">
        <v>1</v>
      </c>
      <c r="C5" s="1" t="s">
        <v>20</v>
      </c>
      <c r="D5" s="1" t="s">
        <v>19</v>
      </c>
      <c r="E5">
        <v>85730</v>
      </c>
      <c r="F5">
        <f>(E5/152974)*100</f>
        <v>56.042203250225533</v>
      </c>
      <c r="G5">
        <f>F5</f>
        <v>56.042203250225533</v>
      </c>
    </row>
    <row r="6" spans="1:7" x14ac:dyDescent="0.35">
      <c r="A6" t="s">
        <v>21</v>
      </c>
      <c r="B6">
        <v>1</v>
      </c>
      <c r="C6" s="1" t="s">
        <v>2</v>
      </c>
      <c r="D6" s="1" t="s">
        <v>18</v>
      </c>
      <c r="E6">
        <v>25953</v>
      </c>
      <c r="F6">
        <f>(E6/86173)*100</f>
        <v>30.117322131061936</v>
      </c>
      <c r="G6">
        <f>F6</f>
        <v>30.117322131061936</v>
      </c>
    </row>
    <row r="7" spans="1:7" x14ac:dyDescent="0.35">
      <c r="A7" t="s">
        <v>21</v>
      </c>
      <c r="B7">
        <v>1</v>
      </c>
      <c r="C7" s="1" t="s">
        <v>3</v>
      </c>
      <c r="D7" s="1" t="s">
        <v>18</v>
      </c>
      <c r="E7">
        <v>29587</v>
      </c>
      <c r="F7">
        <f>(E7/107017)*100</f>
        <v>27.647009353654095</v>
      </c>
      <c r="G7">
        <f>F7</f>
        <v>27.647009353654095</v>
      </c>
    </row>
    <row r="8" spans="1:7" x14ac:dyDescent="0.35">
      <c r="A8" t="s">
        <v>21</v>
      </c>
      <c r="B8">
        <v>1</v>
      </c>
      <c r="C8" s="1" t="s">
        <v>4</v>
      </c>
      <c r="D8" s="1" t="s">
        <v>18</v>
      </c>
      <c r="E8">
        <v>47787</v>
      </c>
      <c r="F8">
        <f>(E8/125980)*100</f>
        <v>37.932211462136841</v>
      </c>
      <c r="G8">
        <f>AVERAGE(F8:F9)</f>
        <v>32.790567541743741</v>
      </c>
    </row>
    <row r="9" spans="1:7" x14ac:dyDescent="0.35">
      <c r="A9" t="s">
        <v>21</v>
      </c>
      <c r="B9">
        <v>2</v>
      </c>
      <c r="C9" s="1" t="s">
        <v>4</v>
      </c>
      <c r="D9" s="1" t="s">
        <v>18</v>
      </c>
      <c r="E9">
        <v>37503</v>
      </c>
      <c r="F9">
        <f>(E9/135640)*100</f>
        <v>27.648923621350637</v>
      </c>
    </row>
    <row r="10" spans="1:7" x14ac:dyDescent="0.35">
      <c r="A10" t="s">
        <v>21</v>
      </c>
      <c r="B10">
        <v>1</v>
      </c>
      <c r="C10" s="1" t="s">
        <v>5</v>
      </c>
      <c r="D10" s="1" t="s">
        <v>17</v>
      </c>
      <c r="E10">
        <v>63716</v>
      </c>
      <c r="F10">
        <f>(E10/146635)*100</f>
        <v>43.452108978074811</v>
      </c>
      <c r="G10">
        <f>AVERAGE(F10:F12)</f>
        <v>45.172508674495582</v>
      </c>
    </row>
    <row r="11" spans="1:7" x14ac:dyDescent="0.35">
      <c r="A11" t="s">
        <v>21</v>
      </c>
      <c r="B11">
        <v>2</v>
      </c>
      <c r="C11" s="1" t="s">
        <v>5</v>
      </c>
      <c r="D11" s="1" t="s">
        <v>17</v>
      </c>
      <c r="E11">
        <v>31882</v>
      </c>
      <c r="F11">
        <f>(E11/75292)*100</f>
        <v>42.344472188280299</v>
      </c>
    </row>
    <row r="12" spans="1:7" x14ac:dyDescent="0.35">
      <c r="A12" t="s">
        <v>21</v>
      </c>
      <c r="B12">
        <v>3</v>
      </c>
      <c r="C12" s="1" t="s">
        <v>5</v>
      </c>
      <c r="D12" s="1" t="s">
        <v>17</v>
      </c>
      <c r="E12">
        <v>50602</v>
      </c>
      <c r="F12">
        <f>(E12/101772)*100</f>
        <v>49.720944857131627</v>
      </c>
    </row>
    <row r="13" spans="1:7" x14ac:dyDescent="0.35">
      <c r="A13" t="s">
        <v>21</v>
      </c>
      <c r="B13">
        <v>1</v>
      </c>
      <c r="C13" s="1" t="s">
        <v>6</v>
      </c>
      <c r="D13" s="1" t="s">
        <v>19</v>
      </c>
      <c r="E13">
        <v>1989</v>
      </c>
      <c r="F13">
        <f>(E13/101016)*100</f>
        <v>1.9689950106913756</v>
      </c>
      <c r="G13">
        <f>F13</f>
        <v>1.9689950106913756</v>
      </c>
    </row>
    <row r="14" spans="1:7" x14ac:dyDescent="0.35">
      <c r="A14" t="s">
        <v>21</v>
      </c>
      <c r="B14">
        <v>1</v>
      </c>
      <c r="C14" t="s">
        <v>11</v>
      </c>
      <c r="D14" t="s">
        <v>19</v>
      </c>
      <c r="E14">
        <v>47607</v>
      </c>
      <c r="F14">
        <f>(E14/82613)*100</f>
        <v>57.626523670608741</v>
      </c>
      <c r="G14">
        <f>AVERAGE(F14:F16)</f>
        <v>57.192710326552252</v>
      </c>
    </row>
    <row r="15" spans="1:7" x14ac:dyDescent="0.35">
      <c r="A15" t="s">
        <v>21</v>
      </c>
      <c r="B15">
        <v>2</v>
      </c>
      <c r="C15" t="s">
        <v>11</v>
      </c>
      <c r="D15" t="s">
        <v>19</v>
      </c>
      <c r="E15">
        <v>43451</v>
      </c>
      <c r="F15">
        <f>(E15/79489)*100</f>
        <v>54.662909333366883</v>
      </c>
    </row>
    <row r="16" spans="1:7" x14ac:dyDescent="0.35">
      <c r="A16" t="s">
        <v>21</v>
      </c>
      <c r="B16">
        <v>3</v>
      </c>
      <c r="C16" t="s">
        <v>11</v>
      </c>
      <c r="D16" t="s">
        <v>19</v>
      </c>
      <c r="E16">
        <v>35058</v>
      </c>
      <c r="F16">
        <f>(E16/59131)*100</f>
        <v>59.288697975681117</v>
      </c>
    </row>
    <row r="17" spans="1:9" x14ac:dyDescent="0.35">
      <c r="A17" t="s">
        <v>21</v>
      </c>
      <c r="B17">
        <v>1</v>
      </c>
      <c r="C17" s="1" t="s">
        <v>7</v>
      </c>
      <c r="D17" s="1" t="s">
        <v>17</v>
      </c>
      <c r="E17">
        <v>22405</v>
      </c>
      <c r="F17">
        <f>(E17/65131)*100</f>
        <v>34.399901736500283</v>
      </c>
      <c r="G17">
        <f>AVERAGE(F17:F19)</f>
        <v>39.229330388645934</v>
      </c>
      <c r="H17" s="1"/>
      <c r="I17" s="1"/>
    </row>
    <row r="18" spans="1:9" x14ac:dyDescent="0.35">
      <c r="A18" t="s">
        <v>21</v>
      </c>
      <c r="B18">
        <v>2</v>
      </c>
      <c r="C18" s="1" t="s">
        <v>7</v>
      </c>
      <c r="D18" s="1" t="s">
        <v>17</v>
      </c>
      <c r="E18">
        <v>24044</v>
      </c>
      <c r="F18">
        <f>(E18/59131)*100</f>
        <v>40.66225837547141</v>
      </c>
      <c r="H18" s="1"/>
      <c r="I18" s="1"/>
    </row>
    <row r="19" spans="1:9" x14ac:dyDescent="0.35">
      <c r="A19" t="s">
        <v>21</v>
      </c>
      <c r="B19">
        <v>3</v>
      </c>
      <c r="C19" s="1" t="s">
        <v>7</v>
      </c>
      <c r="D19" s="1" t="s">
        <v>17</v>
      </c>
      <c r="E19">
        <v>21350</v>
      </c>
      <c r="F19">
        <f>(E19/50087)*100</f>
        <v>42.625831053966103</v>
      </c>
      <c r="H19" s="1"/>
      <c r="I19" s="1"/>
    </row>
    <row r="20" spans="1:9" x14ac:dyDescent="0.35">
      <c r="A20" t="s">
        <v>21</v>
      </c>
      <c r="B20">
        <v>1</v>
      </c>
      <c r="C20" t="s">
        <v>8</v>
      </c>
      <c r="D20" t="s">
        <v>17</v>
      </c>
      <c r="E20">
        <v>81414</v>
      </c>
      <c r="F20">
        <f>(E20/92708)*100</f>
        <v>87.817664063511231</v>
      </c>
      <c r="G20">
        <f>AVERAGE(F20:F22)</f>
        <v>85.351622498367703</v>
      </c>
    </row>
    <row r="21" spans="1:9" x14ac:dyDescent="0.35">
      <c r="A21" t="s">
        <v>21</v>
      </c>
      <c r="B21">
        <v>2</v>
      </c>
      <c r="C21" t="s">
        <v>8</v>
      </c>
      <c r="D21" t="s">
        <v>17</v>
      </c>
      <c r="E21">
        <v>126660</v>
      </c>
      <c r="F21">
        <f>(E21/143901)*100</f>
        <v>88.018846290157811</v>
      </c>
    </row>
    <row r="22" spans="1:9" x14ac:dyDescent="0.35">
      <c r="A22" t="s">
        <v>21</v>
      </c>
      <c r="B22">
        <v>3</v>
      </c>
      <c r="C22" t="s">
        <v>8</v>
      </c>
      <c r="D22" t="s">
        <v>17</v>
      </c>
      <c r="E22">
        <v>80528</v>
      </c>
      <c r="F22">
        <f>(E22/100386)*100</f>
        <v>80.218357141434055</v>
      </c>
    </row>
    <row r="23" spans="1:9" x14ac:dyDescent="0.35">
      <c r="A23" t="s">
        <v>21</v>
      </c>
      <c r="B23">
        <v>1</v>
      </c>
      <c r="C23" t="s">
        <v>9</v>
      </c>
      <c r="D23" t="s">
        <v>17</v>
      </c>
      <c r="E23">
        <v>154234</v>
      </c>
      <c r="F23">
        <f>(E23/154261)*100</f>
        <v>99.982497196310149</v>
      </c>
      <c r="G23">
        <f>AVERAGE(F23:F25)</f>
        <v>98.13906244773716</v>
      </c>
    </row>
    <row r="24" spans="1:9" x14ac:dyDescent="0.35">
      <c r="A24" t="s">
        <v>21</v>
      </c>
      <c r="B24">
        <v>2</v>
      </c>
      <c r="C24" t="s">
        <v>9</v>
      </c>
      <c r="D24" t="s">
        <v>17</v>
      </c>
      <c r="E24">
        <v>101857</v>
      </c>
      <c r="F24">
        <f>(E24/102004)*100</f>
        <v>99.855888004391986</v>
      </c>
    </row>
    <row r="25" spans="1:9" x14ac:dyDescent="0.35">
      <c r="A25" t="s">
        <v>21</v>
      </c>
      <c r="B25">
        <v>3</v>
      </c>
      <c r="C25" t="s">
        <v>9</v>
      </c>
      <c r="D25" t="s">
        <v>17</v>
      </c>
      <c r="E25">
        <v>203945</v>
      </c>
      <c r="F25">
        <f>(E25/215635)*100</f>
        <v>94.578802142509332</v>
      </c>
    </row>
    <row r="26" spans="1:9" x14ac:dyDescent="0.35">
      <c r="A26" t="s">
        <v>21</v>
      </c>
      <c r="B26">
        <v>1</v>
      </c>
      <c r="C26" t="s">
        <v>10</v>
      </c>
      <c r="D26" t="s">
        <v>17</v>
      </c>
      <c r="E26">
        <v>32538</v>
      </c>
      <c r="F26">
        <f>(E26/72652)*100</f>
        <v>44.786103617243853</v>
      </c>
      <c r="G26">
        <f>AVERAGE(F26:F28)</f>
        <v>43.710301144442973</v>
      </c>
    </row>
    <row r="27" spans="1:9" x14ac:dyDescent="0.35">
      <c r="A27" t="s">
        <v>21</v>
      </c>
      <c r="B27">
        <v>2</v>
      </c>
      <c r="C27" t="s">
        <v>10</v>
      </c>
      <c r="D27" t="s">
        <v>17</v>
      </c>
      <c r="E27">
        <v>23754</v>
      </c>
      <c r="F27">
        <f>(E27/44398)*100</f>
        <v>53.502410018469305</v>
      </c>
    </row>
    <row r="28" spans="1:9" x14ac:dyDescent="0.35">
      <c r="A28" t="s">
        <v>21</v>
      </c>
      <c r="B28">
        <v>3</v>
      </c>
      <c r="C28" t="s">
        <v>10</v>
      </c>
      <c r="D28" t="s">
        <v>17</v>
      </c>
      <c r="E28">
        <v>18954</v>
      </c>
      <c r="F28">
        <f>(E28/57712)*100</f>
        <v>32.842389797615745</v>
      </c>
    </row>
    <row r="29" spans="1:9" x14ac:dyDescent="0.35">
      <c r="A29" t="s">
        <v>21</v>
      </c>
      <c r="B29">
        <v>1</v>
      </c>
      <c r="C29" t="s">
        <v>12</v>
      </c>
      <c r="D29" t="s">
        <v>17</v>
      </c>
      <c r="E29">
        <v>12191</v>
      </c>
      <c r="F29">
        <f>(E29/61665)*100</f>
        <v>19.769723506040705</v>
      </c>
      <c r="G29">
        <f>AVERAGE(F29:F31)</f>
        <v>21.577777042217104</v>
      </c>
    </row>
    <row r="30" spans="1:9" x14ac:dyDescent="0.35">
      <c r="A30" t="s">
        <v>21</v>
      </c>
      <c r="B30">
        <v>2</v>
      </c>
      <c r="C30" t="s">
        <v>12</v>
      </c>
      <c r="D30" t="s">
        <v>17</v>
      </c>
      <c r="E30">
        <v>10943</v>
      </c>
      <c r="F30">
        <f>(E30/69564)*100</f>
        <v>15.730837789661321</v>
      </c>
    </row>
    <row r="31" spans="1:9" x14ac:dyDescent="0.35">
      <c r="A31" t="s">
        <v>21</v>
      </c>
      <c r="B31">
        <v>3</v>
      </c>
      <c r="C31" t="s">
        <v>12</v>
      </c>
      <c r="D31" t="s">
        <v>17</v>
      </c>
      <c r="E31">
        <v>2248</v>
      </c>
      <c r="F31">
        <f>(E31/7690)*100</f>
        <v>29.232769830949284</v>
      </c>
    </row>
    <row r="32" spans="1:9" x14ac:dyDescent="0.35">
      <c r="A32" t="s">
        <v>22</v>
      </c>
      <c r="B32">
        <v>1</v>
      </c>
      <c r="C32" s="1" t="s">
        <v>1</v>
      </c>
      <c r="D32" s="1" t="s">
        <v>17</v>
      </c>
      <c r="E32">
        <v>105406</v>
      </c>
      <c r="F32">
        <f t="shared" ref="F32" si="0">(E32/145725)*100</f>
        <v>72.332132441242067</v>
      </c>
      <c r="G32">
        <f>AVERAGE(F32:F34)</f>
        <v>34.20506582841179</v>
      </c>
    </row>
    <row r="33" spans="1:7" x14ac:dyDescent="0.35">
      <c r="A33" t="s">
        <v>22</v>
      </c>
      <c r="B33">
        <v>2</v>
      </c>
      <c r="C33" s="1" t="s">
        <v>1</v>
      </c>
      <c r="D33" s="1" t="s">
        <v>17</v>
      </c>
      <c r="E33">
        <v>17708</v>
      </c>
      <c r="F33">
        <f t="shared" ref="F33" si="1">(E33/85500)*100</f>
        <v>20.711111111111112</v>
      </c>
    </row>
    <row r="34" spans="1:7" x14ac:dyDescent="0.35">
      <c r="A34" t="s">
        <v>22</v>
      </c>
      <c r="B34">
        <v>3</v>
      </c>
      <c r="C34" s="1" t="s">
        <v>1</v>
      </c>
      <c r="D34" s="1" t="s">
        <v>17</v>
      </c>
      <c r="E34">
        <v>8303</v>
      </c>
      <c r="F34">
        <f t="shared" ref="F34" si="2">(E34/86743)*100</f>
        <v>9.5719539328821917</v>
      </c>
    </row>
    <row r="35" spans="1:7" x14ac:dyDescent="0.35">
      <c r="A35" t="s">
        <v>22</v>
      </c>
      <c r="B35">
        <v>1</v>
      </c>
      <c r="C35" s="1" t="s">
        <v>20</v>
      </c>
      <c r="D35" s="1" t="s">
        <v>19</v>
      </c>
      <c r="E35">
        <v>11462</v>
      </c>
      <c r="F35">
        <f t="shared" ref="F35" si="3">(E35/152974)*100</f>
        <v>7.4927765502634438</v>
      </c>
      <c r="G35">
        <f>F35</f>
        <v>7.4927765502634438</v>
      </c>
    </row>
    <row r="36" spans="1:7" x14ac:dyDescent="0.35">
      <c r="A36" t="s">
        <v>22</v>
      </c>
      <c r="B36">
        <v>1</v>
      </c>
      <c r="C36" s="1" t="s">
        <v>2</v>
      </c>
      <c r="D36" s="1" t="s">
        <v>18</v>
      </c>
      <c r="E36">
        <v>57804</v>
      </c>
      <c r="F36">
        <f t="shared" ref="F36" si="4">(E36/86173)*100</f>
        <v>67.079015468882361</v>
      </c>
      <c r="G36">
        <f>F36</f>
        <v>67.079015468882361</v>
      </c>
    </row>
    <row r="37" spans="1:7" x14ac:dyDescent="0.35">
      <c r="A37" t="s">
        <v>22</v>
      </c>
      <c r="B37">
        <v>1</v>
      </c>
      <c r="C37" s="1" t="s">
        <v>3</v>
      </c>
      <c r="D37" s="1" t="s">
        <v>18</v>
      </c>
      <c r="E37">
        <v>76489</v>
      </c>
      <c r="F37">
        <f t="shared" ref="F37" si="5">(E37/107017)*100</f>
        <v>71.473691095807212</v>
      </c>
      <c r="G37">
        <f>F37</f>
        <v>71.473691095807212</v>
      </c>
    </row>
    <row r="38" spans="1:7" x14ac:dyDescent="0.35">
      <c r="A38" t="s">
        <v>22</v>
      </c>
      <c r="B38">
        <v>1</v>
      </c>
      <c r="C38" s="1" t="s">
        <v>4</v>
      </c>
      <c r="D38" s="1" t="s">
        <v>18</v>
      </c>
      <c r="E38">
        <v>76227</v>
      </c>
      <c r="F38">
        <f t="shared" ref="F38" si="6">(E38/125980)*100</f>
        <v>60.507223368788701</v>
      </c>
      <c r="G38">
        <f>AVERAGE(F38:F39)</f>
        <v>65.825345686163743</v>
      </c>
    </row>
    <row r="39" spans="1:7" x14ac:dyDescent="0.35">
      <c r="A39" t="s">
        <v>22</v>
      </c>
      <c r="B39">
        <v>2</v>
      </c>
      <c r="C39" s="1" t="s">
        <v>4</v>
      </c>
      <c r="D39" s="1" t="s">
        <v>18</v>
      </c>
      <c r="E39">
        <v>96499</v>
      </c>
      <c r="F39">
        <f t="shared" ref="F39" si="7">(E39/135640)*100</f>
        <v>71.143468003538786</v>
      </c>
    </row>
    <row r="40" spans="1:7" x14ac:dyDescent="0.35">
      <c r="A40" t="s">
        <v>22</v>
      </c>
      <c r="B40">
        <v>1</v>
      </c>
      <c r="C40" s="1" t="s">
        <v>5</v>
      </c>
      <c r="D40" s="1" t="s">
        <v>17</v>
      </c>
      <c r="E40">
        <v>71809</v>
      </c>
      <c r="F40">
        <f t="shared" ref="F40" si="8">(E40/146635)*100</f>
        <v>48.971255157363522</v>
      </c>
      <c r="G40">
        <f>AVERAGE(F40:F42)</f>
        <v>42.70332374806744</v>
      </c>
    </row>
    <row r="41" spans="1:7" x14ac:dyDescent="0.35">
      <c r="A41" t="s">
        <v>22</v>
      </c>
      <c r="B41">
        <v>2</v>
      </c>
      <c r="C41" s="1" t="s">
        <v>5</v>
      </c>
      <c r="D41" s="1" t="s">
        <v>17</v>
      </c>
      <c r="E41">
        <v>38974</v>
      </c>
      <c r="F41">
        <f t="shared" ref="F41" si="9">(E41/75292)*100</f>
        <v>51.763799606863948</v>
      </c>
    </row>
    <row r="42" spans="1:7" x14ac:dyDescent="0.35">
      <c r="A42" t="s">
        <v>22</v>
      </c>
      <c r="B42">
        <v>3</v>
      </c>
      <c r="C42" s="1" t="s">
        <v>5</v>
      </c>
      <c r="D42" s="1" t="s">
        <v>17</v>
      </c>
      <c r="E42">
        <v>27860</v>
      </c>
      <c r="F42">
        <f t="shared" ref="F42" si="10">(E42/101772)*100</f>
        <v>27.374916479974846</v>
      </c>
    </row>
    <row r="43" spans="1:7" x14ac:dyDescent="0.35">
      <c r="A43" t="s">
        <v>22</v>
      </c>
      <c r="B43">
        <v>1</v>
      </c>
      <c r="C43" s="1" t="s">
        <v>6</v>
      </c>
      <c r="D43" s="1" t="s">
        <v>19</v>
      </c>
      <c r="E43">
        <v>96946</v>
      </c>
      <c r="F43">
        <f t="shared" ref="F43" si="11">(E43/101016)*100</f>
        <v>95.970935297378631</v>
      </c>
      <c r="G43">
        <f>F43</f>
        <v>95.970935297378631</v>
      </c>
    </row>
    <row r="44" spans="1:7" x14ac:dyDescent="0.35">
      <c r="A44" t="s">
        <v>22</v>
      </c>
      <c r="B44">
        <v>1</v>
      </c>
      <c r="C44" t="s">
        <v>11</v>
      </c>
      <c r="D44" t="s">
        <v>19</v>
      </c>
      <c r="E44">
        <v>773</v>
      </c>
      <c r="F44">
        <f t="shared" ref="F44" si="12">(E44/82613)*100</f>
        <v>0.93568808783121293</v>
      </c>
      <c r="G44">
        <f>AVERAGE(F44:F46)</f>
        <v>1.5905540985314446</v>
      </c>
    </row>
    <row r="45" spans="1:7" x14ac:dyDescent="0.35">
      <c r="A45" t="s">
        <v>22</v>
      </c>
      <c r="B45">
        <v>2</v>
      </c>
      <c r="C45" t="s">
        <v>11</v>
      </c>
      <c r="D45" t="s">
        <v>19</v>
      </c>
      <c r="E45">
        <v>2291</v>
      </c>
      <c r="F45">
        <f t="shared" ref="F45" si="13">(E45/79489)*100</f>
        <v>2.8821597956950016</v>
      </c>
    </row>
    <row r="46" spans="1:7" x14ac:dyDescent="0.35">
      <c r="A46" t="s">
        <v>22</v>
      </c>
      <c r="B46">
        <v>3</v>
      </c>
      <c r="C46" t="s">
        <v>11</v>
      </c>
      <c r="D46" t="s">
        <v>19</v>
      </c>
      <c r="E46">
        <v>564</v>
      </c>
      <c r="F46">
        <f t="shared" ref="F46" si="14">(E46/59131)*100</f>
        <v>0.95381441206812001</v>
      </c>
    </row>
    <row r="47" spans="1:7" x14ac:dyDescent="0.35">
      <c r="A47" t="s">
        <v>22</v>
      </c>
      <c r="B47">
        <v>1</v>
      </c>
      <c r="C47" s="1" t="s">
        <v>7</v>
      </c>
      <c r="D47" s="1" t="s">
        <v>17</v>
      </c>
      <c r="E47">
        <v>18238</v>
      </c>
      <c r="F47">
        <f t="shared" ref="F47" si="15">(E47/65131)*100</f>
        <v>28.002026684681642</v>
      </c>
      <c r="G47">
        <f>AVERAGE(F47:F49)</f>
        <v>33.84305812029465</v>
      </c>
    </row>
    <row r="48" spans="1:7" x14ac:dyDescent="0.35">
      <c r="A48" t="s">
        <v>22</v>
      </c>
      <c r="B48">
        <v>2</v>
      </c>
      <c r="C48" s="1" t="s">
        <v>7</v>
      </c>
      <c r="D48" s="1" t="s">
        <v>17</v>
      </c>
      <c r="E48">
        <v>22200</v>
      </c>
      <c r="F48">
        <f t="shared" ref="F48" si="16">(E48/59131)*100</f>
        <v>37.54375877289408</v>
      </c>
    </row>
    <row r="49" spans="1:7" x14ac:dyDescent="0.35">
      <c r="A49" t="s">
        <v>22</v>
      </c>
      <c r="B49">
        <v>3</v>
      </c>
      <c r="C49" s="1" t="s">
        <v>7</v>
      </c>
      <c r="D49" s="1" t="s">
        <v>17</v>
      </c>
      <c r="E49">
        <v>18023</v>
      </c>
      <c r="F49">
        <f t="shared" ref="F49" si="17">(E49/50087)*100</f>
        <v>35.983388903308246</v>
      </c>
    </row>
    <row r="50" spans="1:7" x14ac:dyDescent="0.35">
      <c r="A50" t="s">
        <v>22</v>
      </c>
      <c r="B50">
        <v>1</v>
      </c>
      <c r="C50" t="s">
        <v>8</v>
      </c>
      <c r="D50" t="s">
        <v>17</v>
      </c>
      <c r="E50">
        <v>79</v>
      </c>
      <c r="F50">
        <f t="shared" ref="F50" si="18">(E50/92708)*100</f>
        <v>8.5213789532726417E-2</v>
      </c>
      <c r="G50">
        <f>AVERAGE(F50:F52)</f>
        <v>1.8638059480860403</v>
      </c>
    </row>
    <row r="51" spans="1:7" x14ac:dyDescent="0.35">
      <c r="A51" t="s">
        <v>22</v>
      </c>
      <c r="B51">
        <v>2</v>
      </c>
      <c r="C51" t="s">
        <v>8</v>
      </c>
      <c r="D51" t="s">
        <v>17</v>
      </c>
      <c r="E51">
        <v>435</v>
      </c>
      <c r="F51">
        <f t="shared" ref="F51" si="19">(E51/143901)*100</f>
        <v>0.30229115850480537</v>
      </c>
    </row>
    <row r="52" spans="1:7" x14ac:dyDescent="0.35">
      <c r="A52" t="s">
        <v>22</v>
      </c>
      <c r="B52">
        <v>3</v>
      </c>
      <c r="C52" t="s">
        <v>8</v>
      </c>
      <c r="D52" t="s">
        <v>17</v>
      </c>
      <c r="E52">
        <v>5224</v>
      </c>
      <c r="F52">
        <f t="shared" ref="F52" si="20">(E52/100386)*100</f>
        <v>5.2039128962205892</v>
      </c>
    </row>
    <row r="53" spans="1:7" x14ac:dyDescent="0.35">
      <c r="A53" t="s">
        <v>22</v>
      </c>
      <c r="B53">
        <v>1</v>
      </c>
      <c r="C53" t="s">
        <v>9</v>
      </c>
      <c r="D53" t="s">
        <v>17</v>
      </c>
      <c r="E53">
        <v>0</v>
      </c>
      <c r="F53">
        <f t="shared" ref="F53" si="21">(E53/154261)*100</f>
        <v>0</v>
      </c>
      <c r="G53">
        <f>AVERAGE(F53:F55)</f>
        <v>6.8624759813340659E-3</v>
      </c>
    </row>
    <row r="54" spans="1:7" x14ac:dyDescent="0.35">
      <c r="A54" t="s">
        <v>22</v>
      </c>
      <c r="B54">
        <v>2</v>
      </c>
      <c r="C54" t="s">
        <v>9</v>
      </c>
      <c r="D54" t="s">
        <v>17</v>
      </c>
      <c r="E54">
        <v>21</v>
      </c>
      <c r="F54">
        <f t="shared" ref="F54" si="22">(E54/102004)*100</f>
        <v>2.0587427944002198E-2</v>
      </c>
    </row>
    <row r="55" spans="1:7" x14ac:dyDescent="0.35">
      <c r="A55" t="s">
        <v>22</v>
      </c>
      <c r="B55">
        <v>3</v>
      </c>
      <c r="C55" t="s">
        <v>9</v>
      </c>
      <c r="D55" t="s">
        <v>17</v>
      </c>
      <c r="E55">
        <v>0</v>
      </c>
      <c r="F55">
        <f t="shared" ref="F55" si="23">(E55/215635)*100</f>
        <v>0</v>
      </c>
    </row>
    <row r="56" spans="1:7" x14ac:dyDescent="0.35">
      <c r="A56" t="s">
        <v>22</v>
      </c>
      <c r="B56">
        <v>1</v>
      </c>
      <c r="C56" t="s">
        <v>10</v>
      </c>
      <c r="D56" t="s">
        <v>17</v>
      </c>
      <c r="E56">
        <v>13523</v>
      </c>
      <c r="F56">
        <f t="shared" ref="F56" si="24">(E56/72652)*100</f>
        <v>18.613389858503552</v>
      </c>
      <c r="G56">
        <f>AVERAGE(F56:F58)</f>
        <v>21.27992242756612</v>
      </c>
    </row>
    <row r="57" spans="1:7" x14ac:dyDescent="0.35">
      <c r="A57" t="s">
        <v>22</v>
      </c>
      <c r="B57">
        <v>2</v>
      </c>
      <c r="C57" t="s">
        <v>10</v>
      </c>
      <c r="D57" t="s">
        <v>17</v>
      </c>
      <c r="E57">
        <v>3725</v>
      </c>
      <c r="F57">
        <f t="shared" ref="F57" si="25">(E57/44398)*100</f>
        <v>8.3900175683589353</v>
      </c>
    </row>
    <row r="58" spans="1:7" x14ac:dyDescent="0.35">
      <c r="A58" t="s">
        <v>22</v>
      </c>
      <c r="B58">
        <v>3</v>
      </c>
      <c r="C58" t="s">
        <v>10</v>
      </c>
      <c r="D58" t="s">
        <v>17</v>
      </c>
      <c r="E58">
        <v>21259</v>
      </c>
      <c r="F58">
        <f t="shared" ref="F58" si="26">(E58/57712)*100</f>
        <v>36.836359855835873</v>
      </c>
    </row>
    <row r="59" spans="1:7" x14ac:dyDescent="0.35">
      <c r="A59" t="s">
        <v>22</v>
      </c>
      <c r="B59">
        <v>1</v>
      </c>
      <c r="C59" t="s">
        <v>12</v>
      </c>
      <c r="D59" t="s">
        <v>17</v>
      </c>
      <c r="E59">
        <v>34849</v>
      </c>
      <c r="F59">
        <f t="shared" ref="F59" si="27">(E59/61665)*100</f>
        <v>56.513419281602204</v>
      </c>
      <c r="G59">
        <f>AVERAGE(F59:F61)</f>
        <v>54.298614307116701</v>
      </c>
    </row>
    <row r="60" spans="1:7" x14ac:dyDescent="0.35">
      <c r="A60" t="s">
        <v>22</v>
      </c>
      <c r="B60">
        <v>2</v>
      </c>
      <c r="C60" t="s">
        <v>12</v>
      </c>
      <c r="D60" t="s">
        <v>17</v>
      </c>
      <c r="E60">
        <v>49073</v>
      </c>
      <c r="F60">
        <f t="shared" ref="F60" si="28">(E60/69564)*100</f>
        <v>70.543672014260252</v>
      </c>
    </row>
    <row r="61" spans="1:7" x14ac:dyDescent="0.35">
      <c r="A61" t="s">
        <v>22</v>
      </c>
      <c r="B61">
        <v>3</v>
      </c>
      <c r="C61" t="s">
        <v>12</v>
      </c>
      <c r="D61" t="s">
        <v>17</v>
      </c>
      <c r="E61">
        <v>2756</v>
      </c>
      <c r="F61">
        <f t="shared" ref="F61" si="29">(E61/7690)*100</f>
        <v>35.838751625487646</v>
      </c>
    </row>
    <row r="62" spans="1:7" x14ac:dyDescent="0.35">
      <c r="A62" t="s">
        <v>23</v>
      </c>
      <c r="B62">
        <v>1</v>
      </c>
      <c r="C62" s="1" t="s">
        <v>1</v>
      </c>
      <c r="D62" s="1" t="s">
        <v>17</v>
      </c>
      <c r="E62">
        <v>7820</v>
      </c>
      <c r="F62">
        <f t="shared" ref="F62" si="30">(E62/145725)*100</f>
        <v>5.3662720878366788</v>
      </c>
      <c r="G62">
        <f>AVERAGE(F62:F64)</f>
        <v>17.000298394207903</v>
      </c>
    </row>
    <row r="63" spans="1:7" x14ac:dyDescent="0.35">
      <c r="A63" t="s">
        <v>23</v>
      </c>
      <c r="B63">
        <v>2</v>
      </c>
      <c r="C63" s="1" t="s">
        <v>1</v>
      </c>
      <c r="D63" s="1" t="s">
        <v>17</v>
      </c>
      <c r="E63">
        <v>18905</v>
      </c>
      <c r="F63">
        <f t="shared" ref="F63" si="31">(E63/85500)*100</f>
        <v>22.111111111111111</v>
      </c>
    </row>
    <row r="64" spans="1:7" x14ac:dyDescent="0.35">
      <c r="A64" t="s">
        <v>23</v>
      </c>
      <c r="B64">
        <v>3</v>
      </c>
      <c r="C64" s="1" t="s">
        <v>1</v>
      </c>
      <c r="D64" s="1" t="s">
        <v>17</v>
      </c>
      <c r="E64">
        <v>20405</v>
      </c>
      <c r="F64">
        <f t="shared" ref="F64" si="32">(E64/86743)*100</f>
        <v>23.523511983675917</v>
      </c>
    </row>
    <row r="65" spans="1:7" x14ac:dyDescent="0.35">
      <c r="A65" t="s">
        <v>23</v>
      </c>
      <c r="B65">
        <v>1</v>
      </c>
      <c r="C65" s="1" t="s">
        <v>20</v>
      </c>
      <c r="D65" s="1" t="s">
        <v>19</v>
      </c>
      <c r="E65">
        <v>9820</v>
      </c>
      <c r="F65">
        <f t="shared" ref="F65" si="33">(E65/152974)*100</f>
        <v>6.4193915305868972</v>
      </c>
      <c r="G65">
        <f>F65</f>
        <v>6.4193915305868972</v>
      </c>
    </row>
    <row r="66" spans="1:7" x14ac:dyDescent="0.35">
      <c r="A66" t="s">
        <v>23</v>
      </c>
      <c r="B66">
        <v>1</v>
      </c>
      <c r="C66" s="1" t="s">
        <v>2</v>
      </c>
      <c r="D66" s="1" t="s">
        <v>18</v>
      </c>
      <c r="E66">
        <v>541</v>
      </c>
      <c r="F66">
        <f t="shared" ref="F66" si="34">(E66/86173)*100</f>
        <v>0.62780685365485711</v>
      </c>
      <c r="G66">
        <f>F66</f>
        <v>0.62780685365485711</v>
      </c>
    </row>
    <row r="67" spans="1:7" x14ac:dyDescent="0.35">
      <c r="A67" t="s">
        <v>23</v>
      </c>
      <c r="B67">
        <v>1</v>
      </c>
      <c r="C67" s="1" t="s">
        <v>3</v>
      </c>
      <c r="D67" s="1" t="s">
        <v>18</v>
      </c>
      <c r="E67">
        <v>635</v>
      </c>
      <c r="F67">
        <f t="shared" ref="F67" si="35">(E67/107017)*100</f>
        <v>0.59336367119242739</v>
      </c>
      <c r="G67">
        <f>F67</f>
        <v>0.59336367119242739</v>
      </c>
    </row>
    <row r="68" spans="1:7" x14ac:dyDescent="0.35">
      <c r="A68" t="s">
        <v>23</v>
      </c>
      <c r="B68">
        <v>1</v>
      </c>
      <c r="C68" s="1" t="s">
        <v>4</v>
      </c>
      <c r="D68" s="1" t="s">
        <v>18</v>
      </c>
      <c r="E68">
        <v>943</v>
      </c>
      <c r="F68">
        <f t="shared" ref="F68" si="36">(E68/125980)*100</f>
        <v>0.74853151293856168</v>
      </c>
      <c r="G68">
        <f>AVERAGE(F68:F69)</f>
        <v>0.91687855505376914</v>
      </c>
    </row>
    <row r="69" spans="1:7" x14ac:dyDescent="0.35">
      <c r="A69" t="s">
        <v>23</v>
      </c>
      <c r="B69">
        <v>2</v>
      </c>
      <c r="C69" s="1" t="s">
        <v>4</v>
      </c>
      <c r="D69" s="1" t="s">
        <v>18</v>
      </c>
      <c r="E69">
        <v>1472</v>
      </c>
      <c r="F69">
        <f t="shared" ref="F69" si="37">(E69/135640)*100</f>
        <v>1.0852255971689766</v>
      </c>
    </row>
    <row r="70" spans="1:7" x14ac:dyDescent="0.35">
      <c r="A70" t="s">
        <v>23</v>
      </c>
      <c r="B70">
        <v>1</v>
      </c>
      <c r="C70" s="1" t="s">
        <v>5</v>
      </c>
      <c r="D70" s="1" t="s">
        <v>17</v>
      </c>
      <c r="E70">
        <v>6023</v>
      </c>
      <c r="F70">
        <f t="shared" ref="F70" si="38">(E70/146635)*100</f>
        <v>4.1074777508780302</v>
      </c>
      <c r="G70">
        <f>AVERAGE(F70:F72)</f>
        <v>5.3463528966674367</v>
      </c>
    </row>
    <row r="71" spans="1:7" x14ac:dyDescent="0.35">
      <c r="A71" t="s">
        <v>23</v>
      </c>
      <c r="B71">
        <v>2</v>
      </c>
      <c r="C71" s="1" t="s">
        <v>5</v>
      </c>
      <c r="D71" s="1" t="s">
        <v>17</v>
      </c>
      <c r="E71">
        <v>1743</v>
      </c>
      <c r="F71">
        <f t="shared" ref="F71" si="39">(E71/75292)*100</f>
        <v>2.3149869840089252</v>
      </c>
    </row>
    <row r="72" spans="1:7" x14ac:dyDescent="0.35">
      <c r="A72" t="s">
        <v>23</v>
      </c>
      <c r="B72">
        <v>3</v>
      </c>
      <c r="C72" s="1" t="s">
        <v>5</v>
      </c>
      <c r="D72" s="1" t="s">
        <v>17</v>
      </c>
      <c r="E72">
        <v>9787</v>
      </c>
      <c r="F72">
        <f t="shared" ref="F72" si="40">(E72/101772)*100</f>
        <v>9.6165939551153556</v>
      </c>
    </row>
    <row r="73" spans="1:7" x14ac:dyDescent="0.35">
      <c r="A73" t="s">
        <v>23</v>
      </c>
      <c r="B73">
        <v>1</v>
      </c>
      <c r="C73" s="1" t="s">
        <v>6</v>
      </c>
      <c r="D73" s="1" t="s">
        <v>19</v>
      </c>
      <c r="E73">
        <v>23</v>
      </c>
      <c r="F73">
        <f t="shared" ref="F73" si="41">(E73/101016)*100</f>
        <v>2.2768670309653915E-2</v>
      </c>
      <c r="G73">
        <f>F73</f>
        <v>2.2768670309653915E-2</v>
      </c>
    </row>
    <row r="74" spans="1:7" x14ac:dyDescent="0.35">
      <c r="A74" t="s">
        <v>23</v>
      </c>
      <c r="B74">
        <v>1</v>
      </c>
      <c r="C74" t="s">
        <v>11</v>
      </c>
      <c r="D74" t="s">
        <v>19</v>
      </c>
      <c r="E74">
        <v>16075</v>
      </c>
      <c r="F74">
        <f t="shared" ref="F74" si="42">(E74/82613)*100</f>
        <v>19.458196651858668</v>
      </c>
      <c r="G74">
        <f>AVERAGE(F74:F76)</f>
        <v>16.741833998571199</v>
      </c>
    </row>
    <row r="75" spans="1:7" x14ac:dyDescent="0.35">
      <c r="A75" t="s">
        <v>23</v>
      </c>
      <c r="B75">
        <v>2</v>
      </c>
      <c r="C75" t="s">
        <v>11</v>
      </c>
      <c r="D75" t="s">
        <v>19</v>
      </c>
      <c r="E75">
        <v>18039</v>
      </c>
      <c r="F75">
        <f t="shared" ref="F75" si="43">(E75/79489)*100</f>
        <v>22.693706047377624</v>
      </c>
    </row>
    <row r="76" spans="1:7" x14ac:dyDescent="0.35">
      <c r="A76" t="s">
        <v>23</v>
      </c>
      <c r="B76">
        <v>3</v>
      </c>
      <c r="C76" t="s">
        <v>11</v>
      </c>
      <c r="D76" t="s">
        <v>19</v>
      </c>
      <c r="E76">
        <v>4774</v>
      </c>
      <c r="F76">
        <f t="shared" ref="F76" si="44">(E76/59131)*100</f>
        <v>8.0735992964773136</v>
      </c>
    </row>
    <row r="77" spans="1:7" x14ac:dyDescent="0.35">
      <c r="A77" t="s">
        <v>23</v>
      </c>
      <c r="B77">
        <v>1</v>
      </c>
      <c r="C77" s="1" t="s">
        <v>7</v>
      </c>
      <c r="D77" s="1" t="s">
        <v>17</v>
      </c>
      <c r="E77">
        <v>6827</v>
      </c>
      <c r="F77">
        <f t="shared" ref="F77" si="45">(E77/65131)*100</f>
        <v>10.481951758763108</v>
      </c>
      <c r="G77">
        <f>AVERAGE(F77:F79)</f>
        <v>7.3187560426470517</v>
      </c>
    </row>
    <row r="78" spans="1:7" x14ac:dyDescent="0.35">
      <c r="A78" t="s">
        <v>23</v>
      </c>
      <c r="B78">
        <v>2</v>
      </c>
      <c r="C78" s="1" t="s">
        <v>7</v>
      </c>
      <c r="D78" s="1" t="s">
        <v>17</v>
      </c>
      <c r="E78">
        <v>3242</v>
      </c>
      <c r="F78">
        <f t="shared" ref="F78" si="46">(E78/59131)*100</f>
        <v>5.4827417090866044</v>
      </c>
    </row>
    <row r="79" spans="1:7" x14ac:dyDescent="0.35">
      <c r="A79" t="s">
        <v>23</v>
      </c>
      <c r="B79">
        <v>3</v>
      </c>
      <c r="C79" s="1" t="s">
        <v>7</v>
      </c>
      <c r="D79" s="1" t="s">
        <v>17</v>
      </c>
      <c r="E79">
        <v>3001</v>
      </c>
      <c r="F79">
        <f t="shared" ref="F79" si="47">(E79/50087)*100</f>
        <v>5.991574660091441</v>
      </c>
    </row>
    <row r="80" spans="1:7" x14ac:dyDescent="0.35">
      <c r="A80" t="s">
        <v>23</v>
      </c>
      <c r="B80">
        <v>1</v>
      </c>
      <c r="C80" t="s">
        <v>8</v>
      </c>
      <c r="D80" t="s">
        <v>17</v>
      </c>
      <c r="E80">
        <v>9330</v>
      </c>
      <c r="F80">
        <f t="shared" ref="F80" si="48">(E80/92708)*100</f>
        <v>10.063856409371359</v>
      </c>
      <c r="G80">
        <f>AVERAGE(F80:F82)</f>
        <v>8.9707451917844967</v>
      </c>
    </row>
    <row r="81" spans="1:7" x14ac:dyDescent="0.35">
      <c r="A81" t="s">
        <v>23</v>
      </c>
      <c r="B81">
        <v>2</v>
      </c>
      <c r="C81" t="s">
        <v>8</v>
      </c>
      <c r="D81" t="s">
        <v>17</v>
      </c>
      <c r="E81">
        <v>12059</v>
      </c>
      <c r="F81">
        <f t="shared" ref="F81" si="49">(E81/143901)*100</f>
        <v>8.3800668515159735</v>
      </c>
    </row>
    <row r="82" spans="1:7" x14ac:dyDescent="0.35">
      <c r="A82" t="s">
        <v>23</v>
      </c>
      <c r="B82">
        <v>3</v>
      </c>
      <c r="C82" t="s">
        <v>8</v>
      </c>
      <c r="D82" t="s">
        <v>17</v>
      </c>
      <c r="E82">
        <v>8501</v>
      </c>
      <c r="F82">
        <f t="shared" ref="F82" si="50">(E82/100386)*100</f>
        <v>8.4683123144661607</v>
      </c>
    </row>
    <row r="83" spans="1:7" x14ac:dyDescent="0.35">
      <c r="A83" t="s">
        <v>23</v>
      </c>
      <c r="B83">
        <v>1</v>
      </c>
      <c r="C83" t="s">
        <v>9</v>
      </c>
      <c r="D83" t="s">
        <v>17</v>
      </c>
      <c r="E83">
        <v>3</v>
      </c>
      <c r="F83">
        <f t="shared" ref="F83" si="51">(E83/154261)*100</f>
        <v>1.9447559655389243E-3</v>
      </c>
      <c r="G83">
        <f>AVERAGE(F83:F85)</f>
        <v>1.8009694473282616</v>
      </c>
    </row>
    <row r="84" spans="1:7" x14ac:dyDescent="0.35">
      <c r="A84" t="s">
        <v>23</v>
      </c>
      <c r="B84">
        <v>2</v>
      </c>
      <c r="C84" t="s">
        <v>9</v>
      </c>
      <c r="D84" t="s">
        <v>17</v>
      </c>
      <c r="E84">
        <v>12</v>
      </c>
      <c r="F84">
        <f t="shared" ref="F84" si="52">(E84/102004)*100</f>
        <v>1.1764244539429826E-2</v>
      </c>
    </row>
    <row r="85" spans="1:7" x14ac:dyDescent="0.35">
      <c r="A85" t="s">
        <v>23</v>
      </c>
      <c r="B85">
        <v>3</v>
      </c>
      <c r="C85" t="s">
        <v>9</v>
      </c>
      <c r="D85" t="s">
        <v>17</v>
      </c>
      <c r="E85">
        <v>11621</v>
      </c>
      <c r="F85">
        <f t="shared" ref="F85" si="53">(E85/215635)*100</f>
        <v>5.3891993414798156</v>
      </c>
    </row>
    <row r="86" spans="1:7" x14ac:dyDescent="0.35">
      <c r="A86" t="s">
        <v>23</v>
      </c>
      <c r="B86">
        <v>1</v>
      </c>
      <c r="C86" t="s">
        <v>10</v>
      </c>
      <c r="D86" t="s">
        <v>17</v>
      </c>
      <c r="E86">
        <v>8607</v>
      </c>
      <c r="F86">
        <f t="shared" ref="F86" si="54">(E86/72652)*100</f>
        <v>11.84688652755602</v>
      </c>
      <c r="G86">
        <f>AVERAGE(F86:F88)</f>
        <v>14.083440415273969</v>
      </c>
    </row>
    <row r="87" spans="1:7" x14ac:dyDescent="0.35">
      <c r="A87" t="s">
        <v>23</v>
      </c>
      <c r="B87">
        <v>2</v>
      </c>
      <c r="C87" t="s">
        <v>10</v>
      </c>
      <c r="D87" t="s">
        <v>17</v>
      </c>
      <c r="E87">
        <v>7151</v>
      </c>
      <c r="F87">
        <f t="shared" ref="F87" si="55">(E87/44398)*100</f>
        <v>16.106581377539527</v>
      </c>
    </row>
    <row r="88" spans="1:7" x14ac:dyDescent="0.35">
      <c r="A88" t="s">
        <v>23</v>
      </c>
      <c r="B88">
        <v>3</v>
      </c>
      <c r="C88" t="s">
        <v>10</v>
      </c>
      <c r="D88" t="s">
        <v>17</v>
      </c>
      <c r="E88">
        <v>8251</v>
      </c>
      <c r="F88">
        <f t="shared" ref="F88" si="56">(E88/57712)*100</f>
        <v>14.296853340726365</v>
      </c>
    </row>
    <row r="89" spans="1:7" x14ac:dyDescent="0.35">
      <c r="A89" t="s">
        <v>23</v>
      </c>
      <c r="B89">
        <v>1</v>
      </c>
      <c r="C89" t="s">
        <v>12</v>
      </c>
      <c r="D89" t="s">
        <v>17</v>
      </c>
      <c r="E89">
        <v>4109</v>
      </c>
      <c r="F89">
        <f t="shared" ref="F89" si="57">(E89/61665)*100</f>
        <v>6.6634233357658319</v>
      </c>
      <c r="G89">
        <f>AVERAGE(F89:F91)</f>
        <v>6.9337143437653781</v>
      </c>
    </row>
    <row r="90" spans="1:7" x14ac:dyDescent="0.35">
      <c r="A90" t="s">
        <v>23</v>
      </c>
      <c r="B90">
        <v>2</v>
      </c>
      <c r="C90" t="s">
        <v>12</v>
      </c>
      <c r="D90" t="s">
        <v>17</v>
      </c>
      <c r="E90">
        <v>3593</v>
      </c>
      <c r="F90">
        <f t="shared" ref="F90" si="58">(E90/69564)*100</f>
        <v>5.1650278879880398</v>
      </c>
    </row>
    <row r="91" spans="1:7" x14ac:dyDescent="0.35">
      <c r="A91" t="s">
        <v>23</v>
      </c>
      <c r="B91">
        <v>3</v>
      </c>
      <c r="C91" t="s">
        <v>12</v>
      </c>
      <c r="D91" t="s">
        <v>17</v>
      </c>
      <c r="E91">
        <v>690</v>
      </c>
      <c r="F91">
        <f t="shared" ref="F91" si="59">(E91/7690)*100</f>
        <v>8.9726918075422635</v>
      </c>
    </row>
    <row r="92" spans="1:7" x14ac:dyDescent="0.35">
      <c r="A92" t="s">
        <v>24</v>
      </c>
      <c r="B92">
        <v>1</v>
      </c>
      <c r="C92" s="1" t="s">
        <v>1</v>
      </c>
      <c r="D92" s="1" t="s">
        <v>17</v>
      </c>
      <c r="E92">
        <v>1155</v>
      </c>
      <c r="F92">
        <f t="shared" ref="F92" si="60">(E92/145725)*100</f>
        <v>0.79258878023674728</v>
      </c>
      <c r="G92">
        <f>AVERAGE(F92:F94)</f>
        <v>2.3290236065912393</v>
      </c>
    </row>
    <row r="93" spans="1:7" x14ac:dyDescent="0.35">
      <c r="A93" t="s">
        <v>24</v>
      </c>
      <c r="B93">
        <v>2</v>
      </c>
      <c r="C93" s="1" t="s">
        <v>1</v>
      </c>
      <c r="D93" s="1" t="s">
        <v>17</v>
      </c>
      <c r="E93">
        <v>2014</v>
      </c>
      <c r="F93">
        <f t="shared" ref="F93" si="61">(E93/85500)*100</f>
        <v>2.3555555555555556</v>
      </c>
    </row>
    <row r="94" spans="1:7" x14ac:dyDescent="0.35">
      <c r="A94" t="s">
        <v>24</v>
      </c>
      <c r="B94">
        <v>3</v>
      </c>
      <c r="C94" s="1" t="s">
        <v>1</v>
      </c>
      <c r="D94" s="1" t="s">
        <v>17</v>
      </c>
      <c r="E94">
        <v>3330</v>
      </c>
      <c r="F94">
        <f t="shared" ref="F94" si="62">(E94/86743)*100</f>
        <v>3.8389264839814161</v>
      </c>
    </row>
    <row r="95" spans="1:7" x14ac:dyDescent="0.35">
      <c r="A95" t="s">
        <v>24</v>
      </c>
      <c r="B95">
        <v>1</v>
      </c>
      <c r="C95" s="1" t="s">
        <v>20</v>
      </c>
      <c r="D95" s="1" t="s">
        <v>19</v>
      </c>
      <c r="E95">
        <v>8363</v>
      </c>
      <c r="F95">
        <f t="shared" ref="F95" si="63">(E95/152974)*100</f>
        <v>5.4669420947350531</v>
      </c>
      <c r="G95">
        <f>F95</f>
        <v>5.4669420947350531</v>
      </c>
    </row>
    <row r="96" spans="1:7" x14ac:dyDescent="0.35">
      <c r="A96" t="s">
        <v>24</v>
      </c>
      <c r="B96">
        <v>1</v>
      </c>
      <c r="C96" s="1" t="s">
        <v>2</v>
      </c>
      <c r="D96" s="1" t="s">
        <v>18</v>
      </c>
      <c r="E96">
        <v>865</v>
      </c>
      <c r="F96">
        <f t="shared" ref="F96" si="64">(E96/86173)*100</f>
        <v>1.003794692072923</v>
      </c>
      <c r="G96">
        <f>F96</f>
        <v>1.003794692072923</v>
      </c>
    </row>
    <row r="97" spans="1:7" x14ac:dyDescent="0.35">
      <c r="A97" t="s">
        <v>24</v>
      </c>
      <c r="B97">
        <v>1</v>
      </c>
      <c r="C97" s="1" t="s">
        <v>3</v>
      </c>
      <c r="D97" s="1" t="s">
        <v>18</v>
      </c>
      <c r="E97">
        <v>125</v>
      </c>
      <c r="F97">
        <f t="shared" ref="F97" si="65">(E97/107017)*100</f>
        <v>0.11680387228197389</v>
      </c>
      <c r="G97">
        <f>F97</f>
        <v>0.11680387228197389</v>
      </c>
    </row>
    <row r="98" spans="1:7" x14ac:dyDescent="0.35">
      <c r="A98" t="s">
        <v>24</v>
      </c>
      <c r="B98">
        <v>1</v>
      </c>
      <c r="C98" s="1" t="s">
        <v>4</v>
      </c>
      <c r="D98" s="1" t="s">
        <v>18</v>
      </c>
      <c r="E98">
        <v>134</v>
      </c>
      <c r="F98">
        <f t="shared" ref="F98" si="66">(E98/125980)*100</f>
        <v>0.10636608985553261</v>
      </c>
      <c r="G98">
        <f>AVERAGE(F98:F99)</f>
        <v>0.10220988066943543</v>
      </c>
    </row>
    <row r="99" spans="1:7" x14ac:dyDescent="0.35">
      <c r="A99" t="s">
        <v>24</v>
      </c>
      <c r="B99">
        <v>2</v>
      </c>
      <c r="C99" s="1" t="s">
        <v>4</v>
      </c>
      <c r="D99" s="1" t="s">
        <v>18</v>
      </c>
      <c r="E99">
        <v>133</v>
      </c>
      <c r="F99">
        <f t="shared" ref="F99" si="67">(E99/135640)*100</f>
        <v>9.8053671483338253E-2</v>
      </c>
    </row>
    <row r="100" spans="1:7" x14ac:dyDescent="0.35">
      <c r="A100" t="s">
        <v>24</v>
      </c>
      <c r="B100">
        <v>1</v>
      </c>
      <c r="C100" s="1" t="s">
        <v>5</v>
      </c>
      <c r="D100" s="1" t="s">
        <v>17</v>
      </c>
      <c r="E100">
        <v>1347</v>
      </c>
      <c r="F100">
        <f t="shared" ref="F100" si="68">(E100/146635)*100</f>
        <v>0.91860742660347128</v>
      </c>
      <c r="G100">
        <f>AVERAGE(F100:F102)</f>
        <v>1.6053128598645259</v>
      </c>
    </row>
    <row r="101" spans="1:7" x14ac:dyDescent="0.35">
      <c r="A101" t="s">
        <v>24</v>
      </c>
      <c r="B101">
        <v>2</v>
      </c>
      <c r="C101" s="1" t="s">
        <v>5</v>
      </c>
      <c r="D101" s="1" t="s">
        <v>17</v>
      </c>
      <c r="E101">
        <v>820</v>
      </c>
      <c r="F101">
        <f t="shared" ref="F101" si="69">(E101/75292)*100</f>
        <v>1.0890931307443021</v>
      </c>
    </row>
    <row r="102" spans="1:7" x14ac:dyDescent="0.35">
      <c r="A102" t="s">
        <v>24</v>
      </c>
      <c r="B102">
        <v>3</v>
      </c>
      <c r="C102" s="1" t="s">
        <v>5</v>
      </c>
      <c r="D102" s="1" t="s">
        <v>17</v>
      </c>
      <c r="E102">
        <v>2858</v>
      </c>
      <c r="F102">
        <f t="shared" ref="F102" si="70">(E102/101772)*100</f>
        <v>2.8082380222458041</v>
      </c>
    </row>
    <row r="103" spans="1:7" x14ac:dyDescent="0.35">
      <c r="A103" t="s">
        <v>24</v>
      </c>
      <c r="B103">
        <v>1</v>
      </c>
      <c r="C103" s="1" t="s">
        <v>6</v>
      </c>
      <c r="D103" s="1" t="s">
        <v>19</v>
      </c>
      <c r="E103">
        <v>19</v>
      </c>
      <c r="F103">
        <f t="shared" ref="F103" si="71">(E103/101016)*100</f>
        <v>1.8808901560148888E-2</v>
      </c>
      <c r="G103">
        <f>F103</f>
        <v>1.8808901560148888E-2</v>
      </c>
    </row>
    <row r="104" spans="1:7" x14ac:dyDescent="0.35">
      <c r="A104" t="s">
        <v>24</v>
      </c>
      <c r="B104">
        <v>1</v>
      </c>
      <c r="C104" t="s">
        <v>11</v>
      </c>
      <c r="D104" t="s">
        <v>19</v>
      </c>
      <c r="E104">
        <v>6519</v>
      </c>
      <c r="F104">
        <f t="shared" ref="F104" si="72">(E104/82613)*100</f>
        <v>7.8910098894847058</v>
      </c>
      <c r="G104">
        <f>AVERAGE(F104:F106)</f>
        <v>9.8288576438153772</v>
      </c>
    </row>
    <row r="105" spans="1:7" x14ac:dyDescent="0.35">
      <c r="A105" t="s">
        <v>24</v>
      </c>
      <c r="B105">
        <v>2</v>
      </c>
      <c r="C105" t="s">
        <v>11</v>
      </c>
      <c r="D105" t="s">
        <v>19</v>
      </c>
      <c r="E105">
        <v>9013</v>
      </c>
      <c r="F105">
        <f t="shared" ref="F105" si="73">(E105/79489)*100</f>
        <v>11.338675791618966</v>
      </c>
    </row>
    <row r="106" spans="1:7" x14ac:dyDescent="0.35">
      <c r="A106" t="s">
        <v>24</v>
      </c>
      <c r="B106">
        <v>3</v>
      </c>
      <c r="C106" t="s">
        <v>11</v>
      </c>
      <c r="D106" t="s">
        <v>19</v>
      </c>
      <c r="E106">
        <v>6065</v>
      </c>
      <c r="F106">
        <f t="shared" ref="F106" si="74">(E106/59131)*100</f>
        <v>10.25688725034246</v>
      </c>
    </row>
    <row r="107" spans="1:7" x14ac:dyDescent="0.35">
      <c r="A107" t="s">
        <v>24</v>
      </c>
      <c r="B107">
        <v>1</v>
      </c>
      <c r="C107" s="1" t="s">
        <v>7</v>
      </c>
      <c r="D107" s="1" t="s">
        <v>17</v>
      </c>
      <c r="E107">
        <v>1728</v>
      </c>
      <c r="F107">
        <f t="shared" ref="F107" si="75">(E107/65131)*100</f>
        <v>2.653114492330841</v>
      </c>
      <c r="G107">
        <f>AVERAGE(F107:F109)</f>
        <v>2.5698848998583057</v>
      </c>
    </row>
    <row r="108" spans="1:7" x14ac:dyDescent="0.35">
      <c r="A108" t="s">
        <v>24</v>
      </c>
      <c r="B108">
        <v>2</v>
      </c>
      <c r="C108" s="1" t="s">
        <v>7</v>
      </c>
      <c r="D108" s="1" t="s">
        <v>17</v>
      </c>
      <c r="E108">
        <v>1774</v>
      </c>
      <c r="F108">
        <f t="shared" ref="F108" si="76">(E108/59131)*100</f>
        <v>3.0001183812213563</v>
      </c>
    </row>
    <row r="109" spans="1:7" x14ac:dyDescent="0.35">
      <c r="A109" t="s">
        <v>24</v>
      </c>
      <c r="B109">
        <v>3</v>
      </c>
      <c r="C109" s="1" t="s">
        <v>7</v>
      </c>
      <c r="D109" s="1" t="s">
        <v>17</v>
      </c>
      <c r="E109">
        <v>1030</v>
      </c>
      <c r="F109">
        <f t="shared" ref="F109" si="77">(E109/50087)*100</f>
        <v>2.0564218260227203</v>
      </c>
    </row>
    <row r="110" spans="1:7" x14ac:dyDescent="0.35">
      <c r="A110" t="s">
        <v>24</v>
      </c>
      <c r="B110">
        <v>1</v>
      </c>
      <c r="C110" t="s">
        <v>8</v>
      </c>
      <c r="D110" t="s">
        <v>17</v>
      </c>
      <c r="E110">
        <v>521</v>
      </c>
      <c r="F110">
        <f t="shared" ref="F110" si="78">(E110/92708)*100</f>
        <v>0.56197954869051214</v>
      </c>
      <c r="G110">
        <f>AVERAGE(F110:F112)</f>
        <v>1.9188204674553153</v>
      </c>
    </row>
    <row r="111" spans="1:7" x14ac:dyDescent="0.35">
      <c r="A111" t="s">
        <v>24</v>
      </c>
      <c r="B111">
        <v>2</v>
      </c>
      <c r="C111" t="s">
        <v>8</v>
      </c>
      <c r="D111" t="s">
        <v>17</v>
      </c>
      <c r="E111">
        <v>2032</v>
      </c>
      <c r="F111">
        <f t="shared" ref="F111" si="79">(E111/143901)*100</f>
        <v>1.4120819174293437</v>
      </c>
    </row>
    <row r="112" spans="1:7" x14ac:dyDescent="0.35">
      <c r="A112" t="s">
        <v>24</v>
      </c>
      <c r="B112">
        <v>3</v>
      </c>
      <c r="C112" t="s">
        <v>8</v>
      </c>
      <c r="D112" t="s">
        <v>17</v>
      </c>
      <c r="E112">
        <v>3797</v>
      </c>
      <c r="F112">
        <f t="shared" ref="F112" si="80">(E112/100386)*100</f>
        <v>3.7823999362460898</v>
      </c>
    </row>
    <row r="113" spans="1:7" x14ac:dyDescent="0.35">
      <c r="A113" t="s">
        <v>24</v>
      </c>
      <c r="B113">
        <v>1</v>
      </c>
      <c r="C113" t="s">
        <v>9</v>
      </c>
      <c r="D113" t="s">
        <v>17</v>
      </c>
      <c r="E113">
        <v>0</v>
      </c>
      <c r="F113">
        <f t="shared" ref="F113" si="81">(E113/154261)*100</f>
        <v>0</v>
      </c>
      <c r="G113">
        <f>AVERAGE(F113:F115)</f>
        <v>0</v>
      </c>
    </row>
    <row r="114" spans="1:7" x14ac:dyDescent="0.35">
      <c r="A114" t="s">
        <v>24</v>
      </c>
      <c r="B114">
        <v>2</v>
      </c>
      <c r="C114" t="s">
        <v>9</v>
      </c>
      <c r="D114" t="s">
        <v>17</v>
      </c>
      <c r="E114">
        <v>0</v>
      </c>
      <c r="F114">
        <f t="shared" ref="F114" si="82">(E114/102004)*100</f>
        <v>0</v>
      </c>
    </row>
    <row r="115" spans="1:7" x14ac:dyDescent="0.35">
      <c r="A115" t="s">
        <v>24</v>
      </c>
      <c r="B115">
        <v>3</v>
      </c>
      <c r="C115" t="s">
        <v>9</v>
      </c>
      <c r="D115" t="s">
        <v>17</v>
      </c>
      <c r="E115">
        <v>0</v>
      </c>
      <c r="F115">
        <f t="shared" ref="F115" si="83">(E115/215635)*100</f>
        <v>0</v>
      </c>
    </row>
    <row r="116" spans="1:7" x14ac:dyDescent="0.35">
      <c r="A116" t="s">
        <v>24</v>
      </c>
      <c r="B116">
        <v>1</v>
      </c>
      <c r="C116" t="s">
        <v>10</v>
      </c>
      <c r="D116" t="s">
        <v>17</v>
      </c>
      <c r="E116">
        <v>6288</v>
      </c>
      <c r="F116">
        <f t="shared" ref="F116" si="84">(E116/72652)*100</f>
        <v>8.6549578814072561</v>
      </c>
      <c r="G116">
        <f>AVERAGE(F116:F118)</f>
        <v>7.498883125854154</v>
      </c>
    </row>
    <row r="117" spans="1:7" x14ac:dyDescent="0.35">
      <c r="A117" t="s">
        <v>24</v>
      </c>
      <c r="B117">
        <v>2</v>
      </c>
      <c r="C117" t="s">
        <v>10</v>
      </c>
      <c r="D117" t="s">
        <v>17</v>
      </c>
      <c r="E117">
        <v>3149</v>
      </c>
      <c r="F117">
        <f t="shared" ref="F117" si="85">(E117/44398)*100</f>
        <v>7.092661831614036</v>
      </c>
    </row>
    <row r="118" spans="1:7" x14ac:dyDescent="0.35">
      <c r="A118" t="s">
        <v>24</v>
      </c>
      <c r="B118">
        <v>3</v>
      </c>
      <c r="C118" t="s">
        <v>10</v>
      </c>
      <c r="D118" t="s">
        <v>17</v>
      </c>
      <c r="E118">
        <v>3895</v>
      </c>
      <c r="F118">
        <f t="shared" ref="F118" si="86">(E118/57712)*100</f>
        <v>6.7490296645411698</v>
      </c>
    </row>
    <row r="119" spans="1:7" x14ac:dyDescent="0.35">
      <c r="A119" t="s">
        <v>24</v>
      </c>
      <c r="B119">
        <v>1</v>
      </c>
      <c r="C119" t="s">
        <v>12</v>
      </c>
      <c r="D119" t="s">
        <v>17</v>
      </c>
      <c r="E119">
        <v>2071</v>
      </c>
      <c r="F119">
        <f t="shared" ref="F119" si="87">(E119/61665)*100</f>
        <v>3.3584691478148057</v>
      </c>
      <c r="G119">
        <f>AVERAGE(F119:F121)</f>
        <v>3.3202239591733069</v>
      </c>
    </row>
    <row r="120" spans="1:7" x14ac:dyDescent="0.35">
      <c r="A120" t="s">
        <v>24</v>
      </c>
      <c r="B120">
        <v>2</v>
      </c>
      <c r="C120" t="s">
        <v>12</v>
      </c>
      <c r="D120" t="s">
        <v>17</v>
      </c>
      <c r="E120">
        <v>1300</v>
      </c>
      <c r="F120">
        <f t="shared" ref="F120" si="88">(E120/69564)*100</f>
        <v>1.8687827036973148</v>
      </c>
    </row>
    <row r="121" spans="1:7" x14ac:dyDescent="0.35">
      <c r="A121" t="s">
        <v>24</v>
      </c>
      <c r="B121">
        <v>3</v>
      </c>
      <c r="C121" t="s">
        <v>12</v>
      </c>
      <c r="D121" t="s">
        <v>17</v>
      </c>
      <c r="E121">
        <v>364</v>
      </c>
      <c r="F121">
        <f t="shared" ref="F121" si="89">(E121/7690)*100</f>
        <v>4.7334200260078019</v>
      </c>
    </row>
    <row r="122" spans="1:7" x14ac:dyDescent="0.35">
      <c r="A122" t="s">
        <v>25</v>
      </c>
      <c r="B122">
        <v>1</v>
      </c>
      <c r="C122" s="1" t="s">
        <v>1</v>
      </c>
      <c r="D122" s="1" t="s">
        <v>17</v>
      </c>
      <c r="E122">
        <v>2501</v>
      </c>
      <c r="F122">
        <f t="shared" ref="F122" si="90">(E122/145725)*100</f>
        <v>1.7162463544347231</v>
      </c>
      <c r="G122">
        <f>AVERAGE(F122:F124)</f>
        <v>3.334366084005925</v>
      </c>
    </row>
    <row r="123" spans="1:7" x14ac:dyDescent="0.35">
      <c r="A123" t="s">
        <v>25</v>
      </c>
      <c r="B123">
        <v>2</v>
      </c>
      <c r="C123" s="1" t="s">
        <v>1</v>
      </c>
      <c r="D123" s="1" t="s">
        <v>17</v>
      </c>
      <c r="E123">
        <v>1669</v>
      </c>
      <c r="F123">
        <f t="shared" ref="F123" si="91">(E123/85500)*100</f>
        <v>1.9520467836257309</v>
      </c>
    </row>
    <row r="124" spans="1:7" x14ac:dyDescent="0.35">
      <c r="A124" t="s">
        <v>25</v>
      </c>
      <c r="B124">
        <v>3</v>
      </c>
      <c r="C124" s="1" t="s">
        <v>1</v>
      </c>
      <c r="D124" s="1" t="s">
        <v>17</v>
      </c>
      <c r="E124">
        <v>5495</v>
      </c>
      <c r="F124">
        <f t="shared" ref="F124" si="92">(E124/86743)*100</f>
        <v>6.334805113957322</v>
      </c>
    </row>
    <row r="125" spans="1:7" x14ac:dyDescent="0.35">
      <c r="A125" t="s">
        <v>25</v>
      </c>
      <c r="B125">
        <v>1</v>
      </c>
      <c r="C125" s="1" t="s">
        <v>20</v>
      </c>
      <c r="D125" s="1" t="s">
        <v>19</v>
      </c>
      <c r="E125">
        <v>33207</v>
      </c>
      <c r="F125">
        <f t="shared" ref="F125" si="93">(E125/152974)*100</f>
        <v>21.707610443604796</v>
      </c>
      <c r="G125">
        <f>F125</f>
        <v>21.707610443604796</v>
      </c>
    </row>
    <row r="126" spans="1:7" x14ac:dyDescent="0.35">
      <c r="A126" t="s">
        <v>25</v>
      </c>
      <c r="B126">
        <v>1</v>
      </c>
      <c r="C126" s="1" t="s">
        <v>2</v>
      </c>
      <c r="D126" s="1" t="s">
        <v>18</v>
      </c>
      <c r="E126">
        <v>217</v>
      </c>
      <c r="F126">
        <f t="shared" ref="F126" si="94">(E126/86173)*100</f>
        <v>0.25181901523679112</v>
      </c>
      <c r="G126">
        <f>F126</f>
        <v>0.25181901523679112</v>
      </c>
    </row>
    <row r="127" spans="1:7" x14ac:dyDescent="0.35">
      <c r="A127" t="s">
        <v>25</v>
      </c>
      <c r="B127">
        <v>1</v>
      </c>
      <c r="C127" s="1" t="s">
        <v>3</v>
      </c>
      <c r="D127" s="1" t="s">
        <v>18</v>
      </c>
      <c r="E127">
        <v>89</v>
      </c>
      <c r="F127">
        <f t="shared" ref="F127" si="95">(E127/107017)*100</f>
        <v>8.316435706476541E-2</v>
      </c>
      <c r="G127">
        <f>F127</f>
        <v>8.316435706476541E-2</v>
      </c>
    </row>
    <row r="128" spans="1:7" x14ac:dyDescent="0.35">
      <c r="A128" t="s">
        <v>25</v>
      </c>
      <c r="B128">
        <v>1</v>
      </c>
      <c r="C128" s="1" t="s">
        <v>4</v>
      </c>
      <c r="D128" s="1" t="s">
        <v>18</v>
      </c>
      <c r="E128">
        <v>338</v>
      </c>
      <c r="F128">
        <f t="shared" ref="F128" si="96">(E128/125980)*100</f>
        <v>0.26829655500873156</v>
      </c>
      <c r="G128">
        <f>AVERAGE(F128:F129)</f>
        <v>0.13562276880486712</v>
      </c>
    </row>
    <row r="129" spans="1:7" x14ac:dyDescent="0.35">
      <c r="A129" t="s">
        <v>25</v>
      </c>
      <c r="B129">
        <v>2</v>
      </c>
      <c r="C129" s="1" t="s">
        <v>4</v>
      </c>
      <c r="D129" s="1" t="s">
        <v>18</v>
      </c>
      <c r="E129">
        <v>4</v>
      </c>
      <c r="F129">
        <f t="shared" ref="F129" si="97">(E129/135640)*100</f>
        <v>2.9489826010026541E-3</v>
      </c>
    </row>
    <row r="130" spans="1:7" x14ac:dyDescent="0.35">
      <c r="A130" t="s">
        <v>25</v>
      </c>
      <c r="B130">
        <v>1</v>
      </c>
      <c r="C130" s="1" t="s">
        <v>5</v>
      </c>
      <c r="D130" s="1" t="s">
        <v>17</v>
      </c>
      <c r="E130">
        <v>884</v>
      </c>
      <c r="F130">
        <f t="shared" ref="F130" si="98">(E130/146635)*100</f>
        <v>0.60285743512803902</v>
      </c>
      <c r="G130">
        <f>AVERAGE(F130:F132)</f>
        <v>1.3222987135524804</v>
      </c>
    </row>
    <row r="131" spans="1:7" x14ac:dyDescent="0.35">
      <c r="A131" t="s">
        <v>25</v>
      </c>
      <c r="B131">
        <v>2</v>
      </c>
      <c r="C131" s="1" t="s">
        <v>5</v>
      </c>
      <c r="D131" s="1" t="s">
        <v>17</v>
      </c>
      <c r="E131">
        <v>471</v>
      </c>
      <c r="F131">
        <f t="shared" ref="F131" si="99">(E131/75292)*100</f>
        <v>0.62556446900069063</v>
      </c>
    </row>
    <row r="132" spans="1:7" x14ac:dyDescent="0.35">
      <c r="A132" t="s">
        <v>25</v>
      </c>
      <c r="B132">
        <v>3</v>
      </c>
      <c r="C132" s="1" t="s">
        <v>5</v>
      </c>
      <c r="D132" s="1" t="s">
        <v>17</v>
      </c>
      <c r="E132">
        <v>2787</v>
      </c>
      <c r="F132">
        <f t="shared" ref="F132" si="100">(E132/101772)*100</f>
        <v>2.7384742365287114</v>
      </c>
    </row>
    <row r="133" spans="1:7" x14ac:dyDescent="0.35">
      <c r="A133" t="s">
        <v>25</v>
      </c>
      <c r="B133">
        <v>1</v>
      </c>
      <c r="C133" s="1" t="s">
        <v>6</v>
      </c>
      <c r="D133" s="1" t="s">
        <v>19</v>
      </c>
      <c r="E133">
        <v>1667</v>
      </c>
      <c r="F133">
        <f t="shared" ref="F133" si="101">(E133/101016)*100</f>
        <v>1.650233626356221</v>
      </c>
      <c r="G133">
        <f>F133</f>
        <v>1.650233626356221</v>
      </c>
    </row>
    <row r="134" spans="1:7" x14ac:dyDescent="0.35">
      <c r="A134" t="s">
        <v>25</v>
      </c>
      <c r="B134">
        <v>1</v>
      </c>
      <c r="C134" t="s">
        <v>11</v>
      </c>
      <c r="D134" t="s">
        <v>19</v>
      </c>
      <c r="E134">
        <v>1484</v>
      </c>
      <c r="F134">
        <f t="shared" ref="F134" si="102">(E134/82613)*100</f>
        <v>1.7963274545168435</v>
      </c>
      <c r="G134">
        <f>AVERAGE(F134:F136)</f>
        <v>2.022023877436264</v>
      </c>
    </row>
    <row r="135" spans="1:7" x14ac:dyDescent="0.35">
      <c r="A135" t="s">
        <v>25</v>
      </c>
      <c r="B135">
        <v>2</v>
      </c>
      <c r="C135" t="s">
        <v>11</v>
      </c>
      <c r="D135" t="s">
        <v>19</v>
      </c>
      <c r="E135">
        <v>1024</v>
      </c>
      <c r="F135">
        <f t="shared" ref="F135" si="103">(E135/79489)*100</f>
        <v>1.2882285599265308</v>
      </c>
    </row>
    <row r="136" spans="1:7" x14ac:dyDescent="0.35">
      <c r="A136" t="s">
        <v>25</v>
      </c>
      <c r="B136">
        <v>3</v>
      </c>
      <c r="C136" t="s">
        <v>11</v>
      </c>
      <c r="D136" t="s">
        <v>19</v>
      </c>
      <c r="E136">
        <v>1763</v>
      </c>
      <c r="F136">
        <f t="shared" ref="F136" si="104">(E136/59131)*100</f>
        <v>2.9815156178654174</v>
      </c>
    </row>
    <row r="137" spans="1:7" x14ac:dyDescent="0.35">
      <c r="A137" t="s">
        <v>25</v>
      </c>
      <c r="B137">
        <v>1</v>
      </c>
      <c r="C137" s="1" t="s">
        <v>7</v>
      </c>
      <c r="D137" s="1" t="s">
        <v>17</v>
      </c>
      <c r="E137">
        <v>1881</v>
      </c>
      <c r="F137">
        <f t="shared" ref="F137" si="105">(E137/65131)*100</f>
        <v>2.8880256713393009</v>
      </c>
      <c r="G137">
        <f>AVERAGE(F137:F139)</f>
        <v>3.139240843287876</v>
      </c>
    </row>
    <row r="138" spans="1:7" x14ac:dyDescent="0.35">
      <c r="A138" t="s">
        <v>25</v>
      </c>
      <c r="B138">
        <v>2</v>
      </c>
      <c r="C138" s="1" t="s">
        <v>7</v>
      </c>
      <c r="D138" s="1" t="s">
        <v>17</v>
      </c>
      <c r="E138">
        <v>1618</v>
      </c>
      <c r="F138">
        <f t="shared" ref="F138" si="106">(E138/59131)*100</f>
        <v>2.7362973736280463</v>
      </c>
    </row>
    <row r="139" spans="1:7" x14ac:dyDescent="0.35">
      <c r="A139" t="s">
        <v>25</v>
      </c>
      <c r="B139">
        <v>3</v>
      </c>
      <c r="C139" s="1" t="s">
        <v>7</v>
      </c>
      <c r="D139" s="1" t="s">
        <v>17</v>
      </c>
      <c r="E139">
        <v>1900</v>
      </c>
      <c r="F139">
        <f t="shared" ref="F139" si="107">(E139/50087)*100</f>
        <v>3.79339948489628</v>
      </c>
    </row>
    <row r="140" spans="1:7" x14ac:dyDescent="0.35">
      <c r="A140" t="s">
        <v>25</v>
      </c>
      <c r="B140">
        <v>1</v>
      </c>
      <c r="C140" t="s">
        <v>8</v>
      </c>
      <c r="D140" t="s">
        <v>17</v>
      </c>
      <c r="E140">
        <v>75</v>
      </c>
      <c r="F140">
        <f t="shared" ref="F140" si="108">(E140/92708)*100</f>
        <v>8.0899167277904818E-2</v>
      </c>
      <c r="G140">
        <f>AVERAGE(F140:F142)</f>
        <v>8.6769468359415999E-2</v>
      </c>
    </row>
    <row r="141" spans="1:7" x14ac:dyDescent="0.35">
      <c r="A141" t="s">
        <v>25</v>
      </c>
      <c r="B141">
        <v>2</v>
      </c>
      <c r="C141" t="s">
        <v>8</v>
      </c>
      <c r="D141" t="s">
        <v>17</v>
      </c>
      <c r="E141">
        <v>208</v>
      </c>
      <c r="F141">
        <f t="shared" ref="F141" si="109">(E141/143901)*100</f>
        <v>0.14454381831953911</v>
      </c>
    </row>
    <row r="142" spans="1:7" x14ac:dyDescent="0.35">
      <c r="A142" t="s">
        <v>25</v>
      </c>
      <c r="B142">
        <v>3</v>
      </c>
      <c r="C142" t="s">
        <v>8</v>
      </c>
      <c r="D142" t="s">
        <v>17</v>
      </c>
      <c r="E142">
        <v>35</v>
      </c>
      <c r="F142">
        <f t="shared" ref="F142" si="110">(E142/100386)*100</f>
        <v>3.4865419480804093E-2</v>
      </c>
    </row>
    <row r="143" spans="1:7" x14ac:dyDescent="0.35">
      <c r="A143" t="s">
        <v>25</v>
      </c>
      <c r="B143">
        <v>1</v>
      </c>
      <c r="C143" t="s">
        <v>9</v>
      </c>
      <c r="D143" t="s">
        <v>17</v>
      </c>
      <c r="E143">
        <v>8</v>
      </c>
      <c r="F143">
        <f t="shared" ref="F143" si="111">(E143/154261)*100</f>
        <v>5.1860159081037983E-3</v>
      </c>
      <c r="G143">
        <f>AVERAGE(F143:F145)</f>
        <v>1.1082083362555355E-2</v>
      </c>
    </row>
    <row r="144" spans="1:7" x14ac:dyDescent="0.35">
      <c r="A144" t="s">
        <v>25</v>
      </c>
      <c r="B144">
        <v>2</v>
      </c>
      <c r="C144" t="s">
        <v>9</v>
      </c>
      <c r="D144" t="s">
        <v>17</v>
      </c>
      <c r="E144">
        <v>22</v>
      </c>
      <c r="F144">
        <f t="shared" ref="F144" si="112">(E144/102004)*100</f>
        <v>2.156778165562135E-2</v>
      </c>
    </row>
    <row r="145" spans="1:7" x14ac:dyDescent="0.35">
      <c r="A145" t="s">
        <v>25</v>
      </c>
      <c r="B145">
        <v>3</v>
      </c>
      <c r="C145" t="s">
        <v>9</v>
      </c>
      <c r="D145" t="s">
        <v>17</v>
      </c>
      <c r="E145">
        <v>14</v>
      </c>
      <c r="F145">
        <f t="shared" ref="F145" si="113">(E145/215635)*100</f>
        <v>6.4924525239409177E-3</v>
      </c>
    </row>
    <row r="146" spans="1:7" x14ac:dyDescent="0.35">
      <c r="A146" t="s">
        <v>25</v>
      </c>
      <c r="B146">
        <v>1</v>
      </c>
      <c r="C146" t="s">
        <v>10</v>
      </c>
      <c r="D146" t="s">
        <v>17</v>
      </c>
      <c r="E146">
        <v>2448</v>
      </c>
      <c r="F146">
        <f t="shared" ref="F146" si="114">(E146/72652)*100</f>
        <v>3.3694874194791606</v>
      </c>
      <c r="G146">
        <f>AVERAGE(F146:F148)</f>
        <v>4.7534609000560266</v>
      </c>
    </row>
    <row r="147" spans="1:7" x14ac:dyDescent="0.35">
      <c r="A147" t="s">
        <v>25</v>
      </c>
      <c r="B147">
        <v>2</v>
      </c>
      <c r="C147" t="s">
        <v>10</v>
      </c>
      <c r="D147" t="s">
        <v>17</v>
      </c>
      <c r="E147">
        <v>2849</v>
      </c>
      <c r="F147">
        <f t="shared" ref="F147" si="115">(E147/44398)*100</f>
        <v>6.4169557187260677</v>
      </c>
    </row>
    <row r="148" spans="1:7" x14ac:dyDescent="0.35">
      <c r="A148" t="s">
        <v>25</v>
      </c>
      <c r="B148">
        <v>3</v>
      </c>
      <c r="C148" t="s">
        <v>10</v>
      </c>
      <c r="D148" t="s">
        <v>17</v>
      </c>
      <c r="E148">
        <v>2582</v>
      </c>
      <c r="F148">
        <f t="shared" ref="F148" si="116">(E148/57712)*100</f>
        <v>4.4739395619628501</v>
      </c>
    </row>
    <row r="149" spans="1:7" x14ac:dyDescent="0.35">
      <c r="A149" t="s">
        <v>25</v>
      </c>
      <c r="B149">
        <v>1</v>
      </c>
      <c r="C149" t="s">
        <v>12</v>
      </c>
      <c r="D149" t="s">
        <v>17</v>
      </c>
      <c r="E149">
        <v>2075</v>
      </c>
      <c r="F149">
        <f t="shared" ref="F149" si="117">(E149/61665)*100</f>
        <v>3.3649558096164758</v>
      </c>
      <c r="G149">
        <f>AVERAGE(F149:F151)</f>
        <v>3.9622942409737782</v>
      </c>
    </row>
    <row r="150" spans="1:7" x14ac:dyDescent="0.35">
      <c r="A150" t="s">
        <v>25</v>
      </c>
      <c r="B150">
        <v>2</v>
      </c>
      <c r="C150" t="s">
        <v>12</v>
      </c>
      <c r="D150" t="s">
        <v>17</v>
      </c>
      <c r="E150">
        <v>781</v>
      </c>
      <c r="F150">
        <f t="shared" ref="F150" si="118">(E150/69564)*100</f>
        <v>1.1227071473750789</v>
      </c>
    </row>
    <row r="151" spans="1:7" x14ac:dyDescent="0.35">
      <c r="A151" t="s">
        <v>25</v>
      </c>
      <c r="B151">
        <v>3</v>
      </c>
      <c r="C151" t="s">
        <v>12</v>
      </c>
      <c r="D151" t="s">
        <v>17</v>
      </c>
      <c r="E151">
        <v>569</v>
      </c>
      <c r="F151">
        <f t="shared" ref="F151" si="119">(E151/7690)*100</f>
        <v>7.3992197659297796</v>
      </c>
    </row>
    <row r="152" spans="1:7" x14ac:dyDescent="0.35">
      <c r="A152" t="s">
        <v>26</v>
      </c>
      <c r="B152">
        <v>1</v>
      </c>
      <c r="C152" s="1" t="s">
        <v>1</v>
      </c>
      <c r="D152" s="1" t="s">
        <v>17</v>
      </c>
      <c r="E152">
        <v>958</v>
      </c>
      <c r="F152">
        <f t="shared" ref="F152" si="120">(E152/145725)*100</f>
        <v>0.65740264196260079</v>
      </c>
      <c r="G152">
        <f>AVERAGE(F152:F154)</f>
        <v>0.83741865392492654</v>
      </c>
    </row>
    <row r="153" spans="1:7" x14ac:dyDescent="0.35">
      <c r="A153" t="s">
        <v>26</v>
      </c>
      <c r="B153">
        <v>2</v>
      </c>
      <c r="C153" s="1" t="s">
        <v>1</v>
      </c>
      <c r="D153" s="1" t="s">
        <v>17</v>
      </c>
      <c r="E153">
        <v>616</v>
      </c>
      <c r="F153">
        <f t="shared" ref="F153" si="121">(E153/85500)*100</f>
        <v>0.72046783625730992</v>
      </c>
    </row>
    <row r="154" spans="1:7" x14ac:dyDescent="0.35">
      <c r="A154" t="s">
        <v>26</v>
      </c>
      <c r="B154">
        <v>3</v>
      </c>
      <c r="C154" s="1" t="s">
        <v>1</v>
      </c>
      <c r="D154" s="1" t="s">
        <v>17</v>
      </c>
      <c r="E154">
        <v>984</v>
      </c>
      <c r="F154">
        <f t="shared" ref="F154" si="122">(E154/86743)*100</f>
        <v>1.134385483554869</v>
      </c>
    </row>
    <row r="155" spans="1:7" x14ac:dyDescent="0.35">
      <c r="A155" t="s">
        <v>26</v>
      </c>
      <c r="B155">
        <v>1</v>
      </c>
      <c r="C155" s="1" t="s">
        <v>20</v>
      </c>
      <c r="D155" s="1" t="s">
        <v>19</v>
      </c>
      <c r="E155">
        <v>711</v>
      </c>
      <c r="F155">
        <f t="shared" ref="F155" si="123">(E155/152974)*100</f>
        <v>0.46478486540196373</v>
      </c>
      <c r="G155">
        <f>F155</f>
        <v>0.46478486540196373</v>
      </c>
    </row>
    <row r="156" spans="1:7" x14ac:dyDescent="0.35">
      <c r="A156" t="s">
        <v>26</v>
      </c>
      <c r="B156">
        <v>1</v>
      </c>
      <c r="C156" s="1" t="s">
        <v>2</v>
      </c>
      <c r="D156" s="1" t="s">
        <v>18</v>
      </c>
      <c r="E156">
        <v>433</v>
      </c>
      <c r="F156">
        <f t="shared" ref="F156" si="124">(E156/86173)*100</f>
        <v>0.50247757418216843</v>
      </c>
      <c r="G156">
        <f>F156</f>
        <v>0.50247757418216843</v>
      </c>
    </row>
    <row r="157" spans="1:7" x14ac:dyDescent="0.35">
      <c r="A157" t="s">
        <v>26</v>
      </c>
      <c r="B157">
        <v>1</v>
      </c>
      <c r="C157" s="1" t="s">
        <v>3</v>
      </c>
      <c r="D157" s="1" t="s">
        <v>18</v>
      </c>
      <c r="E157">
        <v>31</v>
      </c>
      <c r="F157">
        <f t="shared" ref="F157" si="125">(E157/107017)*100</f>
        <v>2.8967360325929527E-2</v>
      </c>
      <c r="G157">
        <f>F157</f>
        <v>2.8967360325929527E-2</v>
      </c>
    </row>
    <row r="158" spans="1:7" x14ac:dyDescent="0.35">
      <c r="A158" t="s">
        <v>26</v>
      </c>
      <c r="B158">
        <v>1</v>
      </c>
      <c r="C158" s="1" t="s">
        <v>4</v>
      </c>
      <c r="D158" s="1" t="s">
        <v>18</v>
      </c>
      <c r="E158">
        <v>49</v>
      </c>
      <c r="F158">
        <f t="shared" ref="F158" si="126">(E158/125980)*100</f>
        <v>3.8895062708366408E-2</v>
      </c>
      <c r="G158">
        <f>AVERAGE(F158:F159)</f>
        <v>2.0553399829559199E-2</v>
      </c>
    </row>
    <row r="159" spans="1:7" x14ac:dyDescent="0.35">
      <c r="A159" t="s">
        <v>26</v>
      </c>
      <c r="B159">
        <v>2</v>
      </c>
      <c r="C159" s="1" t="s">
        <v>4</v>
      </c>
      <c r="D159" s="1" t="s">
        <v>18</v>
      </c>
      <c r="E159">
        <v>3</v>
      </c>
      <c r="F159">
        <f t="shared" ref="F159" si="127">(E159/135640)*100</f>
        <v>2.2117369507519908E-3</v>
      </c>
    </row>
    <row r="160" spans="1:7" x14ac:dyDescent="0.35">
      <c r="A160" t="s">
        <v>26</v>
      </c>
      <c r="B160">
        <v>1</v>
      </c>
      <c r="C160" s="1" t="s">
        <v>5</v>
      </c>
      <c r="D160" s="1" t="s">
        <v>17</v>
      </c>
      <c r="E160">
        <v>420</v>
      </c>
      <c r="F160">
        <f t="shared" ref="F160" si="128">(E160/146635)*100</f>
        <v>0.28642547822825382</v>
      </c>
      <c r="G160">
        <f>AVERAGE(F160:F162)</f>
        <v>0.81305095573955721</v>
      </c>
    </row>
    <row r="161" spans="1:7" x14ac:dyDescent="0.35">
      <c r="A161" t="s">
        <v>26</v>
      </c>
      <c r="B161">
        <v>2</v>
      </c>
      <c r="C161" s="1" t="s">
        <v>5</v>
      </c>
      <c r="D161" s="1" t="s">
        <v>17</v>
      </c>
      <c r="E161">
        <v>338</v>
      </c>
      <c r="F161">
        <f t="shared" ref="F161" si="129">(E161/75292)*100</f>
        <v>0.44891887584338314</v>
      </c>
    </row>
    <row r="162" spans="1:7" x14ac:dyDescent="0.35">
      <c r="A162" t="s">
        <v>26</v>
      </c>
      <c r="B162">
        <v>3</v>
      </c>
      <c r="C162" s="1" t="s">
        <v>5</v>
      </c>
      <c r="D162" s="1" t="s">
        <v>17</v>
      </c>
      <c r="E162">
        <v>1734</v>
      </c>
      <c r="F162">
        <f t="shared" ref="F162" si="130">(E162/101772)*100</f>
        <v>1.7038085131470346</v>
      </c>
    </row>
    <row r="163" spans="1:7" x14ac:dyDescent="0.35">
      <c r="A163" t="s">
        <v>26</v>
      </c>
      <c r="B163">
        <v>1</v>
      </c>
      <c r="C163" s="1" t="s">
        <v>6</v>
      </c>
      <c r="D163" s="1" t="s">
        <v>19</v>
      </c>
      <c r="E163">
        <v>14</v>
      </c>
      <c r="F163">
        <f t="shared" ref="F163" si="131">(E163/101016)*100</f>
        <v>1.3859190623267601E-2</v>
      </c>
      <c r="G163">
        <f>F163</f>
        <v>1.3859190623267601E-2</v>
      </c>
    </row>
    <row r="164" spans="1:7" x14ac:dyDescent="0.35">
      <c r="A164" t="s">
        <v>26</v>
      </c>
      <c r="B164">
        <v>1</v>
      </c>
      <c r="C164" t="s">
        <v>11</v>
      </c>
      <c r="D164" t="s">
        <v>19</v>
      </c>
      <c r="E164">
        <v>4099</v>
      </c>
      <c r="F164">
        <f t="shared" ref="F164" si="132">(E164/82613)*100</f>
        <v>4.961688838318425</v>
      </c>
      <c r="G164">
        <f>AVERAGE(F164:F166)</f>
        <v>2.1953692835203293</v>
      </c>
    </row>
    <row r="165" spans="1:7" x14ac:dyDescent="0.35">
      <c r="A165" t="s">
        <v>26</v>
      </c>
      <c r="B165">
        <v>2</v>
      </c>
      <c r="C165" t="s">
        <v>11</v>
      </c>
      <c r="D165" t="s">
        <v>19</v>
      </c>
      <c r="E165">
        <v>1017</v>
      </c>
      <c r="F165">
        <f t="shared" ref="F165" si="133">(E165/79489)*100</f>
        <v>1.279422310005158</v>
      </c>
    </row>
    <row r="166" spans="1:7" x14ac:dyDescent="0.35">
      <c r="A166" t="s">
        <v>26</v>
      </c>
      <c r="B166">
        <v>3</v>
      </c>
      <c r="C166" t="s">
        <v>11</v>
      </c>
      <c r="D166" t="s">
        <v>19</v>
      </c>
      <c r="E166">
        <v>204</v>
      </c>
      <c r="F166">
        <f t="shared" ref="F166" si="134">(E166/59131)*100</f>
        <v>0.34499670223740508</v>
      </c>
    </row>
    <row r="167" spans="1:7" x14ac:dyDescent="0.35">
      <c r="A167" t="s">
        <v>26</v>
      </c>
      <c r="B167">
        <v>1</v>
      </c>
      <c r="C167" s="1" t="s">
        <v>7</v>
      </c>
      <c r="D167" s="1" t="s">
        <v>17</v>
      </c>
      <c r="E167">
        <v>2663</v>
      </c>
      <c r="F167">
        <f t="shared" ref="F167" si="135">(E167/65131)*100</f>
        <v>4.0886828084936511</v>
      </c>
      <c r="G167">
        <f>AVERAGE(F167:F169)</f>
        <v>3.2134542413679319</v>
      </c>
    </row>
    <row r="168" spans="1:7" x14ac:dyDescent="0.35">
      <c r="A168" t="s">
        <v>26</v>
      </c>
      <c r="B168">
        <v>2</v>
      </c>
      <c r="C168" s="1" t="s">
        <v>7</v>
      </c>
      <c r="D168" s="1" t="s">
        <v>17</v>
      </c>
      <c r="E168">
        <v>1689</v>
      </c>
      <c r="F168">
        <f t="shared" ref="F168" si="136">(E168/59131)*100</f>
        <v>2.8563697552891036</v>
      </c>
    </row>
    <row r="169" spans="1:7" x14ac:dyDescent="0.35">
      <c r="A169" t="s">
        <v>26</v>
      </c>
      <c r="B169">
        <v>3</v>
      </c>
      <c r="C169" s="1" t="s">
        <v>7</v>
      </c>
      <c r="D169" s="1" t="s">
        <v>17</v>
      </c>
      <c r="E169">
        <v>1350</v>
      </c>
      <c r="F169">
        <f t="shared" ref="F169" si="137">(E169/50087)*100</f>
        <v>2.6953101603210414</v>
      </c>
    </row>
    <row r="170" spans="1:7" x14ac:dyDescent="0.35">
      <c r="A170" t="s">
        <v>26</v>
      </c>
      <c r="B170">
        <v>1</v>
      </c>
      <c r="C170" t="s">
        <v>8</v>
      </c>
      <c r="D170" t="s">
        <v>17</v>
      </c>
      <c r="E170">
        <v>0</v>
      </c>
      <c r="F170">
        <f t="shared" ref="F170" si="138">(E170/92708)*100</f>
        <v>0</v>
      </c>
      <c r="G170">
        <f>AVERAGE(F170:F172)</f>
        <v>0</v>
      </c>
    </row>
    <row r="171" spans="1:7" x14ac:dyDescent="0.35">
      <c r="A171" t="s">
        <v>26</v>
      </c>
      <c r="B171">
        <v>2</v>
      </c>
      <c r="C171" t="s">
        <v>8</v>
      </c>
      <c r="D171" t="s">
        <v>17</v>
      </c>
      <c r="E171">
        <v>0</v>
      </c>
      <c r="F171">
        <f t="shared" ref="F171" si="139">(E171/143901)*100</f>
        <v>0</v>
      </c>
    </row>
    <row r="172" spans="1:7" x14ac:dyDescent="0.35">
      <c r="A172" t="s">
        <v>26</v>
      </c>
      <c r="B172">
        <v>3</v>
      </c>
      <c r="C172" t="s">
        <v>8</v>
      </c>
      <c r="D172" t="s">
        <v>17</v>
      </c>
      <c r="E172">
        <v>0</v>
      </c>
      <c r="F172">
        <f t="shared" ref="F172" si="140">(E172/100386)*100</f>
        <v>0</v>
      </c>
    </row>
    <row r="173" spans="1:7" x14ac:dyDescent="0.35">
      <c r="A173" t="s">
        <v>26</v>
      </c>
      <c r="B173">
        <v>1</v>
      </c>
      <c r="C173" t="s">
        <v>9</v>
      </c>
      <c r="D173" t="s">
        <v>17</v>
      </c>
      <c r="E173">
        <v>0</v>
      </c>
      <c r="F173">
        <f t="shared" ref="F173" si="141">(E173/154261)*100</f>
        <v>0</v>
      </c>
      <c r="G173">
        <f>AVERAGE(F173:F175)</f>
        <v>3.0916440590194851E-4</v>
      </c>
    </row>
    <row r="174" spans="1:7" x14ac:dyDescent="0.35">
      <c r="A174" t="s">
        <v>26</v>
      </c>
      <c r="B174">
        <v>2</v>
      </c>
      <c r="C174" t="s">
        <v>9</v>
      </c>
      <c r="D174" t="s">
        <v>17</v>
      </c>
      <c r="E174">
        <v>0</v>
      </c>
      <c r="F174">
        <f t="shared" ref="F174" si="142">(E174/102004)*100</f>
        <v>0</v>
      </c>
    </row>
    <row r="175" spans="1:7" x14ac:dyDescent="0.35">
      <c r="A175" t="s">
        <v>26</v>
      </c>
      <c r="B175">
        <v>3</v>
      </c>
      <c r="C175" t="s">
        <v>9</v>
      </c>
      <c r="D175" t="s">
        <v>17</v>
      </c>
      <c r="E175">
        <v>2</v>
      </c>
      <c r="F175">
        <f t="shared" ref="F175" si="143">(E175/215635)*100</f>
        <v>9.2749321770584558E-4</v>
      </c>
    </row>
    <row r="176" spans="1:7" x14ac:dyDescent="0.35">
      <c r="A176" t="s">
        <v>26</v>
      </c>
      <c r="B176">
        <v>1</v>
      </c>
      <c r="C176" t="s">
        <v>10</v>
      </c>
      <c r="D176" t="s">
        <v>17</v>
      </c>
      <c r="E176">
        <v>846</v>
      </c>
      <c r="F176">
        <f t="shared" ref="F176" si="144">(E176/72652)*100</f>
        <v>1.1644552111435336</v>
      </c>
      <c r="G176">
        <f>AVERAGE(F176:F178)</f>
        <v>1.3102174148244534</v>
      </c>
    </row>
    <row r="177" spans="1:7" x14ac:dyDescent="0.35">
      <c r="A177" t="s">
        <v>26</v>
      </c>
      <c r="B177">
        <v>2</v>
      </c>
      <c r="C177" t="s">
        <v>10</v>
      </c>
      <c r="D177" t="s">
        <v>17</v>
      </c>
      <c r="E177">
        <v>595</v>
      </c>
      <c r="F177">
        <f t="shared" ref="F177" si="145">(E177/44398)*100</f>
        <v>1.3401504572278031</v>
      </c>
    </row>
    <row r="178" spans="1:7" x14ac:dyDescent="0.35">
      <c r="A178" t="s">
        <v>26</v>
      </c>
      <c r="B178">
        <v>3</v>
      </c>
      <c r="C178" t="s">
        <v>10</v>
      </c>
      <c r="D178" t="s">
        <v>17</v>
      </c>
      <c r="E178">
        <v>823</v>
      </c>
      <c r="F178">
        <f t="shared" ref="F178" si="146">(E178/57712)*100</f>
        <v>1.4260465761020238</v>
      </c>
    </row>
    <row r="179" spans="1:7" x14ac:dyDescent="0.35">
      <c r="A179" t="s">
        <v>26</v>
      </c>
      <c r="B179">
        <v>1</v>
      </c>
      <c r="C179" t="s">
        <v>12</v>
      </c>
      <c r="D179" t="s">
        <v>17</v>
      </c>
      <c r="E179">
        <v>1792</v>
      </c>
      <c r="F179">
        <f t="shared" ref="F179" si="147">(E179/61665)*100</f>
        <v>2.9060244871483012</v>
      </c>
      <c r="G179">
        <f>AVERAGE(F179:F181)</f>
        <v>3.0647123766332611</v>
      </c>
    </row>
    <row r="180" spans="1:7" x14ac:dyDescent="0.35">
      <c r="A180" t="s">
        <v>26</v>
      </c>
      <c r="B180">
        <v>2</v>
      </c>
      <c r="C180" t="s">
        <v>12</v>
      </c>
      <c r="D180" t="s">
        <v>17</v>
      </c>
      <c r="E180">
        <v>982</v>
      </c>
      <c r="F180">
        <f t="shared" ref="F180" si="148">(E180/69564)*100</f>
        <v>1.4116497038698177</v>
      </c>
    </row>
    <row r="181" spans="1:7" x14ac:dyDescent="0.35">
      <c r="A181" t="s">
        <v>26</v>
      </c>
      <c r="B181">
        <v>3</v>
      </c>
      <c r="C181" t="s">
        <v>12</v>
      </c>
      <c r="D181" t="s">
        <v>17</v>
      </c>
      <c r="E181">
        <v>375</v>
      </c>
      <c r="F181">
        <f t="shared" ref="F181" si="149">(E181/7690)*100</f>
        <v>4.876462938881664</v>
      </c>
    </row>
    <row r="182" spans="1:7" x14ac:dyDescent="0.35">
      <c r="A182" t="s">
        <v>27</v>
      </c>
      <c r="B182">
        <v>1</v>
      </c>
      <c r="C182" s="1" t="s">
        <v>1</v>
      </c>
      <c r="D182" s="1" t="s">
        <v>17</v>
      </c>
      <c r="E182">
        <v>68</v>
      </c>
      <c r="F182">
        <f t="shared" ref="F182" si="150">(E182/145725)*100</f>
        <v>4.6663235546405904E-2</v>
      </c>
      <c r="G182">
        <f>AVERAGE(F182:F184)</f>
        <v>7.1232273086584003E-2</v>
      </c>
    </row>
    <row r="183" spans="1:7" x14ac:dyDescent="0.35">
      <c r="A183" t="s">
        <v>27</v>
      </c>
      <c r="B183">
        <v>2</v>
      </c>
      <c r="C183" s="1" t="s">
        <v>1</v>
      </c>
      <c r="D183" s="1" t="s">
        <v>17</v>
      </c>
      <c r="E183">
        <v>130</v>
      </c>
      <c r="F183">
        <f t="shared" ref="F183" si="151">(E183/85500)*100</f>
        <v>0.15204678362573099</v>
      </c>
    </row>
    <row r="184" spans="1:7" x14ac:dyDescent="0.35">
      <c r="A184" t="s">
        <v>27</v>
      </c>
      <c r="B184">
        <v>3</v>
      </c>
      <c r="C184" s="1" t="s">
        <v>1</v>
      </c>
      <c r="D184" s="1" t="s">
        <v>17</v>
      </c>
      <c r="E184">
        <v>13</v>
      </c>
      <c r="F184">
        <f t="shared" ref="F184" si="152">(E184/86743)*100</f>
        <v>1.4986800087615139E-2</v>
      </c>
    </row>
    <row r="185" spans="1:7" x14ac:dyDescent="0.35">
      <c r="A185" t="s">
        <v>27</v>
      </c>
      <c r="B185">
        <v>1</v>
      </c>
      <c r="C185" s="1" t="s">
        <v>20</v>
      </c>
      <c r="D185" s="1" t="s">
        <v>19</v>
      </c>
      <c r="E185">
        <v>0</v>
      </c>
      <c r="F185">
        <f t="shared" ref="F185" si="153">(E185/152974)*100</f>
        <v>0</v>
      </c>
      <c r="G185">
        <f>F185</f>
        <v>0</v>
      </c>
    </row>
    <row r="186" spans="1:7" x14ac:dyDescent="0.35">
      <c r="A186" t="s">
        <v>27</v>
      </c>
      <c r="B186">
        <v>1</v>
      </c>
      <c r="C186" s="1" t="s">
        <v>2</v>
      </c>
      <c r="D186" s="1" t="s">
        <v>18</v>
      </c>
      <c r="E186">
        <v>30</v>
      </c>
      <c r="F186">
        <f t="shared" ref="F186" si="154">(E186/86173)*100</f>
        <v>3.4813688742413515E-2</v>
      </c>
      <c r="G186">
        <f>F186</f>
        <v>3.4813688742413515E-2</v>
      </c>
    </row>
    <row r="187" spans="1:7" x14ac:dyDescent="0.35">
      <c r="A187" t="s">
        <v>27</v>
      </c>
      <c r="B187">
        <v>1</v>
      </c>
      <c r="C187" s="1" t="s">
        <v>3</v>
      </c>
      <c r="D187" s="1" t="s">
        <v>18</v>
      </c>
      <c r="E187">
        <v>4</v>
      </c>
      <c r="F187">
        <f t="shared" ref="F187" si="155">(E187/107017)*100</f>
        <v>3.7377239130231645E-3</v>
      </c>
      <c r="G187">
        <f>F187</f>
        <v>3.7377239130231645E-3</v>
      </c>
    </row>
    <row r="188" spans="1:7" x14ac:dyDescent="0.35">
      <c r="A188" t="s">
        <v>27</v>
      </c>
      <c r="B188">
        <v>1</v>
      </c>
      <c r="C188" s="1" t="s">
        <v>4</v>
      </c>
      <c r="D188" s="1" t="s">
        <v>18</v>
      </c>
      <c r="E188">
        <v>2</v>
      </c>
      <c r="F188">
        <f t="shared" ref="F188" si="156">(E188/125980)*100</f>
        <v>1.5875535799333229E-3</v>
      </c>
      <c r="G188">
        <f>AVERAGE(F188:F189)</f>
        <v>1.8996452653426569E-3</v>
      </c>
    </row>
    <row r="189" spans="1:7" x14ac:dyDescent="0.35">
      <c r="A189" t="s">
        <v>27</v>
      </c>
      <c r="B189">
        <v>2</v>
      </c>
      <c r="C189" s="1" t="s">
        <v>4</v>
      </c>
      <c r="D189" s="1" t="s">
        <v>18</v>
      </c>
      <c r="E189">
        <v>3</v>
      </c>
      <c r="F189">
        <f t="shared" ref="F189" si="157">(E189/135640)*100</f>
        <v>2.2117369507519908E-3</v>
      </c>
    </row>
    <row r="190" spans="1:7" x14ac:dyDescent="0.35">
      <c r="A190" t="s">
        <v>27</v>
      </c>
      <c r="B190">
        <v>1</v>
      </c>
      <c r="C190" s="1" t="s">
        <v>5</v>
      </c>
      <c r="D190" s="1" t="s">
        <v>17</v>
      </c>
      <c r="E190">
        <v>96</v>
      </c>
      <c r="F190">
        <f t="shared" ref="F190" si="158">(E190/146635)*100</f>
        <v>6.54686807378866E-2</v>
      </c>
      <c r="G190">
        <f>AVERAGE(F190:F192)</f>
        <v>0.14800505125450822</v>
      </c>
    </row>
    <row r="191" spans="1:7" x14ac:dyDescent="0.35">
      <c r="A191" t="s">
        <v>27</v>
      </c>
      <c r="B191">
        <v>2</v>
      </c>
      <c r="C191" s="1" t="s">
        <v>5</v>
      </c>
      <c r="D191" s="1" t="s">
        <v>17</v>
      </c>
      <c r="E191">
        <v>32</v>
      </c>
      <c r="F191">
        <f t="shared" ref="F191" si="159">(E191/75292)*100</f>
        <v>4.2501195346119111E-2</v>
      </c>
    </row>
    <row r="192" spans="1:7" x14ac:dyDescent="0.35">
      <c r="A192" t="s">
        <v>27</v>
      </c>
      <c r="B192">
        <v>3</v>
      </c>
      <c r="C192" s="1" t="s">
        <v>5</v>
      </c>
      <c r="D192" s="1" t="s">
        <v>17</v>
      </c>
      <c r="E192">
        <v>342</v>
      </c>
      <c r="F192">
        <f t="shared" ref="F192" si="160">(E192/101772)*100</f>
        <v>0.33604527767951892</v>
      </c>
    </row>
    <row r="193" spans="1:7" x14ac:dyDescent="0.35">
      <c r="A193" t="s">
        <v>27</v>
      </c>
      <c r="B193">
        <v>1</v>
      </c>
      <c r="C193" s="1" t="s">
        <v>6</v>
      </c>
      <c r="D193" s="1" t="s">
        <v>19</v>
      </c>
      <c r="E193">
        <v>0</v>
      </c>
      <c r="F193">
        <f t="shared" ref="F193" si="161">(E193/101016)*100</f>
        <v>0</v>
      </c>
      <c r="G193">
        <f>F193</f>
        <v>0</v>
      </c>
    </row>
    <row r="194" spans="1:7" x14ac:dyDescent="0.35">
      <c r="A194" t="s">
        <v>27</v>
      </c>
      <c r="B194">
        <v>1</v>
      </c>
      <c r="C194" t="s">
        <v>11</v>
      </c>
      <c r="D194" t="s">
        <v>19</v>
      </c>
      <c r="E194">
        <v>4156</v>
      </c>
      <c r="F194">
        <f t="shared" ref="F194" si="162">(E194/82613)*100</f>
        <v>5.0306852432425897</v>
      </c>
      <c r="G194">
        <f>AVERAGE(F194:F196)</f>
        <v>7.6252609563550493</v>
      </c>
    </row>
    <row r="195" spans="1:7" x14ac:dyDescent="0.35">
      <c r="A195" t="s">
        <v>27</v>
      </c>
      <c r="B195">
        <v>2</v>
      </c>
      <c r="C195" t="s">
        <v>11</v>
      </c>
      <c r="D195" t="s">
        <v>19</v>
      </c>
      <c r="E195">
        <v>1148</v>
      </c>
      <c r="F195">
        <f t="shared" ref="F195" si="163">(E195/79489)*100</f>
        <v>1.444224987105134</v>
      </c>
    </row>
    <row r="196" spans="1:7" x14ac:dyDescent="0.35">
      <c r="A196" t="s">
        <v>27</v>
      </c>
      <c r="B196">
        <v>3</v>
      </c>
      <c r="C196" t="s">
        <v>11</v>
      </c>
      <c r="D196" t="s">
        <v>19</v>
      </c>
      <c r="E196">
        <v>9698</v>
      </c>
      <c r="F196">
        <f t="shared" ref="F196" si="164">(E196/59131)*100</f>
        <v>16.400872638717424</v>
      </c>
    </row>
    <row r="197" spans="1:7" x14ac:dyDescent="0.35">
      <c r="A197" t="s">
        <v>27</v>
      </c>
      <c r="B197">
        <v>1</v>
      </c>
      <c r="C197" s="1" t="s">
        <v>7</v>
      </c>
      <c r="D197" s="1" t="s">
        <v>17</v>
      </c>
      <c r="E197">
        <v>248</v>
      </c>
      <c r="F197">
        <f t="shared" ref="F197" si="165">(E197/65131)*100</f>
        <v>0.38077106139933364</v>
      </c>
      <c r="G197">
        <f>AVERAGE(F197:F199)</f>
        <v>0.17813637588552653</v>
      </c>
    </row>
    <row r="198" spans="1:7" x14ac:dyDescent="0.35">
      <c r="A198" t="s">
        <v>27</v>
      </c>
      <c r="B198">
        <v>2</v>
      </c>
      <c r="C198" s="1" t="s">
        <v>7</v>
      </c>
      <c r="D198" s="1" t="s">
        <v>17</v>
      </c>
      <c r="E198">
        <v>33</v>
      </c>
      <c r="F198">
        <f t="shared" ref="F198" si="166">(E198/59131)*100</f>
        <v>5.5808290067815534E-2</v>
      </c>
    </row>
    <row r="199" spans="1:7" x14ac:dyDescent="0.35">
      <c r="A199" t="s">
        <v>27</v>
      </c>
      <c r="B199">
        <v>3</v>
      </c>
      <c r="C199" s="1" t="s">
        <v>7</v>
      </c>
      <c r="D199" s="1" t="s">
        <v>17</v>
      </c>
      <c r="E199">
        <v>49</v>
      </c>
      <c r="F199">
        <f t="shared" ref="F199" si="167">(E199/50087)*100</f>
        <v>9.7829776189430381E-2</v>
      </c>
    </row>
    <row r="200" spans="1:7" x14ac:dyDescent="0.35">
      <c r="A200" t="s">
        <v>27</v>
      </c>
      <c r="B200">
        <v>1</v>
      </c>
      <c r="C200" t="s">
        <v>8</v>
      </c>
      <c r="D200" t="s">
        <v>17</v>
      </c>
      <c r="E200">
        <v>0</v>
      </c>
      <c r="F200">
        <f t="shared" ref="F200" si="168">(E200/92708)*100</f>
        <v>0</v>
      </c>
      <c r="G200">
        <f>AVERAGE(F200:F202)</f>
        <v>0</v>
      </c>
    </row>
    <row r="201" spans="1:7" x14ac:dyDescent="0.35">
      <c r="A201" t="s">
        <v>27</v>
      </c>
      <c r="B201">
        <v>2</v>
      </c>
      <c r="C201" t="s">
        <v>8</v>
      </c>
      <c r="D201" t="s">
        <v>17</v>
      </c>
      <c r="E201">
        <v>0</v>
      </c>
      <c r="F201">
        <f t="shared" ref="F201" si="169">(E201/143901)*100</f>
        <v>0</v>
      </c>
    </row>
    <row r="202" spans="1:7" x14ac:dyDescent="0.35">
      <c r="A202" t="s">
        <v>27</v>
      </c>
      <c r="B202">
        <v>3</v>
      </c>
      <c r="C202" t="s">
        <v>8</v>
      </c>
      <c r="D202" t="s">
        <v>17</v>
      </c>
      <c r="E202">
        <v>0</v>
      </c>
      <c r="F202">
        <f t="shared" ref="F202" si="170">(E202/100386)*100</f>
        <v>0</v>
      </c>
    </row>
    <row r="203" spans="1:7" x14ac:dyDescent="0.35">
      <c r="A203" t="s">
        <v>27</v>
      </c>
      <c r="B203">
        <v>1</v>
      </c>
      <c r="C203" t="s">
        <v>9</v>
      </c>
      <c r="D203" t="s">
        <v>17</v>
      </c>
      <c r="E203">
        <v>0</v>
      </c>
      <c r="F203">
        <f t="shared" ref="F203" si="171">(E203/154261)*100</f>
        <v>0</v>
      </c>
      <c r="G203">
        <f>AVERAGE(F203:F205)</f>
        <v>0</v>
      </c>
    </row>
    <row r="204" spans="1:7" x14ac:dyDescent="0.35">
      <c r="A204" t="s">
        <v>27</v>
      </c>
      <c r="B204">
        <v>2</v>
      </c>
      <c r="C204" t="s">
        <v>9</v>
      </c>
      <c r="D204" t="s">
        <v>17</v>
      </c>
      <c r="E204">
        <v>0</v>
      </c>
      <c r="F204">
        <f t="shared" ref="F204" si="172">(E204/102004)*100</f>
        <v>0</v>
      </c>
    </row>
    <row r="205" spans="1:7" x14ac:dyDescent="0.35">
      <c r="A205" t="s">
        <v>27</v>
      </c>
      <c r="B205">
        <v>3</v>
      </c>
      <c r="C205" t="s">
        <v>9</v>
      </c>
      <c r="D205" t="s">
        <v>17</v>
      </c>
      <c r="E205">
        <v>0</v>
      </c>
      <c r="F205">
        <f t="shared" ref="F205" si="173">(E205/215635)*100</f>
        <v>0</v>
      </c>
    </row>
    <row r="206" spans="1:7" x14ac:dyDescent="0.35">
      <c r="A206" t="s">
        <v>27</v>
      </c>
      <c r="B206">
        <v>1</v>
      </c>
      <c r="C206" t="s">
        <v>10</v>
      </c>
      <c r="D206" t="s">
        <v>17</v>
      </c>
      <c r="E206">
        <v>87</v>
      </c>
      <c r="F206">
        <f t="shared" ref="F206" si="174">(E206/72652)*100</f>
        <v>0.11974894015305841</v>
      </c>
      <c r="G206">
        <f>AVERAGE(F206:F208)</f>
        <v>0.10858481961683679</v>
      </c>
    </row>
    <row r="207" spans="1:7" x14ac:dyDescent="0.35">
      <c r="A207" t="s">
        <v>27</v>
      </c>
      <c r="B207">
        <v>2</v>
      </c>
      <c r="C207" t="s">
        <v>10</v>
      </c>
      <c r="D207" t="s">
        <v>17</v>
      </c>
      <c r="E207">
        <v>83</v>
      </c>
      <c r="F207">
        <f t="shared" ref="F207" si="175">(E207/44398)*100</f>
        <v>0.18694535789900446</v>
      </c>
    </row>
    <row r="208" spans="1:7" x14ac:dyDescent="0.35">
      <c r="A208" t="s">
        <v>27</v>
      </c>
      <c r="B208">
        <v>3</v>
      </c>
      <c r="C208" t="s">
        <v>10</v>
      </c>
      <c r="D208" t="s">
        <v>17</v>
      </c>
      <c r="E208">
        <v>11</v>
      </c>
      <c r="F208">
        <f t="shared" ref="F208" si="176">(E208/57712)*100</f>
        <v>1.9060160798447464E-2</v>
      </c>
    </row>
    <row r="209" spans="1:7" x14ac:dyDescent="0.35">
      <c r="A209" t="s">
        <v>27</v>
      </c>
      <c r="B209">
        <v>1</v>
      </c>
      <c r="C209" t="s">
        <v>12</v>
      </c>
      <c r="D209" t="s">
        <v>17</v>
      </c>
      <c r="E209">
        <v>174</v>
      </c>
      <c r="F209">
        <f t="shared" ref="F209" si="177">(E209/61665)*100</f>
        <v>0.28216978837265871</v>
      </c>
      <c r="G209">
        <f>AVERAGE(F209:F211)</f>
        <v>0.2859312478187907</v>
      </c>
    </row>
    <row r="210" spans="1:7" x14ac:dyDescent="0.35">
      <c r="A210" t="s">
        <v>27</v>
      </c>
      <c r="B210">
        <v>2</v>
      </c>
      <c r="C210" t="s">
        <v>12</v>
      </c>
      <c r="D210" t="s">
        <v>17</v>
      </c>
      <c r="E210">
        <v>120</v>
      </c>
      <c r="F210">
        <f t="shared" ref="F210" si="178">(E210/69564)*100</f>
        <v>0.17250301880282903</v>
      </c>
    </row>
    <row r="211" spans="1:7" x14ac:dyDescent="0.35">
      <c r="A211" t="s">
        <v>27</v>
      </c>
      <c r="B211">
        <v>3</v>
      </c>
      <c r="C211" t="s">
        <v>12</v>
      </c>
      <c r="D211" t="s">
        <v>17</v>
      </c>
      <c r="E211">
        <v>31</v>
      </c>
      <c r="F211">
        <f t="shared" ref="F211" si="179">(E211/7690)*100</f>
        <v>0.4031209362808843</v>
      </c>
    </row>
    <row r="212" spans="1:7" x14ac:dyDescent="0.35">
      <c r="A212" t="s">
        <v>28</v>
      </c>
      <c r="B212">
        <v>1</v>
      </c>
      <c r="C212" s="1" t="s">
        <v>1</v>
      </c>
      <c r="D212" s="1" t="s">
        <v>17</v>
      </c>
      <c r="E212">
        <v>723</v>
      </c>
      <c r="F212">
        <f t="shared" ref="F212" si="180">(E212/145725)*100</f>
        <v>0.49613998970663925</v>
      </c>
      <c r="G212">
        <f>AVERAGE(F212:F214)</f>
        <v>0.88757203170374621</v>
      </c>
    </row>
    <row r="213" spans="1:7" x14ac:dyDescent="0.35">
      <c r="A213" t="s">
        <v>28</v>
      </c>
      <c r="B213">
        <v>2</v>
      </c>
      <c r="C213" s="1" t="s">
        <v>1</v>
      </c>
      <c r="D213" s="1" t="s">
        <v>17</v>
      </c>
      <c r="E213">
        <v>437</v>
      </c>
      <c r="F213">
        <f t="shared" ref="F213" si="181">(E213/85500)*100</f>
        <v>0.51111111111111118</v>
      </c>
    </row>
    <row r="214" spans="1:7" x14ac:dyDescent="0.35">
      <c r="A214" t="s">
        <v>28</v>
      </c>
      <c r="B214">
        <v>3</v>
      </c>
      <c r="C214" s="1" t="s">
        <v>1</v>
      </c>
      <c r="D214" s="1" t="s">
        <v>17</v>
      </c>
      <c r="E214">
        <v>1436</v>
      </c>
      <c r="F214">
        <f t="shared" ref="F214" si="182">(E214/86743)*100</f>
        <v>1.6554649942934878</v>
      </c>
    </row>
    <row r="215" spans="1:7" x14ac:dyDescent="0.35">
      <c r="A215" t="s">
        <v>28</v>
      </c>
      <c r="B215">
        <v>1</v>
      </c>
      <c r="C215" s="1" t="s">
        <v>20</v>
      </c>
      <c r="D215" s="1" t="s">
        <v>19</v>
      </c>
      <c r="E215">
        <v>1421</v>
      </c>
      <c r="F215">
        <f t="shared" ref="F215" si="183">(E215/152974)*100</f>
        <v>0.92891602494541559</v>
      </c>
      <c r="G215">
        <f>F215</f>
        <v>0.92891602494541559</v>
      </c>
    </row>
    <row r="216" spans="1:7" x14ac:dyDescent="0.35">
      <c r="A216" t="s">
        <v>28</v>
      </c>
      <c r="B216">
        <v>1</v>
      </c>
      <c r="C216" s="1" t="s">
        <v>2</v>
      </c>
      <c r="D216" s="1" t="s">
        <v>18</v>
      </c>
      <c r="E216">
        <v>3</v>
      </c>
      <c r="F216">
        <f t="shared" ref="F216" si="184">(E216/86173)*100</f>
        <v>3.4813688742413519E-3</v>
      </c>
      <c r="G216">
        <f>F216</f>
        <v>3.4813688742413519E-3</v>
      </c>
    </row>
    <row r="217" spans="1:7" x14ac:dyDescent="0.35">
      <c r="A217" t="s">
        <v>28</v>
      </c>
      <c r="B217">
        <v>1</v>
      </c>
      <c r="C217" s="1" t="s">
        <v>3</v>
      </c>
      <c r="D217" s="1" t="s">
        <v>18</v>
      </c>
      <c r="E217">
        <v>0</v>
      </c>
      <c r="F217">
        <f t="shared" ref="F217" si="185">(E217/107017)*100</f>
        <v>0</v>
      </c>
      <c r="G217">
        <f>F217</f>
        <v>0</v>
      </c>
    </row>
    <row r="218" spans="1:7" x14ac:dyDescent="0.35">
      <c r="A218" t="s">
        <v>28</v>
      </c>
      <c r="B218">
        <v>1</v>
      </c>
      <c r="C218" s="1" t="s">
        <v>4</v>
      </c>
      <c r="D218" s="1" t="s">
        <v>18</v>
      </c>
      <c r="E218">
        <v>0</v>
      </c>
      <c r="F218">
        <f t="shared" ref="F218" si="186">(E218/125980)*100</f>
        <v>0</v>
      </c>
      <c r="G218">
        <f>AVERAGE(F218:F219)</f>
        <v>0</v>
      </c>
    </row>
    <row r="219" spans="1:7" x14ac:dyDescent="0.35">
      <c r="A219" t="s">
        <v>28</v>
      </c>
      <c r="B219">
        <v>2</v>
      </c>
      <c r="C219" s="1" t="s">
        <v>4</v>
      </c>
      <c r="D219" s="1" t="s">
        <v>18</v>
      </c>
      <c r="E219">
        <v>0</v>
      </c>
      <c r="F219">
        <f t="shared" ref="F219" si="187">(E219/135640)*100</f>
        <v>0</v>
      </c>
    </row>
    <row r="220" spans="1:7" x14ac:dyDescent="0.35">
      <c r="A220" t="s">
        <v>28</v>
      </c>
      <c r="B220">
        <v>1</v>
      </c>
      <c r="C220" s="1" t="s">
        <v>5</v>
      </c>
      <c r="D220" s="1" t="s">
        <v>17</v>
      </c>
      <c r="E220">
        <v>85</v>
      </c>
      <c r="F220">
        <f t="shared" ref="F220" si="188">(E220/146635)*100</f>
        <v>5.7967061070003753E-2</v>
      </c>
      <c r="G220">
        <f>AVERAGE(F220:F222)</f>
        <v>0.47922518736521497</v>
      </c>
    </row>
    <row r="221" spans="1:7" x14ac:dyDescent="0.35">
      <c r="A221" t="s">
        <v>28</v>
      </c>
      <c r="B221">
        <v>2</v>
      </c>
      <c r="C221" s="1" t="s">
        <v>5</v>
      </c>
      <c r="D221" s="1" t="s">
        <v>17</v>
      </c>
      <c r="E221">
        <v>63</v>
      </c>
      <c r="F221">
        <f t="shared" ref="F221" si="189">(E221/75292)*100</f>
        <v>8.3674228337672005E-2</v>
      </c>
    </row>
    <row r="222" spans="1:7" x14ac:dyDescent="0.35">
      <c r="A222" t="s">
        <v>28</v>
      </c>
      <c r="B222">
        <v>3</v>
      </c>
      <c r="C222" s="1" t="s">
        <v>5</v>
      </c>
      <c r="D222" s="1" t="s">
        <v>17</v>
      </c>
      <c r="E222">
        <v>1319</v>
      </c>
      <c r="F222">
        <f t="shared" ref="F222" si="190">(E222/101772)*100</f>
        <v>1.2960342726879692</v>
      </c>
    </row>
    <row r="223" spans="1:7" x14ac:dyDescent="0.35">
      <c r="A223" t="s">
        <v>28</v>
      </c>
      <c r="B223">
        <v>1</v>
      </c>
      <c r="C223" s="1" t="s">
        <v>6</v>
      </c>
      <c r="D223" s="1" t="s">
        <v>19</v>
      </c>
      <c r="E223">
        <v>339</v>
      </c>
      <c r="F223">
        <f t="shared" ref="F223" si="191">(E223/101016)*100</f>
        <v>0.3355904015205512</v>
      </c>
      <c r="G223">
        <f>F223</f>
        <v>0.3355904015205512</v>
      </c>
    </row>
    <row r="224" spans="1:7" x14ac:dyDescent="0.35">
      <c r="A224" t="s">
        <v>28</v>
      </c>
      <c r="B224">
        <v>1</v>
      </c>
      <c r="C224" t="s">
        <v>11</v>
      </c>
      <c r="D224" t="s">
        <v>19</v>
      </c>
      <c r="E224">
        <v>89</v>
      </c>
      <c r="F224">
        <f t="shared" ref="F224" si="192">(E224/82613)*100</f>
        <v>0.10773122874123926</v>
      </c>
      <c r="G224">
        <f>AVERAGE(F224:F226)</f>
        <v>0.1490462164184235</v>
      </c>
    </row>
    <row r="225" spans="1:7" x14ac:dyDescent="0.35">
      <c r="A225" t="s">
        <v>28</v>
      </c>
      <c r="B225">
        <v>2</v>
      </c>
      <c r="C225" t="s">
        <v>11</v>
      </c>
      <c r="D225" t="s">
        <v>19</v>
      </c>
      <c r="E225">
        <v>9</v>
      </c>
      <c r="F225">
        <f t="shared" ref="F225" si="193">(E225/79489)*100</f>
        <v>1.1322321327479273E-2</v>
      </c>
    </row>
    <row r="226" spans="1:7" x14ac:dyDescent="0.35">
      <c r="A226" t="s">
        <v>28</v>
      </c>
      <c r="B226">
        <v>3</v>
      </c>
      <c r="C226" t="s">
        <v>11</v>
      </c>
      <c r="D226" t="s">
        <v>19</v>
      </c>
      <c r="E226">
        <v>194</v>
      </c>
      <c r="F226">
        <f t="shared" ref="F226" si="194">(E226/59131)*100</f>
        <v>0.32808509918655193</v>
      </c>
    </row>
    <row r="227" spans="1:7" x14ac:dyDescent="0.35">
      <c r="A227" t="s">
        <v>28</v>
      </c>
      <c r="B227">
        <v>1</v>
      </c>
      <c r="C227" s="1" t="s">
        <v>7</v>
      </c>
      <c r="D227" s="1" t="s">
        <v>17</v>
      </c>
      <c r="E227">
        <v>148</v>
      </c>
      <c r="F227">
        <f t="shared" ref="F227" si="195">(E227/65131)*100</f>
        <v>0.22723434309315071</v>
      </c>
      <c r="G227">
        <f>AVERAGE(F227:F229)</f>
        <v>0.19595902968118425</v>
      </c>
    </row>
    <row r="228" spans="1:7" x14ac:dyDescent="0.35">
      <c r="A228" t="s">
        <v>28</v>
      </c>
      <c r="B228">
        <v>2</v>
      </c>
      <c r="C228" s="1" t="s">
        <v>7</v>
      </c>
      <c r="D228" s="1" t="s">
        <v>17</v>
      </c>
      <c r="E228">
        <v>22</v>
      </c>
      <c r="F228">
        <f t="shared" ref="F228" si="196">(E228/59131)*100</f>
        <v>3.7205526711877018E-2</v>
      </c>
    </row>
    <row r="229" spans="1:7" x14ac:dyDescent="0.35">
      <c r="A229" t="s">
        <v>28</v>
      </c>
      <c r="B229">
        <v>3</v>
      </c>
      <c r="C229" s="1" t="s">
        <v>7</v>
      </c>
      <c r="D229" s="1" t="s">
        <v>17</v>
      </c>
      <c r="E229">
        <v>162</v>
      </c>
      <c r="F229">
        <f t="shared" ref="F229" si="197">(E229/50087)*100</f>
        <v>0.32343721923852498</v>
      </c>
    </row>
    <row r="230" spans="1:7" x14ac:dyDescent="0.35">
      <c r="A230" t="s">
        <v>28</v>
      </c>
      <c r="B230">
        <v>1</v>
      </c>
      <c r="C230" t="s">
        <v>8</v>
      </c>
      <c r="D230" t="s">
        <v>17</v>
      </c>
      <c r="E230">
        <v>28</v>
      </c>
      <c r="F230">
        <f t="shared" ref="F230" si="198">(E230/92708)*100</f>
        <v>3.0202355783751134E-2</v>
      </c>
      <c r="G230">
        <f>AVERAGE(F230:F232)</f>
        <v>2.5850837688418487E-2</v>
      </c>
    </row>
    <row r="231" spans="1:7" x14ac:dyDescent="0.35">
      <c r="A231" t="s">
        <v>28</v>
      </c>
      <c r="B231">
        <v>2</v>
      </c>
      <c r="C231" t="s">
        <v>8</v>
      </c>
      <c r="D231" t="s">
        <v>17</v>
      </c>
      <c r="E231">
        <v>28</v>
      </c>
      <c r="F231">
        <f t="shared" ref="F231" si="199">(E231/143901)*100</f>
        <v>1.9457821696861038E-2</v>
      </c>
    </row>
    <row r="232" spans="1:7" x14ac:dyDescent="0.35">
      <c r="A232" t="s">
        <v>28</v>
      </c>
      <c r="B232">
        <v>3</v>
      </c>
      <c r="C232" t="s">
        <v>8</v>
      </c>
      <c r="D232" t="s">
        <v>17</v>
      </c>
      <c r="E232">
        <v>28</v>
      </c>
      <c r="F232">
        <f t="shared" ref="F232" si="200">(E232/100386)*100</f>
        <v>2.7892335584643276E-2</v>
      </c>
    </row>
    <row r="233" spans="1:7" x14ac:dyDescent="0.35">
      <c r="A233" t="s">
        <v>28</v>
      </c>
      <c r="B233">
        <v>1</v>
      </c>
      <c r="C233" t="s">
        <v>9</v>
      </c>
      <c r="D233" t="s">
        <v>17</v>
      </c>
      <c r="E233">
        <v>16</v>
      </c>
      <c r="F233">
        <f t="shared" ref="F233" si="201">(E233/154261)*100</f>
        <v>1.0372031816207597E-2</v>
      </c>
      <c r="G233">
        <f>AVERAGE(F233:F235)</f>
        <v>3.5376510863801558E-2</v>
      </c>
    </row>
    <row r="234" spans="1:7" x14ac:dyDescent="0.35">
      <c r="A234" t="s">
        <v>28</v>
      </c>
      <c r="B234">
        <v>2</v>
      </c>
      <c r="C234" t="s">
        <v>9</v>
      </c>
      <c r="D234" t="s">
        <v>17</v>
      </c>
      <c r="E234">
        <v>92</v>
      </c>
      <c r="F234">
        <f t="shared" ref="F234" si="202">(E234/102004)*100</f>
        <v>9.0192541468962009E-2</v>
      </c>
    </row>
    <row r="235" spans="1:7" x14ac:dyDescent="0.35">
      <c r="A235" t="s">
        <v>28</v>
      </c>
      <c r="B235">
        <v>3</v>
      </c>
      <c r="C235" t="s">
        <v>9</v>
      </c>
      <c r="D235" t="s">
        <v>17</v>
      </c>
      <c r="E235">
        <v>12</v>
      </c>
      <c r="F235">
        <f t="shared" ref="F235" si="203">(E235/215635)*100</f>
        <v>5.5649593062350733E-3</v>
      </c>
    </row>
    <row r="236" spans="1:7" x14ac:dyDescent="0.35">
      <c r="A236" t="s">
        <v>28</v>
      </c>
      <c r="B236">
        <v>1</v>
      </c>
      <c r="C236" t="s">
        <v>10</v>
      </c>
      <c r="D236" t="s">
        <v>17</v>
      </c>
      <c r="E236">
        <v>5520</v>
      </c>
      <c r="F236">
        <f t="shared" ref="F236" si="204">(E236/72652)*100</f>
        <v>7.5978637890216376</v>
      </c>
      <c r="G236">
        <f>AVERAGE(F236:F238)</f>
        <v>3.8683650238177978</v>
      </c>
    </row>
    <row r="237" spans="1:7" x14ac:dyDescent="0.35">
      <c r="A237" t="s">
        <v>28</v>
      </c>
      <c r="B237">
        <v>2</v>
      </c>
      <c r="C237" t="s">
        <v>10</v>
      </c>
      <c r="D237" t="s">
        <v>17</v>
      </c>
      <c r="E237">
        <v>1206</v>
      </c>
      <c r="F237">
        <f t="shared" ref="F237" si="205">(E237/44398)*100</f>
        <v>2.7163385738096313</v>
      </c>
    </row>
    <row r="238" spans="1:7" x14ac:dyDescent="0.35">
      <c r="A238" t="s">
        <v>28</v>
      </c>
      <c r="B238">
        <v>3</v>
      </c>
      <c r="C238" t="s">
        <v>10</v>
      </c>
      <c r="D238" t="s">
        <v>17</v>
      </c>
      <c r="E238">
        <v>745</v>
      </c>
      <c r="F238">
        <f t="shared" ref="F238" si="206">(E238/57712)*100</f>
        <v>1.2908927086221238</v>
      </c>
    </row>
    <row r="239" spans="1:7" x14ac:dyDescent="0.35">
      <c r="A239" t="s">
        <v>28</v>
      </c>
      <c r="B239">
        <v>1</v>
      </c>
      <c r="C239" t="s">
        <v>12</v>
      </c>
      <c r="D239" t="s">
        <v>17</v>
      </c>
      <c r="E239">
        <v>199</v>
      </c>
      <c r="F239">
        <f t="shared" ref="F239" si="207">(E239/61665)*100</f>
        <v>0.32271142463309815</v>
      </c>
      <c r="G239">
        <f>AVERAGE(F239:F241)</f>
        <v>0.29184450049672811</v>
      </c>
    </row>
    <row r="240" spans="1:7" x14ac:dyDescent="0.35">
      <c r="A240" t="s">
        <v>28</v>
      </c>
      <c r="B240">
        <v>2</v>
      </c>
      <c r="C240" t="s">
        <v>12</v>
      </c>
      <c r="D240" t="s">
        <v>17</v>
      </c>
      <c r="E240">
        <v>77</v>
      </c>
      <c r="F240">
        <f t="shared" ref="F240" si="208">(E240/69564)*100</f>
        <v>0.11068943706514865</v>
      </c>
    </row>
    <row r="241" spans="1:7" x14ac:dyDescent="0.35">
      <c r="A241" t="s">
        <v>28</v>
      </c>
      <c r="B241">
        <v>3</v>
      </c>
      <c r="C241" t="s">
        <v>12</v>
      </c>
      <c r="D241" t="s">
        <v>17</v>
      </c>
      <c r="E241">
        <v>34</v>
      </c>
      <c r="F241">
        <f t="shared" ref="F241" si="209">(E241/7690)*100</f>
        <v>0.44213263979193762</v>
      </c>
    </row>
    <row r="242" spans="1:7" x14ac:dyDescent="0.35">
      <c r="A242" t="s">
        <v>29</v>
      </c>
      <c r="B242">
        <v>1</v>
      </c>
      <c r="C242" s="1" t="s">
        <v>1</v>
      </c>
      <c r="D242" s="1" t="s">
        <v>17</v>
      </c>
      <c r="E242">
        <v>343</v>
      </c>
      <c r="F242">
        <f t="shared" ref="F242" si="210">(E242/145725)*100</f>
        <v>0.23537484988848859</v>
      </c>
      <c r="G242">
        <f>AVERAGE(F242:F244)</f>
        <v>0.44875122748416429</v>
      </c>
    </row>
    <row r="243" spans="1:7" x14ac:dyDescent="0.35">
      <c r="A243" t="s">
        <v>29</v>
      </c>
      <c r="B243">
        <v>2</v>
      </c>
      <c r="C243" s="1" t="s">
        <v>1</v>
      </c>
      <c r="D243" s="1" t="s">
        <v>17</v>
      </c>
      <c r="E243">
        <v>661</v>
      </c>
      <c r="F243">
        <f t="shared" ref="F243" si="211">(E243/85500)*100</f>
        <v>0.7730994152046784</v>
      </c>
    </row>
    <row r="244" spans="1:7" x14ac:dyDescent="0.35">
      <c r="A244" t="s">
        <v>29</v>
      </c>
      <c r="B244">
        <v>3</v>
      </c>
      <c r="C244" s="1" t="s">
        <v>1</v>
      </c>
      <c r="D244" s="1" t="s">
        <v>17</v>
      </c>
      <c r="E244">
        <v>293</v>
      </c>
      <c r="F244">
        <f t="shared" ref="F244" si="212">(E244/86743)*100</f>
        <v>0.33777941735932582</v>
      </c>
    </row>
    <row r="245" spans="1:7" x14ac:dyDescent="0.35">
      <c r="A245" t="s">
        <v>29</v>
      </c>
      <c r="B245">
        <v>1</v>
      </c>
      <c r="C245" s="1" t="s">
        <v>20</v>
      </c>
      <c r="D245" s="1" t="s">
        <v>19</v>
      </c>
      <c r="E245">
        <v>1178</v>
      </c>
      <c r="F245">
        <f t="shared" ref="F245" si="213">(E245/152974)*100</f>
        <v>0.77006550132702289</v>
      </c>
      <c r="G245">
        <f>F245</f>
        <v>0.77006550132702289</v>
      </c>
    </row>
    <row r="246" spans="1:7" x14ac:dyDescent="0.35">
      <c r="A246" t="s">
        <v>29</v>
      </c>
      <c r="B246">
        <v>1</v>
      </c>
      <c r="C246" s="1" t="s">
        <v>2</v>
      </c>
      <c r="D246" s="1" t="s">
        <v>18</v>
      </c>
      <c r="E246">
        <v>12</v>
      </c>
      <c r="F246">
        <f t="shared" ref="F246" si="214">(E246/86173)*100</f>
        <v>1.3925475496965408E-2</v>
      </c>
      <c r="G246">
        <f>F246</f>
        <v>1.3925475496965408E-2</v>
      </c>
    </row>
    <row r="247" spans="1:7" x14ac:dyDescent="0.35">
      <c r="A247" t="s">
        <v>29</v>
      </c>
      <c r="B247">
        <v>1</v>
      </c>
      <c r="C247" s="1" t="s">
        <v>3</v>
      </c>
      <c r="D247" s="1" t="s">
        <v>18</v>
      </c>
      <c r="E247">
        <v>35</v>
      </c>
      <c r="F247">
        <f t="shared" ref="F247" si="215">(E247/107017)*100</f>
        <v>3.2705084238952693E-2</v>
      </c>
      <c r="G247">
        <f>F247</f>
        <v>3.2705084238952693E-2</v>
      </c>
    </row>
    <row r="248" spans="1:7" x14ac:dyDescent="0.35">
      <c r="A248" t="s">
        <v>29</v>
      </c>
      <c r="B248">
        <v>1</v>
      </c>
      <c r="C248" s="1" t="s">
        <v>4</v>
      </c>
      <c r="D248" s="1" t="s">
        <v>18</v>
      </c>
      <c r="E248">
        <v>83</v>
      </c>
      <c r="F248">
        <f t="shared" ref="F248" si="216">(E248/125980)*100</f>
        <v>6.5883473567232884E-2</v>
      </c>
      <c r="G248">
        <f>AVERAGE(F248:F249)</f>
        <v>3.4784850909243104E-2</v>
      </c>
    </row>
    <row r="249" spans="1:7" x14ac:dyDescent="0.35">
      <c r="A249" t="s">
        <v>29</v>
      </c>
      <c r="B249">
        <v>2</v>
      </c>
      <c r="C249" s="1" t="s">
        <v>4</v>
      </c>
      <c r="D249" s="1" t="s">
        <v>18</v>
      </c>
      <c r="E249">
        <v>5</v>
      </c>
      <c r="F249">
        <f t="shared" ref="F249" si="217">(E249/135640)*100</f>
        <v>3.6862282512533178E-3</v>
      </c>
    </row>
    <row r="250" spans="1:7" x14ac:dyDescent="0.35">
      <c r="A250" t="s">
        <v>29</v>
      </c>
      <c r="B250">
        <v>1</v>
      </c>
      <c r="C250" s="1" t="s">
        <v>5</v>
      </c>
      <c r="D250" s="1" t="s">
        <v>17</v>
      </c>
      <c r="E250">
        <v>101</v>
      </c>
      <c r="F250">
        <f t="shared" ref="F250" si="218">(E250/146635)*100</f>
        <v>6.8878507859651522E-2</v>
      </c>
      <c r="G250">
        <f>AVERAGE(F250:F252)</f>
        <v>0.21307516667968984</v>
      </c>
    </row>
    <row r="251" spans="1:7" x14ac:dyDescent="0.35">
      <c r="A251" t="s">
        <v>29</v>
      </c>
      <c r="B251">
        <v>2</v>
      </c>
      <c r="C251" s="1" t="s">
        <v>5</v>
      </c>
      <c r="D251" s="1" t="s">
        <v>17</v>
      </c>
      <c r="E251">
        <v>61</v>
      </c>
      <c r="F251">
        <f t="shared" ref="F251" si="219">(E251/75292)*100</f>
        <v>8.1017903628539556E-2</v>
      </c>
    </row>
    <row r="252" spans="1:7" x14ac:dyDescent="0.35">
      <c r="A252" t="s">
        <v>29</v>
      </c>
      <c r="B252">
        <v>3</v>
      </c>
      <c r="C252" s="1" t="s">
        <v>5</v>
      </c>
      <c r="D252" s="1" t="s">
        <v>17</v>
      </c>
      <c r="E252">
        <v>498</v>
      </c>
      <c r="F252">
        <f t="shared" ref="F252" si="220">(E252/101772)*100</f>
        <v>0.48932908855087842</v>
      </c>
    </row>
    <row r="253" spans="1:7" x14ac:dyDescent="0.35">
      <c r="A253" t="s">
        <v>29</v>
      </c>
      <c r="B253">
        <v>1</v>
      </c>
      <c r="C253" s="1" t="s">
        <v>6</v>
      </c>
      <c r="D253" s="1" t="s">
        <v>19</v>
      </c>
      <c r="E253">
        <v>0</v>
      </c>
      <c r="F253">
        <f t="shared" ref="F253" si="221">(E253/101016)*100</f>
        <v>0</v>
      </c>
      <c r="G253">
        <f>F253</f>
        <v>0</v>
      </c>
    </row>
    <row r="254" spans="1:7" x14ac:dyDescent="0.35">
      <c r="A254" t="s">
        <v>29</v>
      </c>
      <c r="B254">
        <v>1</v>
      </c>
      <c r="C254" t="s">
        <v>11</v>
      </c>
      <c r="D254" t="s">
        <v>19</v>
      </c>
      <c r="E254">
        <v>344</v>
      </c>
      <c r="F254">
        <f t="shared" ref="F254" si="222">(E254/82613)*100</f>
        <v>0.41639935603355405</v>
      </c>
      <c r="G254">
        <f>AVERAGE(F254:F256)</f>
        <v>0.87205670241793676</v>
      </c>
    </row>
    <row r="255" spans="1:7" x14ac:dyDescent="0.35">
      <c r="A255" t="s">
        <v>29</v>
      </c>
      <c r="B255">
        <v>2</v>
      </c>
      <c r="C255" t="s">
        <v>11</v>
      </c>
      <c r="D255" t="s">
        <v>19</v>
      </c>
      <c r="E255">
        <v>1637</v>
      </c>
      <c r="F255">
        <f t="shared" ref="F255" si="223">(E255/79489)*100</f>
        <v>2.0594044458981746</v>
      </c>
    </row>
    <row r="256" spans="1:7" x14ac:dyDescent="0.35">
      <c r="A256" t="s">
        <v>29</v>
      </c>
      <c r="B256">
        <v>3</v>
      </c>
      <c r="C256" t="s">
        <v>11</v>
      </c>
      <c r="D256" t="s">
        <v>19</v>
      </c>
      <c r="E256">
        <v>83</v>
      </c>
      <c r="F256">
        <f t="shared" ref="F256" si="224">(E256/59131)*100</f>
        <v>0.14036630532208147</v>
      </c>
    </row>
    <row r="257" spans="1:7" x14ac:dyDescent="0.35">
      <c r="A257" t="s">
        <v>29</v>
      </c>
      <c r="B257">
        <v>1</v>
      </c>
      <c r="C257" s="1" t="s">
        <v>7</v>
      </c>
      <c r="D257" s="1" t="s">
        <v>17</v>
      </c>
      <c r="E257">
        <v>181</v>
      </c>
      <c r="F257">
        <f t="shared" ref="F257" si="225">(E257/65131)*100</f>
        <v>0.27790146013419109</v>
      </c>
      <c r="G257">
        <f>AVERAGE(F257:F259)</f>
        <v>0.35088141893319413</v>
      </c>
    </row>
    <row r="258" spans="1:7" x14ac:dyDescent="0.35">
      <c r="A258" t="s">
        <v>29</v>
      </c>
      <c r="B258">
        <v>2</v>
      </c>
      <c r="C258" s="1" t="s">
        <v>7</v>
      </c>
      <c r="D258" s="1" t="s">
        <v>17</v>
      </c>
      <c r="E258">
        <v>222</v>
      </c>
      <c r="F258">
        <f t="shared" ref="F258" si="226">(E258/59131)*100</f>
        <v>0.37543758772894081</v>
      </c>
    </row>
    <row r="259" spans="1:7" x14ac:dyDescent="0.35">
      <c r="A259" t="s">
        <v>29</v>
      </c>
      <c r="B259">
        <v>3</v>
      </c>
      <c r="C259" s="1" t="s">
        <v>7</v>
      </c>
      <c r="D259" s="1" t="s">
        <v>17</v>
      </c>
      <c r="E259">
        <v>200</v>
      </c>
      <c r="F259">
        <f t="shared" ref="F259" si="227">(E259/50087)*100</f>
        <v>0.39930520893645061</v>
      </c>
    </row>
    <row r="260" spans="1:7" x14ac:dyDescent="0.35">
      <c r="A260" t="s">
        <v>29</v>
      </c>
      <c r="B260">
        <v>1</v>
      </c>
      <c r="C260" t="s">
        <v>8</v>
      </c>
      <c r="D260" t="s">
        <v>17</v>
      </c>
      <c r="E260">
        <v>1261</v>
      </c>
      <c r="F260">
        <f t="shared" ref="F260" si="228">(E260/92708)*100</f>
        <v>1.3601846658325063</v>
      </c>
      <c r="G260">
        <f>AVERAGE(F260:F262)</f>
        <v>1.7817214850303997</v>
      </c>
    </row>
    <row r="261" spans="1:7" x14ac:dyDescent="0.35">
      <c r="A261" t="s">
        <v>29</v>
      </c>
      <c r="B261">
        <v>2</v>
      </c>
      <c r="C261" t="s">
        <v>8</v>
      </c>
      <c r="D261" t="s">
        <v>17</v>
      </c>
      <c r="E261">
        <v>2479</v>
      </c>
      <c r="F261">
        <f t="shared" ref="F261" si="229">(E261/143901)*100</f>
        <v>1.7227121423756611</v>
      </c>
    </row>
    <row r="262" spans="1:7" x14ac:dyDescent="0.35">
      <c r="A262" t="s">
        <v>29</v>
      </c>
      <c r="B262">
        <v>3</v>
      </c>
      <c r="C262" t="s">
        <v>8</v>
      </c>
      <c r="D262" t="s">
        <v>17</v>
      </c>
      <c r="E262">
        <v>2271</v>
      </c>
      <c r="F262">
        <f t="shared" ref="F262" si="230">(E262/100386)*100</f>
        <v>2.2622676468830316</v>
      </c>
    </row>
    <row r="263" spans="1:7" x14ac:dyDescent="0.35">
      <c r="A263" t="s">
        <v>29</v>
      </c>
      <c r="B263">
        <v>1</v>
      </c>
      <c r="C263" t="s">
        <v>9</v>
      </c>
      <c r="D263" t="s">
        <v>17</v>
      </c>
      <c r="E263">
        <v>0</v>
      </c>
      <c r="F263">
        <f t="shared" ref="F263" si="231">(E263/154261)*100</f>
        <v>0</v>
      </c>
      <c r="G263">
        <f>AVERAGE(F263:F265)</f>
        <v>6.3378703209899445E-3</v>
      </c>
    </row>
    <row r="264" spans="1:7" x14ac:dyDescent="0.35">
      <c r="A264" t="s">
        <v>29</v>
      </c>
      <c r="B264">
        <v>2</v>
      </c>
      <c r="C264" t="s">
        <v>9</v>
      </c>
      <c r="D264" t="s">
        <v>17</v>
      </c>
      <c r="E264">
        <v>0</v>
      </c>
      <c r="F264">
        <f t="shared" ref="F264" si="232">(E264/102004)*100</f>
        <v>0</v>
      </c>
    </row>
    <row r="265" spans="1:7" x14ac:dyDescent="0.35">
      <c r="A265" t="s">
        <v>29</v>
      </c>
      <c r="B265">
        <v>3</v>
      </c>
      <c r="C265" t="s">
        <v>9</v>
      </c>
      <c r="D265" t="s">
        <v>17</v>
      </c>
      <c r="E265">
        <v>41</v>
      </c>
      <c r="F265">
        <f t="shared" ref="F265" si="233">(E265/215635)*100</f>
        <v>1.9013610962969833E-2</v>
      </c>
    </row>
    <row r="266" spans="1:7" x14ac:dyDescent="0.35">
      <c r="A266" t="s">
        <v>29</v>
      </c>
      <c r="B266">
        <v>1</v>
      </c>
      <c r="C266" t="s">
        <v>10</v>
      </c>
      <c r="D266" t="s">
        <v>17</v>
      </c>
      <c r="E266">
        <v>361</v>
      </c>
      <c r="F266">
        <f t="shared" ref="F266" si="234">(E266/72652)*100</f>
        <v>0.49688928040521935</v>
      </c>
      <c r="G266">
        <f>AVERAGE(F266:F268)</f>
        <v>0.3424706182301745</v>
      </c>
    </row>
    <row r="267" spans="1:7" x14ac:dyDescent="0.35">
      <c r="A267" t="s">
        <v>29</v>
      </c>
      <c r="B267">
        <v>2</v>
      </c>
      <c r="C267" t="s">
        <v>10</v>
      </c>
      <c r="D267" t="s">
        <v>17</v>
      </c>
      <c r="E267">
        <v>204</v>
      </c>
      <c r="F267">
        <f t="shared" ref="F267" si="235">(E267/44398)*100</f>
        <v>0.4594801567638182</v>
      </c>
    </row>
    <row r="268" spans="1:7" x14ac:dyDescent="0.35">
      <c r="A268" t="s">
        <v>29</v>
      </c>
      <c r="B268">
        <v>3</v>
      </c>
      <c r="C268" t="s">
        <v>10</v>
      </c>
      <c r="D268" t="s">
        <v>17</v>
      </c>
      <c r="E268">
        <v>41</v>
      </c>
      <c r="F268">
        <f t="shared" ref="F268" si="236">(E268/57712)*100</f>
        <v>7.104241752148599E-2</v>
      </c>
    </row>
    <row r="269" spans="1:7" x14ac:dyDescent="0.35">
      <c r="A269" t="s">
        <v>29</v>
      </c>
      <c r="B269">
        <v>1</v>
      </c>
      <c r="C269" t="s">
        <v>12</v>
      </c>
      <c r="D269" t="s">
        <v>17</v>
      </c>
      <c r="E269">
        <v>430</v>
      </c>
      <c r="F269">
        <f t="shared" ref="F269" si="237">(E269/61665)*100</f>
        <v>0.69731614367955885</v>
      </c>
      <c r="G269">
        <f>AVERAGE(F269:F271)</f>
        <v>0.76674332388488098</v>
      </c>
    </row>
    <row r="270" spans="1:7" x14ac:dyDescent="0.35">
      <c r="A270" t="s">
        <v>29</v>
      </c>
      <c r="B270">
        <v>2</v>
      </c>
      <c r="C270" t="s">
        <v>12</v>
      </c>
      <c r="D270" t="s">
        <v>17</v>
      </c>
      <c r="E270">
        <v>319</v>
      </c>
      <c r="F270">
        <f t="shared" ref="F270" si="238">(E270/69564)*100</f>
        <v>0.45857052498418716</v>
      </c>
    </row>
    <row r="271" spans="1:7" x14ac:dyDescent="0.35">
      <c r="A271" t="s">
        <v>29</v>
      </c>
      <c r="B271">
        <v>3</v>
      </c>
      <c r="C271" t="s">
        <v>12</v>
      </c>
      <c r="D271" t="s">
        <v>17</v>
      </c>
      <c r="E271">
        <v>88</v>
      </c>
      <c r="F271">
        <f t="shared" ref="F271" si="239">(E271/7690)*100</f>
        <v>1.1443433029908971</v>
      </c>
    </row>
    <row r="272" spans="1:7" x14ac:dyDescent="0.35">
      <c r="A272" t="s">
        <v>30</v>
      </c>
      <c r="B272">
        <v>1</v>
      </c>
      <c r="C272" s="1" t="s">
        <v>1</v>
      </c>
      <c r="D272" s="1" t="s">
        <v>17</v>
      </c>
      <c r="E272">
        <v>410</v>
      </c>
      <c r="F272">
        <f t="shared" ref="F272" si="240">(E272/145725)*100</f>
        <v>0.28135186138274149</v>
      </c>
      <c r="G272">
        <f>AVERAGE(F272:F274)</f>
        <v>0.243501529355619</v>
      </c>
    </row>
    <row r="273" spans="1:7" x14ac:dyDescent="0.35">
      <c r="A273" t="s">
        <v>30</v>
      </c>
      <c r="B273">
        <v>2</v>
      </c>
      <c r="C273" s="1" t="s">
        <v>1</v>
      </c>
      <c r="D273" s="1" t="s">
        <v>17</v>
      </c>
      <c r="E273">
        <v>317</v>
      </c>
      <c r="F273">
        <f t="shared" ref="F273" si="241">(E273/85500)*100</f>
        <v>0.37076023391812868</v>
      </c>
    </row>
    <row r="274" spans="1:7" x14ac:dyDescent="0.35">
      <c r="A274" t="s">
        <v>30</v>
      </c>
      <c r="B274">
        <v>3</v>
      </c>
      <c r="C274" s="1" t="s">
        <v>1</v>
      </c>
      <c r="D274" s="1" t="s">
        <v>17</v>
      </c>
      <c r="E274">
        <v>68</v>
      </c>
      <c r="F274">
        <f t="shared" ref="F274" si="242">(E274/86743)*100</f>
        <v>7.8392492765986879E-2</v>
      </c>
    </row>
    <row r="275" spans="1:7" x14ac:dyDescent="0.35">
      <c r="A275" t="s">
        <v>30</v>
      </c>
      <c r="B275">
        <v>1</v>
      </c>
      <c r="C275" s="1" t="s">
        <v>20</v>
      </c>
      <c r="D275" s="1" t="s">
        <v>19</v>
      </c>
      <c r="E275">
        <v>13</v>
      </c>
      <c r="F275">
        <f t="shared" ref="F275" si="243">(E275/152974)*100</f>
        <v>8.4981761606547513E-3</v>
      </c>
      <c r="G275">
        <f>F275</f>
        <v>8.4981761606547513E-3</v>
      </c>
    </row>
    <row r="276" spans="1:7" x14ac:dyDescent="0.35">
      <c r="A276" t="s">
        <v>30</v>
      </c>
      <c r="B276">
        <v>1</v>
      </c>
      <c r="C276" s="1" t="s">
        <v>2</v>
      </c>
      <c r="D276" s="1" t="s">
        <v>18</v>
      </c>
      <c r="E276">
        <v>14</v>
      </c>
      <c r="F276">
        <f t="shared" ref="F276" si="244">(E276/86173)*100</f>
        <v>1.6246388079792975E-2</v>
      </c>
      <c r="G276">
        <f>F276</f>
        <v>1.6246388079792975E-2</v>
      </c>
    </row>
    <row r="277" spans="1:7" x14ac:dyDescent="0.35">
      <c r="A277" t="s">
        <v>30</v>
      </c>
      <c r="B277">
        <v>1</v>
      </c>
      <c r="C277" s="1" t="s">
        <v>3</v>
      </c>
      <c r="D277" s="1" t="s">
        <v>18</v>
      </c>
      <c r="E277">
        <v>0</v>
      </c>
      <c r="F277">
        <f t="shared" ref="F277" si="245">(E277/107017)*100</f>
        <v>0</v>
      </c>
      <c r="G277">
        <f>F277</f>
        <v>0</v>
      </c>
    </row>
    <row r="278" spans="1:7" x14ac:dyDescent="0.35">
      <c r="A278" t="s">
        <v>30</v>
      </c>
      <c r="B278">
        <v>1</v>
      </c>
      <c r="C278" s="1" t="s">
        <v>4</v>
      </c>
      <c r="D278" s="1" t="s">
        <v>18</v>
      </c>
      <c r="E278">
        <v>220</v>
      </c>
      <c r="F278">
        <f t="shared" ref="F278" si="246">(E278/125980)*100</f>
        <v>0.1746308937926655</v>
      </c>
      <c r="G278">
        <f>AVERAGE(F278:F279)</f>
        <v>9.1001675147586072E-2</v>
      </c>
    </row>
    <row r="279" spans="1:7" x14ac:dyDescent="0.35">
      <c r="A279" t="s">
        <v>30</v>
      </c>
      <c r="B279">
        <v>2</v>
      </c>
      <c r="C279" s="1" t="s">
        <v>4</v>
      </c>
      <c r="D279" s="1" t="s">
        <v>18</v>
      </c>
      <c r="E279">
        <v>10</v>
      </c>
      <c r="F279">
        <f t="shared" ref="F279" si="247">(E279/135640)*100</f>
        <v>7.3724565025066356E-3</v>
      </c>
    </row>
    <row r="280" spans="1:7" x14ac:dyDescent="0.35">
      <c r="A280" t="s">
        <v>30</v>
      </c>
      <c r="B280">
        <v>1</v>
      </c>
      <c r="C280" s="1" t="s">
        <v>5</v>
      </c>
      <c r="D280" s="1" t="s">
        <v>17</v>
      </c>
      <c r="E280">
        <v>949</v>
      </c>
      <c r="F280">
        <f t="shared" ref="F280" si="248">(E280/146635)*100</f>
        <v>0.6471851877109831</v>
      </c>
      <c r="G280">
        <f>AVERAGE(F280:F282)</f>
        <v>0.87311513308949318</v>
      </c>
    </row>
    <row r="281" spans="1:7" x14ac:dyDescent="0.35">
      <c r="A281" t="s">
        <v>30</v>
      </c>
      <c r="B281">
        <v>2</v>
      </c>
      <c r="C281" s="1" t="s">
        <v>5</v>
      </c>
      <c r="D281" s="1" t="s">
        <v>17</v>
      </c>
      <c r="E281">
        <v>387</v>
      </c>
      <c r="F281">
        <f t="shared" ref="F281" si="249">(E281/75292)*100</f>
        <v>0.51399883121712797</v>
      </c>
    </row>
    <row r="282" spans="1:7" x14ac:dyDescent="0.35">
      <c r="A282" t="s">
        <v>30</v>
      </c>
      <c r="B282">
        <v>3</v>
      </c>
      <c r="C282" s="1" t="s">
        <v>5</v>
      </c>
      <c r="D282" s="1" t="s">
        <v>17</v>
      </c>
      <c r="E282">
        <v>1484</v>
      </c>
      <c r="F282">
        <f t="shared" ref="F282" si="250">(E282/101772)*100</f>
        <v>1.4581613803403686</v>
      </c>
    </row>
    <row r="283" spans="1:7" x14ac:dyDescent="0.35">
      <c r="A283" t="s">
        <v>30</v>
      </c>
      <c r="B283">
        <v>1</v>
      </c>
      <c r="C283" s="1" t="s">
        <v>6</v>
      </c>
      <c r="D283" s="1" t="s">
        <v>19</v>
      </c>
      <c r="E283">
        <v>0</v>
      </c>
      <c r="F283">
        <f t="shared" ref="F283" si="251">(E283/101016)*100</f>
        <v>0</v>
      </c>
      <c r="G283">
        <f>F283</f>
        <v>0</v>
      </c>
    </row>
    <row r="284" spans="1:7" x14ac:dyDescent="0.35">
      <c r="A284" t="s">
        <v>30</v>
      </c>
      <c r="B284">
        <v>1</v>
      </c>
      <c r="C284" t="s">
        <v>11</v>
      </c>
      <c r="D284" t="s">
        <v>19</v>
      </c>
      <c r="E284">
        <v>31</v>
      </c>
      <c r="F284">
        <f t="shared" ref="F284" si="252">(E284/82613)*100</f>
        <v>3.752436057279121E-2</v>
      </c>
      <c r="G284">
        <f>AVERAGE(F284:F286)</f>
        <v>9.2933147789718493E-2</v>
      </c>
    </row>
    <row r="285" spans="1:7" x14ac:dyDescent="0.35">
      <c r="A285" t="s">
        <v>30</v>
      </c>
      <c r="B285">
        <v>2</v>
      </c>
      <c r="C285" t="s">
        <v>11</v>
      </c>
      <c r="D285" t="s">
        <v>19</v>
      </c>
      <c r="E285">
        <v>177</v>
      </c>
      <c r="F285">
        <f t="shared" ref="F285" si="253">(E285/79489)*100</f>
        <v>0.22267231944042573</v>
      </c>
    </row>
    <row r="286" spans="1:7" x14ac:dyDescent="0.35">
      <c r="A286" t="s">
        <v>30</v>
      </c>
      <c r="B286">
        <v>3</v>
      </c>
      <c r="C286" t="s">
        <v>11</v>
      </c>
      <c r="D286" t="s">
        <v>19</v>
      </c>
      <c r="E286">
        <v>11</v>
      </c>
      <c r="F286">
        <f t="shared" ref="F286" si="254">(E286/59131)*100</f>
        <v>1.8602763355938509E-2</v>
      </c>
    </row>
    <row r="287" spans="1:7" x14ac:dyDescent="0.35">
      <c r="A287" t="s">
        <v>30</v>
      </c>
      <c r="B287">
        <v>1</v>
      </c>
      <c r="C287" s="1" t="s">
        <v>7</v>
      </c>
      <c r="D287" s="1" t="s">
        <v>17</v>
      </c>
      <c r="E287">
        <v>2381</v>
      </c>
      <c r="F287">
        <f t="shared" ref="F287" si="255">(E287/65131)*100</f>
        <v>3.6557092628702152</v>
      </c>
      <c r="G287">
        <f>AVERAGE(F287:F289)</f>
        <v>2.6816876025470311</v>
      </c>
    </row>
    <row r="288" spans="1:7" x14ac:dyDescent="0.35">
      <c r="A288" t="s">
        <v>30</v>
      </c>
      <c r="B288">
        <v>2</v>
      </c>
      <c r="C288" s="1" t="s">
        <v>7</v>
      </c>
      <c r="D288" s="1" t="s">
        <v>17</v>
      </c>
      <c r="E288">
        <v>1409</v>
      </c>
      <c r="F288">
        <f t="shared" ref="F288" si="256">(E288/59131)*100</f>
        <v>2.3828448698652145</v>
      </c>
    </row>
    <row r="289" spans="1:7" x14ac:dyDescent="0.35">
      <c r="A289" t="s">
        <v>30</v>
      </c>
      <c r="B289">
        <v>3</v>
      </c>
      <c r="C289" s="1" t="s">
        <v>7</v>
      </c>
      <c r="D289" s="1" t="s">
        <v>17</v>
      </c>
      <c r="E289">
        <v>1005</v>
      </c>
      <c r="F289">
        <f t="shared" ref="F289" si="257">(E289/50087)*100</f>
        <v>2.0065086749056644</v>
      </c>
    </row>
    <row r="290" spans="1:7" x14ac:dyDescent="0.35">
      <c r="A290" t="s">
        <v>30</v>
      </c>
      <c r="B290">
        <v>1</v>
      </c>
      <c r="C290" t="s">
        <v>8</v>
      </c>
      <c r="D290" t="s">
        <v>17</v>
      </c>
      <c r="E290">
        <v>0</v>
      </c>
      <c r="F290">
        <f t="shared" ref="F290" si="258">(E290/92708)*100</f>
        <v>0</v>
      </c>
      <c r="G290">
        <f>AVERAGE(F290:F292)</f>
        <v>0</v>
      </c>
    </row>
    <row r="291" spans="1:7" x14ac:dyDescent="0.35">
      <c r="A291" t="s">
        <v>30</v>
      </c>
      <c r="B291">
        <v>2</v>
      </c>
      <c r="C291" t="s">
        <v>8</v>
      </c>
      <c r="D291" t="s">
        <v>17</v>
      </c>
      <c r="E291">
        <v>0</v>
      </c>
      <c r="F291">
        <f t="shared" ref="F291" si="259">(E291/143901)*100</f>
        <v>0</v>
      </c>
    </row>
    <row r="292" spans="1:7" x14ac:dyDescent="0.35">
      <c r="A292" t="s">
        <v>30</v>
      </c>
      <c r="B292">
        <v>3</v>
      </c>
      <c r="C292" t="s">
        <v>8</v>
      </c>
      <c r="D292" t="s">
        <v>17</v>
      </c>
      <c r="E292">
        <v>0</v>
      </c>
      <c r="F292">
        <f t="shared" ref="F292" si="260">(E292/100386)*100</f>
        <v>0</v>
      </c>
    </row>
    <row r="293" spans="1:7" x14ac:dyDescent="0.35">
      <c r="A293" t="s">
        <v>30</v>
      </c>
      <c r="B293">
        <v>1</v>
      </c>
      <c r="C293" t="s">
        <v>9</v>
      </c>
      <c r="D293" t="s">
        <v>17</v>
      </c>
      <c r="E293">
        <v>0</v>
      </c>
      <c r="F293">
        <f t="shared" ref="F293" si="261">(E293/154261)*100</f>
        <v>0</v>
      </c>
      <c r="G293">
        <f>AVERAGE(F293:F295)</f>
        <v>0</v>
      </c>
    </row>
    <row r="294" spans="1:7" x14ac:dyDescent="0.35">
      <c r="A294" t="s">
        <v>30</v>
      </c>
      <c r="B294">
        <v>2</v>
      </c>
      <c r="C294" t="s">
        <v>9</v>
      </c>
      <c r="D294" t="s">
        <v>17</v>
      </c>
      <c r="E294">
        <v>0</v>
      </c>
      <c r="F294">
        <f t="shared" ref="F294" si="262">(E294/102004)*100</f>
        <v>0</v>
      </c>
    </row>
    <row r="295" spans="1:7" x14ac:dyDescent="0.35">
      <c r="A295" t="s">
        <v>30</v>
      </c>
      <c r="B295">
        <v>3</v>
      </c>
      <c r="C295" t="s">
        <v>9</v>
      </c>
      <c r="D295" t="s">
        <v>17</v>
      </c>
      <c r="E295">
        <v>0</v>
      </c>
      <c r="F295">
        <f t="shared" ref="F295" si="263">(E295/215635)*100</f>
        <v>0</v>
      </c>
    </row>
    <row r="296" spans="1:7" x14ac:dyDescent="0.35">
      <c r="A296" t="s">
        <v>30</v>
      </c>
      <c r="B296">
        <v>1</v>
      </c>
      <c r="C296" t="s">
        <v>10</v>
      </c>
      <c r="D296" t="s">
        <v>17</v>
      </c>
      <c r="E296">
        <v>398</v>
      </c>
      <c r="F296">
        <f t="shared" ref="F296" si="264">(E296/72652)*100</f>
        <v>0.54781699058525579</v>
      </c>
      <c r="G296">
        <f>AVERAGE(F296:F298)</f>
        <v>0.4192816269354076</v>
      </c>
    </row>
    <row r="297" spans="1:7" x14ac:dyDescent="0.35">
      <c r="A297" t="s">
        <v>30</v>
      </c>
      <c r="B297">
        <v>2</v>
      </c>
      <c r="C297" t="s">
        <v>10</v>
      </c>
      <c r="D297" t="s">
        <v>17</v>
      </c>
      <c r="E297">
        <v>236</v>
      </c>
      <c r="F297">
        <f t="shared" ref="F297" si="265">(E297/44398)*100</f>
        <v>0.5315554754718681</v>
      </c>
    </row>
    <row r="298" spans="1:7" x14ac:dyDescent="0.35">
      <c r="A298" t="s">
        <v>30</v>
      </c>
      <c r="B298">
        <v>3</v>
      </c>
      <c r="C298" t="s">
        <v>10</v>
      </c>
      <c r="D298" t="s">
        <v>17</v>
      </c>
      <c r="E298">
        <v>103</v>
      </c>
      <c r="F298">
        <f t="shared" ref="F298" si="266">(E298/57712)*100</f>
        <v>0.17847241474909897</v>
      </c>
    </row>
    <row r="299" spans="1:7" x14ac:dyDescent="0.35">
      <c r="A299" t="s">
        <v>30</v>
      </c>
      <c r="B299">
        <v>1</v>
      </c>
      <c r="C299" t="s">
        <v>12</v>
      </c>
      <c r="D299" t="s">
        <v>17</v>
      </c>
      <c r="E299">
        <v>1011</v>
      </c>
      <c r="F299">
        <f t="shared" ref="F299" si="267">(E299/61665)*100</f>
        <v>1.6395037703721722</v>
      </c>
      <c r="G299">
        <f>AVERAGE(F299:F301)</f>
        <v>1.5303345011806933</v>
      </c>
    </row>
    <row r="300" spans="1:7" x14ac:dyDescent="0.35">
      <c r="A300" t="s">
        <v>30</v>
      </c>
      <c r="B300">
        <v>2</v>
      </c>
      <c r="C300" t="s">
        <v>12</v>
      </c>
      <c r="D300" t="s">
        <v>17</v>
      </c>
      <c r="E300">
        <v>642</v>
      </c>
      <c r="F300">
        <f t="shared" ref="F300" si="268">(E300/69564)*100</f>
        <v>0.92289115059513549</v>
      </c>
    </row>
    <row r="301" spans="1:7" x14ac:dyDescent="0.35">
      <c r="A301" t="s">
        <v>30</v>
      </c>
      <c r="B301">
        <v>3</v>
      </c>
      <c r="C301" t="s">
        <v>12</v>
      </c>
      <c r="D301" t="s">
        <v>17</v>
      </c>
      <c r="E301">
        <v>156</v>
      </c>
      <c r="F301">
        <f t="shared" ref="F301" si="269">(E301/7690)*100</f>
        <v>2.0286085825747726</v>
      </c>
    </row>
    <row r="302" spans="1:7" x14ac:dyDescent="0.35">
      <c r="A302" t="s">
        <v>31</v>
      </c>
      <c r="B302">
        <v>1</v>
      </c>
      <c r="C302" s="1" t="s">
        <v>1</v>
      </c>
      <c r="D302" s="1" t="s">
        <v>17</v>
      </c>
      <c r="E302">
        <v>227</v>
      </c>
      <c r="F302">
        <f t="shared" ref="F302" si="270">(E302/145725)*100</f>
        <v>0.15577285983873734</v>
      </c>
      <c r="G302">
        <f>AVERAGE(F302:F304)</f>
        <v>0.17167264859880974</v>
      </c>
    </row>
    <row r="303" spans="1:7" x14ac:dyDescent="0.35">
      <c r="A303" t="s">
        <v>31</v>
      </c>
      <c r="B303">
        <v>2</v>
      </c>
      <c r="C303" s="1" t="s">
        <v>1</v>
      </c>
      <c r="D303" s="1" t="s">
        <v>17</v>
      </c>
      <c r="E303">
        <v>249</v>
      </c>
      <c r="F303">
        <f t="shared" ref="F303" si="271">(E303/85500)*100</f>
        <v>0.29122807017543861</v>
      </c>
    </row>
    <row r="304" spans="1:7" x14ac:dyDescent="0.35">
      <c r="A304" t="s">
        <v>31</v>
      </c>
      <c r="B304">
        <v>3</v>
      </c>
      <c r="C304" s="1" t="s">
        <v>1</v>
      </c>
      <c r="D304" s="1" t="s">
        <v>17</v>
      </c>
      <c r="E304">
        <v>59</v>
      </c>
      <c r="F304">
        <f t="shared" ref="F304" si="272">(E304/86743)*100</f>
        <v>6.8017015782253332E-2</v>
      </c>
    </row>
    <row r="305" spans="1:7" x14ac:dyDescent="0.35">
      <c r="A305" t="s">
        <v>31</v>
      </c>
      <c r="B305">
        <v>1</v>
      </c>
      <c r="C305" s="1" t="s">
        <v>20</v>
      </c>
      <c r="D305" s="1" t="s">
        <v>19</v>
      </c>
      <c r="E305">
        <v>224</v>
      </c>
      <c r="F305">
        <f t="shared" ref="F305" si="273">(E305/152974)*100</f>
        <v>0.14643011230666647</v>
      </c>
      <c r="G305">
        <f>F305</f>
        <v>0.14643011230666647</v>
      </c>
    </row>
    <row r="306" spans="1:7" x14ac:dyDescent="0.35">
      <c r="A306" t="s">
        <v>31</v>
      </c>
      <c r="B306">
        <v>1</v>
      </c>
      <c r="C306" s="1" t="s">
        <v>2</v>
      </c>
      <c r="D306" s="1" t="s">
        <v>18</v>
      </c>
      <c r="E306">
        <v>21</v>
      </c>
      <c r="F306">
        <f t="shared" ref="F306" si="274">(E306/86173)*100</f>
        <v>2.4369582119689464E-2</v>
      </c>
      <c r="G306">
        <f>F306</f>
        <v>2.4369582119689464E-2</v>
      </c>
    </row>
    <row r="307" spans="1:7" x14ac:dyDescent="0.35">
      <c r="A307" t="s">
        <v>31</v>
      </c>
      <c r="B307">
        <v>1</v>
      </c>
      <c r="C307" s="1" t="s">
        <v>3</v>
      </c>
      <c r="D307" s="1" t="s">
        <v>18</v>
      </c>
      <c r="E307">
        <v>5</v>
      </c>
      <c r="F307">
        <f t="shared" ref="F307" si="275">(E307/107017)*100</f>
        <v>4.6721548912789556E-3</v>
      </c>
      <c r="G307">
        <f>F307</f>
        <v>4.6721548912789556E-3</v>
      </c>
    </row>
    <row r="308" spans="1:7" x14ac:dyDescent="0.35">
      <c r="A308" t="s">
        <v>31</v>
      </c>
      <c r="B308">
        <v>1</v>
      </c>
      <c r="C308" s="1" t="s">
        <v>4</v>
      </c>
      <c r="D308" s="1" t="s">
        <v>18</v>
      </c>
      <c r="E308">
        <v>106</v>
      </c>
      <c r="F308">
        <f t="shared" ref="F308" si="276">(E308/125980)*100</f>
        <v>8.4140339736466105E-2</v>
      </c>
      <c r="G308">
        <f>AVERAGE(F308:F309)</f>
        <v>4.2070169868233052E-2</v>
      </c>
    </row>
    <row r="309" spans="1:7" x14ac:dyDescent="0.35">
      <c r="A309" t="s">
        <v>31</v>
      </c>
      <c r="B309">
        <v>2</v>
      </c>
      <c r="C309" s="1" t="s">
        <v>4</v>
      </c>
      <c r="D309" s="1" t="s">
        <v>18</v>
      </c>
      <c r="E309">
        <v>0</v>
      </c>
      <c r="F309">
        <f t="shared" ref="F309" si="277">(E309/135640)*100</f>
        <v>0</v>
      </c>
    </row>
    <row r="310" spans="1:7" x14ac:dyDescent="0.35">
      <c r="A310" t="s">
        <v>31</v>
      </c>
      <c r="B310">
        <v>1</v>
      </c>
      <c r="C310" s="1" t="s">
        <v>5</v>
      </c>
      <c r="D310" s="1" t="s">
        <v>17</v>
      </c>
      <c r="E310">
        <v>357</v>
      </c>
      <c r="F310">
        <f t="shared" ref="F310" si="278">(E310/146635)*100</f>
        <v>0.24346165649401577</v>
      </c>
      <c r="G310">
        <f>AVERAGE(F310:F312)</f>
        <v>0.17359777172344568</v>
      </c>
    </row>
    <row r="311" spans="1:7" x14ac:dyDescent="0.35">
      <c r="A311" t="s">
        <v>31</v>
      </c>
      <c r="B311">
        <v>2</v>
      </c>
      <c r="C311" s="1" t="s">
        <v>5</v>
      </c>
      <c r="D311" s="1" t="s">
        <v>17</v>
      </c>
      <c r="E311">
        <v>86</v>
      </c>
      <c r="F311">
        <f t="shared" ref="F311" si="279">(E311/75292)*100</f>
        <v>0.1142219624926951</v>
      </c>
    </row>
    <row r="312" spans="1:7" x14ac:dyDescent="0.35">
      <c r="A312" t="s">
        <v>31</v>
      </c>
      <c r="B312">
        <v>3</v>
      </c>
      <c r="C312" s="1" t="s">
        <v>5</v>
      </c>
      <c r="D312" s="1" t="s">
        <v>17</v>
      </c>
      <c r="E312">
        <v>166</v>
      </c>
      <c r="F312">
        <f t="shared" ref="F312" si="280">(E312/101772)*100</f>
        <v>0.16310969618362614</v>
      </c>
    </row>
    <row r="313" spans="1:7" x14ac:dyDescent="0.35">
      <c r="A313" t="s">
        <v>31</v>
      </c>
      <c r="B313">
        <v>1</v>
      </c>
      <c r="C313" s="1" t="s">
        <v>6</v>
      </c>
      <c r="D313" s="1" t="s">
        <v>19</v>
      </c>
      <c r="E313">
        <v>4</v>
      </c>
      <c r="F313">
        <f t="shared" ref="F313" si="281">(E313/101016)*100</f>
        <v>3.959768749505029E-3</v>
      </c>
      <c r="G313">
        <f>F313</f>
        <v>3.959768749505029E-3</v>
      </c>
    </row>
    <row r="314" spans="1:7" x14ac:dyDescent="0.35">
      <c r="A314" t="s">
        <v>31</v>
      </c>
      <c r="B314">
        <v>1</v>
      </c>
      <c r="C314" t="s">
        <v>11</v>
      </c>
      <c r="D314" t="s">
        <v>19</v>
      </c>
      <c r="E314">
        <v>42</v>
      </c>
      <c r="F314">
        <f t="shared" ref="F314" si="282">(E314/82613)*100</f>
        <v>5.0839456259910661E-2</v>
      </c>
      <c r="G314">
        <f>AVERAGE(F314:F316)</f>
        <v>6.7914309849881324E-2</v>
      </c>
    </row>
    <row r="315" spans="1:7" x14ac:dyDescent="0.35">
      <c r="A315" t="s">
        <v>31</v>
      </c>
      <c r="B315">
        <v>2</v>
      </c>
      <c r="C315" t="s">
        <v>11</v>
      </c>
      <c r="D315" t="s">
        <v>19</v>
      </c>
      <c r="E315">
        <v>96</v>
      </c>
      <c r="F315">
        <f t="shared" ref="F315" si="283">(E315/79489)*100</f>
        <v>0.12077142749311225</v>
      </c>
    </row>
    <row r="316" spans="1:7" x14ac:dyDescent="0.35">
      <c r="A316" t="s">
        <v>31</v>
      </c>
      <c r="B316">
        <v>3</v>
      </c>
      <c r="C316" t="s">
        <v>11</v>
      </c>
      <c r="D316" t="s">
        <v>19</v>
      </c>
      <c r="E316">
        <v>19</v>
      </c>
      <c r="F316">
        <f t="shared" ref="F316" si="284">(E316/59131)*100</f>
        <v>3.2132045796621066E-2</v>
      </c>
    </row>
    <row r="317" spans="1:7" x14ac:dyDescent="0.35">
      <c r="A317" t="s">
        <v>31</v>
      </c>
      <c r="B317">
        <v>1</v>
      </c>
      <c r="C317" s="1" t="s">
        <v>7</v>
      </c>
      <c r="D317" s="1" t="s">
        <v>17</v>
      </c>
      <c r="E317">
        <v>4242</v>
      </c>
      <c r="F317">
        <f t="shared" ref="F317" si="285">(E317/65131)*100</f>
        <v>6.5130275905482797</v>
      </c>
      <c r="G317">
        <f>AVERAGE(F317:F319)</f>
        <v>2.8345809803947</v>
      </c>
    </row>
    <row r="318" spans="1:7" x14ac:dyDescent="0.35">
      <c r="A318" t="s">
        <v>31</v>
      </c>
      <c r="B318">
        <v>2</v>
      </c>
      <c r="C318" s="1" t="s">
        <v>7</v>
      </c>
      <c r="D318" s="1" t="s">
        <v>17</v>
      </c>
      <c r="E318">
        <v>614</v>
      </c>
      <c r="F318">
        <f t="shared" ref="F318" si="286">(E318/59131)*100</f>
        <v>1.038372427322386</v>
      </c>
    </row>
    <row r="319" spans="1:7" x14ac:dyDescent="0.35">
      <c r="A319" t="s">
        <v>31</v>
      </c>
      <c r="B319">
        <v>3</v>
      </c>
      <c r="C319" s="1" t="s">
        <v>7</v>
      </c>
      <c r="D319" s="1" t="s">
        <v>17</v>
      </c>
      <c r="E319">
        <v>477</v>
      </c>
      <c r="F319">
        <f t="shared" ref="F319" si="287">(E319/50087)*100</f>
        <v>0.95234292331343473</v>
      </c>
    </row>
    <row r="320" spans="1:7" x14ac:dyDescent="0.35">
      <c r="A320" t="s">
        <v>31</v>
      </c>
      <c r="B320">
        <v>1</v>
      </c>
      <c r="C320" t="s">
        <v>8</v>
      </c>
      <c r="D320" t="s">
        <v>17</v>
      </c>
      <c r="E320">
        <v>0</v>
      </c>
      <c r="F320">
        <f t="shared" ref="F320" si="288">(E320/92708)*100</f>
        <v>0</v>
      </c>
      <c r="G320">
        <f>AVERAGE(F320:F322)</f>
        <v>0</v>
      </c>
    </row>
    <row r="321" spans="1:7" x14ac:dyDescent="0.35">
      <c r="A321" t="s">
        <v>31</v>
      </c>
      <c r="B321">
        <v>2</v>
      </c>
      <c r="C321" t="s">
        <v>8</v>
      </c>
      <c r="D321" t="s">
        <v>17</v>
      </c>
      <c r="E321">
        <v>0</v>
      </c>
      <c r="F321">
        <f t="shared" ref="F321" si="289">(E321/143901)*100</f>
        <v>0</v>
      </c>
    </row>
    <row r="322" spans="1:7" x14ac:dyDescent="0.35">
      <c r="A322" t="s">
        <v>31</v>
      </c>
      <c r="B322">
        <v>3</v>
      </c>
      <c r="C322" t="s">
        <v>8</v>
      </c>
      <c r="D322" t="s">
        <v>17</v>
      </c>
      <c r="E322">
        <v>0</v>
      </c>
      <c r="F322">
        <f t="shared" ref="F322" si="290">(E322/100386)*100</f>
        <v>0</v>
      </c>
    </row>
    <row r="323" spans="1:7" x14ac:dyDescent="0.35">
      <c r="A323" t="s">
        <v>31</v>
      </c>
      <c r="B323">
        <v>1</v>
      </c>
      <c r="C323" t="s">
        <v>9</v>
      </c>
      <c r="D323" t="s">
        <v>17</v>
      </c>
      <c r="E323">
        <v>0</v>
      </c>
      <c r="F323">
        <f t="shared" ref="F323" si="291">(E323/154261)*100</f>
        <v>0</v>
      </c>
      <c r="G323">
        <f>AVERAGE(F323:F325)</f>
        <v>0</v>
      </c>
    </row>
    <row r="324" spans="1:7" x14ac:dyDescent="0.35">
      <c r="A324" t="s">
        <v>31</v>
      </c>
      <c r="B324">
        <v>2</v>
      </c>
      <c r="C324" t="s">
        <v>9</v>
      </c>
      <c r="D324" t="s">
        <v>17</v>
      </c>
      <c r="E324">
        <v>0</v>
      </c>
      <c r="F324">
        <f t="shared" ref="F324" si="292">(E324/102004)*100</f>
        <v>0</v>
      </c>
    </row>
    <row r="325" spans="1:7" x14ac:dyDescent="0.35">
      <c r="A325" t="s">
        <v>31</v>
      </c>
      <c r="B325">
        <v>3</v>
      </c>
      <c r="C325" t="s">
        <v>9</v>
      </c>
      <c r="D325" t="s">
        <v>17</v>
      </c>
      <c r="E325">
        <v>0</v>
      </c>
      <c r="F325">
        <f t="shared" ref="F325" si="293">(E325/215635)*100</f>
        <v>0</v>
      </c>
    </row>
    <row r="326" spans="1:7" x14ac:dyDescent="0.35">
      <c r="A326" t="s">
        <v>31</v>
      </c>
      <c r="B326">
        <v>1</v>
      </c>
      <c r="C326" t="s">
        <v>10</v>
      </c>
      <c r="D326" t="s">
        <v>17</v>
      </c>
      <c r="E326">
        <v>576</v>
      </c>
      <c r="F326">
        <f t="shared" ref="F326" si="294">(E326/72652)*100</f>
        <v>0.79282056928921441</v>
      </c>
      <c r="G326">
        <f>AVERAGE(F326:F328)</f>
        <v>0.60427774801324496</v>
      </c>
    </row>
    <row r="327" spans="1:7" x14ac:dyDescent="0.35">
      <c r="A327" t="s">
        <v>31</v>
      </c>
      <c r="B327">
        <v>2</v>
      </c>
      <c r="C327" t="s">
        <v>10</v>
      </c>
      <c r="D327" t="s">
        <v>17</v>
      </c>
      <c r="E327">
        <v>249</v>
      </c>
      <c r="F327">
        <f t="shared" ref="F327" si="295">(E327/44398)*100</f>
        <v>0.56083607369701338</v>
      </c>
    </row>
    <row r="328" spans="1:7" x14ac:dyDescent="0.35">
      <c r="A328" t="s">
        <v>31</v>
      </c>
      <c r="B328">
        <v>3</v>
      </c>
      <c r="C328" t="s">
        <v>10</v>
      </c>
      <c r="D328" t="s">
        <v>17</v>
      </c>
      <c r="E328">
        <v>265</v>
      </c>
      <c r="F328">
        <f t="shared" ref="F328" si="296">(E328/57712)*100</f>
        <v>0.45917660105350711</v>
      </c>
    </row>
    <row r="329" spans="1:7" x14ac:dyDescent="0.35">
      <c r="A329" t="s">
        <v>31</v>
      </c>
      <c r="B329">
        <v>1</v>
      </c>
      <c r="C329" t="s">
        <v>12</v>
      </c>
      <c r="D329" t="s">
        <v>17</v>
      </c>
      <c r="E329">
        <v>465</v>
      </c>
      <c r="F329">
        <f t="shared" ref="F329" si="297">(E329/61665)*100</f>
        <v>0.75407443444417421</v>
      </c>
      <c r="G329">
        <f>AVERAGE(F329:F331)</f>
        <v>0.5245160893613724</v>
      </c>
    </row>
    <row r="330" spans="1:7" x14ac:dyDescent="0.35">
      <c r="A330" t="s">
        <v>31</v>
      </c>
      <c r="B330">
        <v>2</v>
      </c>
      <c r="C330" t="s">
        <v>12</v>
      </c>
      <c r="D330" t="s">
        <v>17</v>
      </c>
      <c r="E330">
        <v>362</v>
      </c>
      <c r="F330">
        <f t="shared" ref="F330" si="298">(E330/69564)*100</f>
        <v>0.52038410672186763</v>
      </c>
    </row>
    <row r="331" spans="1:7" x14ac:dyDescent="0.35">
      <c r="A331" t="s">
        <v>31</v>
      </c>
      <c r="B331">
        <v>3</v>
      </c>
      <c r="C331" t="s">
        <v>12</v>
      </c>
      <c r="D331" t="s">
        <v>17</v>
      </c>
      <c r="E331">
        <v>23</v>
      </c>
      <c r="F331">
        <f t="shared" ref="F331" si="299">(E331/7690)*100</f>
        <v>0.29908972691807545</v>
      </c>
    </row>
    <row r="332" spans="1:7" x14ac:dyDescent="0.35">
      <c r="A332" t="s">
        <v>32</v>
      </c>
      <c r="B332">
        <v>1</v>
      </c>
      <c r="C332" s="1" t="s">
        <v>1</v>
      </c>
      <c r="D332" s="1" t="s">
        <v>17</v>
      </c>
      <c r="E332">
        <v>407</v>
      </c>
      <c r="F332">
        <f t="shared" ref="F332" si="300">(E332/145725)*100</f>
        <v>0.27929318922628238</v>
      </c>
      <c r="G332">
        <f>AVERAGE(F332:F334)</f>
        <v>0.43696255199637535</v>
      </c>
    </row>
    <row r="333" spans="1:7" x14ac:dyDescent="0.35">
      <c r="A333" t="s">
        <v>32</v>
      </c>
      <c r="B333">
        <v>2</v>
      </c>
      <c r="C333" s="1" t="s">
        <v>1</v>
      </c>
      <c r="D333" s="1" t="s">
        <v>17</v>
      </c>
      <c r="E333">
        <v>539</v>
      </c>
      <c r="F333">
        <f t="shared" ref="F333" si="301">(E333/85500)*100</f>
        <v>0.6304093567251462</v>
      </c>
    </row>
    <row r="334" spans="1:7" x14ac:dyDescent="0.35">
      <c r="A334" t="s">
        <v>32</v>
      </c>
      <c r="B334">
        <v>3</v>
      </c>
      <c r="C334" s="1" t="s">
        <v>1</v>
      </c>
      <c r="D334" s="1" t="s">
        <v>17</v>
      </c>
      <c r="E334">
        <v>348</v>
      </c>
      <c r="F334">
        <f t="shared" ref="F334" si="302">(E334/86743)*100</f>
        <v>0.40118511003769752</v>
      </c>
    </row>
    <row r="335" spans="1:7" x14ac:dyDescent="0.35">
      <c r="A335" t="s">
        <v>32</v>
      </c>
      <c r="B335">
        <v>1</v>
      </c>
      <c r="C335" s="1" t="s">
        <v>20</v>
      </c>
      <c r="D335" s="1" t="s">
        <v>19</v>
      </c>
      <c r="E335">
        <v>0</v>
      </c>
      <c r="F335">
        <f t="shared" ref="F335" si="303">(E335/152974)*100</f>
        <v>0</v>
      </c>
      <c r="G335">
        <f>F335</f>
        <v>0</v>
      </c>
    </row>
    <row r="336" spans="1:7" x14ac:dyDescent="0.35">
      <c r="A336" t="s">
        <v>32</v>
      </c>
      <c r="B336">
        <v>1</v>
      </c>
      <c r="C336" s="1" t="s">
        <v>2</v>
      </c>
      <c r="D336" s="1" t="s">
        <v>18</v>
      </c>
      <c r="E336">
        <v>58</v>
      </c>
      <c r="F336">
        <f t="shared" ref="F336" si="304">(E336/86173)*100</f>
        <v>6.7306464901999472E-2</v>
      </c>
      <c r="G336">
        <f>F336</f>
        <v>6.7306464901999472E-2</v>
      </c>
    </row>
    <row r="337" spans="1:7" x14ac:dyDescent="0.35">
      <c r="A337" t="s">
        <v>32</v>
      </c>
      <c r="B337">
        <v>1</v>
      </c>
      <c r="C337" s="1" t="s">
        <v>3</v>
      </c>
      <c r="D337" s="1" t="s">
        <v>18</v>
      </c>
      <c r="E337">
        <v>5</v>
      </c>
      <c r="F337">
        <f t="shared" ref="F337" si="305">(E337/107017)*100</f>
        <v>4.6721548912789556E-3</v>
      </c>
      <c r="G337">
        <f>F337</f>
        <v>4.6721548912789556E-3</v>
      </c>
    </row>
    <row r="338" spans="1:7" x14ac:dyDescent="0.35">
      <c r="A338" t="s">
        <v>32</v>
      </c>
      <c r="B338">
        <v>1</v>
      </c>
      <c r="C338" s="1" t="s">
        <v>4</v>
      </c>
      <c r="D338" s="1" t="s">
        <v>18</v>
      </c>
      <c r="E338">
        <v>36</v>
      </c>
      <c r="F338">
        <f t="shared" ref="F338" si="306">(E338/125980)*100</f>
        <v>2.8575964438799811E-2</v>
      </c>
      <c r="G338">
        <f>AVERAGE(F338:F339)</f>
        <v>1.4287982219399906E-2</v>
      </c>
    </row>
    <row r="339" spans="1:7" x14ac:dyDescent="0.35">
      <c r="A339" t="s">
        <v>32</v>
      </c>
      <c r="B339">
        <v>2</v>
      </c>
      <c r="C339" s="1" t="s">
        <v>4</v>
      </c>
      <c r="D339" s="1" t="s">
        <v>18</v>
      </c>
      <c r="E339">
        <v>0</v>
      </c>
      <c r="F339">
        <f t="shared" ref="F339" si="307">(E339/135640)*100</f>
        <v>0</v>
      </c>
    </row>
    <row r="340" spans="1:7" x14ac:dyDescent="0.35">
      <c r="A340" t="s">
        <v>32</v>
      </c>
      <c r="B340">
        <v>1</v>
      </c>
      <c r="C340" s="1" t="s">
        <v>5</v>
      </c>
      <c r="D340" s="1" t="s">
        <v>17</v>
      </c>
      <c r="E340">
        <v>204</v>
      </c>
      <c r="F340">
        <f t="shared" ref="F340" si="308">(E340/146635)*100</f>
        <v>0.139120946568009</v>
      </c>
      <c r="G340">
        <f>AVERAGE(F340:F342)</f>
        <v>0.34963827390718311</v>
      </c>
    </row>
    <row r="341" spans="1:7" x14ac:dyDescent="0.35">
      <c r="A341" t="s">
        <v>32</v>
      </c>
      <c r="B341">
        <v>2</v>
      </c>
      <c r="C341" s="1" t="s">
        <v>5</v>
      </c>
      <c r="D341" s="1" t="s">
        <v>17</v>
      </c>
      <c r="E341">
        <v>68</v>
      </c>
      <c r="F341">
        <f t="shared" ref="F341" si="309">(E341/75292)*100</f>
        <v>9.0315040110503106E-2</v>
      </c>
    </row>
    <row r="342" spans="1:7" x14ac:dyDescent="0.35">
      <c r="A342" t="s">
        <v>32</v>
      </c>
      <c r="B342">
        <v>3</v>
      </c>
      <c r="C342" s="1" t="s">
        <v>5</v>
      </c>
      <c r="D342" s="1" t="s">
        <v>17</v>
      </c>
      <c r="E342">
        <v>834</v>
      </c>
      <c r="F342">
        <f t="shared" ref="F342" si="310">(E342/101772)*100</f>
        <v>0.81947883504303731</v>
      </c>
    </row>
    <row r="343" spans="1:7" x14ac:dyDescent="0.35">
      <c r="A343" t="s">
        <v>32</v>
      </c>
      <c r="B343">
        <v>1</v>
      </c>
      <c r="C343" s="1" t="s">
        <v>6</v>
      </c>
      <c r="D343" s="1" t="s">
        <v>19</v>
      </c>
      <c r="E343">
        <v>0</v>
      </c>
      <c r="F343">
        <f t="shared" ref="F343" si="311">(E343/101016)*100</f>
        <v>0</v>
      </c>
      <c r="G343">
        <f>F343</f>
        <v>0</v>
      </c>
    </row>
    <row r="344" spans="1:7" x14ac:dyDescent="0.35">
      <c r="A344" t="s">
        <v>32</v>
      </c>
      <c r="B344">
        <v>1</v>
      </c>
      <c r="C344" t="s">
        <v>11</v>
      </c>
      <c r="D344" t="s">
        <v>19</v>
      </c>
      <c r="E344">
        <v>77</v>
      </c>
      <c r="F344">
        <f t="shared" ref="F344" si="312">(E344/82613)*100</f>
        <v>9.3205669809836217E-2</v>
      </c>
      <c r="G344">
        <f>AVERAGE(F344:F346)</f>
        <v>6.134408968264269E-2</v>
      </c>
    </row>
    <row r="345" spans="1:7" x14ac:dyDescent="0.35">
      <c r="A345" t="s">
        <v>32</v>
      </c>
      <c r="B345">
        <v>2</v>
      </c>
      <c r="C345" t="s">
        <v>11</v>
      </c>
      <c r="D345" t="s">
        <v>19</v>
      </c>
      <c r="E345">
        <v>48</v>
      </c>
      <c r="F345">
        <f t="shared" ref="F345" si="313">(E345/79489)*100</f>
        <v>6.0385713746556123E-2</v>
      </c>
    </row>
    <row r="346" spans="1:7" x14ac:dyDescent="0.35">
      <c r="A346" t="s">
        <v>32</v>
      </c>
      <c r="B346">
        <v>3</v>
      </c>
      <c r="C346" t="s">
        <v>11</v>
      </c>
      <c r="D346" t="s">
        <v>19</v>
      </c>
      <c r="E346">
        <v>18</v>
      </c>
      <c r="F346">
        <f t="shared" ref="F346" si="314">(E346/59131)*100</f>
        <v>3.044088549153574E-2</v>
      </c>
    </row>
    <row r="347" spans="1:7" x14ac:dyDescent="0.35">
      <c r="A347" t="s">
        <v>32</v>
      </c>
      <c r="B347">
        <v>1</v>
      </c>
      <c r="C347" s="1" t="s">
        <v>7</v>
      </c>
      <c r="D347" s="1" t="s">
        <v>17</v>
      </c>
      <c r="E347">
        <v>2258</v>
      </c>
      <c r="F347">
        <f t="shared" ref="F347" si="315">(E347/65131)*100</f>
        <v>3.4668590993536106</v>
      </c>
      <c r="G347">
        <f>AVERAGE(F347:F349)</f>
        <v>1.7900738493765278</v>
      </c>
    </row>
    <row r="348" spans="1:7" x14ac:dyDescent="0.35">
      <c r="A348" t="s">
        <v>32</v>
      </c>
      <c r="B348">
        <v>2</v>
      </c>
      <c r="C348" s="1" t="s">
        <v>7</v>
      </c>
      <c r="D348" s="1" t="s">
        <v>17</v>
      </c>
      <c r="E348">
        <v>547</v>
      </c>
      <c r="F348">
        <f t="shared" ref="F348" si="316">(E348/59131)*100</f>
        <v>0.92506468688166954</v>
      </c>
    </row>
    <row r="349" spans="1:7" x14ac:dyDescent="0.35">
      <c r="A349" t="s">
        <v>32</v>
      </c>
      <c r="B349">
        <v>3</v>
      </c>
      <c r="C349" s="1" t="s">
        <v>7</v>
      </c>
      <c r="D349" s="1" t="s">
        <v>17</v>
      </c>
      <c r="E349">
        <v>490</v>
      </c>
      <c r="F349">
        <f t="shared" ref="F349" si="317">(E349/50087)*100</f>
        <v>0.97829776189430395</v>
      </c>
    </row>
    <row r="350" spans="1:7" x14ac:dyDescent="0.35">
      <c r="A350" t="s">
        <v>32</v>
      </c>
      <c r="B350">
        <v>1</v>
      </c>
      <c r="C350" t="s">
        <v>8</v>
      </c>
      <c r="D350" t="s">
        <v>17</v>
      </c>
      <c r="E350">
        <v>0</v>
      </c>
      <c r="F350">
        <f t="shared" ref="F350" si="318">(E350/92708)*100</f>
        <v>0</v>
      </c>
      <c r="G350">
        <f>AVERAGE(F350:F352)</f>
        <v>0</v>
      </c>
    </row>
    <row r="351" spans="1:7" x14ac:dyDescent="0.35">
      <c r="A351" t="s">
        <v>32</v>
      </c>
      <c r="B351">
        <v>2</v>
      </c>
      <c r="C351" t="s">
        <v>8</v>
      </c>
      <c r="D351" t="s">
        <v>17</v>
      </c>
      <c r="E351">
        <v>0</v>
      </c>
      <c r="F351">
        <f t="shared" ref="F351" si="319">(E351/143901)*100</f>
        <v>0</v>
      </c>
    </row>
    <row r="352" spans="1:7" x14ac:dyDescent="0.35">
      <c r="A352" t="s">
        <v>32</v>
      </c>
      <c r="B352">
        <v>3</v>
      </c>
      <c r="C352" t="s">
        <v>8</v>
      </c>
      <c r="D352" t="s">
        <v>17</v>
      </c>
      <c r="E352">
        <v>0</v>
      </c>
      <c r="F352">
        <f t="shared" ref="F352" si="320">(E352/100386)*100</f>
        <v>0</v>
      </c>
    </row>
    <row r="353" spans="1:7" x14ac:dyDescent="0.35">
      <c r="A353" t="s">
        <v>32</v>
      </c>
      <c r="B353">
        <v>1</v>
      </c>
      <c r="C353" t="s">
        <v>9</v>
      </c>
      <c r="D353" t="s">
        <v>17</v>
      </c>
      <c r="E353">
        <v>0</v>
      </c>
      <c r="F353">
        <f t="shared" ref="F353" si="321">(E353/154261)*100</f>
        <v>0</v>
      </c>
      <c r="G353">
        <f>AVERAGE(F353:F355)</f>
        <v>0</v>
      </c>
    </row>
    <row r="354" spans="1:7" x14ac:dyDescent="0.35">
      <c r="A354" t="s">
        <v>32</v>
      </c>
      <c r="B354">
        <v>2</v>
      </c>
      <c r="C354" t="s">
        <v>9</v>
      </c>
      <c r="D354" t="s">
        <v>17</v>
      </c>
      <c r="E354">
        <v>0</v>
      </c>
      <c r="F354">
        <f t="shared" ref="F354" si="322">(E354/102004)*100</f>
        <v>0</v>
      </c>
    </row>
    <row r="355" spans="1:7" x14ac:dyDescent="0.35">
      <c r="A355" t="s">
        <v>32</v>
      </c>
      <c r="B355">
        <v>3</v>
      </c>
      <c r="C355" t="s">
        <v>9</v>
      </c>
      <c r="D355" t="s">
        <v>17</v>
      </c>
      <c r="E355">
        <v>0</v>
      </c>
      <c r="F355">
        <f t="shared" ref="F355" si="323">(E355/215635)*100</f>
        <v>0</v>
      </c>
    </row>
    <row r="356" spans="1:7" x14ac:dyDescent="0.35">
      <c r="A356" t="s">
        <v>32</v>
      </c>
      <c r="B356">
        <v>1</v>
      </c>
      <c r="C356" t="s">
        <v>10</v>
      </c>
      <c r="D356" t="s">
        <v>17</v>
      </c>
      <c r="E356">
        <v>251</v>
      </c>
      <c r="F356">
        <f t="shared" ref="F356" si="324">(E356/72652)*100</f>
        <v>0.34548257446457081</v>
      </c>
      <c r="G356">
        <f>AVERAGE(F356:F358)</f>
        <v>0.53110604728448385</v>
      </c>
    </row>
    <row r="357" spans="1:7" x14ac:dyDescent="0.35">
      <c r="A357" t="s">
        <v>32</v>
      </c>
      <c r="B357">
        <v>2</v>
      </c>
      <c r="C357" t="s">
        <v>10</v>
      </c>
      <c r="D357" t="s">
        <v>17</v>
      </c>
      <c r="E357">
        <v>404</v>
      </c>
      <c r="F357">
        <f t="shared" ref="F357" si="325">(E357/44398)*100</f>
        <v>0.90995089868913026</v>
      </c>
    </row>
    <row r="358" spans="1:7" x14ac:dyDescent="0.35">
      <c r="A358" t="s">
        <v>32</v>
      </c>
      <c r="B358">
        <v>3</v>
      </c>
      <c r="C358" t="s">
        <v>10</v>
      </c>
      <c r="D358" t="s">
        <v>17</v>
      </c>
      <c r="E358">
        <v>195</v>
      </c>
      <c r="F358">
        <f t="shared" ref="F358" si="326">(E358/57712)*100</f>
        <v>0.33788466869975048</v>
      </c>
    </row>
    <row r="359" spans="1:7" x14ac:dyDescent="0.35">
      <c r="A359" t="s">
        <v>32</v>
      </c>
      <c r="B359">
        <v>1</v>
      </c>
      <c r="C359" t="s">
        <v>12</v>
      </c>
      <c r="D359" t="s">
        <v>17</v>
      </c>
      <c r="E359">
        <v>611</v>
      </c>
      <c r="F359">
        <f t="shared" ref="F359" si="327">(E359/61665)*100</f>
        <v>0.99083759020514062</v>
      </c>
      <c r="G359">
        <f>AVERAGE(F359:F361)</f>
        <v>0.83652695399017463</v>
      </c>
    </row>
    <row r="360" spans="1:7" x14ac:dyDescent="0.35">
      <c r="A360" t="s">
        <v>32</v>
      </c>
      <c r="B360">
        <v>2</v>
      </c>
      <c r="C360" t="s">
        <v>12</v>
      </c>
      <c r="D360" t="s">
        <v>17</v>
      </c>
      <c r="E360">
        <v>369</v>
      </c>
      <c r="F360">
        <f t="shared" ref="F360" si="328">(E360/69564)*100</f>
        <v>0.53044678281869928</v>
      </c>
    </row>
    <row r="361" spans="1:7" x14ac:dyDescent="0.35">
      <c r="A361" t="s">
        <v>32</v>
      </c>
      <c r="B361">
        <v>3</v>
      </c>
      <c r="C361" t="s">
        <v>12</v>
      </c>
      <c r="D361" t="s">
        <v>17</v>
      </c>
      <c r="E361">
        <v>76</v>
      </c>
      <c r="F361">
        <f t="shared" ref="F361" si="329">(E361/7690)*100</f>
        <v>0.98829648894668398</v>
      </c>
    </row>
    <row r="362" spans="1:7" x14ac:dyDescent="0.35">
      <c r="A362" t="s">
        <v>33</v>
      </c>
      <c r="B362">
        <v>1</v>
      </c>
      <c r="C362" s="1" t="s">
        <v>1</v>
      </c>
      <c r="D362" s="1" t="s">
        <v>17</v>
      </c>
      <c r="E362">
        <v>337</v>
      </c>
      <c r="F362">
        <f t="shared" ref="F362" si="330">(E362/145725)*100</f>
        <v>0.23125750557557043</v>
      </c>
      <c r="G362">
        <f>AVERAGE(F362:F364)</f>
        <v>0.18038850210293259</v>
      </c>
    </row>
    <row r="363" spans="1:7" x14ac:dyDescent="0.35">
      <c r="A363" t="s">
        <v>33</v>
      </c>
      <c r="B363">
        <v>2</v>
      </c>
      <c r="C363" s="1" t="s">
        <v>1</v>
      </c>
      <c r="D363" s="1" t="s">
        <v>17</v>
      </c>
      <c r="E363">
        <v>263</v>
      </c>
      <c r="F363">
        <f t="shared" ref="F363" si="331">(E363/85500)*100</f>
        <v>0.30760233918128654</v>
      </c>
    </row>
    <row r="364" spans="1:7" x14ac:dyDescent="0.35">
      <c r="A364" t="s">
        <v>33</v>
      </c>
      <c r="B364">
        <v>3</v>
      </c>
      <c r="C364" s="1" t="s">
        <v>1</v>
      </c>
      <c r="D364" s="1" t="s">
        <v>17</v>
      </c>
      <c r="E364">
        <v>2</v>
      </c>
      <c r="F364">
        <f t="shared" ref="F364" si="332">(E364/86743)*100</f>
        <v>2.3056615519407905E-3</v>
      </c>
    </row>
    <row r="365" spans="1:7" x14ac:dyDescent="0.35">
      <c r="A365" t="s">
        <v>33</v>
      </c>
      <c r="B365">
        <v>1</v>
      </c>
      <c r="C365" s="1" t="s">
        <v>20</v>
      </c>
      <c r="D365" s="1" t="s">
        <v>19</v>
      </c>
      <c r="E365">
        <v>40</v>
      </c>
      <c r="F365">
        <f t="shared" ref="F365" si="333">(E365/152974)*100</f>
        <v>2.6148234340476161E-2</v>
      </c>
      <c r="G365">
        <f>F365</f>
        <v>2.6148234340476161E-2</v>
      </c>
    </row>
    <row r="366" spans="1:7" x14ac:dyDescent="0.35">
      <c r="A366" t="s">
        <v>33</v>
      </c>
      <c r="B366">
        <v>1</v>
      </c>
      <c r="C366" s="1" t="s">
        <v>2</v>
      </c>
      <c r="D366" s="1" t="s">
        <v>18</v>
      </c>
      <c r="E366">
        <v>15</v>
      </c>
      <c r="F366">
        <f t="shared" ref="F366" si="334">(E366/86173)*100</f>
        <v>1.7406844371206757E-2</v>
      </c>
      <c r="G366">
        <f>F366</f>
        <v>1.7406844371206757E-2</v>
      </c>
    </row>
    <row r="367" spans="1:7" x14ac:dyDescent="0.35">
      <c r="A367" t="s">
        <v>33</v>
      </c>
      <c r="B367">
        <v>1</v>
      </c>
      <c r="C367" s="1" t="s">
        <v>3</v>
      </c>
      <c r="D367" s="1" t="s">
        <v>18</v>
      </c>
      <c r="E367">
        <v>0</v>
      </c>
      <c r="F367">
        <f t="shared" ref="F367" si="335">(E367/107017)*100</f>
        <v>0</v>
      </c>
      <c r="G367">
        <f>F367</f>
        <v>0</v>
      </c>
    </row>
    <row r="368" spans="1:7" x14ac:dyDescent="0.35">
      <c r="A368" t="s">
        <v>33</v>
      </c>
      <c r="B368">
        <v>1</v>
      </c>
      <c r="C368" s="1" t="s">
        <v>4</v>
      </c>
      <c r="D368" s="1" t="s">
        <v>18</v>
      </c>
      <c r="E368">
        <v>10</v>
      </c>
      <c r="F368">
        <f t="shared" ref="F368" si="336">(E368/125980)*100</f>
        <v>7.9377678996666139E-3</v>
      </c>
      <c r="G368">
        <f>AVERAGE(F368:F369)</f>
        <v>3.9688839498333069E-3</v>
      </c>
    </row>
    <row r="369" spans="1:7" x14ac:dyDescent="0.35">
      <c r="A369" t="s">
        <v>33</v>
      </c>
      <c r="B369">
        <v>2</v>
      </c>
      <c r="C369" s="1" t="s">
        <v>4</v>
      </c>
      <c r="D369" s="1" t="s">
        <v>18</v>
      </c>
      <c r="E369">
        <v>0</v>
      </c>
      <c r="F369">
        <f t="shared" ref="F369" si="337">(E369/135640)*100</f>
        <v>0</v>
      </c>
    </row>
    <row r="370" spans="1:7" x14ac:dyDescent="0.35">
      <c r="A370" t="s">
        <v>33</v>
      </c>
      <c r="B370">
        <v>1</v>
      </c>
      <c r="C370" s="1" t="s">
        <v>5</v>
      </c>
      <c r="D370" s="1" t="s">
        <v>17</v>
      </c>
      <c r="E370">
        <v>158</v>
      </c>
      <c r="F370">
        <f t="shared" ref="F370" si="338">(E370/146635)*100</f>
        <v>0.10775053704777167</v>
      </c>
      <c r="G370">
        <f>AVERAGE(F370:F372)</f>
        <v>0.31270151981023714</v>
      </c>
    </row>
    <row r="371" spans="1:7" x14ac:dyDescent="0.35">
      <c r="A371" t="s">
        <v>33</v>
      </c>
      <c r="B371">
        <v>2</v>
      </c>
      <c r="C371" s="1" t="s">
        <v>5</v>
      </c>
      <c r="D371" s="1" t="s">
        <v>17</v>
      </c>
      <c r="E371">
        <v>40</v>
      </c>
      <c r="F371">
        <f t="shared" ref="F371" si="339">(E371/75292)*100</f>
        <v>5.3126494182648892E-2</v>
      </c>
    </row>
    <row r="372" spans="1:7" x14ac:dyDescent="0.35">
      <c r="A372" t="s">
        <v>33</v>
      </c>
      <c r="B372">
        <v>3</v>
      </c>
      <c r="C372" s="1" t="s">
        <v>5</v>
      </c>
      <c r="D372" s="1" t="s">
        <v>17</v>
      </c>
      <c r="E372">
        <v>791</v>
      </c>
      <c r="F372">
        <f t="shared" ref="F372" si="340">(E372/101772)*100</f>
        <v>0.77722752820029084</v>
      </c>
    </row>
    <row r="373" spans="1:7" x14ac:dyDescent="0.35">
      <c r="A373" t="s">
        <v>33</v>
      </c>
      <c r="B373">
        <v>1</v>
      </c>
      <c r="C373" s="1" t="s">
        <v>6</v>
      </c>
      <c r="D373" s="1" t="s">
        <v>19</v>
      </c>
      <c r="E373">
        <v>0</v>
      </c>
      <c r="F373">
        <f t="shared" ref="F373" si="341">(E373/101016)*100</f>
        <v>0</v>
      </c>
      <c r="G373">
        <f>F373</f>
        <v>0</v>
      </c>
    </row>
    <row r="374" spans="1:7" x14ac:dyDescent="0.35">
      <c r="A374" t="s">
        <v>33</v>
      </c>
      <c r="B374">
        <v>1</v>
      </c>
      <c r="C374" t="s">
        <v>11</v>
      </c>
      <c r="D374" t="s">
        <v>19</v>
      </c>
      <c r="E374">
        <v>145</v>
      </c>
      <c r="F374">
        <f t="shared" ref="F374" si="342">(E374/82613)*100</f>
        <v>0.17551717042112017</v>
      </c>
      <c r="G374">
        <f>AVERAGE(F374:F376)</f>
        <v>0.37982844372416347</v>
      </c>
    </row>
    <row r="375" spans="1:7" x14ac:dyDescent="0.35">
      <c r="A375" t="s">
        <v>33</v>
      </c>
      <c r="B375">
        <v>2</v>
      </c>
      <c r="C375" t="s">
        <v>11</v>
      </c>
      <c r="D375" t="s">
        <v>19</v>
      </c>
      <c r="E375">
        <v>613</v>
      </c>
      <c r="F375">
        <f t="shared" ref="F375" si="343">(E375/79489)*100</f>
        <v>0.77117588597164388</v>
      </c>
    </row>
    <row r="376" spans="1:7" x14ac:dyDescent="0.35">
      <c r="A376" t="s">
        <v>33</v>
      </c>
      <c r="B376">
        <v>3</v>
      </c>
      <c r="C376" t="s">
        <v>11</v>
      </c>
      <c r="D376" t="s">
        <v>19</v>
      </c>
      <c r="E376">
        <v>114</v>
      </c>
      <c r="F376">
        <f t="shared" ref="F376" si="344">(E376/59131)*100</f>
        <v>0.19279227477972638</v>
      </c>
    </row>
    <row r="377" spans="1:7" x14ac:dyDescent="0.35">
      <c r="A377" t="s">
        <v>33</v>
      </c>
      <c r="B377">
        <v>1</v>
      </c>
      <c r="C377" s="1" t="s">
        <v>7</v>
      </c>
      <c r="D377" s="1" t="s">
        <v>17</v>
      </c>
      <c r="E377">
        <v>1347</v>
      </c>
      <c r="F377">
        <f t="shared" ref="F377" si="345">(E377/65131)*100</f>
        <v>2.0681395955842841</v>
      </c>
      <c r="G377">
        <f>AVERAGE(F377:F379)</f>
        <v>1.4762027738515318</v>
      </c>
    </row>
    <row r="378" spans="1:7" x14ac:dyDescent="0.35">
      <c r="A378" t="s">
        <v>33</v>
      </c>
      <c r="B378">
        <v>2</v>
      </c>
      <c r="C378" s="1" t="s">
        <v>7</v>
      </c>
      <c r="D378" s="1" t="s">
        <v>17</v>
      </c>
      <c r="E378">
        <v>835</v>
      </c>
      <c r="F378">
        <f t="shared" ref="F378" si="346">(E378/59131)*100</f>
        <v>1.4121188547462413</v>
      </c>
    </row>
    <row r="379" spans="1:7" x14ac:dyDescent="0.35">
      <c r="A379" t="s">
        <v>33</v>
      </c>
      <c r="B379">
        <v>3</v>
      </c>
      <c r="C379" s="1" t="s">
        <v>7</v>
      </c>
      <c r="D379" s="1" t="s">
        <v>17</v>
      </c>
      <c r="E379">
        <v>475</v>
      </c>
      <c r="F379">
        <f t="shared" ref="F379" si="347">(E379/50087)*100</f>
        <v>0.94834987122407</v>
      </c>
    </row>
    <row r="380" spans="1:7" x14ac:dyDescent="0.35">
      <c r="A380" t="s">
        <v>33</v>
      </c>
      <c r="B380">
        <v>1</v>
      </c>
      <c r="C380" t="s">
        <v>8</v>
      </c>
      <c r="D380" t="s">
        <v>17</v>
      </c>
      <c r="E380">
        <v>0</v>
      </c>
      <c r="F380">
        <f t="shared" ref="F380" si="348">(E380/92708)*100</f>
        <v>0</v>
      </c>
      <c r="G380">
        <f>AVERAGE(F380:F382)</f>
        <v>6.6410322820579235E-4</v>
      </c>
    </row>
    <row r="381" spans="1:7" x14ac:dyDescent="0.35">
      <c r="A381" t="s">
        <v>33</v>
      </c>
      <c r="B381">
        <v>2</v>
      </c>
      <c r="C381" t="s">
        <v>8</v>
      </c>
      <c r="D381" t="s">
        <v>17</v>
      </c>
      <c r="E381">
        <v>0</v>
      </c>
      <c r="F381">
        <f t="shared" ref="F381" si="349">(E381/143901)*100</f>
        <v>0</v>
      </c>
    </row>
    <row r="382" spans="1:7" x14ac:dyDescent="0.35">
      <c r="A382" t="s">
        <v>33</v>
      </c>
      <c r="B382">
        <v>3</v>
      </c>
      <c r="C382" t="s">
        <v>8</v>
      </c>
      <c r="D382" t="s">
        <v>17</v>
      </c>
      <c r="E382">
        <v>2</v>
      </c>
      <c r="F382">
        <f t="shared" ref="F382" si="350">(E382/100386)*100</f>
        <v>1.9923096846173769E-3</v>
      </c>
    </row>
    <row r="383" spans="1:7" x14ac:dyDescent="0.35">
      <c r="A383" t="s">
        <v>33</v>
      </c>
      <c r="B383">
        <v>1</v>
      </c>
      <c r="C383" t="s">
        <v>9</v>
      </c>
      <c r="D383" t="s">
        <v>17</v>
      </c>
      <c r="E383">
        <v>0</v>
      </c>
      <c r="F383">
        <f t="shared" ref="F383" si="351">(E383/154261)*100</f>
        <v>0</v>
      </c>
      <c r="G383">
        <f>AVERAGE(F383:F385)</f>
        <v>0</v>
      </c>
    </row>
    <row r="384" spans="1:7" x14ac:dyDescent="0.35">
      <c r="A384" t="s">
        <v>33</v>
      </c>
      <c r="B384">
        <v>2</v>
      </c>
      <c r="C384" t="s">
        <v>9</v>
      </c>
      <c r="D384" t="s">
        <v>17</v>
      </c>
      <c r="E384">
        <v>0</v>
      </c>
      <c r="F384">
        <f t="shared" ref="F384" si="352">(E384/102004)*100</f>
        <v>0</v>
      </c>
    </row>
    <row r="385" spans="1:7" x14ac:dyDescent="0.35">
      <c r="A385" t="s">
        <v>33</v>
      </c>
      <c r="B385">
        <v>3</v>
      </c>
      <c r="C385" t="s">
        <v>9</v>
      </c>
      <c r="D385" t="s">
        <v>17</v>
      </c>
      <c r="E385">
        <v>0</v>
      </c>
      <c r="F385">
        <f t="shared" ref="F385" si="353">(E385/215635)*100</f>
        <v>0</v>
      </c>
    </row>
    <row r="386" spans="1:7" x14ac:dyDescent="0.35">
      <c r="A386" t="s">
        <v>33</v>
      </c>
      <c r="B386">
        <v>1</v>
      </c>
      <c r="C386" t="s">
        <v>10</v>
      </c>
      <c r="D386" t="s">
        <v>17</v>
      </c>
      <c r="E386">
        <v>483</v>
      </c>
      <c r="F386">
        <f t="shared" ref="F386" si="354">(E386/72652)*100</f>
        <v>0.66481308153939322</v>
      </c>
      <c r="G386">
        <f>AVERAGE(F386:F388)</f>
        <v>0.59054418076502257</v>
      </c>
    </row>
    <row r="387" spans="1:7" x14ac:dyDescent="0.35">
      <c r="A387" t="s">
        <v>33</v>
      </c>
      <c r="B387">
        <v>2</v>
      </c>
      <c r="C387" t="s">
        <v>10</v>
      </c>
      <c r="D387" t="s">
        <v>17</v>
      </c>
      <c r="E387">
        <v>266</v>
      </c>
      <c r="F387">
        <f t="shared" ref="F387" si="355">(E387/44398)*100</f>
        <v>0.59912608676066492</v>
      </c>
    </row>
    <row r="388" spans="1:7" x14ac:dyDescent="0.35">
      <c r="A388" t="s">
        <v>33</v>
      </c>
      <c r="B388">
        <v>3</v>
      </c>
      <c r="C388" t="s">
        <v>10</v>
      </c>
      <c r="D388" t="s">
        <v>17</v>
      </c>
      <c r="E388">
        <v>293</v>
      </c>
      <c r="F388">
        <f t="shared" ref="F388" si="356">(E388/57712)*100</f>
        <v>0.50769337399500969</v>
      </c>
    </row>
    <row r="389" spans="1:7" x14ac:dyDescent="0.35">
      <c r="A389" t="s">
        <v>33</v>
      </c>
      <c r="B389">
        <v>1</v>
      </c>
      <c r="C389" t="s">
        <v>12</v>
      </c>
      <c r="D389" t="s">
        <v>17</v>
      </c>
      <c r="E389">
        <v>878</v>
      </c>
      <c r="F389">
        <f t="shared" ref="F389" si="357">(E389/61665)*100</f>
        <v>1.4238222654666342</v>
      </c>
      <c r="G389">
        <f>AVERAGE(F389:F391)</f>
        <v>1.3330892202861944</v>
      </c>
    </row>
    <row r="390" spans="1:7" x14ac:dyDescent="0.35">
      <c r="A390" t="s">
        <v>33</v>
      </c>
      <c r="B390">
        <v>2</v>
      </c>
      <c r="C390" t="s">
        <v>12</v>
      </c>
      <c r="D390" t="s">
        <v>17</v>
      </c>
      <c r="E390">
        <v>498</v>
      </c>
      <c r="F390">
        <f t="shared" ref="F390" si="358">(E390/69564)*100</f>
        <v>0.71588752803174061</v>
      </c>
    </row>
    <row r="391" spans="1:7" x14ac:dyDescent="0.35">
      <c r="A391" t="s">
        <v>33</v>
      </c>
      <c r="B391">
        <v>3</v>
      </c>
      <c r="C391" t="s">
        <v>12</v>
      </c>
      <c r="D391" t="s">
        <v>17</v>
      </c>
      <c r="E391">
        <v>143</v>
      </c>
      <c r="F391">
        <f t="shared" ref="F391" si="359">(E391/7690)*100</f>
        <v>1.8595578673602082</v>
      </c>
    </row>
    <row r="392" spans="1:7" x14ac:dyDescent="0.35">
      <c r="A392" t="s">
        <v>34</v>
      </c>
      <c r="B392">
        <v>1</v>
      </c>
      <c r="C392" s="1" t="s">
        <v>1</v>
      </c>
      <c r="D392" s="1" t="s">
        <v>17</v>
      </c>
      <c r="E392">
        <v>59</v>
      </c>
      <c r="F392">
        <f t="shared" ref="F392" si="360">(E392/145725)*100</f>
        <v>4.0487219077028645E-2</v>
      </c>
      <c r="G392">
        <f>AVERAGE(F392:F394)</f>
        <v>3.2599053532498826E-2</v>
      </c>
    </row>
    <row r="393" spans="1:7" x14ac:dyDescent="0.35">
      <c r="A393" t="s">
        <v>34</v>
      </c>
      <c r="B393">
        <v>2</v>
      </c>
      <c r="C393" s="1" t="s">
        <v>1</v>
      </c>
      <c r="D393" s="1" t="s">
        <v>17</v>
      </c>
      <c r="E393">
        <v>49</v>
      </c>
      <c r="F393">
        <f t="shared" ref="F393" si="361">(E393/85500)*100</f>
        <v>5.7309941520467832E-2</v>
      </c>
    </row>
    <row r="394" spans="1:7" x14ac:dyDescent="0.35">
      <c r="A394" t="s">
        <v>34</v>
      </c>
      <c r="B394">
        <v>3</v>
      </c>
      <c r="C394" s="1" t="s">
        <v>1</v>
      </c>
      <c r="D394" s="1" t="s">
        <v>17</v>
      </c>
      <c r="E394">
        <v>0</v>
      </c>
      <c r="F394">
        <f t="shared" ref="F394" si="362">(E394/86743)*100</f>
        <v>0</v>
      </c>
    </row>
    <row r="395" spans="1:7" x14ac:dyDescent="0.35">
      <c r="A395" t="s">
        <v>34</v>
      </c>
      <c r="B395">
        <v>1</v>
      </c>
      <c r="C395" s="1" t="s">
        <v>20</v>
      </c>
      <c r="D395" s="1" t="s">
        <v>19</v>
      </c>
      <c r="E395">
        <v>530</v>
      </c>
      <c r="F395">
        <f t="shared" ref="F395" si="363">(E395/152974)*100</f>
        <v>0.34646410501130914</v>
      </c>
      <c r="G395">
        <f>F395</f>
        <v>0.34646410501130914</v>
      </c>
    </row>
    <row r="396" spans="1:7" x14ac:dyDescent="0.35">
      <c r="A396" t="s">
        <v>34</v>
      </c>
      <c r="B396">
        <v>1</v>
      </c>
      <c r="C396" s="1" t="s">
        <v>2</v>
      </c>
      <c r="D396" s="1" t="s">
        <v>18</v>
      </c>
      <c r="E396">
        <v>78</v>
      </c>
      <c r="F396">
        <f t="shared" ref="F396" si="364">(E396/86173)*100</f>
        <v>9.0515590730275139E-2</v>
      </c>
      <c r="G396">
        <f>F396</f>
        <v>9.0515590730275139E-2</v>
      </c>
    </row>
    <row r="397" spans="1:7" x14ac:dyDescent="0.35">
      <c r="A397" t="s">
        <v>34</v>
      </c>
      <c r="B397">
        <v>1</v>
      </c>
      <c r="C397" s="1" t="s">
        <v>3</v>
      </c>
      <c r="D397" s="1" t="s">
        <v>18</v>
      </c>
      <c r="E397">
        <v>8</v>
      </c>
      <c r="F397">
        <f t="shared" ref="F397" si="365">(E397/107017)*100</f>
        <v>7.4754478260463291E-3</v>
      </c>
      <c r="G397">
        <f>F397</f>
        <v>7.4754478260463291E-3</v>
      </c>
    </row>
    <row r="398" spans="1:7" x14ac:dyDescent="0.35">
      <c r="A398" t="s">
        <v>34</v>
      </c>
      <c r="B398">
        <v>1</v>
      </c>
      <c r="C398" s="1" t="s">
        <v>4</v>
      </c>
      <c r="D398" s="1" t="s">
        <v>18</v>
      </c>
      <c r="E398">
        <v>29</v>
      </c>
      <c r="F398">
        <f t="shared" ref="F398" si="366">(E398/125980)*100</f>
        <v>2.3019526909033181E-2</v>
      </c>
      <c r="G398">
        <f>AVERAGE(F398:F399)</f>
        <v>1.2615631929892585E-2</v>
      </c>
    </row>
    <row r="399" spans="1:7" x14ac:dyDescent="0.35">
      <c r="A399" t="s">
        <v>34</v>
      </c>
      <c r="B399">
        <v>2</v>
      </c>
      <c r="C399" s="1" t="s">
        <v>4</v>
      </c>
      <c r="D399" s="1" t="s">
        <v>18</v>
      </c>
      <c r="E399">
        <v>3</v>
      </c>
      <c r="F399">
        <f t="shared" ref="F399" si="367">(E399/135640)*100</f>
        <v>2.2117369507519908E-3</v>
      </c>
    </row>
    <row r="400" spans="1:7" x14ac:dyDescent="0.35">
      <c r="A400" t="s">
        <v>34</v>
      </c>
      <c r="B400">
        <v>1</v>
      </c>
      <c r="C400" s="1" t="s">
        <v>5</v>
      </c>
      <c r="D400" s="1" t="s">
        <v>17</v>
      </c>
      <c r="E400">
        <v>199</v>
      </c>
      <c r="F400">
        <f t="shared" ref="F400" si="368">(E400/146635)*100</f>
        <v>0.13571111944624409</v>
      </c>
      <c r="G400">
        <f>AVERAGE(F400:F402)</f>
        <v>0.20273445006325796</v>
      </c>
    </row>
    <row r="401" spans="1:7" x14ac:dyDescent="0.35">
      <c r="A401" t="s">
        <v>34</v>
      </c>
      <c r="B401">
        <v>2</v>
      </c>
      <c r="C401" s="1" t="s">
        <v>5</v>
      </c>
      <c r="D401" s="1" t="s">
        <v>17</v>
      </c>
      <c r="E401">
        <v>156</v>
      </c>
      <c r="F401">
        <f t="shared" ref="F401" si="369">(E401/75292)*100</f>
        <v>0.20719332731233067</v>
      </c>
    </row>
    <row r="402" spans="1:7" x14ac:dyDescent="0.35">
      <c r="A402" t="s">
        <v>34</v>
      </c>
      <c r="B402">
        <v>3</v>
      </c>
      <c r="C402" s="1" t="s">
        <v>5</v>
      </c>
      <c r="D402" s="1" t="s">
        <v>17</v>
      </c>
      <c r="E402">
        <v>270</v>
      </c>
      <c r="F402">
        <f t="shared" ref="F402" si="370">(E402/101772)*100</f>
        <v>0.26529890343119911</v>
      </c>
    </row>
    <row r="403" spans="1:7" x14ac:dyDescent="0.35">
      <c r="A403" t="s">
        <v>34</v>
      </c>
      <c r="B403">
        <v>1</v>
      </c>
      <c r="C403" s="1" t="s">
        <v>6</v>
      </c>
      <c r="D403" s="1" t="s">
        <v>19</v>
      </c>
      <c r="E403">
        <v>0</v>
      </c>
      <c r="F403">
        <f t="shared" ref="F403" si="371">(E403/101016)*100</f>
        <v>0</v>
      </c>
      <c r="G403">
        <f>F403</f>
        <v>0</v>
      </c>
    </row>
    <row r="404" spans="1:7" x14ac:dyDescent="0.35">
      <c r="A404" t="s">
        <v>34</v>
      </c>
      <c r="B404">
        <v>1</v>
      </c>
      <c r="C404" t="s">
        <v>11</v>
      </c>
      <c r="D404" t="s">
        <v>19</v>
      </c>
      <c r="E404">
        <v>198</v>
      </c>
      <c r="F404">
        <f t="shared" ref="F404" si="372">(E404/82613)*100</f>
        <v>0.23967172236815029</v>
      </c>
      <c r="G404">
        <f>AVERAGE(F404:F406)</f>
        <v>0.40749031050737133</v>
      </c>
    </row>
    <row r="405" spans="1:7" x14ac:dyDescent="0.35">
      <c r="A405" t="s">
        <v>34</v>
      </c>
      <c r="B405">
        <v>2</v>
      </c>
      <c r="C405" t="s">
        <v>11</v>
      </c>
      <c r="D405" t="s">
        <v>19</v>
      </c>
      <c r="E405">
        <v>550</v>
      </c>
      <c r="F405">
        <f t="shared" ref="F405" si="373">(E405/79489)*100</f>
        <v>0.69191963667928891</v>
      </c>
    </row>
    <row r="406" spans="1:7" x14ac:dyDescent="0.35">
      <c r="A406" t="s">
        <v>34</v>
      </c>
      <c r="B406">
        <v>3</v>
      </c>
      <c r="C406" t="s">
        <v>11</v>
      </c>
      <c r="D406" t="s">
        <v>19</v>
      </c>
      <c r="E406">
        <v>172</v>
      </c>
      <c r="F406">
        <f t="shared" ref="F406" si="374">(E406/59131)*100</f>
        <v>0.29087957247467489</v>
      </c>
    </row>
    <row r="407" spans="1:7" x14ac:dyDescent="0.35">
      <c r="A407" t="s">
        <v>34</v>
      </c>
      <c r="B407">
        <v>1</v>
      </c>
      <c r="C407" s="1" t="s">
        <v>7</v>
      </c>
      <c r="D407" s="1" t="s">
        <v>17</v>
      </c>
      <c r="E407">
        <v>74</v>
      </c>
      <c r="F407">
        <f t="shared" ref="F407" si="375">(E407/65131)*100</f>
        <v>0.11361717154657536</v>
      </c>
      <c r="G407">
        <f>AVERAGE(F407:F409)</f>
        <v>0.17829388946826352</v>
      </c>
    </row>
    <row r="408" spans="1:7" x14ac:dyDescent="0.35">
      <c r="A408" t="s">
        <v>34</v>
      </c>
      <c r="B408">
        <v>2</v>
      </c>
      <c r="C408" s="1" t="s">
        <v>7</v>
      </c>
      <c r="D408" s="1" t="s">
        <v>17</v>
      </c>
      <c r="E408">
        <v>170</v>
      </c>
      <c r="F408">
        <f t="shared" ref="F408" si="376">(E408/59131)*100</f>
        <v>0.2874972518645042</v>
      </c>
    </row>
    <row r="409" spans="1:7" x14ac:dyDescent="0.35">
      <c r="A409" t="s">
        <v>34</v>
      </c>
      <c r="B409">
        <v>3</v>
      </c>
      <c r="C409" s="1" t="s">
        <v>7</v>
      </c>
      <c r="D409" s="1" t="s">
        <v>17</v>
      </c>
      <c r="E409">
        <v>67</v>
      </c>
      <c r="F409">
        <f t="shared" ref="F409" si="377">(E409/50087)*100</f>
        <v>0.13376724499371095</v>
      </c>
    </row>
    <row r="410" spans="1:7" x14ac:dyDescent="0.35">
      <c r="A410" t="s">
        <v>34</v>
      </c>
      <c r="B410">
        <v>1</v>
      </c>
      <c r="C410" t="s">
        <v>8</v>
      </c>
      <c r="D410" t="s">
        <v>17</v>
      </c>
      <c r="E410">
        <v>0</v>
      </c>
      <c r="F410">
        <f t="shared" ref="F410" si="378">(E410/92708)*100</f>
        <v>0</v>
      </c>
      <c r="G410">
        <f>AVERAGE(F410:F412)</f>
        <v>0</v>
      </c>
    </row>
    <row r="411" spans="1:7" x14ac:dyDescent="0.35">
      <c r="A411" t="s">
        <v>34</v>
      </c>
      <c r="B411">
        <v>2</v>
      </c>
      <c r="C411" t="s">
        <v>8</v>
      </c>
      <c r="D411" t="s">
        <v>17</v>
      </c>
      <c r="E411">
        <v>0</v>
      </c>
      <c r="F411">
        <f t="shared" ref="F411" si="379">(E411/143901)*100</f>
        <v>0</v>
      </c>
    </row>
    <row r="412" spans="1:7" x14ac:dyDescent="0.35">
      <c r="A412" t="s">
        <v>34</v>
      </c>
      <c r="B412">
        <v>3</v>
      </c>
      <c r="C412" t="s">
        <v>8</v>
      </c>
      <c r="D412" t="s">
        <v>17</v>
      </c>
      <c r="E412">
        <v>0</v>
      </c>
      <c r="F412">
        <f t="shared" ref="F412" si="380">(E412/100386)*100</f>
        <v>0</v>
      </c>
    </row>
    <row r="413" spans="1:7" x14ac:dyDescent="0.35">
      <c r="A413" t="s">
        <v>34</v>
      </c>
      <c r="B413">
        <v>1</v>
      </c>
      <c r="C413" t="s">
        <v>9</v>
      </c>
      <c r="D413" t="s">
        <v>17</v>
      </c>
      <c r="E413">
        <v>0</v>
      </c>
      <c r="F413">
        <f t="shared" ref="F413" si="381">(E413/154261)*100</f>
        <v>0</v>
      </c>
      <c r="G413">
        <f>AVERAGE(F413:F415)</f>
        <v>0</v>
      </c>
    </row>
    <row r="414" spans="1:7" x14ac:dyDescent="0.35">
      <c r="A414" t="s">
        <v>34</v>
      </c>
      <c r="B414">
        <v>2</v>
      </c>
      <c r="C414" t="s">
        <v>9</v>
      </c>
      <c r="D414" t="s">
        <v>17</v>
      </c>
      <c r="E414">
        <v>0</v>
      </c>
      <c r="F414">
        <f t="shared" ref="F414" si="382">(E414/102004)*100</f>
        <v>0</v>
      </c>
    </row>
    <row r="415" spans="1:7" x14ac:dyDescent="0.35">
      <c r="A415" t="s">
        <v>34</v>
      </c>
      <c r="B415">
        <v>3</v>
      </c>
      <c r="C415" t="s">
        <v>9</v>
      </c>
      <c r="D415" t="s">
        <v>17</v>
      </c>
      <c r="E415">
        <v>0</v>
      </c>
      <c r="F415">
        <f t="shared" ref="F415" si="383">(E415/215635)*100</f>
        <v>0</v>
      </c>
    </row>
    <row r="416" spans="1:7" x14ac:dyDescent="0.35">
      <c r="A416" t="s">
        <v>34</v>
      </c>
      <c r="B416">
        <v>1</v>
      </c>
      <c r="C416" t="s">
        <v>10</v>
      </c>
      <c r="D416" t="s">
        <v>17</v>
      </c>
      <c r="E416">
        <v>44</v>
      </c>
      <c r="F416">
        <f t="shared" ref="F416" si="384">(E416/72652)*100</f>
        <v>6.0562682376259433E-2</v>
      </c>
      <c r="G416">
        <f>AVERAGE(F416:F418)</f>
        <v>3.2258082721492172E-2</v>
      </c>
    </row>
    <row r="417" spans="1:7" x14ac:dyDescent="0.35">
      <c r="A417" t="s">
        <v>34</v>
      </c>
      <c r="B417">
        <v>2</v>
      </c>
      <c r="C417" t="s">
        <v>10</v>
      </c>
      <c r="D417" t="s">
        <v>17</v>
      </c>
      <c r="E417">
        <v>13</v>
      </c>
      <c r="F417">
        <f t="shared" ref="F417" si="385">(E417/44398)*100</f>
        <v>2.9280598225145279E-2</v>
      </c>
    </row>
    <row r="418" spans="1:7" x14ac:dyDescent="0.35">
      <c r="A418" t="s">
        <v>34</v>
      </c>
      <c r="B418">
        <v>3</v>
      </c>
      <c r="C418" t="s">
        <v>10</v>
      </c>
      <c r="D418" t="s">
        <v>17</v>
      </c>
      <c r="E418">
        <v>4</v>
      </c>
      <c r="F418">
        <f t="shared" ref="F418" si="386">(E418/57712)*100</f>
        <v>6.930967563071805E-3</v>
      </c>
    </row>
    <row r="419" spans="1:7" x14ac:dyDescent="0.35">
      <c r="A419" t="s">
        <v>34</v>
      </c>
      <c r="B419">
        <v>1</v>
      </c>
      <c r="C419" t="s">
        <v>12</v>
      </c>
      <c r="D419" t="s">
        <v>17</v>
      </c>
      <c r="E419">
        <v>189</v>
      </c>
      <c r="F419">
        <f t="shared" ref="F419" si="387">(E419/61665)*100</f>
        <v>0.3064947701289224</v>
      </c>
      <c r="G419">
        <f>AVERAGE(F419:F421)</f>
        <v>0.27526351502038687</v>
      </c>
    </row>
    <row r="420" spans="1:7" x14ac:dyDescent="0.35">
      <c r="A420" t="s">
        <v>34</v>
      </c>
      <c r="B420">
        <v>2</v>
      </c>
      <c r="C420" t="s">
        <v>12</v>
      </c>
      <c r="D420" t="s">
        <v>17</v>
      </c>
      <c r="E420">
        <v>117</v>
      </c>
      <c r="F420">
        <f t="shared" ref="F420" si="388">(E420/69564)*100</f>
        <v>0.16819044333275832</v>
      </c>
    </row>
    <row r="421" spans="1:7" x14ac:dyDescent="0.35">
      <c r="A421" t="s">
        <v>34</v>
      </c>
      <c r="B421">
        <v>3</v>
      </c>
      <c r="C421" t="s">
        <v>12</v>
      </c>
      <c r="D421" t="s">
        <v>17</v>
      </c>
      <c r="E421">
        <v>27</v>
      </c>
      <c r="F421">
        <f t="shared" ref="F421" si="389">(E421/7690)*100</f>
        <v>0.35110533159947988</v>
      </c>
    </row>
    <row r="422" spans="1:7" x14ac:dyDescent="0.35">
      <c r="A422" t="s">
        <v>35</v>
      </c>
      <c r="B422">
        <v>1</v>
      </c>
      <c r="C422" s="1" t="s">
        <v>1</v>
      </c>
      <c r="D422" s="1" t="s">
        <v>17</v>
      </c>
      <c r="E422">
        <v>30</v>
      </c>
      <c r="F422">
        <f t="shared" ref="F422" si="390">(E422/145725)*100</f>
        <v>2.0586721564590838E-2</v>
      </c>
      <c r="G422">
        <f>AVERAGE(F422:F424)</f>
        <v>1.6569722858443658E-2</v>
      </c>
    </row>
    <row r="423" spans="1:7" x14ac:dyDescent="0.35">
      <c r="A423" t="s">
        <v>35</v>
      </c>
      <c r="B423">
        <v>2</v>
      </c>
      <c r="C423" s="1" t="s">
        <v>1</v>
      </c>
      <c r="D423" s="1" t="s">
        <v>17</v>
      </c>
      <c r="E423">
        <v>18</v>
      </c>
      <c r="F423">
        <f t="shared" ref="F423" si="391">(E423/85500)*100</f>
        <v>2.1052631578947368E-2</v>
      </c>
    </row>
    <row r="424" spans="1:7" x14ac:dyDescent="0.35">
      <c r="A424" t="s">
        <v>35</v>
      </c>
      <c r="B424">
        <v>3</v>
      </c>
      <c r="C424" s="1" t="s">
        <v>1</v>
      </c>
      <c r="D424" s="1" t="s">
        <v>17</v>
      </c>
      <c r="E424">
        <v>7</v>
      </c>
      <c r="F424">
        <f t="shared" ref="F424" si="392">(E424/86743)*100</f>
        <v>8.0698154317927675E-3</v>
      </c>
    </row>
    <row r="425" spans="1:7" x14ac:dyDescent="0.35">
      <c r="A425" t="s">
        <v>35</v>
      </c>
      <c r="B425">
        <v>1</v>
      </c>
      <c r="C425" s="1" t="s">
        <v>20</v>
      </c>
      <c r="D425" s="1" t="s">
        <v>19</v>
      </c>
      <c r="E425">
        <v>26</v>
      </c>
      <c r="F425">
        <f t="shared" ref="F425" si="393">(E425/152974)*100</f>
        <v>1.6996352321309503E-2</v>
      </c>
      <c r="G425">
        <f>F425</f>
        <v>1.6996352321309503E-2</v>
      </c>
    </row>
    <row r="426" spans="1:7" x14ac:dyDescent="0.35">
      <c r="A426" t="s">
        <v>35</v>
      </c>
      <c r="B426">
        <v>1</v>
      </c>
      <c r="C426" s="1" t="s">
        <v>2</v>
      </c>
      <c r="D426" s="1" t="s">
        <v>18</v>
      </c>
      <c r="E426">
        <v>0</v>
      </c>
      <c r="F426">
        <f t="shared" ref="F426" si="394">(E426/86173)*100</f>
        <v>0</v>
      </c>
      <c r="G426">
        <f>F426</f>
        <v>0</v>
      </c>
    </row>
    <row r="427" spans="1:7" x14ac:dyDescent="0.35">
      <c r="A427" t="s">
        <v>35</v>
      </c>
      <c r="B427">
        <v>1</v>
      </c>
      <c r="C427" s="1" t="s">
        <v>3</v>
      </c>
      <c r="D427" s="1" t="s">
        <v>18</v>
      </c>
      <c r="E427">
        <v>2</v>
      </c>
      <c r="F427">
        <f t="shared" ref="F427" si="395">(E427/107017)*100</f>
        <v>1.8688619565115823E-3</v>
      </c>
      <c r="G427">
        <f>F427</f>
        <v>1.8688619565115823E-3</v>
      </c>
    </row>
    <row r="428" spans="1:7" x14ac:dyDescent="0.35">
      <c r="A428" t="s">
        <v>35</v>
      </c>
      <c r="B428">
        <v>1</v>
      </c>
      <c r="C428" s="1" t="s">
        <v>4</v>
      </c>
      <c r="D428" s="1" t="s">
        <v>18</v>
      </c>
      <c r="E428">
        <v>0</v>
      </c>
      <c r="F428">
        <f t="shared" ref="F428" si="396">(E428/125980)*100</f>
        <v>0</v>
      </c>
      <c r="G428">
        <f>AVERAGE(F428:F429)</f>
        <v>1.8431141256266589E-3</v>
      </c>
    </row>
    <row r="429" spans="1:7" x14ac:dyDescent="0.35">
      <c r="A429" t="s">
        <v>35</v>
      </c>
      <c r="B429">
        <v>2</v>
      </c>
      <c r="C429" s="1" t="s">
        <v>4</v>
      </c>
      <c r="D429" s="1" t="s">
        <v>18</v>
      </c>
      <c r="E429">
        <v>5</v>
      </c>
      <c r="F429">
        <f t="shared" ref="F429" si="397">(E429/135640)*100</f>
        <v>3.6862282512533178E-3</v>
      </c>
    </row>
    <row r="430" spans="1:7" x14ac:dyDescent="0.35">
      <c r="A430" t="s">
        <v>35</v>
      </c>
      <c r="B430">
        <v>1</v>
      </c>
      <c r="C430" s="1" t="s">
        <v>5</v>
      </c>
      <c r="D430" s="1" t="s">
        <v>17</v>
      </c>
      <c r="E430">
        <v>36</v>
      </c>
      <c r="F430">
        <f t="shared" ref="F430" si="398">(E430/146635)*100</f>
        <v>2.455075527670747E-2</v>
      </c>
      <c r="G430">
        <f>AVERAGE(F430:F432)</f>
        <v>4.8250451239704166E-2</v>
      </c>
    </row>
    <row r="431" spans="1:7" x14ac:dyDescent="0.35">
      <c r="A431" t="s">
        <v>35</v>
      </c>
      <c r="B431">
        <v>2</v>
      </c>
      <c r="C431" s="1" t="s">
        <v>5</v>
      </c>
      <c r="D431" s="1" t="s">
        <v>17</v>
      </c>
      <c r="E431">
        <v>18</v>
      </c>
      <c r="F431">
        <f t="shared" ref="F431" si="399">(E431/75292)*100</f>
        <v>2.3906922382192001E-2</v>
      </c>
    </row>
    <row r="432" spans="1:7" x14ac:dyDescent="0.35">
      <c r="A432" t="s">
        <v>35</v>
      </c>
      <c r="B432">
        <v>3</v>
      </c>
      <c r="C432" s="1" t="s">
        <v>5</v>
      </c>
      <c r="D432" s="1" t="s">
        <v>17</v>
      </c>
      <c r="E432">
        <v>98</v>
      </c>
      <c r="F432">
        <f t="shared" ref="F432" si="400">(E432/101772)*100</f>
        <v>9.6293676060213024E-2</v>
      </c>
    </row>
    <row r="433" spans="1:7" x14ac:dyDescent="0.35">
      <c r="A433" t="s">
        <v>35</v>
      </c>
      <c r="B433">
        <v>1</v>
      </c>
      <c r="C433" s="1" t="s">
        <v>6</v>
      </c>
      <c r="D433" s="1" t="s">
        <v>19</v>
      </c>
      <c r="E433">
        <v>0</v>
      </c>
      <c r="F433">
        <f t="shared" ref="F433" si="401">(E433/101016)*100</f>
        <v>0</v>
      </c>
      <c r="G433">
        <f>F433</f>
        <v>0</v>
      </c>
    </row>
    <row r="434" spans="1:7" x14ac:dyDescent="0.35">
      <c r="A434" t="s">
        <v>35</v>
      </c>
      <c r="B434">
        <v>1</v>
      </c>
      <c r="C434" t="s">
        <v>11</v>
      </c>
      <c r="D434" t="s">
        <v>19</v>
      </c>
      <c r="E434">
        <v>449</v>
      </c>
      <c r="F434">
        <f t="shared" ref="F434" si="402">(E434/82613)*100</f>
        <v>0.54349799668333076</v>
      </c>
      <c r="G434">
        <f>AVERAGE(F434:F436)</f>
        <v>0.37343527468890519</v>
      </c>
    </row>
    <row r="435" spans="1:7" x14ac:dyDescent="0.35">
      <c r="A435" t="s">
        <v>35</v>
      </c>
      <c r="B435">
        <v>2</v>
      </c>
      <c r="C435" t="s">
        <v>11</v>
      </c>
      <c r="D435" t="s">
        <v>19</v>
      </c>
      <c r="E435">
        <v>70</v>
      </c>
      <c r="F435">
        <f t="shared" ref="F435" si="403">(E435/79489)*100</f>
        <v>8.8062499213727691E-2</v>
      </c>
    </row>
    <row r="436" spans="1:7" x14ac:dyDescent="0.35">
      <c r="A436" t="s">
        <v>35</v>
      </c>
      <c r="B436">
        <v>3</v>
      </c>
      <c r="C436" t="s">
        <v>11</v>
      </c>
      <c r="D436" t="s">
        <v>19</v>
      </c>
      <c r="E436">
        <v>289</v>
      </c>
      <c r="F436">
        <f t="shared" ref="F436" si="404">(E436/59131)*100</f>
        <v>0.48874532816965721</v>
      </c>
    </row>
    <row r="437" spans="1:7" x14ac:dyDescent="0.35">
      <c r="A437" t="s">
        <v>35</v>
      </c>
      <c r="B437">
        <v>1</v>
      </c>
      <c r="C437" s="1" t="s">
        <v>7</v>
      </c>
      <c r="D437" s="1" t="s">
        <v>17</v>
      </c>
      <c r="E437">
        <v>37</v>
      </c>
      <c r="F437">
        <f t="shared" ref="F437" si="405">(E437/65131)*100</f>
        <v>5.6808585773287679E-2</v>
      </c>
      <c r="G437">
        <f>AVERAGE(F437:F439)</f>
        <v>6.0776985265960461E-2</v>
      </c>
    </row>
    <row r="438" spans="1:7" x14ac:dyDescent="0.35">
      <c r="A438" t="s">
        <v>35</v>
      </c>
      <c r="B438">
        <v>2</v>
      </c>
      <c r="C438" s="1" t="s">
        <v>7</v>
      </c>
      <c r="D438" s="1" t="s">
        <v>17</v>
      </c>
      <c r="E438">
        <v>27</v>
      </c>
      <c r="F438">
        <f t="shared" ref="F438" si="406">(E438/59131)*100</f>
        <v>4.5661328237303608E-2</v>
      </c>
    </row>
    <row r="439" spans="1:7" x14ac:dyDescent="0.35">
      <c r="A439" t="s">
        <v>35</v>
      </c>
      <c r="B439">
        <v>3</v>
      </c>
      <c r="C439" s="1" t="s">
        <v>7</v>
      </c>
      <c r="D439" s="1" t="s">
        <v>17</v>
      </c>
      <c r="E439">
        <v>40</v>
      </c>
      <c r="F439">
        <f t="shared" ref="F439" si="407">(E439/50087)*100</f>
        <v>7.9861041787290116E-2</v>
      </c>
    </row>
    <row r="440" spans="1:7" x14ac:dyDescent="0.35">
      <c r="A440" t="s">
        <v>35</v>
      </c>
      <c r="B440">
        <v>1</v>
      </c>
      <c r="C440" t="s">
        <v>8</v>
      </c>
      <c r="D440" t="s">
        <v>17</v>
      </c>
      <c r="E440">
        <v>0</v>
      </c>
      <c r="F440">
        <f t="shared" ref="F440" si="408">(E440/92708)*100</f>
        <v>0</v>
      </c>
      <c r="G440">
        <f>AVERAGE(F440:F442)</f>
        <v>0</v>
      </c>
    </row>
    <row r="441" spans="1:7" x14ac:dyDescent="0.35">
      <c r="A441" t="s">
        <v>35</v>
      </c>
      <c r="B441">
        <v>2</v>
      </c>
      <c r="C441" t="s">
        <v>8</v>
      </c>
      <c r="D441" t="s">
        <v>17</v>
      </c>
      <c r="E441">
        <v>0</v>
      </c>
      <c r="F441">
        <f t="shared" ref="F441" si="409">(E441/143901)*100</f>
        <v>0</v>
      </c>
    </row>
    <row r="442" spans="1:7" x14ac:dyDescent="0.35">
      <c r="A442" t="s">
        <v>35</v>
      </c>
      <c r="B442">
        <v>3</v>
      </c>
      <c r="C442" t="s">
        <v>8</v>
      </c>
      <c r="D442" t="s">
        <v>17</v>
      </c>
      <c r="E442">
        <v>0</v>
      </c>
      <c r="F442">
        <f t="shared" ref="F442" si="410">(E442/100386)*100</f>
        <v>0</v>
      </c>
    </row>
    <row r="443" spans="1:7" x14ac:dyDescent="0.35">
      <c r="A443" t="s">
        <v>35</v>
      </c>
      <c r="B443">
        <v>1</v>
      </c>
      <c r="C443" t="s">
        <v>9</v>
      </c>
      <c r="D443" t="s">
        <v>17</v>
      </c>
      <c r="E443">
        <v>0</v>
      </c>
      <c r="F443">
        <f t="shared" ref="F443" si="411">(E443/154261)*100</f>
        <v>0</v>
      </c>
      <c r="G443">
        <f>AVERAGE(F443:F445)</f>
        <v>0</v>
      </c>
    </row>
    <row r="444" spans="1:7" x14ac:dyDescent="0.35">
      <c r="A444" t="s">
        <v>35</v>
      </c>
      <c r="B444">
        <v>2</v>
      </c>
      <c r="C444" t="s">
        <v>9</v>
      </c>
      <c r="D444" t="s">
        <v>17</v>
      </c>
      <c r="E444">
        <v>0</v>
      </c>
      <c r="F444">
        <f t="shared" ref="F444" si="412">(E444/102004)*100</f>
        <v>0</v>
      </c>
    </row>
    <row r="445" spans="1:7" x14ac:dyDescent="0.35">
      <c r="A445" t="s">
        <v>35</v>
      </c>
      <c r="B445">
        <v>3</v>
      </c>
      <c r="C445" t="s">
        <v>9</v>
      </c>
      <c r="D445" t="s">
        <v>17</v>
      </c>
      <c r="E445">
        <v>0</v>
      </c>
      <c r="F445">
        <f t="shared" ref="F445" si="413">(E445/215635)*100</f>
        <v>0</v>
      </c>
    </row>
    <row r="446" spans="1:7" x14ac:dyDescent="0.35">
      <c r="A446" t="s">
        <v>35</v>
      </c>
      <c r="B446">
        <v>1</v>
      </c>
      <c r="C446" t="s">
        <v>10</v>
      </c>
      <c r="D446" t="s">
        <v>17</v>
      </c>
      <c r="E446">
        <v>27</v>
      </c>
      <c r="F446">
        <f t="shared" ref="F446" si="414">(E446/72652)*100</f>
        <v>3.716346418543192E-2</v>
      </c>
      <c r="G446">
        <f>AVERAGE(F446:F448)</f>
        <v>8.2849145813511035E-2</v>
      </c>
    </row>
    <row r="447" spans="1:7" x14ac:dyDescent="0.35">
      <c r="A447" t="s">
        <v>35</v>
      </c>
      <c r="B447">
        <v>2</v>
      </c>
      <c r="C447" t="s">
        <v>10</v>
      </c>
      <c r="D447" t="s">
        <v>17</v>
      </c>
      <c r="E447">
        <v>50</v>
      </c>
      <c r="F447">
        <f t="shared" ref="F447" si="415">(E447/44398)*100</f>
        <v>0.11261768548132799</v>
      </c>
    </row>
    <row r="448" spans="1:7" x14ac:dyDescent="0.35">
      <c r="A448" t="s">
        <v>35</v>
      </c>
      <c r="B448">
        <v>3</v>
      </c>
      <c r="C448" t="s">
        <v>10</v>
      </c>
      <c r="D448" t="s">
        <v>17</v>
      </c>
      <c r="E448">
        <v>57</v>
      </c>
      <c r="F448">
        <f t="shared" ref="F448" si="416">(E448/57712)*100</f>
        <v>9.876628777377322E-2</v>
      </c>
    </row>
    <row r="449" spans="1:7" x14ac:dyDescent="0.35">
      <c r="A449" t="s">
        <v>35</v>
      </c>
      <c r="B449">
        <v>1</v>
      </c>
      <c r="C449" t="s">
        <v>12</v>
      </c>
      <c r="D449" t="s">
        <v>17</v>
      </c>
      <c r="E449">
        <v>33</v>
      </c>
      <c r="F449">
        <f t="shared" ref="F449" si="417">(E449/61665)*100</f>
        <v>5.3514959863780104E-2</v>
      </c>
      <c r="G449">
        <f>AVERAGE(F449:F451)</f>
        <v>6.3013124384498811E-2</v>
      </c>
    </row>
    <row r="450" spans="1:7" x14ac:dyDescent="0.35">
      <c r="A450" t="s">
        <v>35</v>
      </c>
      <c r="B450">
        <v>2</v>
      </c>
      <c r="C450" t="s">
        <v>12</v>
      </c>
      <c r="D450" t="s">
        <v>17</v>
      </c>
      <c r="E450">
        <v>40</v>
      </c>
      <c r="F450">
        <f t="shared" ref="F450" si="418">(E450/69564)*100</f>
        <v>5.7501006267609692E-2</v>
      </c>
    </row>
    <row r="451" spans="1:7" x14ac:dyDescent="0.35">
      <c r="A451" t="s">
        <v>35</v>
      </c>
      <c r="B451">
        <v>3</v>
      </c>
      <c r="C451" t="s">
        <v>12</v>
      </c>
      <c r="D451" t="s">
        <v>17</v>
      </c>
      <c r="E451">
        <v>6</v>
      </c>
      <c r="F451">
        <f t="shared" ref="F451" si="419">(E451/7690)*100</f>
        <v>7.8023407022106639E-2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McGehee, Cora (Grad Assistance)</dc:creator>
  <cp:lastModifiedBy>csmcgehee@outlook.com</cp:lastModifiedBy>
  <dcterms:created xsi:type="dcterms:W3CDTF">2022-05-09T13:44:28Z</dcterms:created>
  <dcterms:modified xsi:type="dcterms:W3CDTF">2023-12-11T16:16:55Z</dcterms:modified>
</cp:coreProperties>
</file>