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E34" i="1"/>
  <c r="E33" i="1"/>
  <c r="E32" i="1"/>
  <c r="E31" i="1"/>
  <c r="E30" i="1"/>
  <c r="E29" i="1"/>
  <c r="C32" i="1"/>
  <c r="C31" i="1"/>
  <c r="C30" i="1"/>
  <c r="C29" i="1"/>
</calcChain>
</file>

<file path=xl/sharedStrings.xml><?xml version="1.0" encoding="utf-8"?>
<sst xmlns="http://schemas.openxmlformats.org/spreadsheetml/2006/main" count="23" uniqueCount="23">
  <si>
    <t>South of the Borders, Inc.</t>
  </si>
  <si>
    <t>Defective Rolls</t>
  </si>
  <si>
    <t>Day</t>
  </si>
  <si>
    <t>n</t>
  </si>
  <si>
    <t>Total # of Defectives=</t>
  </si>
  <si>
    <t>Total # of items sampled=</t>
  </si>
  <si>
    <t xml:space="preserve">p-bar = </t>
  </si>
  <si>
    <t xml:space="preserve">sp = </t>
  </si>
  <si>
    <t>LCL</t>
  </si>
  <si>
    <t>UCL</t>
  </si>
  <si>
    <t>U2SWL</t>
  </si>
  <si>
    <t>L2SWL</t>
  </si>
  <si>
    <t>L1SL</t>
  </si>
  <si>
    <t>U1SL</t>
  </si>
  <si>
    <t>P chart control limits</t>
  </si>
  <si>
    <t>LCL=</t>
  </si>
  <si>
    <t>UCL=</t>
  </si>
  <si>
    <t>L2SWL=</t>
  </si>
  <si>
    <t>U2SWL=</t>
  </si>
  <si>
    <t>L1SL=</t>
  </si>
  <si>
    <t>U1SL=</t>
  </si>
  <si>
    <t>pi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</si>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</sst>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center" vertical="center"/>
    </xf>
    <xf numFmtId="169" fontId="0" fillId="0" borderId="1" xfId="0" applyNumberFormat="1" applyFont="1" applyBorder="1"/>
    <xf numFmtId="169" fontId="0" fillId="0" borderId="1" xfId="0" applyNumberFormat="1" applyFont="1" applyFill="1" applyBorder="1"/>
    <xf numFmtId="0" fontId="0" fillId="0" borderId="2" xfId="0" applyFont="1" applyBorder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69" fontId="0" fillId="0" borderId="5" xfId="0" applyNumberFormat="1" applyFont="1" applyBorder="1"/>
    <xf numFmtId="169" fontId="0" fillId="0" borderId="6" xfId="0" applyNumberFormat="1" applyFont="1" applyFill="1" applyBorder="1"/>
    <xf numFmtId="169" fontId="0" fillId="0" borderId="7" xfId="0" applyNumberFormat="1" applyFont="1" applyBorder="1"/>
    <xf numFmtId="169" fontId="0" fillId="0" borderId="8" xfId="0" applyNumberFormat="1" applyFont="1" applyBorder="1"/>
    <xf numFmtId="169" fontId="0" fillId="0" borderId="8" xfId="0" applyNumberFormat="1" applyFont="1" applyFill="1" applyBorder="1"/>
    <xf numFmtId="169" fontId="0" fillId="0" borderId="9" xfId="0" applyNumberFormat="1" applyFont="1" applyFill="1" applyBorder="1"/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chart for defective wallpaper Rolls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</c:v>
          </c:tx>
          <c:val>
            <c:numRef>
              <c:f>Sheet1!$D$3:$D$27</c:f>
              <c:numCache>
                <c:formatCode>General</c:formatCode>
                <c:ptCount val="25"/>
                <c:pt idx="0">
                  <c:v>0.13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0.11</c:v>
                </c:pt>
                <c:pt idx="4">
                  <c:v>0.08</c:v>
                </c:pt>
                <c:pt idx="5">
                  <c:v>0.1</c:v>
                </c:pt>
                <c:pt idx="6">
                  <c:v>0.02</c:v>
                </c:pt>
                <c:pt idx="7">
                  <c:v>0.09</c:v>
                </c:pt>
                <c:pt idx="8">
                  <c:v>0.12</c:v>
                </c:pt>
                <c:pt idx="9">
                  <c:v>0.06</c:v>
                </c:pt>
                <c:pt idx="10">
                  <c:v>0.04</c:v>
                </c:pt>
                <c:pt idx="11">
                  <c:v>7.0000000000000007E-2</c:v>
                </c:pt>
                <c:pt idx="12">
                  <c:v>0.09</c:v>
                </c:pt>
                <c:pt idx="13">
                  <c:v>0.08</c:v>
                </c:pt>
                <c:pt idx="14">
                  <c:v>0.09</c:v>
                </c:pt>
                <c:pt idx="15">
                  <c:v>0.03</c:v>
                </c:pt>
                <c:pt idx="16">
                  <c:v>0.05</c:v>
                </c:pt>
                <c:pt idx="17">
                  <c:v>0.14000000000000001</c:v>
                </c:pt>
                <c:pt idx="18">
                  <c:v>0.1</c:v>
                </c:pt>
                <c:pt idx="19">
                  <c:v>0.11</c:v>
                </c:pt>
                <c:pt idx="20">
                  <c:v>0.06</c:v>
                </c:pt>
                <c:pt idx="21">
                  <c:v>0.06</c:v>
                </c:pt>
                <c:pt idx="22">
                  <c:v>0.09</c:v>
                </c:pt>
                <c:pt idx="23">
                  <c:v>0.03</c:v>
                </c:pt>
                <c:pt idx="24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v>UCL</c:v>
          </c:tx>
          <c:val>
            <c:numRef>
              <c:f>Sheet1!$G$3:$G$27</c:f>
              <c:numCache>
                <c:formatCode>0.0000</c:formatCode>
                <c:ptCount val="25"/>
                <c:pt idx="0">
                  <c:v>0.15939999999999999</c:v>
                </c:pt>
                <c:pt idx="1">
                  <c:v>0.15939999999999999</c:v>
                </c:pt>
                <c:pt idx="2">
                  <c:v>0.15939999999999999</c:v>
                </c:pt>
                <c:pt idx="3">
                  <c:v>0.15939999999999999</c:v>
                </c:pt>
                <c:pt idx="4">
                  <c:v>0.15939999999999999</c:v>
                </c:pt>
                <c:pt idx="5">
                  <c:v>0.15939999999999999</c:v>
                </c:pt>
                <c:pt idx="6">
                  <c:v>0.15939999999999999</c:v>
                </c:pt>
                <c:pt idx="7">
                  <c:v>0.15939999999999999</c:v>
                </c:pt>
                <c:pt idx="8">
                  <c:v>0.15939999999999999</c:v>
                </c:pt>
                <c:pt idx="9">
                  <c:v>0.15939999999999999</c:v>
                </c:pt>
                <c:pt idx="10">
                  <c:v>0.15939999999999999</c:v>
                </c:pt>
                <c:pt idx="11">
                  <c:v>0.15939999999999999</c:v>
                </c:pt>
                <c:pt idx="12">
                  <c:v>0.15939999999999999</c:v>
                </c:pt>
                <c:pt idx="13">
                  <c:v>0.15939999999999999</c:v>
                </c:pt>
                <c:pt idx="14">
                  <c:v>0.15939999999999999</c:v>
                </c:pt>
                <c:pt idx="15">
                  <c:v>0.15939999999999999</c:v>
                </c:pt>
                <c:pt idx="16">
                  <c:v>0.15939999999999999</c:v>
                </c:pt>
                <c:pt idx="17">
                  <c:v>0.15939999999999999</c:v>
                </c:pt>
                <c:pt idx="18">
                  <c:v>0.15939999999999999</c:v>
                </c:pt>
                <c:pt idx="19">
                  <c:v>0.15939999999999999</c:v>
                </c:pt>
                <c:pt idx="20">
                  <c:v>0.15939999999999999</c:v>
                </c:pt>
                <c:pt idx="21">
                  <c:v>0.15939999999999999</c:v>
                </c:pt>
                <c:pt idx="22">
                  <c:v>0.15939999999999999</c:v>
                </c:pt>
                <c:pt idx="23">
                  <c:v>0.15939999999999999</c:v>
                </c:pt>
                <c:pt idx="24">
                  <c:v>0.15939999999999999</c:v>
                </c:pt>
              </c:numCache>
            </c:numRef>
          </c:val>
          <c:smooth val="0"/>
        </c:ser>
        <c:ser>
          <c:idx val="2"/>
          <c:order val="2"/>
          <c:tx>
            <c:v>LCL</c:v>
          </c:tx>
          <c:val>
            <c:numRef>
              <c:f>Sheet1!$F$3:$F$27</c:f>
              <c:numCache>
                <c:formatCode>0.0000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CL</c:v>
          </c:tx>
          <c:val>
            <c:numRef>
              <c:f>Sheet1!$E$3:$E$27</c:f>
              <c:numCache>
                <c:formatCode>0.0000</c:formatCode>
                <c:ptCount val="25"/>
                <c:pt idx="0">
                  <c:v>7.8399999999999997E-2</c:v>
                </c:pt>
                <c:pt idx="1">
                  <c:v>7.8399999999999997E-2</c:v>
                </c:pt>
                <c:pt idx="2">
                  <c:v>7.8399999999999997E-2</c:v>
                </c:pt>
                <c:pt idx="3">
                  <c:v>7.8399999999999997E-2</c:v>
                </c:pt>
                <c:pt idx="4">
                  <c:v>7.8399999999999997E-2</c:v>
                </c:pt>
                <c:pt idx="5">
                  <c:v>7.8399999999999997E-2</c:v>
                </c:pt>
                <c:pt idx="6">
                  <c:v>7.8399999999999997E-2</c:v>
                </c:pt>
                <c:pt idx="7">
                  <c:v>7.8399999999999997E-2</c:v>
                </c:pt>
                <c:pt idx="8">
                  <c:v>7.8399999999999997E-2</c:v>
                </c:pt>
                <c:pt idx="9">
                  <c:v>7.8399999999999997E-2</c:v>
                </c:pt>
                <c:pt idx="10">
                  <c:v>7.8399999999999997E-2</c:v>
                </c:pt>
                <c:pt idx="11">
                  <c:v>7.8399999999999997E-2</c:v>
                </c:pt>
                <c:pt idx="12">
                  <c:v>7.8399999999999997E-2</c:v>
                </c:pt>
                <c:pt idx="13">
                  <c:v>7.8399999999999997E-2</c:v>
                </c:pt>
                <c:pt idx="14">
                  <c:v>7.8399999999999997E-2</c:v>
                </c:pt>
                <c:pt idx="15">
                  <c:v>7.8399999999999997E-2</c:v>
                </c:pt>
                <c:pt idx="16">
                  <c:v>7.8399999999999997E-2</c:v>
                </c:pt>
                <c:pt idx="17">
                  <c:v>7.8399999999999997E-2</c:v>
                </c:pt>
                <c:pt idx="18">
                  <c:v>7.8399999999999997E-2</c:v>
                </c:pt>
                <c:pt idx="19">
                  <c:v>7.8399999999999997E-2</c:v>
                </c:pt>
                <c:pt idx="20">
                  <c:v>7.8399999999999997E-2</c:v>
                </c:pt>
                <c:pt idx="21">
                  <c:v>7.8399999999999997E-2</c:v>
                </c:pt>
                <c:pt idx="22">
                  <c:v>7.8399999999999997E-2</c:v>
                </c:pt>
                <c:pt idx="23">
                  <c:v>7.8399999999999997E-2</c:v>
                </c:pt>
                <c:pt idx="24">
                  <c:v>7.8399999999999997E-2</c:v>
                </c:pt>
              </c:numCache>
            </c:numRef>
          </c:val>
          <c:smooth val="0"/>
        </c:ser>
        <c:ser>
          <c:idx val="4"/>
          <c:order val="4"/>
          <c:tx>
            <c:v>L2SWL</c:v>
          </c:tx>
          <c:val>
            <c:numRef>
              <c:f>Sheet1!$H$3:$H$27</c:f>
              <c:numCache>
                <c:formatCode>0.0000</c:formatCode>
                <c:ptCount val="25"/>
                <c:pt idx="0">
                  <c:v>2.4639999999999999E-2</c:v>
                </c:pt>
                <c:pt idx="1">
                  <c:v>2.4639999999999999E-2</c:v>
                </c:pt>
                <c:pt idx="2">
                  <c:v>2.4639999999999999E-2</c:v>
                </c:pt>
                <c:pt idx="3">
                  <c:v>2.4639999999999999E-2</c:v>
                </c:pt>
                <c:pt idx="4">
                  <c:v>2.4639999999999999E-2</c:v>
                </c:pt>
                <c:pt idx="5">
                  <c:v>2.4639999999999999E-2</c:v>
                </c:pt>
                <c:pt idx="6">
                  <c:v>2.4639999999999999E-2</c:v>
                </c:pt>
                <c:pt idx="7">
                  <c:v>2.4639999999999999E-2</c:v>
                </c:pt>
                <c:pt idx="8">
                  <c:v>2.4639999999999999E-2</c:v>
                </c:pt>
                <c:pt idx="9">
                  <c:v>2.4639999999999999E-2</c:v>
                </c:pt>
                <c:pt idx="10">
                  <c:v>2.4639999999999999E-2</c:v>
                </c:pt>
                <c:pt idx="11">
                  <c:v>2.4639999999999999E-2</c:v>
                </c:pt>
                <c:pt idx="12">
                  <c:v>2.4639999999999999E-2</c:v>
                </c:pt>
                <c:pt idx="13">
                  <c:v>2.4639999999999999E-2</c:v>
                </c:pt>
                <c:pt idx="14">
                  <c:v>2.4639999999999999E-2</c:v>
                </c:pt>
                <c:pt idx="15">
                  <c:v>2.4639999999999999E-2</c:v>
                </c:pt>
                <c:pt idx="16">
                  <c:v>2.4639999999999999E-2</c:v>
                </c:pt>
                <c:pt idx="17">
                  <c:v>2.4639999999999999E-2</c:v>
                </c:pt>
                <c:pt idx="18">
                  <c:v>2.4639999999999999E-2</c:v>
                </c:pt>
                <c:pt idx="19">
                  <c:v>2.4639999999999999E-2</c:v>
                </c:pt>
                <c:pt idx="20">
                  <c:v>2.4639999999999999E-2</c:v>
                </c:pt>
                <c:pt idx="21">
                  <c:v>2.4639999999999999E-2</c:v>
                </c:pt>
                <c:pt idx="22">
                  <c:v>2.4639999999999999E-2</c:v>
                </c:pt>
                <c:pt idx="23">
                  <c:v>2.4639999999999999E-2</c:v>
                </c:pt>
                <c:pt idx="24">
                  <c:v>2.4639999999999999E-2</c:v>
                </c:pt>
              </c:numCache>
            </c:numRef>
          </c:val>
          <c:smooth val="0"/>
        </c:ser>
        <c:ser>
          <c:idx val="5"/>
          <c:order val="5"/>
          <c:tx>
            <c:v>U2SWL</c:v>
          </c:tx>
          <c:val>
            <c:numRef>
              <c:f>Sheet1!$I$3:$I$27</c:f>
              <c:numCache>
                <c:formatCode>0.0000</c:formatCode>
                <c:ptCount val="25"/>
                <c:pt idx="0">
                  <c:v>0.13216</c:v>
                </c:pt>
                <c:pt idx="1">
                  <c:v>0.13216</c:v>
                </c:pt>
                <c:pt idx="2">
                  <c:v>0.13216</c:v>
                </c:pt>
                <c:pt idx="3">
                  <c:v>0.13216</c:v>
                </c:pt>
                <c:pt idx="4">
                  <c:v>0.13216</c:v>
                </c:pt>
                <c:pt idx="5">
                  <c:v>0.13216</c:v>
                </c:pt>
                <c:pt idx="6">
                  <c:v>0.13216</c:v>
                </c:pt>
                <c:pt idx="7">
                  <c:v>0.13216</c:v>
                </c:pt>
                <c:pt idx="8">
                  <c:v>0.13216</c:v>
                </c:pt>
                <c:pt idx="9">
                  <c:v>0.13216</c:v>
                </c:pt>
                <c:pt idx="10">
                  <c:v>0.13216</c:v>
                </c:pt>
                <c:pt idx="11">
                  <c:v>0.13216</c:v>
                </c:pt>
                <c:pt idx="12">
                  <c:v>0.13216</c:v>
                </c:pt>
                <c:pt idx="13">
                  <c:v>0.13216</c:v>
                </c:pt>
                <c:pt idx="14">
                  <c:v>0.13216</c:v>
                </c:pt>
                <c:pt idx="15">
                  <c:v>0.13216</c:v>
                </c:pt>
                <c:pt idx="16">
                  <c:v>0.13216</c:v>
                </c:pt>
                <c:pt idx="17">
                  <c:v>0.13216</c:v>
                </c:pt>
                <c:pt idx="18">
                  <c:v>0.13216</c:v>
                </c:pt>
                <c:pt idx="19">
                  <c:v>0.13216</c:v>
                </c:pt>
                <c:pt idx="20">
                  <c:v>0.13216</c:v>
                </c:pt>
                <c:pt idx="21">
                  <c:v>0.13216</c:v>
                </c:pt>
                <c:pt idx="22">
                  <c:v>0.13216</c:v>
                </c:pt>
                <c:pt idx="23">
                  <c:v>0.13216</c:v>
                </c:pt>
                <c:pt idx="24">
                  <c:v>0.13216</c:v>
                </c:pt>
              </c:numCache>
            </c:numRef>
          </c:val>
          <c:smooth val="0"/>
        </c:ser>
        <c:ser>
          <c:idx val="6"/>
          <c:order val="6"/>
          <c:tx>
            <c:v>L1SL</c:v>
          </c:tx>
          <c:val>
            <c:numRef>
              <c:f>Sheet1!$J$3:$J$27</c:f>
              <c:numCache>
                <c:formatCode>0.0000</c:formatCode>
                <c:ptCount val="25"/>
                <c:pt idx="0">
                  <c:v>5.1520000000000003E-2</c:v>
                </c:pt>
                <c:pt idx="1">
                  <c:v>5.1520000000000003E-2</c:v>
                </c:pt>
                <c:pt idx="2">
                  <c:v>5.1520000000000003E-2</c:v>
                </c:pt>
                <c:pt idx="3">
                  <c:v>5.1520000000000003E-2</c:v>
                </c:pt>
                <c:pt idx="4">
                  <c:v>5.1520000000000003E-2</c:v>
                </c:pt>
                <c:pt idx="5">
                  <c:v>5.1520000000000003E-2</c:v>
                </c:pt>
                <c:pt idx="6">
                  <c:v>5.1520000000000003E-2</c:v>
                </c:pt>
                <c:pt idx="7">
                  <c:v>5.1520000000000003E-2</c:v>
                </c:pt>
                <c:pt idx="8">
                  <c:v>5.1520000000000003E-2</c:v>
                </c:pt>
                <c:pt idx="9">
                  <c:v>5.1520000000000003E-2</c:v>
                </c:pt>
                <c:pt idx="10">
                  <c:v>5.1520000000000003E-2</c:v>
                </c:pt>
                <c:pt idx="11">
                  <c:v>5.1520000000000003E-2</c:v>
                </c:pt>
                <c:pt idx="12">
                  <c:v>5.1520000000000003E-2</c:v>
                </c:pt>
                <c:pt idx="13">
                  <c:v>5.1520000000000003E-2</c:v>
                </c:pt>
                <c:pt idx="14">
                  <c:v>5.1520000000000003E-2</c:v>
                </c:pt>
                <c:pt idx="15">
                  <c:v>5.1520000000000003E-2</c:v>
                </c:pt>
                <c:pt idx="16">
                  <c:v>5.1520000000000003E-2</c:v>
                </c:pt>
                <c:pt idx="17">
                  <c:v>5.1520000000000003E-2</c:v>
                </c:pt>
                <c:pt idx="18">
                  <c:v>5.1520000000000003E-2</c:v>
                </c:pt>
                <c:pt idx="19">
                  <c:v>5.1520000000000003E-2</c:v>
                </c:pt>
                <c:pt idx="20">
                  <c:v>5.1520000000000003E-2</c:v>
                </c:pt>
                <c:pt idx="21">
                  <c:v>5.1520000000000003E-2</c:v>
                </c:pt>
                <c:pt idx="22">
                  <c:v>5.1520000000000003E-2</c:v>
                </c:pt>
                <c:pt idx="23">
                  <c:v>5.1520000000000003E-2</c:v>
                </c:pt>
                <c:pt idx="24">
                  <c:v>5.1520000000000003E-2</c:v>
                </c:pt>
              </c:numCache>
            </c:numRef>
          </c:val>
          <c:smooth val="0"/>
        </c:ser>
        <c:ser>
          <c:idx val="7"/>
          <c:order val="7"/>
          <c:tx>
            <c:v>U1SL</c:v>
          </c:tx>
          <c:val>
            <c:numRef>
              <c:f>Sheet1!$K$3:$K$27</c:f>
              <c:numCache>
                <c:formatCode>0.0000</c:formatCode>
                <c:ptCount val="25"/>
                <c:pt idx="0">
                  <c:v>0.10528</c:v>
                </c:pt>
                <c:pt idx="1">
                  <c:v>0.10528</c:v>
                </c:pt>
                <c:pt idx="2">
                  <c:v>0.10528</c:v>
                </c:pt>
                <c:pt idx="3">
                  <c:v>0.10528</c:v>
                </c:pt>
                <c:pt idx="4">
                  <c:v>0.10528</c:v>
                </c:pt>
                <c:pt idx="5">
                  <c:v>0.10528</c:v>
                </c:pt>
                <c:pt idx="6">
                  <c:v>0.10528</c:v>
                </c:pt>
                <c:pt idx="7">
                  <c:v>0.10528</c:v>
                </c:pt>
                <c:pt idx="8">
                  <c:v>0.10528</c:v>
                </c:pt>
                <c:pt idx="9">
                  <c:v>0.10528</c:v>
                </c:pt>
                <c:pt idx="10">
                  <c:v>0.10528</c:v>
                </c:pt>
                <c:pt idx="11">
                  <c:v>0.10528</c:v>
                </c:pt>
                <c:pt idx="12">
                  <c:v>0.10528</c:v>
                </c:pt>
                <c:pt idx="13">
                  <c:v>0.10528</c:v>
                </c:pt>
                <c:pt idx="14">
                  <c:v>0.10528</c:v>
                </c:pt>
                <c:pt idx="15">
                  <c:v>0.10528</c:v>
                </c:pt>
                <c:pt idx="16">
                  <c:v>0.10528</c:v>
                </c:pt>
                <c:pt idx="17">
                  <c:v>0.10528</c:v>
                </c:pt>
                <c:pt idx="18">
                  <c:v>0.10528</c:v>
                </c:pt>
                <c:pt idx="19">
                  <c:v>0.10528</c:v>
                </c:pt>
                <c:pt idx="20">
                  <c:v>0.10528</c:v>
                </c:pt>
                <c:pt idx="21">
                  <c:v>0.10528</c:v>
                </c:pt>
                <c:pt idx="22">
                  <c:v>0.10528</c:v>
                </c:pt>
                <c:pt idx="23">
                  <c:v>0.10528</c:v>
                </c:pt>
                <c:pt idx="24">
                  <c:v>0.10528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45792"/>
        <c:axId val="48182336"/>
      </c:lineChart>
      <c:catAx>
        <c:axId val="4854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index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8182336"/>
        <c:crosses val="autoZero"/>
        <c:auto val="1"/>
        <c:lblAlgn val="ctr"/>
        <c:lblOffset val="100"/>
        <c:noMultiLvlLbl val="0"/>
      </c:catAx>
      <c:valAx>
        <c:axId val="48182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854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</xdr:row>
      <xdr:rowOff>19050</xdr:rowOff>
    </xdr:from>
    <xdr:to>
      <xdr:col>22</xdr:col>
      <xdr:colOff>114300</xdr:colOff>
      <xdr:row>20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B1" workbookViewId="0">
      <selection activeCell="R26" sqref="R26"/>
    </sheetView>
  </sheetViews>
  <sheetFormatPr defaultRowHeight="15" x14ac:dyDescent="0.25"/>
  <cols>
    <col min="1" max="1" width="14.7109375" style="1" customWidth="1"/>
    <col min="2" max="2" width="15.42578125" style="1" customWidth="1"/>
    <col min="3" max="4" width="15.5703125" style="1" customWidth="1"/>
    <col min="5" max="16384" width="9.140625" style="1"/>
  </cols>
  <sheetData>
    <row r="1" spans="1:11" x14ac:dyDescent="0.25">
      <c r="A1" s="22" t="s">
        <v>0</v>
      </c>
      <c r="B1" s="23"/>
      <c r="C1" s="23"/>
      <c r="D1" s="24"/>
      <c r="E1" s="11"/>
      <c r="F1" s="12" t="s">
        <v>14</v>
      </c>
      <c r="G1" s="12"/>
      <c r="H1" s="12"/>
      <c r="I1" s="12"/>
      <c r="J1" s="12"/>
      <c r="K1" s="13"/>
    </row>
    <row r="2" spans="1:11" x14ac:dyDescent="0.25">
      <c r="A2" s="25" t="s">
        <v>2</v>
      </c>
      <c r="B2" s="2" t="s">
        <v>3</v>
      </c>
      <c r="C2" s="2" t="s">
        <v>1</v>
      </c>
      <c r="D2" s="26" t="s">
        <v>21</v>
      </c>
      <c r="E2" s="14" t="s">
        <v>22</v>
      </c>
      <c r="F2" s="8" t="s">
        <v>8</v>
      </c>
      <c r="G2" s="8" t="s">
        <v>9</v>
      </c>
      <c r="H2" s="8" t="s">
        <v>11</v>
      </c>
      <c r="I2" s="8" t="s">
        <v>10</v>
      </c>
      <c r="J2" s="8" t="s">
        <v>12</v>
      </c>
      <c r="K2" s="15" t="s">
        <v>13</v>
      </c>
    </row>
    <row r="3" spans="1:11" x14ac:dyDescent="0.25">
      <c r="A3" s="25">
        <v>1</v>
      </c>
      <c r="B3" s="2">
        <v>100</v>
      </c>
      <c r="C3" s="3">
        <v>13</v>
      </c>
      <c r="D3" s="27">
        <f>C3/B3</f>
        <v>0.13</v>
      </c>
      <c r="E3" s="16">
        <v>7.8399999999999997E-2</v>
      </c>
      <c r="F3" s="9">
        <v>0</v>
      </c>
      <c r="G3" s="9">
        <v>0.15939999999999999</v>
      </c>
      <c r="H3" s="10">
        <v>2.4639999999999999E-2</v>
      </c>
      <c r="I3" s="10">
        <v>0.13216</v>
      </c>
      <c r="J3" s="10">
        <v>5.1520000000000003E-2</v>
      </c>
      <c r="K3" s="17">
        <v>0.10528</v>
      </c>
    </row>
    <row r="4" spans="1:11" x14ac:dyDescent="0.25">
      <c r="A4" s="25">
        <v>2</v>
      </c>
      <c r="B4" s="2">
        <v>100</v>
      </c>
      <c r="C4" s="3">
        <v>4</v>
      </c>
      <c r="D4" s="27">
        <f t="shared" ref="D4:D27" si="0">C4/B4</f>
        <v>0.04</v>
      </c>
      <c r="E4" s="16">
        <v>7.8399999999999997E-2</v>
      </c>
      <c r="F4" s="9">
        <v>0</v>
      </c>
      <c r="G4" s="9">
        <v>0.15939999999999999</v>
      </c>
      <c r="H4" s="10">
        <v>2.4639999999999999E-2</v>
      </c>
      <c r="I4" s="10">
        <v>0.13216</v>
      </c>
      <c r="J4" s="10">
        <v>5.1520000000000003E-2</v>
      </c>
      <c r="K4" s="17">
        <v>0.10528</v>
      </c>
    </row>
    <row r="5" spans="1:11" x14ac:dyDescent="0.25">
      <c r="A5" s="25">
        <v>3</v>
      </c>
      <c r="B5" s="2">
        <v>100</v>
      </c>
      <c r="C5" s="3">
        <v>7</v>
      </c>
      <c r="D5" s="27">
        <f t="shared" si="0"/>
        <v>7.0000000000000007E-2</v>
      </c>
      <c r="E5" s="16">
        <v>7.8399999999999997E-2</v>
      </c>
      <c r="F5" s="9">
        <v>0</v>
      </c>
      <c r="G5" s="9">
        <v>0.15939999999999999</v>
      </c>
      <c r="H5" s="10">
        <v>2.4639999999999999E-2</v>
      </c>
      <c r="I5" s="10">
        <v>0.13216</v>
      </c>
      <c r="J5" s="10">
        <v>5.1520000000000003E-2</v>
      </c>
      <c r="K5" s="17">
        <v>0.10528</v>
      </c>
    </row>
    <row r="6" spans="1:11" x14ac:dyDescent="0.25">
      <c r="A6" s="25">
        <v>4</v>
      </c>
      <c r="B6" s="2">
        <v>100</v>
      </c>
      <c r="C6" s="3">
        <v>11</v>
      </c>
      <c r="D6" s="27">
        <f t="shared" si="0"/>
        <v>0.11</v>
      </c>
      <c r="E6" s="16">
        <v>7.8399999999999997E-2</v>
      </c>
      <c r="F6" s="9">
        <v>0</v>
      </c>
      <c r="G6" s="9">
        <v>0.15939999999999999</v>
      </c>
      <c r="H6" s="10">
        <v>2.4639999999999999E-2</v>
      </c>
      <c r="I6" s="10">
        <v>0.13216</v>
      </c>
      <c r="J6" s="10">
        <v>5.1520000000000003E-2</v>
      </c>
      <c r="K6" s="17">
        <v>0.10528</v>
      </c>
    </row>
    <row r="7" spans="1:11" x14ac:dyDescent="0.25">
      <c r="A7" s="25">
        <v>5</v>
      </c>
      <c r="B7" s="2">
        <v>100</v>
      </c>
      <c r="C7" s="3">
        <v>8</v>
      </c>
      <c r="D7" s="27">
        <f t="shared" si="0"/>
        <v>0.08</v>
      </c>
      <c r="E7" s="16">
        <v>7.8399999999999997E-2</v>
      </c>
      <c r="F7" s="9">
        <v>0</v>
      </c>
      <c r="G7" s="9">
        <v>0.15939999999999999</v>
      </c>
      <c r="H7" s="10">
        <v>2.4639999999999999E-2</v>
      </c>
      <c r="I7" s="10">
        <v>0.13216</v>
      </c>
      <c r="J7" s="10">
        <v>5.1520000000000003E-2</v>
      </c>
      <c r="K7" s="17">
        <v>0.10528</v>
      </c>
    </row>
    <row r="8" spans="1:11" x14ac:dyDescent="0.25">
      <c r="A8" s="25">
        <v>6</v>
      </c>
      <c r="B8" s="2">
        <v>100</v>
      </c>
      <c r="C8" s="3">
        <v>10</v>
      </c>
      <c r="D8" s="27">
        <f t="shared" si="0"/>
        <v>0.1</v>
      </c>
      <c r="E8" s="16">
        <v>7.8399999999999997E-2</v>
      </c>
      <c r="F8" s="9">
        <v>0</v>
      </c>
      <c r="G8" s="9">
        <v>0.15939999999999999</v>
      </c>
      <c r="H8" s="10">
        <v>2.4639999999999999E-2</v>
      </c>
      <c r="I8" s="10">
        <v>0.13216</v>
      </c>
      <c r="J8" s="10">
        <v>5.1520000000000003E-2</v>
      </c>
      <c r="K8" s="17">
        <v>0.10528</v>
      </c>
    </row>
    <row r="9" spans="1:11" x14ac:dyDescent="0.25">
      <c r="A9" s="25">
        <v>7</v>
      </c>
      <c r="B9" s="2">
        <v>100</v>
      </c>
      <c r="C9" s="3">
        <v>2</v>
      </c>
      <c r="D9" s="27">
        <f t="shared" si="0"/>
        <v>0.02</v>
      </c>
      <c r="E9" s="16">
        <v>7.8399999999999997E-2</v>
      </c>
      <c r="F9" s="9">
        <v>0</v>
      </c>
      <c r="G9" s="9">
        <v>0.15939999999999999</v>
      </c>
      <c r="H9" s="10">
        <v>2.4639999999999999E-2</v>
      </c>
      <c r="I9" s="10">
        <v>0.13216</v>
      </c>
      <c r="J9" s="10">
        <v>5.1520000000000003E-2</v>
      </c>
      <c r="K9" s="17">
        <v>0.10528</v>
      </c>
    </row>
    <row r="10" spans="1:11" x14ac:dyDescent="0.25">
      <c r="A10" s="25">
        <v>8</v>
      </c>
      <c r="B10" s="2">
        <v>100</v>
      </c>
      <c r="C10" s="3">
        <v>9</v>
      </c>
      <c r="D10" s="27">
        <f t="shared" si="0"/>
        <v>0.09</v>
      </c>
      <c r="E10" s="16">
        <v>7.8399999999999997E-2</v>
      </c>
      <c r="F10" s="9">
        <v>0</v>
      </c>
      <c r="G10" s="9">
        <v>0.15939999999999999</v>
      </c>
      <c r="H10" s="10">
        <v>2.4639999999999999E-2</v>
      </c>
      <c r="I10" s="10">
        <v>0.13216</v>
      </c>
      <c r="J10" s="10">
        <v>5.1520000000000003E-2</v>
      </c>
      <c r="K10" s="17">
        <v>0.10528</v>
      </c>
    </row>
    <row r="11" spans="1:11" x14ac:dyDescent="0.25">
      <c r="A11" s="25">
        <v>9</v>
      </c>
      <c r="B11" s="2">
        <v>100</v>
      </c>
      <c r="C11" s="3">
        <v>12</v>
      </c>
      <c r="D11" s="27">
        <f t="shared" si="0"/>
        <v>0.12</v>
      </c>
      <c r="E11" s="16">
        <v>7.8399999999999997E-2</v>
      </c>
      <c r="F11" s="9">
        <v>0</v>
      </c>
      <c r="G11" s="9">
        <v>0.15939999999999999</v>
      </c>
      <c r="H11" s="10">
        <v>2.4639999999999999E-2</v>
      </c>
      <c r="I11" s="10">
        <v>0.13216</v>
      </c>
      <c r="J11" s="10">
        <v>5.1520000000000003E-2</v>
      </c>
      <c r="K11" s="17">
        <v>0.10528</v>
      </c>
    </row>
    <row r="12" spans="1:11" x14ac:dyDescent="0.25">
      <c r="A12" s="25">
        <v>10</v>
      </c>
      <c r="B12" s="2">
        <v>100</v>
      </c>
      <c r="C12" s="3">
        <v>6</v>
      </c>
      <c r="D12" s="27">
        <f t="shared" si="0"/>
        <v>0.06</v>
      </c>
      <c r="E12" s="16">
        <v>7.8399999999999997E-2</v>
      </c>
      <c r="F12" s="9">
        <v>0</v>
      </c>
      <c r="G12" s="9">
        <v>0.15939999999999999</v>
      </c>
      <c r="H12" s="10">
        <v>2.4639999999999999E-2</v>
      </c>
      <c r="I12" s="10">
        <v>0.13216</v>
      </c>
      <c r="J12" s="10">
        <v>5.1520000000000003E-2</v>
      </c>
      <c r="K12" s="17">
        <v>0.10528</v>
      </c>
    </row>
    <row r="13" spans="1:11" x14ac:dyDescent="0.25">
      <c r="A13" s="25">
        <v>11</v>
      </c>
      <c r="B13" s="2">
        <v>100</v>
      </c>
      <c r="C13" s="3">
        <v>4</v>
      </c>
      <c r="D13" s="27">
        <f t="shared" si="0"/>
        <v>0.04</v>
      </c>
      <c r="E13" s="16">
        <v>7.8399999999999997E-2</v>
      </c>
      <c r="F13" s="9">
        <v>0</v>
      </c>
      <c r="G13" s="9">
        <v>0.15939999999999999</v>
      </c>
      <c r="H13" s="10">
        <v>2.4639999999999999E-2</v>
      </c>
      <c r="I13" s="10">
        <v>0.13216</v>
      </c>
      <c r="J13" s="10">
        <v>5.1520000000000003E-2</v>
      </c>
      <c r="K13" s="17">
        <v>0.10528</v>
      </c>
    </row>
    <row r="14" spans="1:11" x14ac:dyDescent="0.25">
      <c r="A14" s="25">
        <v>12</v>
      </c>
      <c r="B14" s="2">
        <v>100</v>
      </c>
      <c r="C14" s="3">
        <v>7</v>
      </c>
      <c r="D14" s="27">
        <f t="shared" si="0"/>
        <v>7.0000000000000007E-2</v>
      </c>
      <c r="E14" s="16">
        <v>7.8399999999999997E-2</v>
      </c>
      <c r="F14" s="9">
        <v>0</v>
      </c>
      <c r="G14" s="9">
        <v>0.15939999999999999</v>
      </c>
      <c r="H14" s="10">
        <v>2.4639999999999999E-2</v>
      </c>
      <c r="I14" s="10">
        <v>0.13216</v>
      </c>
      <c r="J14" s="10">
        <v>5.1520000000000003E-2</v>
      </c>
      <c r="K14" s="17">
        <v>0.10528</v>
      </c>
    </row>
    <row r="15" spans="1:11" x14ac:dyDescent="0.25">
      <c r="A15" s="25">
        <v>13</v>
      </c>
      <c r="B15" s="2">
        <v>100</v>
      </c>
      <c r="C15" s="3">
        <v>9</v>
      </c>
      <c r="D15" s="27">
        <f t="shared" si="0"/>
        <v>0.09</v>
      </c>
      <c r="E15" s="16">
        <v>7.8399999999999997E-2</v>
      </c>
      <c r="F15" s="9">
        <v>0</v>
      </c>
      <c r="G15" s="9">
        <v>0.15939999999999999</v>
      </c>
      <c r="H15" s="10">
        <v>2.4639999999999999E-2</v>
      </c>
      <c r="I15" s="10">
        <v>0.13216</v>
      </c>
      <c r="J15" s="10">
        <v>5.1520000000000003E-2</v>
      </c>
      <c r="K15" s="17">
        <v>0.10528</v>
      </c>
    </row>
    <row r="16" spans="1:11" x14ac:dyDescent="0.25">
      <c r="A16" s="25">
        <v>14</v>
      </c>
      <c r="B16" s="2">
        <v>100</v>
      </c>
      <c r="C16" s="3">
        <v>8</v>
      </c>
      <c r="D16" s="27">
        <f t="shared" si="0"/>
        <v>0.08</v>
      </c>
      <c r="E16" s="16">
        <v>7.8399999999999997E-2</v>
      </c>
      <c r="F16" s="9">
        <v>0</v>
      </c>
      <c r="G16" s="9">
        <v>0.15939999999999999</v>
      </c>
      <c r="H16" s="10">
        <v>2.4639999999999999E-2</v>
      </c>
      <c r="I16" s="10">
        <v>0.13216</v>
      </c>
      <c r="J16" s="10">
        <v>5.1520000000000003E-2</v>
      </c>
      <c r="K16" s="17">
        <v>0.10528</v>
      </c>
    </row>
    <row r="17" spans="1:11" x14ac:dyDescent="0.25">
      <c r="A17" s="25">
        <v>15</v>
      </c>
      <c r="B17" s="2">
        <v>100</v>
      </c>
      <c r="C17" s="3">
        <v>9</v>
      </c>
      <c r="D17" s="27">
        <f t="shared" si="0"/>
        <v>0.09</v>
      </c>
      <c r="E17" s="16">
        <v>7.8399999999999997E-2</v>
      </c>
      <c r="F17" s="9">
        <v>0</v>
      </c>
      <c r="G17" s="9">
        <v>0.15939999999999999</v>
      </c>
      <c r="H17" s="10">
        <v>2.4639999999999999E-2</v>
      </c>
      <c r="I17" s="10">
        <v>0.13216</v>
      </c>
      <c r="J17" s="10">
        <v>5.1520000000000003E-2</v>
      </c>
      <c r="K17" s="17">
        <v>0.10528</v>
      </c>
    </row>
    <row r="18" spans="1:11" x14ac:dyDescent="0.25">
      <c r="A18" s="25">
        <v>16</v>
      </c>
      <c r="B18" s="2">
        <v>100</v>
      </c>
      <c r="C18" s="3">
        <v>3</v>
      </c>
      <c r="D18" s="27">
        <f t="shared" si="0"/>
        <v>0.03</v>
      </c>
      <c r="E18" s="16">
        <v>7.8399999999999997E-2</v>
      </c>
      <c r="F18" s="9">
        <v>0</v>
      </c>
      <c r="G18" s="9">
        <v>0.15939999999999999</v>
      </c>
      <c r="H18" s="10">
        <v>2.4639999999999999E-2</v>
      </c>
      <c r="I18" s="10">
        <v>0.13216</v>
      </c>
      <c r="J18" s="10">
        <v>5.1520000000000003E-2</v>
      </c>
      <c r="K18" s="17">
        <v>0.10528</v>
      </c>
    </row>
    <row r="19" spans="1:11" x14ac:dyDescent="0.25">
      <c r="A19" s="25">
        <v>17</v>
      </c>
      <c r="B19" s="2">
        <v>100</v>
      </c>
      <c r="C19" s="3">
        <v>5</v>
      </c>
      <c r="D19" s="27">
        <f t="shared" si="0"/>
        <v>0.05</v>
      </c>
      <c r="E19" s="16">
        <v>7.8399999999999997E-2</v>
      </c>
      <c r="F19" s="9">
        <v>0</v>
      </c>
      <c r="G19" s="9">
        <v>0.15939999999999999</v>
      </c>
      <c r="H19" s="10">
        <v>2.4639999999999999E-2</v>
      </c>
      <c r="I19" s="10">
        <v>0.13216</v>
      </c>
      <c r="J19" s="10">
        <v>5.1520000000000003E-2</v>
      </c>
      <c r="K19" s="17">
        <v>0.10528</v>
      </c>
    </row>
    <row r="20" spans="1:11" x14ac:dyDescent="0.25">
      <c r="A20" s="25">
        <v>18</v>
      </c>
      <c r="B20" s="2">
        <v>100</v>
      </c>
      <c r="C20" s="3">
        <v>14</v>
      </c>
      <c r="D20" s="27">
        <f t="shared" si="0"/>
        <v>0.14000000000000001</v>
      </c>
      <c r="E20" s="16">
        <v>7.8399999999999997E-2</v>
      </c>
      <c r="F20" s="9">
        <v>0</v>
      </c>
      <c r="G20" s="9">
        <v>0.15939999999999999</v>
      </c>
      <c r="H20" s="10">
        <v>2.4639999999999999E-2</v>
      </c>
      <c r="I20" s="10">
        <v>0.13216</v>
      </c>
      <c r="J20" s="10">
        <v>5.1520000000000003E-2</v>
      </c>
      <c r="K20" s="17">
        <v>0.10528</v>
      </c>
    </row>
    <row r="21" spans="1:11" x14ac:dyDescent="0.25">
      <c r="A21" s="25">
        <v>19</v>
      </c>
      <c r="B21" s="2">
        <v>100</v>
      </c>
      <c r="C21" s="3">
        <v>10</v>
      </c>
      <c r="D21" s="27">
        <f t="shared" si="0"/>
        <v>0.1</v>
      </c>
      <c r="E21" s="16">
        <v>7.8399999999999997E-2</v>
      </c>
      <c r="F21" s="9">
        <v>0</v>
      </c>
      <c r="G21" s="9">
        <v>0.15939999999999999</v>
      </c>
      <c r="H21" s="10">
        <v>2.4639999999999999E-2</v>
      </c>
      <c r="I21" s="10">
        <v>0.13216</v>
      </c>
      <c r="J21" s="10">
        <v>5.1520000000000003E-2</v>
      </c>
      <c r="K21" s="17">
        <v>0.10528</v>
      </c>
    </row>
    <row r="22" spans="1:11" x14ac:dyDescent="0.25">
      <c r="A22" s="25">
        <v>20</v>
      </c>
      <c r="B22" s="2">
        <v>100</v>
      </c>
      <c r="C22" s="3">
        <v>11</v>
      </c>
      <c r="D22" s="27">
        <f t="shared" si="0"/>
        <v>0.11</v>
      </c>
      <c r="E22" s="16">
        <v>7.8399999999999997E-2</v>
      </c>
      <c r="F22" s="9">
        <v>0</v>
      </c>
      <c r="G22" s="9">
        <v>0.15939999999999999</v>
      </c>
      <c r="H22" s="10">
        <v>2.4639999999999999E-2</v>
      </c>
      <c r="I22" s="10">
        <v>0.13216</v>
      </c>
      <c r="J22" s="10">
        <v>5.1520000000000003E-2</v>
      </c>
      <c r="K22" s="17">
        <v>0.10528</v>
      </c>
    </row>
    <row r="23" spans="1:11" x14ac:dyDescent="0.25">
      <c r="A23" s="25">
        <v>21</v>
      </c>
      <c r="B23" s="2">
        <v>100</v>
      </c>
      <c r="C23" s="3">
        <v>6</v>
      </c>
      <c r="D23" s="27">
        <f t="shared" si="0"/>
        <v>0.06</v>
      </c>
      <c r="E23" s="16">
        <v>7.8399999999999997E-2</v>
      </c>
      <c r="F23" s="9">
        <v>0</v>
      </c>
      <c r="G23" s="9">
        <v>0.15939999999999999</v>
      </c>
      <c r="H23" s="10">
        <v>2.4639999999999999E-2</v>
      </c>
      <c r="I23" s="10">
        <v>0.13216</v>
      </c>
      <c r="J23" s="10">
        <v>5.1520000000000003E-2</v>
      </c>
      <c r="K23" s="17">
        <v>0.10528</v>
      </c>
    </row>
    <row r="24" spans="1:11" x14ac:dyDescent="0.25">
      <c r="A24" s="25">
        <v>22</v>
      </c>
      <c r="B24" s="2">
        <v>100</v>
      </c>
      <c r="C24" s="3">
        <v>6</v>
      </c>
      <c r="D24" s="27">
        <f t="shared" si="0"/>
        <v>0.06</v>
      </c>
      <c r="E24" s="16">
        <v>7.8399999999999997E-2</v>
      </c>
      <c r="F24" s="9">
        <v>0</v>
      </c>
      <c r="G24" s="9">
        <v>0.15939999999999999</v>
      </c>
      <c r="H24" s="10">
        <v>2.4639999999999999E-2</v>
      </c>
      <c r="I24" s="10">
        <v>0.13216</v>
      </c>
      <c r="J24" s="10">
        <v>5.1520000000000003E-2</v>
      </c>
      <c r="K24" s="17">
        <v>0.10528</v>
      </c>
    </row>
    <row r="25" spans="1:11" x14ac:dyDescent="0.25">
      <c r="A25" s="25">
        <v>23</v>
      </c>
      <c r="B25" s="2">
        <v>100</v>
      </c>
      <c r="C25" s="3">
        <v>9</v>
      </c>
      <c r="D25" s="27">
        <f t="shared" si="0"/>
        <v>0.09</v>
      </c>
      <c r="E25" s="16">
        <v>7.8399999999999997E-2</v>
      </c>
      <c r="F25" s="9">
        <v>0</v>
      </c>
      <c r="G25" s="9">
        <v>0.15939999999999999</v>
      </c>
      <c r="H25" s="10">
        <v>2.4639999999999999E-2</v>
      </c>
      <c r="I25" s="10">
        <v>0.13216</v>
      </c>
      <c r="J25" s="10">
        <v>5.1520000000000003E-2</v>
      </c>
      <c r="K25" s="17">
        <v>0.10528</v>
      </c>
    </row>
    <row r="26" spans="1:11" x14ac:dyDescent="0.25">
      <c r="A26" s="25">
        <v>24</v>
      </c>
      <c r="B26" s="2">
        <v>100</v>
      </c>
      <c r="C26" s="3">
        <v>3</v>
      </c>
      <c r="D26" s="27">
        <f t="shared" si="0"/>
        <v>0.03</v>
      </c>
      <c r="E26" s="16">
        <v>7.8399999999999997E-2</v>
      </c>
      <c r="F26" s="9">
        <v>0</v>
      </c>
      <c r="G26" s="9">
        <v>0.15939999999999999</v>
      </c>
      <c r="H26" s="10">
        <v>2.4639999999999999E-2</v>
      </c>
      <c r="I26" s="10">
        <v>0.13216</v>
      </c>
      <c r="J26" s="10">
        <v>5.1520000000000003E-2</v>
      </c>
      <c r="K26" s="17">
        <v>0.10528</v>
      </c>
    </row>
    <row r="27" spans="1:11" ht="15.75" thickBot="1" x14ac:dyDescent="0.3">
      <c r="A27" s="28">
        <v>25</v>
      </c>
      <c r="B27" s="29">
        <v>100</v>
      </c>
      <c r="C27" s="30">
        <v>10</v>
      </c>
      <c r="D27" s="31">
        <f t="shared" si="0"/>
        <v>0.1</v>
      </c>
      <c r="E27" s="18">
        <v>7.8399999999999997E-2</v>
      </c>
      <c r="F27" s="19">
        <v>0</v>
      </c>
      <c r="G27" s="9">
        <v>0.15939999999999999</v>
      </c>
      <c r="H27" s="20">
        <v>2.4639999999999999E-2</v>
      </c>
      <c r="I27" s="20">
        <v>0.13216</v>
      </c>
      <c r="J27" s="20">
        <v>5.1520000000000003E-2</v>
      </c>
      <c r="K27" s="21">
        <v>0.10528</v>
      </c>
    </row>
    <row r="29" spans="1:11" x14ac:dyDescent="0.25">
      <c r="A29" s="4" t="s">
        <v>4</v>
      </c>
      <c r="B29" s="4"/>
      <c r="C29" s="5">
        <f>SUM(C3:C27)</f>
        <v>196</v>
      </c>
      <c r="D29" s="6" t="s">
        <v>15</v>
      </c>
      <c r="E29" s="5">
        <f>C31-3*C32</f>
        <v>-2.2400000000000059E-3</v>
      </c>
    </row>
    <row r="30" spans="1:11" x14ac:dyDescent="0.25">
      <c r="A30" s="4" t="s">
        <v>5</v>
      </c>
      <c r="B30" s="4"/>
      <c r="C30" s="5">
        <f>SUM(B3:B27)</f>
        <v>2500</v>
      </c>
      <c r="D30" s="6" t="s">
        <v>16</v>
      </c>
      <c r="E30" s="5">
        <f>C31+3*C32</f>
        <v>0.15904000000000001</v>
      </c>
    </row>
    <row r="31" spans="1:11" x14ac:dyDescent="0.25">
      <c r="B31" s="6" t="s">
        <v>6</v>
      </c>
      <c r="C31" s="5">
        <f>C29/C30</f>
        <v>7.8399999999999997E-2</v>
      </c>
      <c r="D31" s="6" t="s">
        <v>17</v>
      </c>
      <c r="E31" s="5">
        <f>C31-2*C32</f>
        <v>2.4639999999999995E-2</v>
      </c>
    </row>
    <row r="32" spans="1:11" x14ac:dyDescent="0.25">
      <c r="B32" s="6" t="s">
        <v>7</v>
      </c>
      <c r="C32" s="5">
        <f>SQRT(C31*(1-C31)/100)</f>
        <v>2.6880000000000001E-2</v>
      </c>
      <c r="D32" s="7" t="s">
        <v>18</v>
      </c>
      <c r="E32" s="5">
        <f>C31+2*C32</f>
        <v>0.13216</v>
      </c>
    </row>
    <row r="33" spans="4:5" x14ac:dyDescent="0.25">
      <c r="D33" s="7" t="s">
        <v>19</v>
      </c>
      <c r="E33" s="5">
        <f>C31-C32</f>
        <v>5.1519999999999996E-2</v>
      </c>
    </row>
    <row r="34" spans="4:5" x14ac:dyDescent="0.25">
      <c r="D34" s="7" t="s">
        <v>20</v>
      </c>
      <c r="E34" s="5">
        <f>C31+C32</f>
        <v>0.10528</v>
      </c>
    </row>
  </sheetData>
  <mergeCells count="4">
    <mergeCell ref="A29:B29"/>
    <mergeCell ref="A30:B30"/>
    <mergeCell ref="F1:K1"/>
    <mergeCell ref="A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South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Hui</dc:creator>
  <cp:lastModifiedBy>Yang, Hui</cp:lastModifiedBy>
  <dcterms:created xsi:type="dcterms:W3CDTF">2012-04-03T15:01:39Z</dcterms:created>
  <dcterms:modified xsi:type="dcterms:W3CDTF">2012-04-03T15:34:44Z</dcterms:modified>
</cp:coreProperties>
</file>