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690" windowWidth="18630" windowHeight="7875"/>
  </bookViews>
  <sheets>
    <sheet name="Problem 6.4" sheetId="1" r:id="rId1"/>
  </sheets>
  <calcPr calcId="145621"/>
</workbook>
</file>

<file path=xl/calcChain.xml><?xml version="1.0" encoding="utf-8"?>
<calcChain xmlns="http://schemas.openxmlformats.org/spreadsheetml/2006/main">
  <c r="C46" i="1" l="1"/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7" i="1"/>
  <c r="F34" i="1" s="1"/>
  <c r="F7" i="1"/>
  <c r="F33" i="1" l="1"/>
  <c r="E42" i="1" s="1"/>
  <c r="E38" i="1"/>
  <c r="E43" i="1" l="1"/>
  <c r="E39" i="1"/>
  <c r="E37" i="1"/>
  <c r="E44" i="1"/>
</calcChain>
</file>

<file path=xl/sharedStrings.xml><?xml version="1.0" encoding="utf-8"?>
<sst xmlns="http://schemas.openxmlformats.org/spreadsheetml/2006/main" count="27" uniqueCount="24">
  <si>
    <t>Problem 6.4 page 273</t>
  </si>
  <si>
    <t>Thickness of a printed circuit board (an important quality parameter)</t>
  </si>
  <si>
    <t>Sample number</t>
  </si>
  <si>
    <r>
      <t>X</t>
    </r>
    <r>
      <rPr>
        <sz val="8"/>
        <color theme="1"/>
        <rFont val="Calibri"/>
        <family val="2"/>
        <scheme val="minor"/>
      </rPr>
      <t>2</t>
    </r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</si>
  <si>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</si>
  <si>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3</t>
    </r>
  </si>
  <si>
    <t>R</t>
  </si>
  <si>
    <t>X-bar</t>
  </si>
  <si>
    <t>R-bar=</t>
  </si>
  <si>
    <t>X-DoubleBar=</t>
  </si>
  <si>
    <t xml:space="preserve">X-bar Chart: </t>
  </si>
  <si>
    <t>UCL=</t>
  </si>
  <si>
    <t>CL=</t>
  </si>
  <si>
    <t>LCL=</t>
  </si>
  <si>
    <t>d2=</t>
  </si>
  <si>
    <t>d3=</t>
  </si>
  <si>
    <t>(From Appendix VI, page 702)</t>
  </si>
  <si>
    <t>R-Chart:</t>
  </si>
  <si>
    <t>A2=</t>
  </si>
  <si>
    <t>D3=</t>
  </si>
  <si>
    <t>D4=</t>
  </si>
  <si>
    <t>std estimate=</t>
  </si>
  <si>
    <t>X-bar limits</t>
  </si>
  <si>
    <t>R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</si>
</sst>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X-bar Control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UCL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'Problem 6.4'!$B$7:$B$31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'Problem 6.4'!$J$6:$J$31</c:f>
              <c:numCache>
                <c:formatCode>0.00000</c:formatCode>
                <c:ptCount val="26"/>
                <c:pt idx="0">
                  <c:v>6.3890000000000002E-2</c:v>
                </c:pt>
                <c:pt idx="1">
                  <c:v>6.3890000000000002E-2</c:v>
                </c:pt>
                <c:pt idx="2">
                  <c:v>6.3890000000000002E-2</c:v>
                </c:pt>
                <c:pt idx="3">
                  <c:v>6.3890000000000002E-2</c:v>
                </c:pt>
                <c:pt idx="4">
                  <c:v>6.3890000000000002E-2</c:v>
                </c:pt>
                <c:pt idx="5">
                  <c:v>6.3890000000000002E-2</c:v>
                </c:pt>
                <c:pt idx="6">
                  <c:v>6.3890000000000002E-2</c:v>
                </c:pt>
                <c:pt idx="7">
                  <c:v>6.3890000000000002E-2</c:v>
                </c:pt>
                <c:pt idx="8">
                  <c:v>6.3890000000000002E-2</c:v>
                </c:pt>
                <c:pt idx="9">
                  <c:v>6.3890000000000002E-2</c:v>
                </c:pt>
                <c:pt idx="10">
                  <c:v>6.3890000000000002E-2</c:v>
                </c:pt>
                <c:pt idx="11">
                  <c:v>6.3890000000000002E-2</c:v>
                </c:pt>
                <c:pt idx="12">
                  <c:v>6.3890000000000002E-2</c:v>
                </c:pt>
                <c:pt idx="13">
                  <c:v>6.3890000000000002E-2</c:v>
                </c:pt>
                <c:pt idx="14">
                  <c:v>6.3890000000000002E-2</c:v>
                </c:pt>
                <c:pt idx="15">
                  <c:v>6.3890000000000002E-2</c:v>
                </c:pt>
                <c:pt idx="16">
                  <c:v>6.3890000000000002E-2</c:v>
                </c:pt>
                <c:pt idx="17">
                  <c:v>6.3890000000000002E-2</c:v>
                </c:pt>
                <c:pt idx="18">
                  <c:v>6.3890000000000002E-2</c:v>
                </c:pt>
                <c:pt idx="19">
                  <c:v>6.3890000000000002E-2</c:v>
                </c:pt>
                <c:pt idx="20">
                  <c:v>6.3890000000000002E-2</c:v>
                </c:pt>
                <c:pt idx="21">
                  <c:v>6.3890000000000002E-2</c:v>
                </c:pt>
                <c:pt idx="22">
                  <c:v>6.3890000000000002E-2</c:v>
                </c:pt>
                <c:pt idx="23">
                  <c:v>6.3890000000000002E-2</c:v>
                </c:pt>
                <c:pt idx="24">
                  <c:v>6.3890000000000002E-2</c:v>
                </c:pt>
                <c:pt idx="25">
                  <c:v>6.3890000000000002E-2</c:v>
                </c:pt>
              </c:numCache>
            </c:numRef>
          </c:val>
          <c:smooth val="0"/>
        </c:ser>
        <c:ser>
          <c:idx val="2"/>
          <c:order val="2"/>
          <c:tx>
            <c:v>LCL</c:v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'Problem 6.4'!$B$7:$B$31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'Problem 6.4'!$I$6:$I$31</c:f>
              <c:numCache>
                <c:formatCode>General</c:formatCode>
                <c:ptCount val="26"/>
                <c:pt idx="0">
                  <c:v>6.2010000000000003E-2</c:v>
                </c:pt>
                <c:pt idx="1">
                  <c:v>6.2010000000000003E-2</c:v>
                </c:pt>
                <c:pt idx="2">
                  <c:v>6.2010000000000003E-2</c:v>
                </c:pt>
                <c:pt idx="3">
                  <c:v>6.2010000000000003E-2</c:v>
                </c:pt>
                <c:pt idx="4">
                  <c:v>6.2010000000000003E-2</c:v>
                </c:pt>
                <c:pt idx="5">
                  <c:v>6.2010000000000003E-2</c:v>
                </c:pt>
                <c:pt idx="6">
                  <c:v>6.2010000000000003E-2</c:v>
                </c:pt>
                <c:pt idx="7">
                  <c:v>6.2010000000000003E-2</c:v>
                </c:pt>
                <c:pt idx="8">
                  <c:v>6.2010000000000003E-2</c:v>
                </c:pt>
                <c:pt idx="9">
                  <c:v>6.2010000000000003E-2</c:v>
                </c:pt>
                <c:pt idx="10">
                  <c:v>6.2010000000000003E-2</c:v>
                </c:pt>
                <c:pt idx="11">
                  <c:v>6.2010000000000003E-2</c:v>
                </c:pt>
                <c:pt idx="12">
                  <c:v>6.2010000000000003E-2</c:v>
                </c:pt>
                <c:pt idx="13">
                  <c:v>6.2010000000000003E-2</c:v>
                </c:pt>
                <c:pt idx="14">
                  <c:v>6.2010000000000003E-2</c:v>
                </c:pt>
                <c:pt idx="15">
                  <c:v>6.2010000000000003E-2</c:v>
                </c:pt>
                <c:pt idx="16">
                  <c:v>6.2010000000000003E-2</c:v>
                </c:pt>
                <c:pt idx="17">
                  <c:v>6.2010000000000003E-2</c:v>
                </c:pt>
                <c:pt idx="18">
                  <c:v>6.2010000000000003E-2</c:v>
                </c:pt>
                <c:pt idx="19">
                  <c:v>6.2010000000000003E-2</c:v>
                </c:pt>
                <c:pt idx="20">
                  <c:v>6.2010000000000003E-2</c:v>
                </c:pt>
                <c:pt idx="21">
                  <c:v>6.2010000000000003E-2</c:v>
                </c:pt>
                <c:pt idx="22">
                  <c:v>6.2010000000000003E-2</c:v>
                </c:pt>
                <c:pt idx="23">
                  <c:v>6.2010000000000003E-2</c:v>
                </c:pt>
                <c:pt idx="24">
                  <c:v>6.2010000000000003E-2</c:v>
                </c:pt>
                <c:pt idx="25">
                  <c:v>6.2010000000000003E-2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6880"/>
        <c:axId val="50984000"/>
      </c:lineChart>
      <c:scatterChart>
        <c:scatterStyle val="lineMarker"/>
        <c:varyColors val="0"/>
        <c:ser>
          <c:idx val="0"/>
          <c:order val="0"/>
          <c:tx>
            <c:v>X-bar</c:v>
          </c:tx>
          <c:spPr>
            <a:ln w="28575">
              <a:noFill/>
            </a:ln>
          </c:spPr>
          <c:xVal>
            <c:numRef>
              <c:f>'Problem 6.4'!$B$7:$B$31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'Problem 6.4'!$G$7:$G$31</c:f>
              <c:numCache>
                <c:formatCode>General</c:formatCode>
                <c:ptCount val="25"/>
                <c:pt idx="0">
                  <c:v>6.3500000000000001E-2</c:v>
                </c:pt>
                <c:pt idx="1">
                  <c:v>6.2766666666666665E-2</c:v>
                </c:pt>
                <c:pt idx="2">
                  <c:v>6.3066666666666674E-2</c:v>
                </c:pt>
                <c:pt idx="3">
                  <c:v>6.3166666666666663E-2</c:v>
                </c:pt>
                <c:pt idx="4">
                  <c:v>6.2566666666666659E-2</c:v>
                </c:pt>
                <c:pt idx="5">
                  <c:v>6.253333333333333E-2</c:v>
                </c:pt>
                <c:pt idx="6">
                  <c:v>6.3133333333333333E-2</c:v>
                </c:pt>
                <c:pt idx="7">
                  <c:v>6.2566666666666673E-2</c:v>
                </c:pt>
                <c:pt idx="8">
                  <c:v>6.2733333333333335E-2</c:v>
                </c:pt>
                <c:pt idx="9">
                  <c:v>6.3166666666666663E-2</c:v>
                </c:pt>
                <c:pt idx="10">
                  <c:v>6.3433333333333328E-2</c:v>
                </c:pt>
                <c:pt idx="11">
                  <c:v>6.2766666666666665E-2</c:v>
                </c:pt>
                <c:pt idx="12">
                  <c:v>6.3199999999999992E-2</c:v>
                </c:pt>
                <c:pt idx="13">
                  <c:v>6.3866666666666669E-2</c:v>
                </c:pt>
                <c:pt idx="14">
                  <c:v>6.3166666666666663E-2</c:v>
                </c:pt>
                <c:pt idx="15">
                  <c:v>6.2933333333333341E-2</c:v>
                </c:pt>
                <c:pt idx="16">
                  <c:v>6.2333333333333331E-2</c:v>
                </c:pt>
                <c:pt idx="17">
                  <c:v>6.2866666666666668E-2</c:v>
                </c:pt>
                <c:pt idx="18">
                  <c:v>6.3199999999999992E-2</c:v>
                </c:pt>
                <c:pt idx="19">
                  <c:v>6.3466666666666671E-2</c:v>
                </c:pt>
                <c:pt idx="20">
                  <c:v>6.2300000000000001E-2</c:v>
                </c:pt>
                <c:pt idx="21">
                  <c:v>6.196666666666667E-2</c:v>
                </c:pt>
                <c:pt idx="22">
                  <c:v>6.3066666666666674E-2</c:v>
                </c:pt>
                <c:pt idx="23">
                  <c:v>6.3300000000000009E-2</c:v>
                </c:pt>
                <c:pt idx="24">
                  <c:v>6.2733333333333335E-2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46880"/>
        <c:axId val="50984000"/>
      </c:scatterChart>
      <c:catAx>
        <c:axId val="1211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984000"/>
        <c:crosses val="autoZero"/>
        <c:auto val="1"/>
        <c:lblAlgn val="ctr"/>
        <c:lblOffset val="100"/>
        <c:noMultiLvlLbl val="0"/>
      </c:catAx>
      <c:valAx>
        <c:axId val="5098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X-bar</a:t>
                </a:r>
              </a:p>
            </c:rich>
          </c:tx>
          <c:layout/>
          <c:overlay val="0"/>
        </c:title>
        <c:numFmt formatCode="0.00000" sourceLinked="1"/>
        <c:majorTickMark val="none"/>
        <c:minorTickMark val="none"/>
        <c:tickLblPos val="nextTo"/>
        <c:crossAx val="1211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Control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UCL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'Problem 6.4'!$B$7:$B$31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'Problem 6.4'!$L$6:$L$31</c:f>
              <c:numCache>
                <c:formatCode>General</c:formatCode>
                <c:ptCount val="26"/>
                <c:pt idx="0">
                  <c:v>2.3679999999999999E-3</c:v>
                </c:pt>
                <c:pt idx="1">
                  <c:v>2.3679999999999999E-3</c:v>
                </c:pt>
                <c:pt idx="2">
                  <c:v>2.3679999999999999E-3</c:v>
                </c:pt>
                <c:pt idx="3">
                  <c:v>2.3679999999999999E-3</c:v>
                </c:pt>
                <c:pt idx="4">
                  <c:v>2.3679999999999999E-3</c:v>
                </c:pt>
                <c:pt idx="5">
                  <c:v>2.3679999999999999E-3</c:v>
                </c:pt>
                <c:pt idx="6">
                  <c:v>2.3679999999999999E-3</c:v>
                </c:pt>
                <c:pt idx="7">
                  <c:v>2.3679999999999999E-3</c:v>
                </c:pt>
                <c:pt idx="8">
                  <c:v>2.3679999999999999E-3</c:v>
                </c:pt>
                <c:pt idx="9">
                  <c:v>2.3679999999999999E-3</c:v>
                </c:pt>
                <c:pt idx="10">
                  <c:v>2.3679999999999999E-3</c:v>
                </c:pt>
                <c:pt idx="11">
                  <c:v>2.3679999999999999E-3</c:v>
                </c:pt>
                <c:pt idx="12">
                  <c:v>2.3679999999999999E-3</c:v>
                </c:pt>
                <c:pt idx="13">
                  <c:v>2.3679999999999999E-3</c:v>
                </c:pt>
                <c:pt idx="14">
                  <c:v>2.3679999999999999E-3</c:v>
                </c:pt>
                <c:pt idx="15">
                  <c:v>2.3679999999999999E-3</c:v>
                </c:pt>
                <c:pt idx="16">
                  <c:v>2.3679999999999999E-3</c:v>
                </c:pt>
                <c:pt idx="17">
                  <c:v>2.3679999999999999E-3</c:v>
                </c:pt>
                <c:pt idx="18">
                  <c:v>2.3679999999999999E-3</c:v>
                </c:pt>
                <c:pt idx="19">
                  <c:v>2.3679999999999999E-3</c:v>
                </c:pt>
                <c:pt idx="20">
                  <c:v>2.3679999999999999E-3</c:v>
                </c:pt>
                <c:pt idx="21">
                  <c:v>2.3679999999999999E-3</c:v>
                </c:pt>
                <c:pt idx="22">
                  <c:v>2.3679999999999999E-3</c:v>
                </c:pt>
                <c:pt idx="23">
                  <c:v>2.3679999999999999E-3</c:v>
                </c:pt>
                <c:pt idx="24">
                  <c:v>2.3679999999999999E-3</c:v>
                </c:pt>
                <c:pt idx="25">
                  <c:v>2.3679999999999999E-3</c:v>
                </c:pt>
              </c:numCache>
            </c:numRef>
          </c:val>
          <c:smooth val="0"/>
        </c:ser>
        <c:ser>
          <c:idx val="2"/>
          <c:order val="2"/>
          <c:tx>
            <c:v>LCL</c:v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'Problem 6.4'!$B$7:$B$31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'Problem 6.4'!$K$6:$K$31</c:f>
              <c:numCache>
                <c:formatCode>0.0000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1152"/>
        <c:axId val="51578560"/>
      </c:lineChar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noFill/>
            </a:ln>
          </c:spPr>
          <c:xVal>
            <c:numRef>
              <c:f>'Problem 6.4'!$B$7:$B$31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'Problem 6.4'!$F$7:$F$31</c:f>
              <c:numCache>
                <c:formatCode>General</c:formatCode>
                <c:ptCount val="25"/>
                <c:pt idx="0">
                  <c:v>1.1000000000000038E-3</c:v>
                </c:pt>
                <c:pt idx="1">
                  <c:v>9.0000000000000496E-4</c:v>
                </c:pt>
                <c:pt idx="2">
                  <c:v>5.0000000000000044E-4</c:v>
                </c:pt>
                <c:pt idx="3">
                  <c:v>3.9999999999999758E-4</c:v>
                </c:pt>
                <c:pt idx="4">
                  <c:v>1.1000000000000038E-3</c:v>
                </c:pt>
                <c:pt idx="5">
                  <c:v>2.0999999999999977E-3</c:v>
                </c:pt>
                <c:pt idx="6">
                  <c:v>1.3999999999999985E-3</c:v>
                </c:pt>
                <c:pt idx="7">
                  <c:v>5.9999999999999637E-4</c:v>
                </c:pt>
                <c:pt idx="8">
                  <c:v>9.9999999999999395E-4</c:v>
                </c:pt>
                <c:pt idx="9">
                  <c:v>1.9999999999999185E-4</c:v>
                </c:pt>
                <c:pt idx="10">
                  <c:v>7.9999999999999516E-4</c:v>
                </c:pt>
                <c:pt idx="11">
                  <c:v>6.9999999999999923E-4</c:v>
                </c:pt>
                <c:pt idx="12">
                  <c:v>5.0000000000000044E-4</c:v>
                </c:pt>
                <c:pt idx="13">
                  <c:v>1.3999999999999985E-3</c:v>
                </c:pt>
                <c:pt idx="14">
                  <c:v>2.5000000000000022E-3</c:v>
                </c:pt>
                <c:pt idx="15">
                  <c:v>3.9999999999999758E-4</c:v>
                </c:pt>
                <c:pt idx="16">
                  <c:v>1.5000000000000013E-3</c:v>
                </c:pt>
                <c:pt idx="17">
                  <c:v>3.9999999999999758E-4</c:v>
                </c:pt>
                <c:pt idx="18">
                  <c:v>7.0000000000000617E-4</c:v>
                </c:pt>
                <c:pt idx="19">
                  <c:v>1.1000000000000038E-3</c:v>
                </c:pt>
                <c:pt idx="20">
                  <c:v>1.1999999999999927E-3</c:v>
                </c:pt>
                <c:pt idx="21">
                  <c:v>1.0000000000000009E-3</c:v>
                </c:pt>
                <c:pt idx="22">
                  <c:v>2.0000000000000573E-4</c:v>
                </c:pt>
                <c:pt idx="23">
                  <c:v>6.0000000000000331E-4</c:v>
                </c:pt>
                <c:pt idx="24">
                  <c:v>6.9999999999999923E-4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1152"/>
        <c:axId val="51578560"/>
      </c:scatterChart>
      <c:catAx>
        <c:axId val="1215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578560"/>
        <c:crosses val="autoZero"/>
        <c:auto val="1"/>
        <c:lblAlgn val="ctr"/>
        <c:lblOffset val="100"/>
        <c:noMultiLvlLbl val="0"/>
      </c:catAx>
      <c:valAx>
        <c:axId val="51578560"/>
        <c:scaling>
          <c:orientation val="minMax"/>
          <c:min val="-1.0000000000000004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5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95250</xdr:rowOff>
    </xdr:from>
    <xdr:to>
      <xdr:col>23</xdr:col>
      <xdr:colOff>142875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20</xdr:row>
      <xdr:rowOff>19050</xdr:rowOff>
    </xdr:from>
    <xdr:to>
      <xdr:col>23</xdr:col>
      <xdr:colOff>152400</xdr:colOff>
      <xdr:row>37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6"/>
  <sheetViews>
    <sheetView tabSelected="1" workbookViewId="0">
      <selection activeCell="N17" sqref="N17"/>
    </sheetView>
  </sheetViews>
  <sheetFormatPr defaultRowHeight="15" x14ac:dyDescent="0.25"/>
  <cols>
    <col min="2" max="2" width="15.140625" bestFit="1" customWidth="1"/>
    <col min="5" max="5" width="13.140625" bestFit="1" customWidth="1"/>
    <col min="9" max="9" width="13.7109375" bestFit="1" customWidth="1"/>
    <col min="10" max="10" width="10" bestFit="1" customWidth="1"/>
    <col min="11" max="11" width="11.5703125" bestFit="1" customWidth="1"/>
  </cols>
  <sheetData>
    <row r="2" spans="1:12" x14ac:dyDescent="0.25">
      <c r="A2" t="s">
        <v>0</v>
      </c>
    </row>
    <row r="4" spans="1:12" x14ac:dyDescent="0.25">
      <c r="B4" s="17" t="s">
        <v>1</v>
      </c>
      <c r="C4" s="17"/>
      <c r="D4" s="17"/>
      <c r="E4" s="17"/>
      <c r="F4" s="17"/>
      <c r="G4" s="17"/>
      <c r="H4" s="17"/>
    </row>
    <row r="5" spans="1:12" ht="15.75" thickBot="1" x14ac:dyDescent="0.3">
      <c r="I5" s="18" t="s">
        <v>22</v>
      </c>
      <c r="J5" s="18"/>
      <c r="K5" s="18" t="s">
        <v>23</v>
      </c>
      <c r="L5" s="18"/>
    </row>
    <row r="6" spans="1:12" x14ac:dyDescent="0.25">
      <c r="B6" s="9" t="s">
        <v>2</v>
      </c>
      <c r="C6" s="10" t="s">
        <v>4</v>
      </c>
      <c r="D6" s="10" t="s">
        <v>3</v>
      </c>
      <c r="E6" s="10" t="s">
        <v>5</v>
      </c>
      <c r="F6" s="10" t="s">
        <v>6</v>
      </c>
      <c r="G6" s="11" t="s">
        <v>7</v>
      </c>
      <c r="I6">
        <v>6.2010000000000003E-2</v>
      </c>
      <c r="J6" s="4">
        <v>6.3890000000000002E-2</v>
      </c>
      <c r="K6" s="3">
        <v>0</v>
      </c>
      <c r="L6">
        <v>2.3679999999999999E-3</v>
      </c>
    </row>
    <row r="7" spans="1:12" x14ac:dyDescent="0.25">
      <c r="B7" s="12">
        <v>1</v>
      </c>
      <c r="C7" s="8">
        <v>6.2899999999999998E-2</v>
      </c>
      <c r="D7" s="8">
        <v>6.3600000000000004E-2</v>
      </c>
      <c r="E7" s="8">
        <v>6.4000000000000001E-2</v>
      </c>
      <c r="F7" s="8">
        <f>MAX(C7:E7)-MIN(C7:E7)</f>
        <v>1.1000000000000038E-3</v>
      </c>
      <c r="G7" s="13">
        <f>SUM(C7:E7)/3</f>
        <v>6.3500000000000001E-2</v>
      </c>
      <c r="I7">
        <v>6.2010000000000003E-2</v>
      </c>
      <c r="J7" s="4">
        <v>6.3890000000000002E-2</v>
      </c>
      <c r="K7" s="3">
        <v>0</v>
      </c>
      <c r="L7">
        <v>2.3679999999999999E-3</v>
      </c>
    </row>
    <row r="8" spans="1:12" x14ac:dyDescent="0.25">
      <c r="B8" s="12">
        <v>2</v>
      </c>
      <c r="C8" s="8">
        <v>6.3E-2</v>
      </c>
      <c r="D8" s="8">
        <v>6.3100000000000003E-2</v>
      </c>
      <c r="E8" s="8">
        <v>6.2199999999999998E-2</v>
      </c>
      <c r="F8" s="8">
        <f t="shared" ref="F8:F31" si="0">MAX(C8:E8)-MIN(C8:E8)</f>
        <v>9.0000000000000496E-4</v>
      </c>
      <c r="G8" s="13">
        <f t="shared" ref="G8:G31" si="1">SUM(C8:E8)/3</f>
        <v>6.2766666666666665E-2</v>
      </c>
      <c r="I8">
        <v>6.2010000000000003E-2</v>
      </c>
      <c r="J8" s="4">
        <v>6.3890000000000002E-2</v>
      </c>
      <c r="K8" s="3">
        <v>0</v>
      </c>
      <c r="L8">
        <v>2.3679999999999999E-3</v>
      </c>
    </row>
    <row r="9" spans="1:12" x14ac:dyDescent="0.25">
      <c r="B9" s="12">
        <v>3</v>
      </c>
      <c r="C9" s="8">
        <v>6.2799999999999995E-2</v>
      </c>
      <c r="D9" s="8">
        <v>6.3100000000000003E-2</v>
      </c>
      <c r="E9" s="8">
        <v>6.3299999999999995E-2</v>
      </c>
      <c r="F9" s="8">
        <f t="shared" si="0"/>
        <v>5.0000000000000044E-4</v>
      </c>
      <c r="G9" s="13">
        <f t="shared" si="1"/>
        <v>6.3066666666666674E-2</v>
      </c>
      <c r="I9">
        <v>6.2010000000000003E-2</v>
      </c>
      <c r="J9" s="4">
        <v>6.3890000000000002E-2</v>
      </c>
      <c r="K9" s="3">
        <v>0</v>
      </c>
      <c r="L9">
        <v>2.3679999999999999E-3</v>
      </c>
    </row>
    <row r="10" spans="1:12" x14ac:dyDescent="0.25">
      <c r="B10" s="12">
        <v>4</v>
      </c>
      <c r="C10" s="8">
        <v>6.3399999999999998E-2</v>
      </c>
      <c r="D10" s="8">
        <v>6.3E-2</v>
      </c>
      <c r="E10" s="8">
        <v>6.3100000000000003E-2</v>
      </c>
      <c r="F10" s="8">
        <f t="shared" si="0"/>
        <v>3.9999999999999758E-4</v>
      </c>
      <c r="G10" s="13">
        <f t="shared" si="1"/>
        <v>6.3166666666666663E-2</v>
      </c>
      <c r="I10">
        <v>6.2010000000000003E-2</v>
      </c>
      <c r="J10" s="4">
        <v>6.3890000000000002E-2</v>
      </c>
      <c r="K10" s="3">
        <v>0</v>
      </c>
      <c r="L10">
        <v>2.3679999999999999E-3</v>
      </c>
    </row>
    <row r="11" spans="1:12" x14ac:dyDescent="0.25">
      <c r="B11" s="12">
        <v>5</v>
      </c>
      <c r="C11" s="8">
        <v>6.1899999999999997E-2</v>
      </c>
      <c r="D11" s="8">
        <v>6.2799999999999995E-2</v>
      </c>
      <c r="E11" s="8">
        <v>6.3E-2</v>
      </c>
      <c r="F11" s="8">
        <f t="shared" si="0"/>
        <v>1.1000000000000038E-3</v>
      </c>
      <c r="G11" s="13">
        <f t="shared" si="1"/>
        <v>6.2566666666666659E-2</v>
      </c>
      <c r="I11">
        <v>6.2010000000000003E-2</v>
      </c>
      <c r="J11" s="4">
        <v>6.3890000000000002E-2</v>
      </c>
      <c r="K11" s="3">
        <v>0</v>
      </c>
      <c r="L11">
        <v>2.3679999999999999E-3</v>
      </c>
    </row>
    <row r="12" spans="1:12" x14ac:dyDescent="0.25">
      <c r="B12" s="12">
        <v>6</v>
      </c>
      <c r="C12" s="8">
        <v>6.13E-2</v>
      </c>
      <c r="D12" s="8">
        <v>6.2899999999999998E-2</v>
      </c>
      <c r="E12" s="8">
        <v>6.3399999999999998E-2</v>
      </c>
      <c r="F12" s="8">
        <f t="shared" si="0"/>
        <v>2.0999999999999977E-3</v>
      </c>
      <c r="G12" s="13">
        <f t="shared" si="1"/>
        <v>6.253333333333333E-2</v>
      </c>
      <c r="I12">
        <v>6.2010000000000003E-2</v>
      </c>
      <c r="J12" s="4">
        <v>6.3890000000000002E-2</v>
      </c>
      <c r="K12" s="3">
        <v>0</v>
      </c>
      <c r="L12">
        <v>2.3679999999999999E-3</v>
      </c>
    </row>
    <row r="13" spans="1:12" x14ac:dyDescent="0.25">
      <c r="B13" s="12">
        <v>7</v>
      </c>
      <c r="C13" s="8">
        <v>6.3E-2</v>
      </c>
      <c r="D13" s="8">
        <v>6.3899999999999998E-2</v>
      </c>
      <c r="E13" s="8">
        <v>6.25E-2</v>
      </c>
      <c r="F13" s="8">
        <f t="shared" si="0"/>
        <v>1.3999999999999985E-3</v>
      </c>
      <c r="G13" s="13">
        <f t="shared" si="1"/>
        <v>6.3133333333333333E-2</v>
      </c>
      <c r="I13">
        <v>6.2010000000000003E-2</v>
      </c>
      <c r="J13" s="4">
        <v>6.3890000000000002E-2</v>
      </c>
      <c r="K13" s="3">
        <v>0</v>
      </c>
      <c r="L13">
        <v>2.3679999999999999E-3</v>
      </c>
    </row>
    <row r="14" spans="1:12" x14ac:dyDescent="0.25">
      <c r="B14" s="12">
        <v>8</v>
      </c>
      <c r="C14" s="8">
        <v>6.2799999999999995E-2</v>
      </c>
      <c r="D14" s="8">
        <v>6.2700000000000006E-2</v>
      </c>
      <c r="E14" s="8">
        <v>6.2199999999999998E-2</v>
      </c>
      <c r="F14" s="8">
        <f t="shared" si="0"/>
        <v>5.9999999999999637E-4</v>
      </c>
      <c r="G14" s="13">
        <f t="shared" si="1"/>
        <v>6.2566666666666673E-2</v>
      </c>
      <c r="I14">
        <v>6.2010000000000003E-2</v>
      </c>
      <c r="J14" s="4">
        <v>6.3890000000000002E-2</v>
      </c>
      <c r="K14" s="3">
        <v>0</v>
      </c>
      <c r="L14">
        <v>2.3679999999999999E-3</v>
      </c>
    </row>
    <row r="15" spans="1:12" x14ac:dyDescent="0.25">
      <c r="B15" s="12">
        <v>9</v>
      </c>
      <c r="C15" s="8">
        <v>6.2300000000000001E-2</v>
      </c>
      <c r="D15" s="8">
        <v>6.2600000000000003E-2</v>
      </c>
      <c r="E15" s="8">
        <v>6.3299999999999995E-2</v>
      </c>
      <c r="F15" s="8">
        <f t="shared" si="0"/>
        <v>9.9999999999999395E-4</v>
      </c>
      <c r="G15" s="13">
        <f t="shared" si="1"/>
        <v>6.2733333333333335E-2</v>
      </c>
      <c r="I15">
        <v>6.2010000000000003E-2</v>
      </c>
      <c r="J15" s="4">
        <v>6.3890000000000002E-2</v>
      </c>
      <c r="K15" s="3">
        <v>0</v>
      </c>
      <c r="L15">
        <v>2.3679999999999999E-3</v>
      </c>
    </row>
    <row r="16" spans="1:12" x14ac:dyDescent="0.25">
      <c r="B16" s="12">
        <v>10</v>
      </c>
      <c r="C16" s="8">
        <v>6.3100000000000003E-2</v>
      </c>
      <c r="D16" s="8">
        <v>6.3100000000000003E-2</v>
      </c>
      <c r="E16" s="8">
        <v>6.3299999999999995E-2</v>
      </c>
      <c r="F16" s="8">
        <f t="shared" si="0"/>
        <v>1.9999999999999185E-4</v>
      </c>
      <c r="G16" s="13">
        <f t="shared" si="1"/>
        <v>6.3166666666666663E-2</v>
      </c>
      <c r="I16">
        <v>6.2010000000000003E-2</v>
      </c>
      <c r="J16" s="4">
        <v>6.3890000000000002E-2</v>
      </c>
      <c r="K16" s="3">
        <v>0</v>
      </c>
      <c r="L16">
        <v>2.3679999999999999E-3</v>
      </c>
    </row>
    <row r="17" spans="2:12" x14ac:dyDescent="0.25">
      <c r="B17" s="12">
        <v>11</v>
      </c>
      <c r="C17" s="8">
        <v>6.3500000000000001E-2</v>
      </c>
      <c r="D17" s="8">
        <v>6.3E-2</v>
      </c>
      <c r="E17" s="8">
        <v>6.3799999999999996E-2</v>
      </c>
      <c r="F17" s="8">
        <f t="shared" si="0"/>
        <v>7.9999999999999516E-4</v>
      </c>
      <c r="G17" s="13">
        <f t="shared" si="1"/>
        <v>6.3433333333333328E-2</v>
      </c>
      <c r="I17">
        <v>6.2010000000000003E-2</v>
      </c>
      <c r="J17" s="4">
        <v>6.3890000000000002E-2</v>
      </c>
      <c r="K17" s="3">
        <v>0</v>
      </c>
      <c r="L17">
        <v>2.3679999999999999E-3</v>
      </c>
    </row>
    <row r="18" spans="2:12" x14ac:dyDescent="0.25">
      <c r="B18" s="12">
        <v>12</v>
      </c>
      <c r="C18" s="8">
        <v>6.2300000000000001E-2</v>
      </c>
      <c r="D18" s="8">
        <v>6.3E-2</v>
      </c>
      <c r="E18" s="8">
        <v>6.3E-2</v>
      </c>
      <c r="F18" s="8">
        <f t="shared" si="0"/>
        <v>6.9999999999999923E-4</v>
      </c>
      <c r="G18" s="13">
        <f t="shared" si="1"/>
        <v>6.2766666666666665E-2</v>
      </c>
      <c r="I18">
        <v>6.2010000000000003E-2</v>
      </c>
      <c r="J18" s="4">
        <v>6.3890000000000002E-2</v>
      </c>
      <c r="K18" s="3">
        <v>0</v>
      </c>
      <c r="L18">
        <v>2.3679999999999999E-3</v>
      </c>
    </row>
    <row r="19" spans="2:12" x14ac:dyDescent="0.25">
      <c r="B19" s="12">
        <v>13</v>
      </c>
      <c r="C19" s="8">
        <v>6.3500000000000001E-2</v>
      </c>
      <c r="D19" s="8">
        <v>6.3100000000000003E-2</v>
      </c>
      <c r="E19" s="8">
        <v>6.3E-2</v>
      </c>
      <c r="F19" s="8">
        <f t="shared" si="0"/>
        <v>5.0000000000000044E-4</v>
      </c>
      <c r="G19" s="13">
        <f t="shared" si="1"/>
        <v>6.3199999999999992E-2</v>
      </c>
      <c r="I19">
        <v>6.2010000000000003E-2</v>
      </c>
      <c r="J19" s="4">
        <v>6.3890000000000002E-2</v>
      </c>
      <c r="K19" s="3">
        <v>0</v>
      </c>
      <c r="L19">
        <v>2.3679999999999999E-3</v>
      </c>
    </row>
    <row r="20" spans="2:12" x14ac:dyDescent="0.25">
      <c r="B20" s="12">
        <v>14</v>
      </c>
      <c r="C20" s="8">
        <v>6.4500000000000002E-2</v>
      </c>
      <c r="D20" s="8">
        <v>6.4000000000000001E-2</v>
      </c>
      <c r="E20" s="8">
        <v>6.3100000000000003E-2</v>
      </c>
      <c r="F20" s="8">
        <f t="shared" si="0"/>
        <v>1.3999999999999985E-3</v>
      </c>
      <c r="G20" s="13">
        <f t="shared" si="1"/>
        <v>6.3866666666666669E-2</v>
      </c>
      <c r="I20">
        <v>6.2010000000000003E-2</v>
      </c>
      <c r="J20" s="4">
        <v>6.3890000000000002E-2</v>
      </c>
      <c r="K20" s="3">
        <v>0</v>
      </c>
      <c r="L20">
        <v>2.3679999999999999E-3</v>
      </c>
    </row>
    <row r="21" spans="2:12" x14ac:dyDescent="0.25">
      <c r="B21" s="12">
        <v>15</v>
      </c>
      <c r="C21" s="8">
        <v>6.1899999999999997E-2</v>
      </c>
      <c r="D21" s="8">
        <v>6.4399999999999999E-2</v>
      </c>
      <c r="E21" s="8">
        <v>6.3200000000000006E-2</v>
      </c>
      <c r="F21" s="8">
        <f t="shared" si="0"/>
        <v>2.5000000000000022E-3</v>
      </c>
      <c r="G21" s="13">
        <f t="shared" si="1"/>
        <v>6.3166666666666663E-2</v>
      </c>
      <c r="I21">
        <v>6.2010000000000003E-2</v>
      </c>
      <c r="J21" s="4">
        <v>6.3890000000000002E-2</v>
      </c>
      <c r="K21" s="3">
        <v>0</v>
      </c>
      <c r="L21">
        <v>2.3679999999999999E-3</v>
      </c>
    </row>
    <row r="22" spans="2:12" x14ac:dyDescent="0.25">
      <c r="B22" s="12">
        <v>16</v>
      </c>
      <c r="C22" s="8">
        <v>6.3100000000000003E-2</v>
      </c>
      <c r="D22" s="8">
        <v>6.2700000000000006E-2</v>
      </c>
      <c r="E22" s="8">
        <v>6.3E-2</v>
      </c>
      <c r="F22" s="8">
        <f t="shared" si="0"/>
        <v>3.9999999999999758E-4</v>
      </c>
      <c r="G22" s="13">
        <f t="shared" si="1"/>
        <v>6.2933333333333341E-2</v>
      </c>
      <c r="I22">
        <v>6.2010000000000003E-2</v>
      </c>
      <c r="J22" s="4">
        <v>6.3890000000000002E-2</v>
      </c>
      <c r="K22" s="3">
        <v>0</v>
      </c>
      <c r="L22">
        <v>2.3679999999999999E-3</v>
      </c>
    </row>
    <row r="23" spans="2:12" x14ac:dyDescent="0.25">
      <c r="B23" s="12">
        <v>17</v>
      </c>
      <c r="C23" s="8">
        <v>6.1600000000000002E-2</v>
      </c>
      <c r="D23" s="8">
        <v>6.2300000000000001E-2</v>
      </c>
      <c r="E23" s="8">
        <v>6.3100000000000003E-2</v>
      </c>
      <c r="F23" s="8">
        <f t="shared" si="0"/>
        <v>1.5000000000000013E-3</v>
      </c>
      <c r="G23" s="13">
        <f t="shared" si="1"/>
        <v>6.2333333333333331E-2</v>
      </c>
      <c r="I23">
        <v>6.2010000000000003E-2</v>
      </c>
      <c r="J23" s="4">
        <v>6.3890000000000002E-2</v>
      </c>
      <c r="K23" s="3">
        <v>0</v>
      </c>
      <c r="L23">
        <v>2.3679999999999999E-3</v>
      </c>
    </row>
    <row r="24" spans="2:12" x14ac:dyDescent="0.25">
      <c r="B24" s="12">
        <v>18</v>
      </c>
      <c r="C24" s="8">
        <v>6.3E-2</v>
      </c>
      <c r="D24" s="8">
        <v>6.3E-2</v>
      </c>
      <c r="E24" s="8">
        <v>6.2600000000000003E-2</v>
      </c>
      <c r="F24" s="8">
        <f t="shared" si="0"/>
        <v>3.9999999999999758E-4</v>
      </c>
      <c r="G24" s="13">
        <f t="shared" si="1"/>
        <v>6.2866666666666668E-2</v>
      </c>
      <c r="I24">
        <v>6.2010000000000003E-2</v>
      </c>
      <c r="J24" s="4">
        <v>6.3890000000000002E-2</v>
      </c>
      <c r="K24" s="3">
        <v>0</v>
      </c>
      <c r="L24">
        <v>2.3679999999999999E-3</v>
      </c>
    </row>
    <row r="25" spans="2:12" x14ac:dyDescent="0.25">
      <c r="B25" s="12">
        <v>19</v>
      </c>
      <c r="C25" s="8">
        <v>6.3600000000000004E-2</v>
      </c>
      <c r="D25" s="8">
        <v>6.3100000000000003E-2</v>
      </c>
      <c r="E25" s="8">
        <v>6.2899999999999998E-2</v>
      </c>
      <c r="F25" s="8">
        <f t="shared" si="0"/>
        <v>7.0000000000000617E-4</v>
      </c>
      <c r="G25" s="13">
        <f t="shared" si="1"/>
        <v>6.3199999999999992E-2</v>
      </c>
      <c r="I25">
        <v>6.2010000000000003E-2</v>
      </c>
      <c r="J25" s="4">
        <v>6.3890000000000002E-2</v>
      </c>
      <c r="K25" s="3">
        <v>0</v>
      </c>
      <c r="L25">
        <v>2.3679999999999999E-3</v>
      </c>
    </row>
    <row r="26" spans="2:12" x14ac:dyDescent="0.25">
      <c r="B26" s="12">
        <v>20</v>
      </c>
      <c r="C26" s="8">
        <v>6.4000000000000001E-2</v>
      </c>
      <c r="D26" s="8">
        <v>6.3500000000000001E-2</v>
      </c>
      <c r="E26" s="8">
        <v>6.2899999999999998E-2</v>
      </c>
      <c r="F26" s="8">
        <f t="shared" si="0"/>
        <v>1.1000000000000038E-3</v>
      </c>
      <c r="G26" s="13">
        <f t="shared" si="1"/>
        <v>6.3466666666666671E-2</v>
      </c>
      <c r="I26">
        <v>6.2010000000000003E-2</v>
      </c>
      <c r="J26" s="4">
        <v>6.3890000000000002E-2</v>
      </c>
      <c r="K26" s="3">
        <v>0</v>
      </c>
      <c r="L26">
        <v>2.3679999999999999E-3</v>
      </c>
    </row>
    <row r="27" spans="2:12" x14ac:dyDescent="0.25">
      <c r="B27" s="12">
        <v>21</v>
      </c>
      <c r="C27" s="8">
        <v>6.2799999999999995E-2</v>
      </c>
      <c r="D27" s="8">
        <v>6.25E-2</v>
      </c>
      <c r="E27" s="8">
        <v>6.1600000000000002E-2</v>
      </c>
      <c r="F27" s="8">
        <f t="shared" si="0"/>
        <v>1.1999999999999927E-3</v>
      </c>
      <c r="G27" s="13">
        <f t="shared" si="1"/>
        <v>6.2300000000000001E-2</v>
      </c>
      <c r="I27">
        <v>6.2010000000000003E-2</v>
      </c>
      <c r="J27" s="4">
        <v>6.3890000000000002E-2</v>
      </c>
      <c r="K27" s="3">
        <v>0</v>
      </c>
      <c r="L27">
        <v>2.3679999999999999E-3</v>
      </c>
    </row>
    <row r="28" spans="2:12" x14ac:dyDescent="0.25">
      <c r="B28" s="12">
        <v>22</v>
      </c>
      <c r="C28" s="8">
        <v>6.1499999999999999E-2</v>
      </c>
      <c r="D28" s="8">
        <v>6.25E-2</v>
      </c>
      <c r="E28" s="8">
        <v>6.1899999999999997E-2</v>
      </c>
      <c r="F28" s="8">
        <f t="shared" si="0"/>
        <v>1.0000000000000009E-3</v>
      </c>
      <c r="G28" s="13">
        <f t="shared" si="1"/>
        <v>6.196666666666667E-2</v>
      </c>
      <c r="I28">
        <v>6.2010000000000003E-2</v>
      </c>
      <c r="J28" s="4">
        <v>6.3890000000000002E-2</v>
      </c>
      <c r="K28" s="3">
        <v>0</v>
      </c>
      <c r="L28">
        <v>2.3679999999999999E-3</v>
      </c>
    </row>
    <row r="29" spans="2:12" x14ac:dyDescent="0.25">
      <c r="B29" s="12">
        <v>23</v>
      </c>
      <c r="C29" s="8">
        <v>6.3E-2</v>
      </c>
      <c r="D29" s="8">
        <v>6.3200000000000006E-2</v>
      </c>
      <c r="E29" s="8">
        <v>6.3E-2</v>
      </c>
      <c r="F29" s="8">
        <f t="shared" si="0"/>
        <v>2.0000000000000573E-4</v>
      </c>
      <c r="G29" s="13">
        <f t="shared" si="1"/>
        <v>6.3066666666666674E-2</v>
      </c>
      <c r="I29">
        <v>6.2010000000000003E-2</v>
      </c>
      <c r="J29" s="4">
        <v>6.3890000000000002E-2</v>
      </c>
      <c r="K29" s="3">
        <v>0</v>
      </c>
      <c r="L29">
        <v>2.3679999999999999E-3</v>
      </c>
    </row>
    <row r="30" spans="2:12" x14ac:dyDescent="0.25">
      <c r="B30" s="12">
        <v>24</v>
      </c>
      <c r="C30" s="8">
        <v>6.3500000000000001E-2</v>
      </c>
      <c r="D30" s="8">
        <v>6.2899999999999998E-2</v>
      </c>
      <c r="E30" s="8">
        <v>6.3500000000000001E-2</v>
      </c>
      <c r="F30" s="8">
        <f t="shared" si="0"/>
        <v>6.0000000000000331E-4</v>
      </c>
      <c r="G30" s="13">
        <f t="shared" si="1"/>
        <v>6.3300000000000009E-2</v>
      </c>
      <c r="I30">
        <v>6.2010000000000003E-2</v>
      </c>
      <c r="J30" s="4">
        <v>6.3890000000000002E-2</v>
      </c>
      <c r="K30" s="3">
        <v>0</v>
      </c>
      <c r="L30">
        <v>2.3679999999999999E-3</v>
      </c>
    </row>
    <row r="31" spans="2:12" ht="15.75" thickBot="1" x14ac:dyDescent="0.3">
      <c r="B31" s="14">
        <v>25</v>
      </c>
      <c r="C31" s="15">
        <v>6.2300000000000001E-2</v>
      </c>
      <c r="D31" s="15">
        <v>6.2899999999999998E-2</v>
      </c>
      <c r="E31" s="15">
        <v>6.3E-2</v>
      </c>
      <c r="F31" s="15">
        <f t="shared" si="0"/>
        <v>6.9999999999999923E-4</v>
      </c>
      <c r="G31" s="16">
        <f t="shared" si="1"/>
        <v>6.2733333333333335E-2</v>
      </c>
      <c r="I31">
        <v>6.2010000000000003E-2</v>
      </c>
      <c r="J31" s="4">
        <v>6.3890000000000002E-2</v>
      </c>
      <c r="K31" s="3">
        <v>0</v>
      </c>
      <c r="L31">
        <v>2.3679999999999999E-3</v>
      </c>
    </row>
    <row r="33" spans="2:9" x14ac:dyDescent="0.25">
      <c r="E33" t="s">
        <v>8</v>
      </c>
      <c r="F33" s="6">
        <f>AVERAGE(F7:F31)</f>
        <v>9.199999999999997E-4</v>
      </c>
    </row>
    <row r="34" spans="2:9" x14ac:dyDescent="0.25">
      <c r="E34" t="s">
        <v>9</v>
      </c>
      <c r="F34" s="7">
        <f>AVERAGE(G7:G31)</f>
        <v>6.2951999999999994E-2</v>
      </c>
    </row>
    <row r="35" spans="2:9" x14ac:dyDescent="0.25">
      <c r="C35" s="2" t="s">
        <v>18</v>
      </c>
      <c r="D35" s="2">
        <v>1.0229999999999999</v>
      </c>
    </row>
    <row r="36" spans="2:9" x14ac:dyDescent="0.25">
      <c r="B36" t="s">
        <v>10</v>
      </c>
      <c r="C36" s="1" t="s">
        <v>14</v>
      </c>
      <c r="D36" s="1">
        <v>1.6930000000000001</v>
      </c>
      <c r="E36" s="1" t="s">
        <v>15</v>
      </c>
      <c r="F36" s="1">
        <v>0.88800000000000001</v>
      </c>
      <c r="G36" s="18" t="s">
        <v>16</v>
      </c>
      <c r="H36" s="19"/>
      <c r="I36" s="19"/>
    </row>
    <row r="37" spans="2:9" x14ac:dyDescent="0.25">
      <c r="D37" t="s">
        <v>11</v>
      </c>
      <c r="E37" s="4">
        <f>F34+D35*(F33)</f>
        <v>6.3893159999999991E-2</v>
      </c>
    </row>
    <row r="38" spans="2:9" x14ac:dyDescent="0.25">
      <c r="D38" t="s">
        <v>12</v>
      </c>
      <c r="E38" s="4">
        <f>F34</f>
        <v>6.2951999999999994E-2</v>
      </c>
    </row>
    <row r="39" spans="2:9" x14ac:dyDescent="0.25">
      <c r="D39" t="s">
        <v>13</v>
      </c>
      <c r="E39" s="4">
        <f>F34-D35*(F33)</f>
        <v>6.2010839999999998E-2</v>
      </c>
    </row>
    <row r="41" spans="2:9" x14ac:dyDescent="0.25">
      <c r="B41" s="2"/>
      <c r="C41" s="2" t="s">
        <v>19</v>
      </c>
      <c r="D41" s="2">
        <v>0</v>
      </c>
      <c r="E41" s="2" t="s">
        <v>20</v>
      </c>
      <c r="F41" s="2">
        <v>2.5739999999999998</v>
      </c>
    </row>
    <row r="42" spans="2:9" x14ac:dyDescent="0.25">
      <c r="B42" t="s">
        <v>17</v>
      </c>
      <c r="D42" t="s">
        <v>11</v>
      </c>
      <c r="E42" s="5">
        <f>F41*F33</f>
        <v>2.368079999999999E-3</v>
      </c>
    </row>
    <row r="43" spans="2:9" x14ac:dyDescent="0.25">
      <c r="D43" t="s">
        <v>12</v>
      </c>
      <c r="E43" s="4">
        <f>F33</f>
        <v>9.199999999999997E-4</v>
      </c>
    </row>
    <row r="44" spans="2:9" x14ac:dyDescent="0.25">
      <c r="D44" t="s">
        <v>13</v>
      </c>
      <c r="E44" s="4">
        <f>D41*F33</f>
        <v>0</v>
      </c>
    </row>
    <row r="46" spans="2:9" x14ac:dyDescent="0.25">
      <c r="B46" t="s">
        <v>21</v>
      </c>
      <c r="C46">
        <f>F33/D36</f>
        <v>5.4341405788541032E-4</v>
      </c>
    </row>
  </sheetData>
  <mergeCells count="4">
    <mergeCell ref="B4:H4"/>
    <mergeCell ref="G36:I36"/>
    <mergeCell ref="I5:J5"/>
    <mergeCell ref="K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6.4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Yang</dc:creator>
  <cp:lastModifiedBy>Yang, Hui</cp:lastModifiedBy>
  <dcterms:created xsi:type="dcterms:W3CDTF">2011-02-11T13:52:08Z</dcterms:created>
  <dcterms:modified xsi:type="dcterms:W3CDTF">2012-03-29T16:00:42Z</dcterms:modified>
</cp:coreProperties>
</file>